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Ifigeneia\Documents\IFIGENEIA\Depression\Post-consultation work\Post-consultation guideline\Appendix N3\Less severe depression\"/>
    </mc:Choice>
  </mc:AlternateContent>
  <bookViews>
    <workbookView xWindow="0" yWindow="0" windowWidth="28800" windowHeight="11910" tabRatio="668" activeTab="1"/>
  </bookViews>
  <sheets>
    <sheet name="WinBUGS output" sheetId="15" r:id="rId1"/>
    <sheet name="Intervention and Class Codes" sheetId="37" r:id="rId2"/>
    <sheet name="# of studies per comparison" sheetId="36" r:id="rId3"/>
    <sheet name="Network plots" sheetId="35" r:id="rId4"/>
    <sheet name="Data" sheetId="34" r:id="rId5"/>
    <sheet name="Model fit" sheetId="33" r:id="rId6"/>
    <sheet name="lor relative to pill placebo" sheetId="16" r:id="rId7"/>
    <sheet name="or relative to pill placebo" sheetId="17" r:id="rId8"/>
    <sheet name="Direct lors" sheetId="18" r:id="rId9"/>
    <sheet name="Ranks" sheetId="19" r:id="rId10"/>
  </sheets>
  <definedNames>
    <definedName name="_xlnm._FilterDatabase" localSheetId="4" hidden="1">Data!$B$1:$F$137</definedName>
  </definedNames>
  <calcPr calcId="152511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3" i="19" l="1"/>
  <c r="H13" i="19"/>
  <c r="I13" i="19"/>
  <c r="B8" i="19"/>
  <c r="C8" i="19"/>
  <c r="D8" i="19"/>
  <c r="B2" i="19"/>
  <c r="C2" i="19"/>
  <c r="D2" i="19"/>
  <c r="B26" i="19"/>
  <c r="C26" i="19"/>
  <c r="D26" i="19"/>
  <c r="G5" i="17"/>
  <c r="H5" i="17"/>
  <c r="I5" i="17"/>
  <c r="G6" i="17"/>
  <c r="H6" i="17"/>
  <c r="I6" i="17"/>
  <c r="G7" i="17"/>
  <c r="H7" i="17"/>
  <c r="I7" i="17"/>
  <c r="G8" i="17"/>
  <c r="H8" i="17"/>
  <c r="I8" i="17"/>
  <c r="G9" i="17"/>
  <c r="H9" i="17"/>
  <c r="I9" i="17"/>
  <c r="G10" i="17"/>
  <c r="H10" i="17"/>
  <c r="I10" i="17"/>
  <c r="G11" i="17"/>
  <c r="H11" i="17"/>
  <c r="I11" i="17"/>
  <c r="G12" i="17"/>
  <c r="H12" i="17"/>
  <c r="I12" i="17"/>
  <c r="G13" i="17"/>
  <c r="H13" i="17"/>
  <c r="I13" i="17"/>
  <c r="G14" i="17"/>
  <c r="H14" i="17"/>
  <c r="I14" i="17"/>
  <c r="G15" i="17"/>
  <c r="H15" i="17"/>
  <c r="I15" i="17"/>
  <c r="G16" i="17"/>
  <c r="H16" i="17"/>
  <c r="I16" i="17"/>
  <c r="G17" i="17"/>
  <c r="H17" i="17"/>
  <c r="I17" i="17"/>
  <c r="G18" i="17"/>
  <c r="H18" i="17"/>
  <c r="I18" i="17"/>
  <c r="G19" i="17"/>
  <c r="H19" i="17"/>
  <c r="I19" i="17"/>
  <c r="G20" i="17"/>
  <c r="H20" i="17"/>
  <c r="I20" i="17"/>
  <c r="G21" i="17"/>
  <c r="H21" i="17"/>
  <c r="I21" i="17"/>
  <c r="G22" i="17"/>
  <c r="H22" i="17"/>
  <c r="I22" i="17"/>
  <c r="G23" i="17"/>
  <c r="H23" i="17"/>
  <c r="I23" i="17"/>
  <c r="G24" i="17"/>
  <c r="H24" i="17"/>
  <c r="I24" i="17"/>
  <c r="G25" i="17"/>
  <c r="H25" i="17"/>
  <c r="I25" i="17"/>
  <c r="G26" i="17"/>
  <c r="H26" i="17"/>
  <c r="I26" i="17"/>
  <c r="G27" i="17"/>
  <c r="H27" i="17"/>
  <c r="I27" i="17"/>
  <c r="G28" i="17"/>
  <c r="H28" i="17"/>
  <c r="I28" i="17"/>
  <c r="I4" i="17"/>
  <c r="H4" i="17"/>
  <c r="G5" i="16"/>
  <c r="H5" i="16"/>
  <c r="I5" i="16"/>
  <c r="G6" i="16"/>
  <c r="H6" i="16"/>
  <c r="I6" i="16"/>
  <c r="G7" i="16"/>
  <c r="H7" i="16"/>
  <c r="I7" i="16"/>
  <c r="G8" i="16"/>
  <c r="H8" i="16"/>
  <c r="I8" i="16"/>
  <c r="G9" i="16"/>
  <c r="H9" i="16"/>
  <c r="I9" i="16"/>
  <c r="G10" i="16"/>
  <c r="H10" i="16"/>
  <c r="I10" i="16"/>
  <c r="G11" i="16"/>
  <c r="H11" i="16"/>
  <c r="I11" i="16"/>
  <c r="G12" i="16"/>
  <c r="H12" i="16"/>
  <c r="I12" i="16"/>
  <c r="G13" i="16"/>
  <c r="H13" i="16"/>
  <c r="I13" i="16"/>
  <c r="G14" i="16"/>
  <c r="H14" i="16"/>
  <c r="I14" i="16"/>
  <c r="G15" i="16"/>
  <c r="H15" i="16"/>
  <c r="I15" i="16"/>
  <c r="G16" i="16"/>
  <c r="H16" i="16"/>
  <c r="I16" i="16"/>
  <c r="G17" i="16"/>
  <c r="H17" i="16"/>
  <c r="I17" i="16"/>
  <c r="G18" i="16"/>
  <c r="H18" i="16"/>
  <c r="I18" i="16"/>
  <c r="G19" i="16"/>
  <c r="H19" i="16"/>
  <c r="I19" i="16"/>
  <c r="G20" i="16"/>
  <c r="H20" i="16"/>
  <c r="I20" i="16"/>
  <c r="G21" i="16"/>
  <c r="H21" i="16"/>
  <c r="I21" i="16"/>
  <c r="G22" i="16"/>
  <c r="H22" i="16"/>
  <c r="I22" i="16"/>
  <c r="G23" i="16"/>
  <c r="H23" i="16"/>
  <c r="I23" i="16"/>
  <c r="G24" i="16"/>
  <c r="H24" i="16"/>
  <c r="I24" i="16"/>
  <c r="G25" i="16"/>
  <c r="H25" i="16"/>
  <c r="I25" i="16"/>
  <c r="G26" i="16"/>
  <c r="H26" i="16"/>
  <c r="I26" i="16"/>
  <c r="G27" i="16"/>
  <c r="H27" i="16"/>
  <c r="I27" i="16"/>
  <c r="G28" i="16"/>
  <c r="H28" i="16"/>
  <c r="I28" i="16"/>
  <c r="I4" i="16"/>
  <c r="H4" i="16"/>
  <c r="AH5" i="18"/>
  <c r="AI5" i="18"/>
  <c r="AJ5" i="18"/>
  <c r="AH6" i="18"/>
  <c r="AI6" i="18"/>
  <c r="AJ6" i="18"/>
  <c r="AH7" i="18"/>
  <c r="AI7" i="18"/>
  <c r="AJ7" i="18"/>
  <c r="AH8" i="18"/>
  <c r="AI8" i="18"/>
  <c r="AJ8" i="18"/>
  <c r="AH9" i="18"/>
  <c r="AI9" i="18"/>
  <c r="AJ9" i="18"/>
  <c r="AH10" i="18"/>
  <c r="AI10" i="18"/>
  <c r="AJ10" i="18"/>
  <c r="AH11" i="18"/>
  <c r="AI11" i="18"/>
  <c r="AJ11" i="18"/>
  <c r="AG12" i="18"/>
  <c r="AH12" i="18"/>
  <c r="AI12" i="18"/>
  <c r="AJ12" i="18"/>
  <c r="AH13" i="18"/>
  <c r="AI13" i="18"/>
  <c r="AJ13" i="18"/>
  <c r="AH14" i="18"/>
  <c r="AI14" i="18"/>
  <c r="AJ14" i="18"/>
  <c r="AH15" i="18"/>
  <c r="AI15" i="18"/>
  <c r="AJ15" i="18"/>
  <c r="AH16" i="18"/>
  <c r="AI16" i="18"/>
  <c r="AJ16" i="18"/>
  <c r="AF17" i="18"/>
  <c r="AH17" i="18"/>
  <c r="AI17" i="18"/>
  <c r="AJ17" i="18"/>
  <c r="AH18" i="18"/>
  <c r="AI18" i="18"/>
  <c r="AJ18" i="18"/>
  <c r="AH19" i="18"/>
  <c r="AI19" i="18"/>
  <c r="AJ19" i="18"/>
  <c r="AH20" i="18"/>
  <c r="AI20" i="18"/>
  <c r="AJ20" i="18"/>
  <c r="AH21" i="18"/>
  <c r="AI21" i="18"/>
  <c r="AJ21" i="18"/>
  <c r="AH22" i="18"/>
  <c r="AI22" i="18"/>
  <c r="AJ22" i="18"/>
  <c r="AH23" i="18"/>
  <c r="AI23" i="18"/>
  <c r="AJ23" i="18"/>
  <c r="AH24" i="18"/>
  <c r="AI24" i="18"/>
  <c r="AJ24" i="18"/>
  <c r="AH25" i="18"/>
  <c r="AI25" i="18"/>
  <c r="AJ25" i="18"/>
  <c r="AH26" i="18"/>
  <c r="AI26" i="18"/>
  <c r="AJ26" i="18"/>
  <c r="AH27" i="18"/>
  <c r="AI27" i="18"/>
  <c r="AJ27" i="18"/>
  <c r="AH28" i="18"/>
  <c r="AI28" i="18"/>
  <c r="AJ28" i="18"/>
  <c r="AH29" i="18"/>
  <c r="AI29" i="18"/>
  <c r="AJ29" i="18"/>
  <c r="AH30" i="18"/>
  <c r="AI30" i="18"/>
  <c r="AJ30" i="18"/>
  <c r="AH31" i="18"/>
  <c r="AI31" i="18"/>
  <c r="AJ31" i="18"/>
  <c r="AH32" i="18"/>
  <c r="AI32" i="18"/>
  <c r="AJ32" i="18"/>
  <c r="AF33" i="18"/>
  <c r="AH33" i="18"/>
  <c r="AI33" i="18"/>
  <c r="AJ33" i="18"/>
  <c r="AH34" i="18"/>
  <c r="AI34" i="18"/>
  <c r="AJ34" i="18"/>
  <c r="AF35" i="18"/>
  <c r="AH35" i="18"/>
  <c r="AI35" i="18"/>
  <c r="AJ35" i="18"/>
  <c r="AH36" i="18"/>
  <c r="AI36" i="18"/>
  <c r="AJ36" i="18"/>
  <c r="AH37" i="18"/>
  <c r="AI37" i="18"/>
  <c r="AJ37" i="18"/>
  <c r="AH38" i="18"/>
  <c r="AI38" i="18"/>
  <c r="AJ38" i="18"/>
  <c r="AH39" i="18"/>
  <c r="AI39" i="18"/>
  <c r="AJ39" i="18"/>
  <c r="AH40" i="18"/>
  <c r="AI40" i="18"/>
  <c r="AJ40" i="18"/>
  <c r="AH41" i="18"/>
  <c r="AI41" i="18"/>
  <c r="AJ41" i="18"/>
  <c r="AH42" i="18"/>
  <c r="AI42" i="18"/>
  <c r="AJ42" i="18"/>
  <c r="AH43" i="18"/>
  <c r="AI43" i="18"/>
  <c r="AJ43" i="18"/>
  <c r="AH44" i="18"/>
  <c r="AI44" i="18"/>
  <c r="AJ44" i="18"/>
  <c r="AH45" i="18"/>
  <c r="AI45" i="18"/>
  <c r="AJ45" i="18"/>
  <c r="AH46" i="18"/>
  <c r="AI46" i="18"/>
  <c r="AJ46" i="18"/>
  <c r="AG47" i="18"/>
  <c r="AH47" i="18"/>
  <c r="AI47" i="18"/>
  <c r="AJ47" i="18"/>
  <c r="AH48" i="18"/>
  <c r="AI48" i="18"/>
  <c r="AJ48" i="18"/>
  <c r="AH49" i="18"/>
  <c r="AI49" i="18"/>
  <c r="AJ49" i="18"/>
  <c r="AH50" i="18"/>
  <c r="AI50" i="18"/>
  <c r="AJ50" i="18"/>
  <c r="AH51" i="18"/>
  <c r="AI51" i="18"/>
  <c r="AJ51" i="18"/>
  <c r="AH52" i="18"/>
  <c r="AI52" i="18"/>
  <c r="AJ52" i="18"/>
  <c r="AH53" i="18"/>
  <c r="AI53" i="18"/>
  <c r="AJ53" i="18"/>
  <c r="AH54" i="18"/>
  <c r="AI54" i="18"/>
  <c r="AJ54" i="18"/>
  <c r="AH55" i="18"/>
  <c r="AI55" i="18"/>
  <c r="AJ55" i="18"/>
  <c r="AH56" i="18"/>
  <c r="AI56" i="18"/>
  <c r="AJ56" i="18"/>
  <c r="AH57" i="18"/>
  <c r="AI57" i="18"/>
  <c r="AJ57" i="18"/>
  <c r="AH58" i="18"/>
  <c r="AI58" i="18"/>
  <c r="AJ58" i="18"/>
  <c r="AH59" i="18"/>
  <c r="AI59" i="18"/>
  <c r="AJ59" i="18"/>
  <c r="AH60" i="18"/>
  <c r="AI60" i="18"/>
  <c r="AJ60" i="18"/>
  <c r="AH61" i="18"/>
  <c r="AI61" i="18"/>
  <c r="AJ61" i="18"/>
  <c r="AG62" i="18"/>
  <c r="AH62" i="18"/>
  <c r="AI62" i="18"/>
  <c r="AJ62" i="18"/>
  <c r="AH63" i="18"/>
  <c r="AI63" i="18"/>
  <c r="AJ63" i="18"/>
  <c r="AH64" i="18"/>
  <c r="AI64" i="18"/>
  <c r="AJ64" i="18"/>
  <c r="AH65" i="18"/>
  <c r="AI65" i="18"/>
  <c r="AJ65" i="18"/>
  <c r="AH66" i="18"/>
  <c r="AI66" i="18"/>
  <c r="AJ66" i="18"/>
  <c r="AH67" i="18"/>
  <c r="AI67" i="18"/>
  <c r="AJ67" i="18"/>
  <c r="AH68" i="18"/>
  <c r="AI68" i="18"/>
  <c r="AJ68" i="18"/>
  <c r="AH69" i="18"/>
  <c r="AI69" i="18"/>
  <c r="AJ69" i="18"/>
  <c r="AH70" i="18"/>
  <c r="AI70" i="18"/>
  <c r="AJ70" i="18"/>
  <c r="AH71" i="18"/>
  <c r="AI71" i="18"/>
  <c r="AJ71" i="18"/>
  <c r="AH72" i="18"/>
  <c r="AI72" i="18"/>
  <c r="AJ72" i="18"/>
  <c r="AH73" i="18"/>
  <c r="AI73" i="18"/>
  <c r="AJ73" i="18"/>
  <c r="AH74" i="18"/>
  <c r="AI74" i="18"/>
  <c r="AJ74" i="18"/>
  <c r="AH75" i="18"/>
  <c r="AI75" i="18"/>
  <c r="AJ75" i="18"/>
  <c r="AH76" i="18"/>
  <c r="AI76" i="18"/>
  <c r="AJ76" i="18"/>
  <c r="AH77" i="18"/>
  <c r="AI77" i="18"/>
  <c r="AJ77" i="18"/>
  <c r="AH78" i="18"/>
  <c r="AI78" i="18"/>
  <c r="AJ78" i="18"/>
  <c r="AH79" i="18"/>
  <c r="AI79" i="18"/>
  <c r="AJ79" i="18"/>
  <c r="AH80" i="18"/>
  <c r="AI80" i="18"/>
  <c r="AJ80" i="18"/>
  <c r="AH81" i="18"/>
  <c r="AI81" i="18"/>
  <c r="AJ81" i="18"/>
  <c r="AH82" i="18"/>
  <c r="AI82" i="18"/>
  <c r="AJ82" i="18"/>
  <c r="AH83" i="18"/>
  <c r="AI83" i="18"/>
  <c r="AJ83" i="18"/>
  <c r="AH84" i="18"/>
  <c r="AI84" i="18"/>
  <c r="AJ84" i="18"/>
  <c r="AH85" i="18"/>
  <c r="AI85" i="18"/>
  <c r="AJ85" i="18"/>
  <c r="AH86" i="18"/>
  <c r="AI86" i="18"/>
  <c r="AJ86" i="18"/>
  <c r="AH87" i="18"/>
  <c r="AI87" i="18"/>
  <c r="AJ87" i="18"/>
  <c r="AH88" i="18"/>
  <c r="AI88" i="18"/>
  <c r="AJ88" i="18"/>
  <c r="AH89" i="18"/>
  <c r="AI89" i="18"/>
  <c r="AJ89" i="18"/>
  <c r="AH90" i="18"/>
  <c r="AI90" i="18"/>
  <c r="AJ90" i="18"/>
  <c r="AH91" i="18"/>
  <c r="AI91" i="18"/>
  <c r="AJ91" i="18"/>
  <c r="AH92" i="18"/>
  <c r="AI92" i="18"/>
  <c r="AJ92" i="18"/>
  <c r="AH93" i="18"/>
  <c r="AI93" i="18"/>
  <c r="AJ93" i="18"/>
  <c r="AH94" i="18"/>
  <c r="AI94" i="18"/>
  <c r="AJ94" i="18"/>
  <c r="AH95" i="18"/>
  <c r="AI95" i="18"/>
  <c r="AJ95" i="18"/>
  <c r="AH96" i="18"/>
  <c r="AI96" i="18"/>
  <c r="AJ96" i="18"/>
  <c r="AH97" i="18"/>
  <c r="AI97" i="18"/>
  <c r="AJ97" i="18"/>
  <c r="AH98" i="18"/>
  <c r="AI98" i="18"/>
  <c r="AJ98" i="18"/>
  <c r="AF99" i="18"/>
  <c r="AH99" i="18"/>
  <c r="AI99" i="18"/>
  <c r="AJ99" i="18"/>
  <c r="AH100" i="18"/>
  <c r="AI100" i="18"/>
  <c r="AJ100" i="18"/>
  <c r="AH101" i="18"/>
  <c r="AI101" i="18"/>
  <c r="AJ101" i="18"/>
  <c r="AH102" i="18"/>
  <c r="AI102" i="18"/>
  <c r="AJ102" i="18"/>
  <c r="AH103" i="18"/>
  <c r="AI103" i="18"/>
  <c r="AJ103" i="18"/>
  <c r="AH104" i="18"/>
  <c r="AI104" i="18"/>
  <c r="AJ104" i="18"/>
  <c r="AH105" i="18"/>
  <c r="AI105" i="18"/>
  <c r="AJ105" i="18"/>
  <c r="AH106" i="18"/>
  <c r="AI106" i="18"/>
  <c r="AJ106" i="18"/>
  <c r="AH107" i="18"/>
  <c r="AI107" i="18"/>
  <c r="AJ107" i="18"/>
  <c r="AH108" i="18"/>
  <c r="AI108" i="18"/>
  <c r="AJ108" i="18"/>
  <c r="AH109" i="18"/>
  <c r="AI109" i="18"/>
  <c r="AJ109" i="18"/>
  <c r="AH110" i="18"/>
  <c r="AI110" i="18"/>
  <c r="AJ110" i="18"/>
  <c r="AH111" i="18"/>
  <c r="AI111" i="18"/>
  <c r="AJ111" i="18"/>
  <c r="AH112" i="18"/>
  <c r="AI112" i="18"/>
  <c r="AJ112" i="18"/>
  <c r="AF113" i="18"/>
  <c r="AH113" i="18"/>
  <c r="AI113" i="18"/>
  <c r="AJ113" i="18"/>
  <c r="AH114" i="18"/>
  <c r="AI114" i="18"/>
  <c r="AJ114" i="18"/>
  <c r="AH115" i="18"/>
  <c r="AI115" i="18"/>
  <c r="AJ115" i="18"/>
  <c r="AH116" i="18"/>
  <c r="AI116" i="18"/>
  <c r="AJ116" i="18"/>
  <c r="AH117" i="18"/>
  <c r="AI117" i="18"/>
  <c r="AJ117" i="18"/>
  <c r="AH118" i="18"/>
  <c r="AI118" i="18"/>
  <c r="AJ118" i="18"/>
  <c r="AH119" i="18"/>
  <c r="AI119" i="18"/>
  <c r="AJ119" i="18"/>
  <c r="AH120" i="18"/>
  <c r="AI120" i="18"/>
  <c r="AJ120" i="18"/>
  <c r="AH121" i="18"/>
  <c r="AI121" i="18"/>
  <c r="AJ121" i="18"/>
  <c r="AH122" i="18"/>
  <c r="AI122" i="18"/>
  <c r="AJ122" i="18"/>
  <c r="AH123" i="18"/>
  <c r="AI123" i="18"/>
  <c r="AJ123" i="18"/>
  <c r="AH124" i="18"/>
  <c r="AI124" i="18"/>
  <c r="AJ124" i="18"/>
  <c r="AH125" i="18"/>
  <c r="AI125" i="18"/>
  <c r="AJ125" i="18"/>
  <c r="AG126" i="18"/>
  <c r="AH126" i="18"/>
  <c r="AI126" i="18"/>
  <c r="AJ126" i="18"/>
  <c r="AH127" i="18"/>
  <c r="AI127" i="18"/>
  <c r="AJ127" i="18"/>
  <c r="AH128" i="18"/>
  <c r="AI128" i="18"/>
  <c r="AJ128" i="18"/>
  <c r="AH129" i="18"/>
  <c r="AI129" i="18"/>
  <c r="AJ129" i="18"/>
  <c r="AH130" i="18"/>
  <c r="AI130" i="18"/>
  <c r="AJ130" i="18"/>
  <c r="AH131" i="18"/>
  <c r="AI131" i="18"/>
  <c r="AJ131" i="18"/>
  <c r="AH132" i="18"/>
  <c r="AI132" i="18"/>
  <c r="AJ132" i="18"/>
  <c r="AH133" i="18"/>
  <c r="AI133" i="18"/>
  <c r="AJ133" i="18"/>
  <c r="AH134" i="18"/>
  <c r="AI134" i="18"/>
  <c r="AJ134" i="18"/>
  <c r="AH135" i="18"/>
  <c r="AI135" i="18"/>
  <c r="AJ135" i="18"/>
  <c r="AH136" i="18"/>
  <c r="AI136" i="18"/>
  <c r="AJ136" i="18"/>
  <c r="AH137" i="18"/>
  <c r="AI137" i="18"/>
  <c r="AJ137" i="18"/>
  <c r="AH138" i="18"/>
  <c r="AI138" i="18"/>
  <c r="AJ138" i="18"/>
  <c r="AH139" i="18"/>
  <c r="AI139" i="18"/>
  <c r="AJ139" i="18"/>
  <c r="AH140" i="18"/>
  <c r="AI140" i="18"/>
  <c r="AJ140" i="18"/>
  <c r="AH141" i="18"/>
  <c r="AI141" i="18"/>
  <c r="AJ141" i="18"/>
  <c r="AH142" i="18"/>
  <c r="AI142" i="18"/>
  <c r="AJ142" i="18"/>
  <c r="AH143" i="18"/>
  <c r="AI143" i="18"/>
  <c r="AJ143" i="18"/>
  <c r="AH144" i="18"/>
  <c r="AI144" i="18"/>
  <c r="AJ144" i="18"/>
  <c r="AH145" i="18"/>
  <c r="AI145" i="18"/>
  <c r="AJ145" i="18"/>
  <c r="AH146" i="18"/>
  <c r="AI146" i="18"/>
  <c r="AJ146" i="18"/>
  <c r="AH147" i="18"/>
  <c r="AI147" i="18"/>
  <c r="AJ147" i="18"/>
  <c r="AH148" i="18"/>
  <c r="AI148" i="18"/>
  <c r="AJ148" i="18"/>
  <c r="AH149" i="18"/>
  <c r="AI149" i="18"/>
  <c r="AJ149" i="18"/>
  <c r="AH150" i="18"/>
  <c r="AI150" i="18"/>
  <c r="AJ150" i="18"/>
  <c r="AH151" i="18"/>
  <c r="AI151" i="18"/>
  <c r="AJ151" i="18"/>
  <c r="AH152" i="18"/>
  <c r="AI152" i="18"/>
  <c r="AJ152" i="18"/>
  <c r="AH153" i="18"/>
  <c r="AI153" i="18"/>
  <c r="AJ153" i="18"/>
  <c r="AH154" i="18"/>
  <c r="AI154" i="18"/>
  <c r="AJ154" i="18"/>
  <c r="AH155" i="18"/>
  <c r="AI155" i="18"/>
  <c r="AJ155" i="18"/>
  <c r="AH156" i="18"/>
  <c r="AI156" i="18"/>
  <c r="AJ156" i="18"/>
  <c r="AH157" i="18"/>
  <c r="AI157" i="18"/>
  <c r="AJ157" i="18"/>
  <c r="AH158" i="18"/>
  <c r="AI158" i="18"/>
  <c r="AJ158" i="18"/>
  <c r="AG159" i="18"/>
  <c r="AH159" i="18"/>
  <c r="AI159" i="18"/>
  <c r="AJ159" i="18"/>
  <c r="AH160" i="18"/>
  <c r="AI160" i="18"/>
  <c r="AJ160" i="18"/>
  <c r="AH161" i="18"/>
  <c r="AI161" i="18"/>
  <c r="AJ161" i="18"/>
  <c r="AH162" i="18"/>
  <c r="AI162" i="18"/>
  <c r="AJ162" i="18"/>
  <c r="AH163" i="18"/>
  <c r="AI163" i="18"/>
  <c r="AJ163" i="18"/>
  <c r="AH164" i="18"/>
  <c r="AI164" i="18"/>
  <c r="AJ164" i="18"/>
  <c r="AH165" i="18"/>
  <c r="AI165" i="18"/>
  <c r="AJ165" i="18"/>
  <c r="AH166" i="18"/>
  <c r="AI166" i="18"/>
  <c r="AJ166" i="18"/>
  <c r="AH167" i="18"/>
  <c r="AI167" i="18"/>
  <c r="AJ167" i="18"/>
  <c r="AH168" i="18"/>
  <c r="AI168" i="18"/>
  <c r="AJ168" i="18"/>
  <c r="AH169" i="18"/>
  <c r="AI169" i="18"/>
  <c r="AJ169" i="18"/>
  <c r="AH170" i="18"/>
  <c r="AI170" i="18"/>
  <c r="AJ170" i="18"/>
  <c r="AH171" i="18"/>
  <c r="AI171" i="18"/>
  <c r="AJ171" i="18"/>
  <c r="AH172" i="18"/>
  <c r="AI172" i="18"/>
  <c r="AJ172" i="18"/>
  <c r="AH173" i="18"/>
  <c r="AI173" i="18"/>
  <c r="AJ173" i="18"/>
  <c r="AH174" i="18"/>
  <c r="AI174" i="18"/>
  <c r="AJ174" i="18"/>
  <c r="AH175" i="18"/>
  <c r="AI175" i="18"/>
  <c r="AJ175" i="18"/>
  <c r="AH176" i="18"/>
  <c r="AI176" i="18"/>
  <c r="AJ176" i="18"/>
  <c r="AH177" i="18"/>
  <c r="AI177" i="18"/>
  <c r="AJ177" i="18"/>
  <c r="AH178" i="18"/>
  <c r="AI178" i="18"/>
  <c r="AJ178" i="18"/>
  <c r="AH179" i="18"/>
  <c r="AI179" i="18"/>
  <c r="AJ179" i="18"/>
  <c r="AH180" i="18"/>
  <c r="AI180" i="18"/>
  <c r="AJ180" i="18"/>
  <c r="AH181" i="18"/>
  <c r="AI181" i="18"/>
  <c r="AJ181" i="18"/>
  <c r="AH182" i="18"/>
  <c r="AI182" i="18"/>
  <c r="AJ182" i="18"/>
  <c r="AH183" i="18"/>
  <c r="AI183" i="18"/>
  <c r="AJ183" i="18"/>
  <c r="AH184" i="18"/>
  <c r="AI184" i="18"/>
  <c r="AJ184" i="18"/>
  <c r="AH185" i="18"/>
  <c r="AI185" i="18"/>
  <c r="AJ185" i="18"/>
  <c r="AH186" i="18"/>
  <c r="AI186" i="18"/>
  <c r="AJ186" i="18"/>
  <c r="AH187" i="18"/>
  <c r="AI187" i="18"/>
  <c r="AJ187" i="18"/>
  <c r="AH188" i="18"/>
  <c r="AI188" i="18"/>
  <c r="AJ188" i="18"/>
  <c r="AH189" i="18"/>
  <c r="AI189" i="18"/>
  <c r="AJ189" i="18"/>
  <c r="AH190" i="18"/>
  <c r="AI190" i="18"/>
  <c r="AJ190" i="18"/>
  <c r="AH191" i="18"/>
  <c r="AI191" i="18"/>
  <c r="AJ191" i="18"/>
  <c r="AH192" i="18"/>
  <c r="AI192" i="18"/>
  <c r="AJ192" i="18"/>
  <c r="AH193" i="18"/>
  <c r="AI193" i="18"/>
  <c r="AJ193" i="18"/>
  <c r="AH194" i="18"/>
  <c r="AI194" i="18"/>
  <c r="AJ194" i="18"/>
  <c r="AH195" i="18"/>
  <c r="AI195" i="18"/>
  <c r="AJ195" i="18"/>
  <c r="AH196" i="18"/>
  <c r="AI196" i="18"/>
  <c r="AJ196" i="18"/>
  <c r="AH197" i="18"/>
  <c r="AI197" i="18"/>
  <c r="AJ197" i="18"/>
  <c r="AH198" i="18"/>
  <c r="AI198" i="18"/>
  <c r="AJ198" i="18"/>
  <c r="AH199" i="18"/>
  <c r="AI199" i="18"/>
  <c r="AJ199" i="18"/>
  <c r="AH200" i="18"/>
  <c r="AI200" i="18"/>
  <c r="AJ200" i="18"/>
  <c r="AH201" i="18"/>
  <c r="AI201" i="18"/>
  <c r="AJ201" i="18"/>
  <c r="AH202" i="18"/>
  <c r="AI202" i="18"/>
  <c r="AJ202" i="18"/>
  <c r="AH203" i="18"/>
  <c r="AI203" i="18"/>
  <c r="AJ203" i="18"/>
  <c r="AG204" i="18"/>
  <c r="AH204" i="18"/>
  <c r="AI204" i="18"/>
  <c r="AJ204" i="18"/>
  <c r="AH205" i="18"/>
  <c r="AI205" i="18"/>
  <c r="AJ205" i="18"/>
  <c r="AH206" i="18"/>
  <c r="AI206" i="18"/>
  <c r="AJ206" i="18"/>
  <c r="AH207" i="18"/>
  <c r="AI207" i="18"/>
  <c r="AJ207" i="18"/>
  <c r="AH208" i="18"/>
  <c r="AI208" i="18"/>
  <c r="AJ208" i="18"/>
  <c r="AH209" i="18"/>
  <c r="AI209" i="18"/>
  <c r="AJ209" i="18"/>
  <c r="AH210" i="18"/>
  <c r="AI210" i="18"/>
  <c r="AJ210" i="18"/>
  <c r="AH211" i="18"/>
  <c r="AI211" i="18"/>
  <c r="AJ211" i="18"/>
  <c r="AH212" i="18"/>
  <c r="AI212" i="18"/>
  <c r="AJ212" i="18"/>
  <c r="AH213" i="18"/>
  <c r="AI213" i="18"/>
  <c r="AJ213" i="18"/>
  <c r="AH214" i="18"/>
  <c r="AI214" i="18"/>
  <c r="AJ214" i="18"/>
  <c r="AH215" i="18"/>
  <c r="AI215" i="18"/>
  <c r="AJ215" i="18"/>
  <c r="AH216" i="18"/>
  <c r="AI216" i="18"/>
  <c r="AJ216" i="18"/>
  <c r="AH217" i="18"/>
  <c r="AI217" i="18"/>
  <c r="AJ217" i="18"/>
  <c r="AH218" i="18"/>
  <c r="AI218" i="18"/>
  <c r="AJ218" i="18"/>
  <c r="AH219" i="18"/>
  <c r="AI219" i="18"/>
  <c r="AJ219" i="18"/>
  <c r="AH220" i="18"/>
  <c r="AI220" i="18"/>
  <c r="AJ220" i="18"/>
  <c r="AH221" i="18"/>
  <c r="AI221" i="18"/>
  <c r="AJ221" i="18"/>
  <c r="AH222" i="18"/>
  <c r="AI222" i="18"/>
  <c r="AJ222" i="18"/>
  <c r="AG223" i="18"/>
  <c r="AH223" i="18"/>
  <c r="AI223" i="18"/>
  <c r="AJ223" i="18"/>
  <c r="AH224" i="18"/>
  <c r="AI224" i="18"/>
  <c r="AJ224" i="18"/>
  <c r="AH225" i="18"/>
  <c r="AI225" i="18"/>
  <c r="AJ225" i="18"/>
  <c r="AH226" i="18"/>
  <c r="AI226" i="18"/>
  <c r="AJ226" i="18"/>
  <c r="AF227" i="18"/>
  <c r="AH227" i="18"/>
  <c r="AI227" i="18"/>
  <c r="AJ227" i="18"/>
  <c r="AH228" i="18"/>
  <c r="AI228" i="18"/>
  <c r="AJ228" i="18"/>
  <c r="AH229" i="18"/>
  <c r="AI229" i="18"/>
  <c r="AJ229" i="18"/>
  <c r="AH230" i="18"/>
  <c r="AI230" i="18"/>
  <c r="AJ230" i="18"/>
  <c r="AH231" i="18"/>
  <c r="AI231" i="18"/>
  <c r="AJ231" i="18"/>
  <c r="AH232" i="18"/>
  <c r="AI232" i="18"/>
  <c r="AJ232" i="18"/>
  <c r="AH233" i="18"/>
  <c r="AI233" i="18"/>
  <c r="AJ233" i="18"/>
  <c r="AH234" i="18"/>
  <c r="AI234" i="18"/>
  <c r="AJ234" i="18"/>
  <c r="AH235" i="18"/>
  <c r="AI235" i="18"/>
  <c r="AJ235" i="18"/>
  <c r="AH236" i="18"/>
  <c r="AI236" i="18"/>
  <c r="AJ236" i="18"/>
  <c r="AH237" i="18"/>
  <c r="AI237" i="18"/>
  <c r="AJ237" i="18"/>
  <c r="AH238" i="18"/>
  <c r="AI238" i="18"/>
  <c r="AJ238" i="18"/>
  <c r="AG239" i="18"/>
  <c r="AH239" i="18"/>
  <c r="AI239" i="18"/>
  <c r="AJ239" i="18"/>
  <c r="AH240" i="18"/>
  <c r="AI240" i="18"/>
  <c r="AJ240" i="18"/>
  <c r="AH241" i="18"/>
  <c r="AI241" i="18"/>
  <c r="AJ241" i="18"/>
  <c r="AH242" i="18"/>
  <c r="AI242" i="18"/>
  <c r="AJ242" i="18"/>
  <c r="AH243" i="18"/>
  <c r="AI243" i="18"/>
  <c r="AJ243" i="18"/>
  <c r="AH244" i="18"/>
  <c r="AI244" i="18"/>
  <c r="AJ244" i="18"/>
  <c r="AH245" i="18"/>
  <c r="AI245" i="18"/>
  <c r="AJ245" i="18"/>
  <c r="AH246" i="18"/>
  <c r="AI246" i="18"/>
  <c r="AJ246" i="18"/>
  <c r="AH247" i="18"/>
  <c r="AI247" i="18"/>
  <c r="AJ247" i="18"/>
  <c r="AH248" i="18"/>
  <c r="AI248" i="18"/>
  <c r="AJ248" i="18"/>
  <c r="AH249" i="18"/>
  <c r="AI249" i="18"/>
  <c r="AJ249" i="18"/>
  <c r="AH250" i="18"/>
  <c r="AI250" i="18"/>
  <c r="AJ250" i="18"/>
  <c r="AH251" i="18"/>
  <c r="AI251" i="18"/>
  <c r="AJ251" i="18"/>
  <c r="AH252" i="18"/>
  <c r="AI252" i="18"/>
  <c r="AJ252" i="18"/>
  <c r="AH253" i="18"/>
  <c r="AI253" i="18"/>
  <c r="AJ253" i="18"/>
  <c r="AG254" i="18"/>
  <c r="AH254" i="18"/>
  <c r="AI254" i="18"/>
  <c r="AJ254" i="18"/>
  <c r="AH255" i="18"/>
  <c r="AI255" i="18"/>
  <c r="AJ255" i="18"/>
  <c r="AH256" i="18"/>
  <c r="AI256" i="18"/>
  <c r="AJ256" i="18"/>
  <c r="AH257" i="18"/>
  <c r="AI257" i="18"/>
  <c r="AJ257" i="18"/>
  <c r="AH258" i="18"/>
  <c r="AI258" i="18"/>
  <c r="AJ258" i="18"/>
  <c r="AH259" i="18"/>
  <c r="AI259" i="18"/>
  <c r="AJ259" i="18"/>
  <c r="AH260" i="18"/>
  <c r="AI260" i="18"/>
  <c r="AJ260" i="18"/>
  <c r="AH261" i="18"/>
  <c r="AI261" i="18"/>
  <c r="AJ261" i="18"/>
  <c r="AH262" i="18"/>
  <c r="AI262" i="18"/>
  <c r="AJ262" i="18"/>
  <c r="AH263" i="18"/>
  <c r="AI263" i="18"/>
  <c r="AJ263" i="18"/>
  <c r="AH264" i="18"/>
  <c r="AI264" i="18"/>
  <c r="AJ264" i="18"/>
  <c r="AH265" i="18"/>
  <c r="AI265" i="18"/>
  <c r="AJ265" i="18"/>
  <c r="AH266" i="18"/>
  <c r="AI266" i="18"/>
  <c r="AJ266" i="18"/>
  <c r="AH267" i="18"/>
  <c r="AI267" i="18"/>
  <c r="AJ267" i="18"/>
  <c r="AH268" i="18"/>
  <c r="AI268" i="18"/>
  <c r="AJ268" i="18"/>
  <c r="AH269" i="18"/>
  <c r="AI269" i="18"/>
  <c r="AJ269" i="18"/>
  <c r="AH270" i="18"/>
  <c r="AI270" i="18"/>
  <c r="AJ270" i="18"/>
  <c r="AH271" i="18"/>
  <c r="AI271" i="18"/>
  <c r="AJ271" i="18"/>
  <c r="AH272" i="18"/>
  <c r="AI272" i="18"/>
  <c r="AJ272" i="18"/>
  <c r="AH273" i="18"/>
  <c r="AI273" i="18"/>
  <c r="AJ273" i="18"/>
  <c r="AH274" i="18"/>
  <c r="AI274" i="18"/>
  <c r="AJ274" i="18"/>
  <c r="AH275" i="18"/>
  <c r="AI275" i="18"/>
  <c r="AJ275" i="18"/>
  <c r="AH276" i="18"/>
  <c r="AI276" i="18"/>
  <c r="AJ276" i="18"/>
  <c r="AH277" i="18"/>
  <c r="AI277" i="18"/>
  <c r="AJ277" i="18"/>
  <c r="AH278" i="18"/>
  <c r="AI278" i="18"/>
  <c r="AJ278" i="18"/>
  <c r="AH279" i="18"/>
  <c r="AI279" i="18"/>
  <c r="AJ279" i="18"/>
  <c r="AH280" i="18"/>
  <c r="AI280" i="18"/>
  <c r="AJ280" i="18"/>
  <c r="AH281" i="18"/>
  <c r="AI281" i="18"/>
  <c r="AJ281" i="18"/>
  <c r="AH282" i="18"/>
  <c r="AI282" i="18"/>
  <c r="AJ282" i="18"/>
  <c r="AH283" i="18"/>
  <c r="AI283" i="18"/>
  <c r="AJ283" i="18"/>
  <c r="AH284" i="18"/>
  <c r="AI284" i="18"/>
  <c r="AJ284" i="18"/>
  <c r="AH285" i="18"/>
  <c r="AI285" i="18"/>
  <c r="AJ285" i="18"/>
  <c r="AH286" i="18"/>
  <c r="AI286" i="18"/>
  <c r="AJ286" i="18"/>
  <c r="AH287" i="18"/>
  <c r="AI287" i="18"/>
  <c r="AJ287" i="18"/>
  <c r="AH288" i="18"/>
  <c r="AI288" i="18"/>
  <c r="AJ288" i="18"/>
  <c r="AF289" i="18"/>
  <c r="AH289" i="18"/>
  <c r="AI289" i="18"/>
  <c r="AJ289" i="18"/>
  <c r="AH290" i="18"/>
  <c r="AI290" i="18"/>
  <c r="AJ290" i="18"/>
  <c r="AF291" i="18"/>
  <c r="AH291" i="18"/>
  <c r="AI291" i="18"/>
  <c r="AJ291" i="18"/>
  <c r="AH292" i="18"/>
  <c r="AI292" i="18"/>
  <c r="AJ292" i="18"/>
  <c r="AH293" i="18"/>
  <c r="AI293" i="18"/>
  <c r="AJ293" i="18"/>
  <c r="AH294" i="18"/>
  <c r="AI294" i="18"/>
  <c r="AJ294" i="18"/>
  <c r="AH295" i="18"/>
  <c r="AI295" i="18"/>
  <c r="AJ295" i="18"/>
  <c r="AH296" i="18"/>
  <c r="AI296" i="18"/>
  <c r="AJ296" i="18"/>
  <c r="AH297" i="18"/>
  <c r="AI297" i="18"/>
  <c r="AJ297" i="18"/>
  <c r="AH298" i="18"/>
  <c r="AI298" i="18"/>
  <c r="AJ298" i="18"/>
  <c r="AH299" i="18"/>
  <c r="AI299" i="18"/>
  <c r="AJ299" i="18"/>
  <c r="AH300" i="18"/>
  <c r="AI300" i="18"/>
  <c r="AJ300" i="18"/>
  <c r="AH301" i="18"/>
  <c r="AI301" i="18"/>
  <c r="AJ301" i="18"/>
  <c r="AH302" i="18"/>
  <c r="AI302" i="18"/>
  <c r="AJ302" i="18"/>
  <c r="AG303" i="18"/>
  <c r="AH303" i="18"/>
  <c r="AI303" i="18"/>
  <c r="AJ303" i="18"/>
  <c r="AH304" i="18"/>
  <c r="AI304" i="18"/>
  <c r="AJ304" i="18"/>
  <c r="AH305" i="18"/>
  <c r="AI305" i="18"/>
  <c r="AJ305" i="18"/>
  <c r="AH306" i="18"/>
  <c r="AI306" i="18"/>
  <c r="AJ306" i="18"/>
  <c r="AH307" i="18"/>
  <c r="AI307" i="18"/>
  <c r="AJ307" i="18"/>
  <c r="AH308" i="18"/>
  <c r="AI308" i="18"/>
  <c r="AJ308" i="18"/>
  <c r="AH309" i="18"/>
  <c r="AI309" i="18"/>
  <c r="AJ309" i="18"/>
  <c r="AH310" i="18"/>
  <c r="AI310" i="18"/>
  <c r="AJ310" i="18"/>
  <c r="AH311" i="18"/>
  <c r="AI311" i="18"/>
  <c r="AJ311" i="18"/>
  <c r="AH312" i="18"/>
  <c r="AI312" i="18"/>
  <c r="AJ312" i="18"/>
  <c r="AH313" i="18"/>
  <c r="AI313" i="18"/>
  <c r="AJ313" i="18"/>
  <c r="AH314" i="18"/>
  <c r="AI314" i="18"/>
  <c r="AJ314" i="18"/>
  <c r="AH315" i="18"/>
  <c r="AI315" i="18"/>
  <c r="AJ315" i="18"/>
  <c r="AH316" i="18"/>
  <c r="AI316" i="18"/>
  <c r="AJ316" i="18"/>
  <c r="AH317" i="18"/>
  <c r="AI317" i="18"/>
  <c r="AJ317" i="18"/>
  <c r="AG318" i="18"/>
  <c r="AH318" i="18"/>
  <c r="AI318" i="18"/>
  <c r="AJ318" i="18"/>
  <c r="AH319" i="18"/>
  <c r="AI319" i="18"/>
  <c r="AJ319" i="18"/>
  <c r="AH320" i="18"/>
  <c r="AI320" i="18"/>
  <c r="AJ320" i="18"/>
  <c r="AH321" i="18"/>
  <c r="AI321" i="18"/>
  <c r="AJ321" i="18"/>
  <c r="AH322" i="18"/>
  <c r="AI322" i="18"/>
  <c r="AJ322" i="18"/>
  <c r="AH323" i="18"/>
  <c r="AI323" i="18"/>
  <c r="AJ323" i="18"/>
  <c r="AH324" i="18"/>
  <c r="AI324" i="18"/>
  <c r="AJ324" i="18"/>
  <c r="AH325" i="18"/>
  <c r="AI325" i="18"/>
  <c r="AJ325" i="18"/>
  <c r="AH326" i="18"/>
  <c r="AI326" i="18"/>
  <c r="AJ326" i="18"/>
  <c r="AH327" i="18"/>
  <c r="AI327" i="18"/>
  <c r="AJ327" i="18"/>
  <c r="AH328" i="18"/>
  <c r="AI328" i="18"/>
  <c r="AJ328" i="18"/>
  <c r="Z2211" i="18"/>
  <c r="AA2211" i="18"/>
  <c r="AB2211" i="18"/>
  <c r="Z2212" i="18"/>
  <c r="AA2212" i="18"/>
  <c r="AB2212" i="18"/>
  <c r="Z2213" i="18"/>
  <c r="AA2213" i="18"/>
  <c r="AB2213" i="18"/>
  <c r="Z2214" i="18"/>
  <c r="AA2214" i="18"/>
  <c r="AB2214" i="18"/>
  <c r="Z2121" i="18"/>
  <c r="AA2121" i="18"/>
  <c r="AB2121" i="18"/>
  <c r="Z2122" i="18"/>
  <c r="AA2122" i="18"/>
  <c r="AB2122" i="18"/>
  <c r="Z2123" i="18"/>
  <c r="AA2123" i="18"/>
  <c r="AB2123" i="18"/>
  <c r="Z2124" i="18"/>
  <c r="AA2124" i="18"/>
  <c r="AB2124" i="18"/>
  <c r="Z2125" i="18"/>
  <c r="AA2125" i="18"/>
  <c r="AB2125" i="18"/>
  <c r="Z2126" i="18"/>
  <c r="AA2126" i="18"/>
  <c r="AB2126" i="18"/>
  <c r="Z2127" i="18"/>
  <c r="AA2127" i="18"/>
  <c r="AB2127" i="18"/>
  <c r="Z2128" i="18"/>
  <c r="AA2128" i="18"/>
  <c r="AB2128" i="18"/>
  <c r="Z2129" i="18"/>
  <c r="AA2129" i="18"/>
  <c r="AB2129" i="18"/>
  <c r="Z2130" i="18"/>
  <c r="AA2130" i="18"/>
  <c r="AB2130" i="18"/>
  <c r="Z2131" i="18"/>
  <c r="AA2131" i="18"/>
  <c r="AB2131" i="18"/>
  <c r="Z2132" i="18"/>
  <c r="AA2132" i="18"/>
  <c r="AB2132" i="18"/>
  <c r="Z2133" i="18"/>
  <c r="AA2133" i="18"/>
  <c r="AB2133" i="18"/>
  <c r="Z2134" i="18"/>
  <c r="AA2134" i="18"/>
  <c r="AB2134" i="18"/>
  <c r="Z2135" i="18"/>
  <c r="AA2135" i="18"/>
  <c r="AB2135" i="18"/>
  <c r="Z2136" i="18"/>
  <c r="AA2136" i="18"/>
  <c r="AB2136" i="18"/>
  <c r="Z2137" i="18"/>
  <c r="AA2137" i="18"/>
  <c r="AB2137" i="18"/>
  <c r="Z2138" i="18"/>
  <c r="AA2138" i="18"/>
  <c r="AB2138" i="18"/>
  <c r="Z2139" i="18"/>
  <c r="AA2139" i="18"/>
  <c r="AB2139" i="18"/>
  <c r="Z2140" i="18"/>
  <c r="AA2140" i="18"/>
  <c r="AB2140" i="18"/>
  <c r="Z2141" i="18"/>
  <c r="AA2141" i="18"/>
  <c r="AB2141" i="18"/>
  <c r="Z2142" i="18"/>
  <c r="AA2142" i="18"/>
  <c r="AB2142" i="18"/>
  <c r="Z2143" i="18"/>
  <c r="AA2143" i="18"/>
  <c r="AB2143" i="18"/>
  <c r="Z2144" i="18"/>
  <c r="AA2144" i="18"/>
  <c r="AB2144" i="18"/>
  <c r="Z2145" i="18"/>
  <c r="AA2145" i="18"/>
  <c r="AB2145" i="18"/>
  <c r="Z2146" i="18"/>
  <c r="AA2146" i="18"/>
  <c r="AB2146" i="18"/>
  <c r="Z2147" i="18"/>
  <c r="AA2147" i="18"/>
  <c r="AB2147" i="18"/>
  <c r="Z2148" i="18"/>
  <c r="AA2148" i="18"/>
  <c r="AB2148" i="18"/>
  <c r="Z2149" i="18"/>
  <c r="AA2149" i="18"/>
  <c r="AB2149" i="18"/>
  <c r="Z2150" i="18"/>
  <c r="AA2150" i="18"/>
  <c r="AB2150" i="18"/>
  <c r="Z2151" i="18"/>
  <c r="AA2151" i="18"/>
  <c r="AB2151" i="18"/>
  <c r="Z2152" i="18"/>
  <c r="AA2152" i="18"/>
  <c r="AB2152" i="18"/>
  <c r="Z2153" i="18"/>
  <c r="AA2153" i="18"/>
  <c r="AB2153" i="18"/>
  <c r="Z2154" i="18"/>
  <c r="AA2154" i="18"/>
  <c r="AB2154" i="18"/>
  <c r="Z2155" i="18"/>
  <c r="AA2155" i="18"/>
  <c r="AB2155" i="18"/>
  <c r="Z2156" i="18"/>
  <c r="AA2156" i="18"/>
  <c r="AB2156" i="18"/>
  <c r="Z2157" i="18"/>
  <c r="AA2157" i="18"/>
  <c r="AB2157" i="18"/>
  <c r="Z2158" i="18"/>
  <c r="AA2158" i="18"/>
  <c r="AB2158" i="18"/>
  <c r="Z2159" i="18"/>
  <c r="AA2159" i="18"/>
  <c r="AB2159" i="18"/>
  <c r="Z2160" i="18"/>
  <c r="AA2160" i="18"/>
  <c r="AB2160" i="18"/>
  <c r="Z2161" i="18"/>
  <c r="AA2161" i="18"/>
  <c r="AB2161" i="18"/>
  <c r="Z2162" i="18"/>
  <c r="AA2162" i="18"/>
  <c r="AB2162" i="18"/>
  <c r="Z2163" i="18"/>
  <c r="AA2163" i="18"/>
  <c r="AB2163" i="18"/>
  <c r="Z2164" i="18"/>
  <c r="AA2164" i="18"/>
  <c r="AB2164" i="18"/>
  <c r="Z2165" i="18"/>
  <c r="AA2165" i="18"/>
  <c r="AB2165" i="18"/>
  <c r="Z2166" i="18"/>
  <c r="AA2166" i="18"/>
  <c r="AB2166" i="18"/>
  <c r="Z2167" i="18"/>
  <c r="AA2167" i="18"/>
  <c r="AB2167" i="18"/>
  <c r="Z2168" i="18"/>
  <c r="AA2168" i="18"/>
  <c r="AB2168" i="18"/>
  <c r="Z2169" i="18"/>
  <c r="AA2169" i="18"/>
  <c r="AB2169" i="18"/>
  <c r="Z2170" i="18"/>
  <c r="AA2170" i="18"/>
  <c r="AB2170" i="18"/>
  <c r="Z2171" i="18"/>
  <c r="AA2171" i="18"/>
  <c r="AB2171" i="18"/>
  <c r="Z2172" i="18"/>
  <c r="AA2172" i="18"/>
  <c r="AB2172" i="18"/>
  <c r="Z2173" i="18"/>
  <c r="AA2173" i="18"/>
  <c r="AB2173" i="18"/>
  <c r="Z2174" i="18"/>
  <c r="AA2174" i="18"/>
  <c r="AB2174" i="18"/>
  <c r="Z2175" i="18"/>
  <c r="AA2175" i="18"/>
  <c r="AB2175" i="18"/>
  <c r="Z2176" i="18"/>
  <c r="AA2176" i="18"/>
  <c r="AB2176" i="18"/>
  <c r="Z2177" i="18"/>
  <c r="AA2177" i="18"/>
  <c r="AB2177" i="18"/>
  <c r="Z2178" i="18"/>
  <c r="AA2178" i="18"/>
  <c r="AB2178" i="18"/>
  <c r="Z2179" i="18"/>
  <c r="AA2179" i="18"/>
  <c r="AB2179" i="18"/>
  <c r="Z2180" i="18"/>
  <c r="AA2180" i="18"/>
  <c r="AB2180" i="18"/>
  <c r="Z2181" i="18"/>
  <c r="AA2181" i="18"/>
  <c r="AB2181" i="18"/>
  <c r="Z2182" i="18"/>
  <c r="AA2182" i="18"/>
  <c r="AB2182" i="18"/>
  <c r="Z2183" i="18"/>
  <c r="AA2183" i="18"/>
  <c r="AB2183" i="18"/>
  <c r="Z2184" i="18"/>
  <c r="AA2184" i="18"/>
  <c r="AB2184" i="18"/>
  <c r="Z2185" i="18"/>
  <c r="AA2185" i="18"/>
  <c r="AB2185" i="18"/>
  <c r="Z2186" i="18"/>
  <c r="AA2186" i="18"/>
  <c r="AB2186" i="18"/>
  <c r="Z2187" i="18"/>
  <c r="AA2187" i="18"/>
  <c r="AB2187" i="18"/>
  <c r="Z2188" i="18"/>
  <c r="AA2188" i="18"/>
  <c r="AB2188" i="18"/>
  <c r="Z2189" i="18"/>
  <c r="AA2189" i="18"/>
  <c r="AB2189" i="18"/>
  <c r="Z2190" i="18"/>
  <c r="AA2190" i="18"/>
  <c r="AB2190" i="18"/>
  <c r="Z2191" i="18"/>
  <c r="AA2191" i="18"/>
  <c r="AB2191" i="18"/>
  <c r="Z2192" i="18"/>
  <c r="AA2192" i="18"/>
  <c r="AB2192" i="18"/>
  <c r="Z2193" i="18"/>
  <c r="AA2193" i="18"/>
  <c r="AB2193" i="18"/>
  <c r="Z2194" i="18"/>
  <c r="AA2194" i="18"/>
  <c r="AB2194" i="18"/>
  <c r="Z2195" i="18"/>
  <c r="AA2195" i="18"/>
  <c r="AB2195" i="18"/>
  <c r="Z2196" i="18"/>
  <c r="AA2196" i="18"/>
  <c r="AB2196" i="18"/>
  <c r="Z2197" i="18"/>
  <c r="AA2197" i="18"/>
  <c r="AB2197" i="18"/>
  <c r="Z2198" i="18"/>
  <c r="AA2198" i="18"/>
  <c r="AB2198" i="18"/>
  <c r="Z2199" i="18"/>
  <c r="AA2199" i="18"/>
  <c r="AB2199" i="18"/>
  <c r="Z2200" i="18"/>
  <c r="AA2200" i="18"/>
  <c r="AB2200" i="18"/>
  <c r="Z2201" i="18"/>
  <c r="AA2201" i="18"/>
  <c r="AB2201" i="18"/>
  <c r="Z2202" i="18"/>
  <c r="AA2202" i="18"/>
  <c r="AB2202" i="18"/>
  <c r="Z2203" i="18"/>
  <c r="AA2203" i="18"/>
  <c r="AB2203" i="18"/>
  <c r="Z2204" i="18"/>
  <c r="AA2204" i="18"/>
  <c r="AB2204" i="18"/>
  <c r="Z2205" i="18"/>
  <c r="AA2205" i="18"/>
  <c r="AB2205" i="18"/>
  <c r="Z2206" i="18"/>
  <c r="AA2206" i="18"/>
  <c r="AB2206" i="18"/>
  <c r="Z2207" i="18"/>
  <c r="AA2207" i="18"/>
  <c r="AB2207" i="18"/>
  <c r="Z2208" i="18"/>
  <c r="AA2208" i="18"/>
  <c r="AB2208" i="18"/>
  <c r="Z2209" i="18"/>
  <c r="AA2209" i="18"/>
  <c r="AB2209" i="18"/>
  <c r="Z2210" i="18"/>
  <c r="AA2210" i="18"/>
  <c r="AB2210" i="18"/>
  <c r="Z5" i="18"/>
  <c r="AA5" i="18"/>
  <c r="AB5" i="18"/>
  <c r="Z6" i="18"/>
  <c r="AA6" i="18"/>
  <c r="AB6" i="18"/>
  <c r="Z7" i="18"/>
  <c r="AA7" i="18"/>
  <c r="AB7" i="18"/>
  <c r="Z8" i="18"/>
  <c r="AA8" i="18"/>
  <c r="AB8" i="18"/>
  <c r="Z9" i="18"/>
  <c r="AA9" i="18"/>
  <c r="AB9" i="18"/>
  <c r="Z10" i="18"/>
  <c r="AA10" i="18"/>
  <c r="AB10" i="18"/>
  <c r="Z11" i="18"/>
  <c r="AA11" i="18"/>
  <c r="AB11" i="18"/>
  <c r="Z12" i="18"/>
  <c r="AA12" i="18"/>
  <c r="AB12" i="18"/>
  <c r="Z13" i="18"/>
  <c r="AA13" i="18"/>
  <c r="AB13" i="18"/>
  <c r="Z14" i="18"/>
  <c r="AA14" i="18"/>
  <c r="AB14" i="18"/>
  <c r="Z15" i="18"/>
  <c r="AA15" i="18"/>
  <c r="AB15" i="18"/>
  <c r="Z16" i="18"/>
  <c r="AA16" i="18"/>
  <c r="AB16" i="18"/>
  <c r="Z17" i="18"/>
  <c r="AA17" i="18"/>
  <c r="AB17" i="18"/>
  <c r="Z18" i="18"/>
  <c r="AA18" i="18"/>
  <c r="AB18" i="18"/>
  <c r="Z19" i="18"/>
  <c r="AA19" i="18"/>
  <c r="AB19" i="18"/>
  <c r="Z20" i="18"/>
  <c r="AA20" i="18"/>
  <c r="AB20" i="18"/>
  <c r="Z21" i="18"/>
  <c r="AA21" i="18"/>
  <c r="AB21" i="18"/>
  <c r="Z22" i="18"/>
  <c r="AA22" i="18"/>
  <c r="AB22" i="18"/>
  <c r="Z23" i="18"/>
  <c r="AA23" i="18"/>
  <c r="AB23" i="18"/>
  <c r="Z24" i="18"/>
  <c r="AA24" i="18"/>
  <c r="AB24" i="18"/>
  <c r="Z25" i="18"/>
  <c r="AA25" i="18"/>
  <c r="AB25" i="18"/>
  <c r="Z26" i="18"/>
  <c r="AA26" i="18"/>
  <c r="AB26" i="18"/>
  <c r="Z27" i="18"/>
  <c r="AA27" i="18"/>
  <c r="AB27" i="18"/>
  <c r="Z28" i="18"/>
  <c r="AA28" i="18"/>
  <c r="AB28" i="18"/>
  <c r="Z29" i="18"/>
  <c r="AA29" i="18"/>
  <c r="AB29" i="18"/>
  <c r="Z30" i="18"/>
  <c r="AA30" i="18"/>
  <c r="AB30" i="18"/>
  <c r="Z31" i="18"/>
  <c r="AA31" i="18"/>
  <c r="AB31" i="18"/>
  <c r="Z32" i="18"/>
  <c r="AA32" i="18"/>
  <c r="AB32" i="18"/>
  <c r="Z33" i="18"/>
  <c r="AA33" i="18"/>
  <c r="AB33" i="18"/>
  <c r="Z34" i="18"/>
  <c r="AA34" i="18"/>
  <c r="AB34" i="18"/>
  <c r="Z35" i="18"/>
  <c r="AA35" i="18"/>
  <c r="AB35" i="18"/>
  <c r="Z36" i="18"/>
  <c r="AA36" i="18"/>
  <c r="AB36" i="18"/>
  <c r="Z37" i="18"/>
  <c r="AA37" i="18"/>
  <c r="AB37" i="18"/>
  <c r="Z38" i="18"/>
  <c r="AA38" i="18"/>
  <c r="AB38" i="18"/>
  <c r="Z39" i="18"/>
  <c r="AA39" i="18"/>
  <c r="AB39" i="18"/>
  <c r="Z40" i="18"/>
  <c r="AA40" i="18"/>
  <c r="AB40" i="18"/>
  <c r="Z41" i="18"/>
  <c r="AA41" i="18"/>
  <c r="AB41" i="18"/>
  <c r="Z42" i="18"/>
  <c r="AA42" i="18"/>
  <c r="AB42" i="18"/>
  <c r="Z43" i="18"/>
  <c r="AA43" i="18"/>
  <c r="AB43" i="18"/>
  <c r="Z44" i="18"/>
  <c r="AA44" i="18"/>
  <c r="AB44" i="18"/>
  <c r="Z45" i="18"/>
  <c r="AA45" i="18"/>
  <c r="AB45" i="18"/>
  <c r="Z46" i="18"/>
  <c r="AA46" i="18"/>
  <c r="AB46" i="18"/>
  <c r="Z47" i="18"/>
  <c r="AA47" i="18"/>
  <c r="AB47" i="18"/>
  <c r="Z48" i="18"/>
  <c r="AA48" i="18"/>
  <c r="AB48" i="18"/>
  <c r="Z49" i="18"/>
  <c r="AA49" i="18"/>
  <c r="AB49" i="18"/>
  <c r="Z50" i="18"/>
  <c r="AA50" i="18"/>
  <c r="AB50" i="18"/>
  <c r="Z51" i="18"/>
  <c r="AA51" i="18"/>
  <c r="AB51" i="18"/>
  <c r="Z52" i="18"/>
  <c r="AA52" i="18"/>
  <c r="AB52" i="18"/>
  <c r="Z53" i="18"/>
  <c r="AA53" i="18"/>
  <c r="AB53" i="18"/>
  <c r="Z54" i="18"/>
  <c r="AA54" i="18"/>
  <c r="AB54" i="18"/>
  <c r="Z55" i="18"/>
  <c r="AA55" i="18"/>
  <c r="AB55" i="18"/>
  <c r="Z56" i="18"/>
  <c r="AA56" i="18"/>
  <c r="AB56" i="18"/>
  <c r="Z57" i="18"/>
  <c r="AA57" i="18"/>
  <c r="AB57" i="18"/>
  <c r="Z58" i="18"/>
  <c r="AA58" i="18"/>
  <c r="AB58" i="18"/>
  <c r="Z59" i="18"/>
  <c r="AA59" i="18"/>
  <c r="AB59" i="18"/>
  <c r="Z60" i="18"/>
  <c r="AA60" i="18"/>
  <c r="AB60" i="18"/>
  <c r="Z61" i="18"/>
  <c r="AA61" i="18"/>
  <c r="AB61" i="18"/>
  <c r="Z62" i="18"/>
  <c r="AA62" i="18"/>
  <c r="AB62" i="18"/>
  <c r="Z63" i="18"/>
  <c r="AA63" i="18"/>
  <c r="AB63" i="18"/>
  <c r="Z64" i="18"/>
  <c r="AA64" i="18"/>
  <c r="AB64" i="18"/>
  <c r="Z65" i="18"/>
  <c r="AA65" i="18"/>
  <c r="AB65" i="18"/>
  <c r="Z66" i="18"/>
  <c r="AA66" i="18"/>
  <c r="AB66" i="18"/>
  <c r="Z67" i="18"/>
  <c r="AA67" i="18"/>
  <c r="AB67" i="18"/>
  <c r="Z68" i="18"/>
  <c r="AA68" i="18"/>
  <c r="AB68" i="18"/>
  <c r="Z69" i="18"/>
  <c r="AA69" i="18"/>
  <c r="AB69" i="18"/>
  <c r="Z70" i="18"/>
  <c r="AA70" i="18"/>
  <c r="AB70" i="18"/>
  <c r="Z71" i="18"/>
  <c r="AA71" i="18"/>
  <c r="AB71" i="18"/>
  <c r="Z72" i="18"/>
  <c r="AA72" i="18"/>
  <c r="AB72" i="18"/>
  <c r="Z73" i="18"/>
  <c r="AA73" i="18"/>
  <c r="AB73" i="18"/>
  <c r="Z74" i="18"/>
  <c r="AA74" i="18"/>
  <c r="AB74" i="18"/>
  <c r="Z75" i="18"/>
  <c r="AA75" i="18"/>
  <c r="AB75" i="18"/>
  <c r="Z76" i="18"/>
  <c r="AA76" i="18"/>
  <c r="AB76" i="18"/>
  <c r="Z77" i="18"/>
  <c r="AA77" i="18"/>
  <c r="AB77" i="18"/>
  <c r="Z78" i="18"/>
  <c r="AA78" i="18"/>
  <c r="AB78" i="18"/>
  <c r="Z79" i="18"/>
  <c r="AA79" i="18"/>
  <c r="AB79" i="18"/>
  <c r="Z80" i="18"/>
  <c r="AA80" i="18"/>
  <c r="AB80" i="18"/>
  <c r="Z81" i="18"/>
  <c r="AA81" i="18"/>
  <c r="AB81" i="18"/>
  <c r="Z82" i="18"/>
  <c r="AA82" i="18"/>
  <c r="AB82" i="18"/>
  <c r="Z83" i="18"/>
  <c r="AA83" i="18"/>
  <c r="AB83" i="18"/>
  <c r="Z84" i="18"/>
  <c r="AA84" i="18"/>
  <c r="AB84" i="18"/>
  <c r="Z85" i="18"/>
  <c r="AA85" i="18"/>
  <c r="AB85" i="18"/>
  <c r="Z86" i="18"/>
  <c r="AA86" i="18"/>
  <c r="AB86" i="18"/>
  <c r="Z87" i="18"/>
  <c r="AA87" i="18"/>
  <c r="AB87" i="18"/>
  <c r="Z88" i="18"/>
  <c r="AA88" i="18"/>
  <c r="AB88" i="18"/>
  <c r="Z89" i="18"/>
  <c r="AA89" i="18"/>
  <c r="AB89" i="18"/>
  <c r="Z90" i="18"/>
  <c r="AA90" i="18"/>
  <c r="AB90" i="18"/>
  <c r="Z91" i="18"/>
  <c r="AA91" i="18"/>
  <c r="AB91" i="18"/>
  <c r="Z92" i="18"/>
  <c r="AA92" i="18"/>
  <c r="AB92" i="18"/>
  <c r="Z93" i="18"/>
  <c r="AA93" i="18"/>
  <c r="AB93" i="18"/>
  <c r="Z94" i="18"/>
  <c r="AA94" i="18"/>
  <c r="AB94" i="18"/>
  <c r="Z95" i="18"/>
  <c r="AA95" i="18"/>
  <c r="AB95" i="18"/>
  <c r="Z96" i="18"/>
  <c r="AA96" i="18"/>
  <c r="AB96" i="18"/>
  <c r="Z97" i="18"/>
  <c r="AA97" i="18"/>
  <c r="AB97" i="18"/>
  <c r="Z98" i="18"/>
  <c r="AA98" i="18"/>
  <c r="AB98" i="18"/>
  <c r="Z99" i="18"/>
  <c r="AA99" i="18"/>
  <c r="AB99" i="18"/>
  <c r="Z100" i="18"/>
  <c r="AA100" i="18"/>
  <c r="AB100" i="18"/>
  <c r="Z101" i="18"/>
  <c r="AA101" i="18"/>
  <c r="AB101" i="18"/>
  <c r="Z102" i="18"/>
  <c r="AA102" i="18"/>
  <c r="AB102" i="18"/>
  <c r="Z103" i="18"/>
  <c r="AA103" i="18"/>
  <c r="AB103" i="18"/>
  <c r="Z104" i="18"/>
  <c r="AA104" i="18"/>
  <c r="AB104" i="18"/>
  <c r="Z105" i="18"/>
  <c r="AA105" i="18"/>
  <c r="AB105" i="18"/>
  <c r="Z106" i="18"/>
  <c r="AA106" i="18"/>
  <c r="AB106" i="18"/>
  <c r="Z107" i="18"/>
  <c r="AA107" i="18"/>
  <c r="AB107" i="18"/>
  <c r="Z108" i="18"/>
  <c r="AA108" i="18"/>
  <c r="AB108" i="18"/>
  <c r="Z109" i="18"/>
  <c r="AA109" i="18"/>
  <c r="AB109" i="18"/>
  <c r="Z110" i="18"/>
  <c r="AA110" i="18"/>
  <c r="AB110" i="18"/>
  <c r="Z111" i="18"/>
  <c r="AA111" i="18"/>
  <c r="AB111" i="18"/>
  <c r="Z112" i="18"/>
  <c r="AA112" i="18"/>
  <c r="AB112" i="18"/>
  <c r="Z113" i="18"/>
  <c r="AA113" i="18"/>
  <c r="AB113" i="18"/>
  <c r="Z114" i="18"/>
  <c r="AA114" i="18"/>
  <c r="AB114" i="18"/>
  <c r="Z115" i="18"/>
  <c r="AA115" i="18"/>
  <c r="AB115" i="18"/>
  <c r="Z116" i="18"/>
  <c r="AA116" i="18"/>
  <c r="AB116" i="18"/>
  <c r="Z117" i="18"/>
  <c r="AA117" i="18"/>
  <c r="AB117" i="18"/>
  <c r="Z118" i="18"/>
  <c r="AA118" i="18"/>
  <c r="AB118" i="18"/>
  <c r="Z119" i="18"/>
  <c r="AA119" i="18"/>
  <c r="AB119" i="18"/>
  <c r="Z120" i="18"/>
  <c r="AA120" i="18"/>
  <c r="AB120" i="18"/>
  <c r="Z121" i="18"/>
  <c r="AA121" i="18"/>
  <c r="AB121" i="18"/>
  <c r="Z122" i="18"/>
  <c r="AA122" i="18"/>
  <c r="AB122" i="18"/>
  <c r="Z123" i="18"/>
  <c r="AA123" i="18"/>
  <c r="AB123" i="18"/>
  <c r="Z124" i="18"/>
  <c r="AA124" i="18"/>
  <c r="AB124" i="18"/>
  <c r="Z125" i="18"/>
  <c r="AA125" i="18"/>
  <c r="AB125" i="18"/>
  <c r="Z126" i="18"/>
  <c r="AA126" i="18"/>
  <c r="AB126" i="18"/>
  <c r="Z127" i="18"/>
  <c r="AA127" i="18"/>
  <c r="AB127" i="18"/>
  <c r="Z128" i="18"/>
  <c r="AA128" i="18"/>
  <c r="AB128" i="18"/>
  <c r="Z129" i="18"/>
  <c r="AA129" i="18"/>
  <c r="AB129" i="18"/>
  <c r="Z130" i="18"/>
  <c r="AA130" i="18"/>
  <c r="AB130" i="18"/>
  <c r="Z131" i="18"/>
  <c r="AA131" i="18"/>
  <c r="AB131" i="18"/>
  <c r="Z132" i="18"/>
  <c r="AA132" i="18"/>
  <c r="AB132" i="18"/>
  <c r="Z133" i="18"/>
  <c r="AA133" i="18"/>
  <c r="AB133" i="18"/>
  <c r="Z134" i="18"/>
  <c r="AA134" i="18"/>
  <c r="AB134" i="18"/>
  <c r="Z135" i="18"/>
  <c r="AA135" i="18"/>
  <c r="AB135" i="18"/>
  <c r="Z136" i="18"/>
  <c r="AA136" i="18"/>
  <c r="AB136" i="18"/>
  <c r="Z137" i="18"/>
  <c r="AA137" i="18"/>
  <c r="AB137" i="18"/>
  <c r="Z138" i="18"/>
  <c r="AA138" i="18"/>
  <c r="AB138" i="18"/>
  <c r="Z139" i="18"/>
  <c r="AA139" i="18"/>
  <c r="AB139" i="18"/>
  <c r="Z140" i="18"/>
  <c r="AA140" i="18"/>
  <c r="AB140" i="18"/>
  <c r="Z141" i="18"/>
  <c r="AA141" i="18"/>
  <c r="AB141" i="18"/>
  <c r="Z142" i="18"/>
  <c r="AA142" i="18"/>
  <c r="AB142" i="18"/>
  <c r="Z143" i="18"/>
  <c r="AA143" i="18"/>
  <c r="AB143" i="18"/>
  <c r="Z144" i="18"/>
  <c r="AA144" i="18"/>
  <c r="AB144" i="18"/>
  <c r="Z145" i="18"/>
  <c r="AA145" i="18"/>
  <c r="AB145" i="18"/>
  <c r="Z146" i="18"/>
  <c r="AA146" i="18"/>
  <c r="AB146" i="18"/>
  <c r="Z147" i="18"/>
  <c r="AA147" i="18"/>
  <c r="AB147" i="18"/>
  <c r="Z148" i="18"/>
  <c r="AA148" i="18"/>
  <c r="AB148" i="18"/>
  <c r="Z149" i="18"/>
  <c r="AA149" i="18"/>
  <c r="AB149" i="18"/>
  <c r="Z150" i="18"/>
  <c r="AA150" i="18"/>
  <c r="AB150" i="18"/>
  <c r="Z151" i="18"/>
  <c r="AA151" i="18"/>
  <c r="AB151" i="18"/>
  <c r="Z152" i="18"/>
  <c r="AA152" i="18"/>
  <c r="AB152" i="18"/>
  <c r="Z153" i="18"/>
  <c r="AA153" i="18"/>
  <c r="AB153" i="18"/>
  <c r="Z154" i="18"/>
  <c r="AA154" i="18"/>
  <c r="AB154" i="18"/>
  <c r="Z155" i="18"/>
  <c r="AA155" i="18"/>
  <c r="AB155" i="18"/>
  <c r="Z156" i="18"/>
  <c r="AA156" i="18"/>
  <c r="AB156" i="18"/>
  <c r="Z157" i="18"/>
  <c r="AA157" i="18"/>
  <c r="AB157" i="18"/>
  <c r="Z158" i="18"/>
  <c r="AA158" i="18"/>
  <c r="AB158" i="18"/>
  <c r="Z159" i="18"/>
  <c r="AA159" i="18"/>
  <c r="AB159" i="18"/>
  <c r="Z160" i="18"/>
  <c r="AA160" i="18"/>
  <c r="AB160" i="18"/>
  <c r="Z161" i="18"/>
  <c r="AA161" i="18"/>
  <c r="AB161" i="18"/>
  <c r="Z162" i="18"/>
  <c r="AA162" i="18"/>
  <c r="AB162" i="18"/>
  <c r="Z163" i="18"/>
  <c r="AA163" i="18"/>
  <c r="AB163" i="18"/>
  <c r="Z164" i="18"/>
  <c r="AA164" i="18"/>
  <c r="AB164" i="18"/>
  <c r="Z165" i="18"/>
  <c r="AA165" i="18"/>
  <c r="AB165" i="18"/>
  <c r="Z166" i="18"/>
  <c r="AA166" i="18"/>
  <c r="AB166" i="18"/>
  <c r="Z167" i="18"/>
  <c r="AA167" i="18"/>
  <c r="AB167" i="18"/>
  <c r="Z168" i="18"/>
  <c r="AA168" i="18"/>
  <c r="AB168" i="18"/>
  <c r="Z169" i="18"/>
  <c r="AA169" i="18"/>
  <c r="AB169" i="18"/>
  <c r="Z170" i="18"/>
  <c r="AA170" i="18"/>
  <c r="AB170" i="18"/>
  <c r="Z171" i="18"/>
  <c r="AA171" i="18"/>
  <c r="AB171" i="18"/>
  <c r="Z172" i="18"/>
  <c r="AA172" i="18"/>
  <c r="AB172" i="18"/>
  <c r="Z173" i="18"/>
  <c r="AA173" i="18"/>
  <c r="AB173" i="18"/>
  <c r="Z174" i="18"/>
  <c r="AA174" i="18"/>
  <c r="AB174" i="18"/>
  <c r="Z175" i="18"/>
  <c r="AA175" i="18"/>
  <c r="AB175" i="18"/>
  <c r="Z176" i="18"/>
  <c r="AA176" i="18"/>
  <c r="AB176" i="18"/>
  <c r="Z177" i="18"/>
  <c r="AA177" i="18"/>
  <c r="AB177" i="18"/>
  <c r="Z178" i="18"/>
  <c r="AA178" i="18"/>
  <c r="AB178" i="18"/>
  <c r="Z179" i="18"/>
  <c r="AA179" i="18"/>
  <c r="AB179" i="18"/>
  <c r="Z180" i="18"/>
  <c r="AA180" i="18"/>
  <c r="AB180" i="18"/>
  <c r="Z181" i="18"/>
  <c r="AA181" i="18"/>
  <c r="AB181" i="18"/>
  <c r="Z182" i="18"/>
  <c r="AA182" i="18"/>
  <c r="AB182" i="18"/>
  <c r="Z183" i="18"/>
  <c r="AA183" i="18"/>
  <c r="AB183" i="18"/>
  <c r="Z184" i="18"/>
  <c r="AA184" i="18"/>
  <c r="AB184" i="18"/>
  <c r="Z185" i="18"/>
  <c r="AA185" i="18"/>
  <c r="AB185" i="18"/>
  <c r="Z186" i="18"/>
  <c r="AA186" i="18"/>
  <c r="AB186" i="18"/>
  <c r="Z187" i="18"/>
  <c r="AA187" i="18"/>
  <c r="AB187" i="18"/>
  <c r="Z188" i="18"/>
  <c r="AA188" i="18"/>
  <c r="AB188" i="18"/>
  <c r="Z189" i="18"/>
  <c r="AA189" i="18"/>
  <c r="AB189" i="18"/>
  <c r="Z190" i="18"/>
  <c r="AA190" i="18"/>
  <c r="AB190" i="18"/>
  <c r="Z191" i="18"/>
  <c r="AA191" i="18"/>
  <c r="AB191" i="18"/>
  <c r="Z192" i="18"/>
  <c r="AA192" i="18"/>
  <c r="AB192" i="18"/>
  <c r="Z193" i="18"/>
  <c r="AA193" i="18"/>
  <c r="AB193" i="18"/>
  <c r="Z194" i="18"/>
  <c r="AA194" i="18"/>
  <c r="AB194" i="18"/>
  <c r="Z195" i="18"/>
  <c r="AA195" i="18"/>
  <c r="AB195" i="18"/>
  <c r="Z196" i="18"/>
  <c r="AA196" i="18"/>
  <c r="AB196" i="18"/>
  <c r="Z197" i="18"/>
  <c r="AA197" i="18"/>
  <c r="AB197" i="18"/>
  <c r="Z198" i="18"/>
  <c r="AA198" i="18"/>
  <c r="AB198" i="18"/>
  <c r="Z199" i="18"/>
  <c r="AA199" i="18"/>
  <c r="AB199" i="18"/>
  <c r="Z200" i="18"/>
  <c r="AA200" i="18"/>
  <c r="AB200" i="18"/>
  <c r="Z201" i="18"/>
  <c r="AA201" i="18"/>
  <c r="AB201" i="18"/>
  <c r="Z202" i="18"/>
  <c r="AA202" i="18"/>
  <c r="AB202" i="18"/>
  <c r="Z203" i="18"/>
  <c r="AA203" i="18"/>
  <c r="AB203" i="18"/>
  <c r="Z204" i="18"/>
  <c r="AA204" i="18"/>
  <c r="AB204" i="18"/>
  <c r="Z205" i="18"/>
  <c r="AA205" i="18"/>
  <c r="AB205" i="18"/>
  <c r="Z206" i="18"/>
  <c r="AA206" i="18"/>
  <c r="AB206" i="18"/>
  <c r="Z207" i="18"/>
  <c r="AA207" i="18"/>
  <c r="AB207" i="18"/>
  <c r="Z208" i="18"/>
  <c r="AA208" i="18"/>
  <c r="AB208" i="18"/>
  <c r="Z209" i="18"/>
  <c r="AA209" i="18"/>
  <c r="AB209" i="18"/>
  <c r="Z210" i="18"/>
  <c r="AA210" i="18"/>
  <c r="AB210" i="18"/>
  <c r="Z211" i="18"/>
  <c r="AA211" i="18"/>
  <c r="AB211" i="18"/>
  <c r="Z212" i="18"/>
  <c r="AA212" i="18"/>
  <c r="AB212" i="18"/>
  <c r="Z213" i="18"/>
  <c r="AA213" i="18"/>
  <c r="AB213" i="18"/>
  <c r="Z214" i="18"/>
  <c r="AA214" i="18"/>
  <c r="AB214" i="18"/>
  <c r="Z215" i="18"/>
  <c r="AA215" i="18"/>
  <c r="AB215" i="18"/>
  <c r="Z216" i="18"/>
  <c r="AA216" i="18"/>
  <c r="AB216" i="18"/>
  <c r="Z217" i="18"/>
  <c r="AA217" i="18"/>
  <c r="AB217" i="18"/>
  <c r="Z218" i="18"/>
  <c r="AA218" i="18"/>
  <c r="AB218" i="18"/>
  <c r="Z219" i="18"/>
  <c r="AA219" i="18"/>
  <c r="AB219" i="18"/>
  <c r="Z220" i="18"/>
  <c r="AA220" i="18"/>
  <c r="AB220" i="18"/>
  <c r="Z221" i="18"/>
  <c r="AA221" i="18"/>
  <c r="AB221" i="18"/>
  <c r="Z222" i="18"/>
  <c r="AA222" i="18"/>
  <c r="AB222" i="18"/>
  <c r="Z223" i="18"/>
  <c r="AA223" i="18"/>
  <c r="AB223" i="18"/>
  <c r="Z224" i="18"/>
  <c r="AA224" i="18"/>
  <c r="AB224" i="18"/>
  <c r="Z225" i="18"/>
  <c r="AA225" i="18"/>
  <c r="AB225" i="18"/>
  <c r="Z226" i="18"/>
  <c r="AA226" i="18"/>
  <c r="AB226" i="18"/>
  <c r="Z227" i="18"/>
  <c r="AA227" i="18"/>
  <c r="AB227" i="18"/>
  <c r="Z228" i="18"/>
  <c r="AA228" i="18"/>
  <c r="AB228" i="18"/>
  <c r="Z229" i="18"/>
  <c r="AA229" i="18"/>
  <c r="AB229" i="18"/>
  <c r="Z230" i="18"/>
  <c r="AA230" i="18"/>
  <c r="AB230" i="18"/>
  <c r="Z231" i="18"/>
  <c r="AA231" i="18"/>
  <c r="AB231" i="18"/>
  <c r="Z232" i="18"/>
  <c r="AA232" i="18"/>
  <c r="AB232" i="18"/>
  <c r="Z233" i="18"/>
  <c r="AA233" i="18"/>
  <c r="AB233" i="18"/>
  <c r="Z234" i="18"/>
  <c r="AA234" i="18"/>
  <c r="AB234" i="18"/>
  <c r="Z235" i="18"/>
  <c r="AA235" i="18"/>
  <c r="AB235" i="18"/>
  <c r="Z236" i="18"/>
  <c r="AA236" i="18"/>
  <c r="AB236" i="18"/>
  <c r="Z237" i="18"/>
  <c r="AA237" i="18"/>
  <c r="AB237" i="18"/>
  <c r="Z238" i="18"/>
  <c r="AA238" i="18"/>
  <c r="AB238" i="18"/>
  <c r="Z239" i="18"/>
  <c r="AA239" i="18"/>
  <c r="AB239" i="18"/>
  <c r="Z240" i="18"/>
  <c r="AA240" i="18"/>
  <c r="AB240" i="18"/>
  <c r="Z241" i="18"/>
  <c r="AA241" i="18"/>
  <c r="AB241" i="18"/>
  <c r="Z242" i="18"/>
  <c r="AA242" i="18"/>
  <c r="AB242" i="18"/>
  <c r="Z243" i="18"/>
  <c r="AA243" i="18"/>
  <c r="AB243" i="18"/>
  <c r="Z244" i="18"/>
  <c r="AA244" i="18"/>
  <c r="AB244" i="18"/>
  <c r="Z245" i="18"/>
  <c r="AA245" i="18"/>
  <c r="AB245" i="18"/>
  <c r="Z246" i="18"/>
  <c r="AA246" i="18"/>
  <c r="AB246" i="18"/>
  <c r="Z247" i="18"/>
  <c r="AA247" i="18"/>
  <c r="AB247" i="18"/>
  <c r="Z248" i="18"/>
  <c r="AA248" i="18"/>
  <c r="AB248" i="18"/>
  <c r="Z249" i="18"/>
  <c r="AA249" i="18"/>
  <c r="AB249" i="18"/>
  <c r="Z250" i="18"/>
  <c r="AA250" i="18"/>
  <c r="AB250" i="18"/>
  <c r="Z251" i="18"/>
  <c r="AA251" i="18"/>
  <c r="AB251" i="18"/>
  <c r="Z252" i="18"/>
  <c r="AA252" i="18"/>
  <c r="AB252" i="18"/>
  <c r="Z253" i="18"/>
  <c r="AA253" i="18"/>
  <c r="AB253" i="18"/>
  <c r="Z254" i="18"/>
  <c r="AA254" i="18"/>
  <c r="AB254" i="18"/>
  <c r="Z255" i="18"/>
  <c r="AA255" i="18"/>
  <c r="AB255" i="18"/>
  <c r="Z256" i="18"/>
  <c r="AA256" i="18"/>
  <c r="AB256" i="18"/>
  <c r="Z257" i="18"/>
  <c r="AA257" i="18"/>
  <c r="AB257" i="18"/>
  <c r="Z258" i="18"/>
  <c r="AA258" i="18"/>
  <c r="AB258" i="18"/>
  <c r="Z259" i="18"/>
  <c r="AA259" i="18"/>
  <c r="AB259" i="18"/>
  <c r="Z260" i="18"/>
  <c r="AA260" i="18"/>
  <c r="AB260" i="18"/>
  <c r="Z261" i="18"/>
  <c r="AA261" i="18"/>
  <c r="AB261" i="18"/>
  <c r="Z262" i="18"/>
  <c r="AA262" i="18"/>
  <c r="AB262" i="18"/>
  <c r="Z263" i="18"/>
  <c r="AA263" i="18"/>
  <c r="AB263" i="18"/>
  <c r="Z264" i="18"/>
  <c r="AA264" i="18"/>
  <c r="AB264" i="18"/>
  <c r="Z265" i="18"/>
  <c r="AA265" i="18"/>
  <c r="AB265" i="18"/>
  <c r="Z266" i="18"/>
  <c r="AA266" i="18"/>
  <c r="AB266" i="18"/>
  <c r="Z267" i="18"/>
  <c r="AA267" i="18"/>
  <c r="AB267" i="18"/>
  <c r="Z268" i="18"/>
  <c r="AA268" i="18"/>
  <c r="AB268" i="18"/>
  <c r="Z269" i="18"/>
  <c r="AA269" i="18"/>
  <c r="AB269" i="18"/>
  <c r="Z270" i="18"/>
  <c r="AA270" i="18"/>
  <c r="AB270" i="18"/>
  <c r="Z271" i="18"/>
  <c r="AA271" i="18"/>
  <c r="AB271" i="18"/>
  <c r="Z272" i="18"/>
  <c r="AA272" i="18"/>
  <c r="AB272" i="18"/>
  <c r="Z273" i="18"/>
  <c r="AA273" i="18"/>
  <c r="AB273" i="18"/>
  <c r="Z274" i="18"/>
  <c r="AA274" i="18"/>
  <c r="AB274" i="18"/>
  <c r="Z275" i="18"/>
  <c r="AA275" i="18"/>
  <c r="AB275" i="18"/>
  <c r="Z276" i="18"/>
  <c r="AA276" i="18"/>
  <c r="AB276" i="18"/>
  <c r="Z277" i="18"/>
  <c r="AA277" i="18"/>
  <c r="AB277" i="18"/>
  <c r="Z278" i="18"/>
  <c r="AA278" i="18"/>
  <c r="AB278" i="18"/>
  <c r="Z279" i="18"/>
  <c r="AA279" i="18"/>
  <c r="AB279" i="18"/>
  <c r="Z280" i="18"/>
  <c r="AA280" i="18"/>
  <c r="AB280" i="18"/>
  <c r="Z281" i="18"/>
  <c r="AA281" i="18"/>
  <c r="AB281" i="18"/>
  <c r="Z282" i="18"/>
  <c r="AA282" i="18"/>
  <c r="AB282" i="18"/>
  <c r="Z283" i="18"/>
  <c r="AA283" i="18"/>
  <c r="AB283" i="18"/>
  <c r="Z284" i="18"/>
  <c r="AA284" i="18"/>
  <c r="AB284" i="18"/>
  <c r="Z285" i="18"/>
  <c r="AA285" i="18"/>
  <c r="AB285" i="18"/>
  <c r="Z286" i="18"/>
  <c r="AA286" i="18"/>
  <c r="AB286" i="18"/>
  <c r="Z287" i="18"/>
  <c r="AA287" i="18"/>
  <c r="AB287" i="18"/>
  <c r="Z288" i="18"/>
  <c r="AA288" i="18"/>
  <c r="AB288" i="18"/>
  <c r="Z289" i="18"/>
  <c r="AA289" i="18"/>
  <c r="AB289" i="18"/>
  <c r="Z290" i="18"/>
  <c r="AA290" i="18"/>
  <c r="AB290" i="18"/>
  <c r="Z291" i="18"/>
  <c r="AA291" i="18"/>
  <c r="AB291" i="18"/>
  <c r="Z292" i="18"/>
  <c r="AA292" i="18"/>
  <c r="AB292" i="18"/>
  <c r="Z293" i="18"/>
  <c r="AA293" i="18"/>
  <c r="AB293" i="18"/>
  <c r="Z294" i="18"/>
  <c r="AA294" i="18"/>
  <c r="AB294" i="18"/>
  <c r="Z295" i="18"/>
  <c r="AA295" i="18"/>
  <c r="AB295" i="18"/>
  <c r="Z296" i="18"/>
  <c r="AA296" i="18"/>
  <c r="AB296" i="18"/>
  <c r="Z297" i="18"/>
  <c r="AA297" i="18"/>
  <c r="AB297" i="18"/>
  <c r="Z298" i="18"/>
  <c r="AA298" i="18"/>
  <c r="AB298" i="18"/>
  <c r="Z299" i="18"/>
  <c r="AA299" i="18"/>
  <c r="AB299" i="18"/>
  <c r="Z300" i="18"/>
  <c r="AA300" i="18"/>
  <c r="AB300" i="18"/>
  <c r="Z301" i="18"/>
  <c r="AA301" i="18"/>
  <c r="AB301" i="18"/>
  <c r="Z302" i="18"/>
  <c r="AA302" i="18"/>
  <c r="AB302" i="18"/>
  <c r="Z303" i="18"/>
  <c r="AA303" i="18"/>
  <c r="AB303" i="18"/>
  <c r="Z304" i="18"/>
  <c r="AA304" i="18"/>
  <c r="AB304" i="18"/>
  <c r="Z305" i="18"/>
  <c r="AA305" i="18"/>
  <c r="AB305" i="18"/>
  <c r="Z306" i="18"/>
  <c r="AA306" i="18"/>
  <c r="AB306" i="18"/>
  <c r="Z307" i="18"/>
  <c r="AA307" i="18"/>
  <c r="AB307" i="18"/>
  <c r="Z308" i="18"/>
  <c r="AA308" i="18"/>
  <c r="AB308" i="18"/>
  <c r="Z309" i="18"/>
  <c r="AA309" i="18"/>
  <c r="AB309" i="18"/>
  <c r="Z310" i="18"/>
  <c r="AA310" i="18"/>
  <c r="AB310" i="18"/>
  <c r="Z311" i="18"/>
  <c r="AA311" i="18"/>
  <c r="AB311" i="18"/>
  <c r="Z312" i="18"/>
  <c r="AA312" i="18"/>
  <c r="AB312" i="18"/>
  <c r="Z313" i="18"/>
  <c r="AA313" i="18"/>
  <c r="AB313" i="18"/>
  <c r="Z314" i="18"/>
  <c r="AA314" i="18"/>
  <c r="AB314" i="18"/>
  <c r="Z315" i="18"/>
  <c r="AA315" i="18"/>
  <c r="AB315" i="18"/>
  <c r="Z316" i="18"/>
  <c r="AA316" i="18"/>
  <c r="AB316" i="18"/>
  <c r="Z317" i="18"/>
  <c r="AA317" i="18"/>
  <c r="AB317" i="18"/>
  <c r="Z318" i="18"/>
  <c r="AA318" i="18"/>
  <c r="AB318" i="18"/>
  <c r="Z319" i="18"/>
  <c r="AA319" i="18"/>
  <c r="AB319" i="18"/>
  <c r="Z320" i="18"/>
  <c r="AA320" i="18"/>
  <c r="AB320" i="18"/>
  <c r="Z321" i="18"/>
  <c r="AA321" i="18"/>
  <c r="AB321" i="18"/>
  <c r="Z322" i="18"/>
  <c r="AA322" i="18"/>
  <c r="AB322" i="18"/>
  <c r="Z323" i="18"/>
  <c r="AA323" i="18"/>
  <c r="AB323" i="18"/>
  <c r="Z324" i="18"/>
  <c r="AA324" i="18"/>
  <c r="AB324" i="18"/>
  <c r="Z325" i="18"/>
  <c r="AA325" i="18"/>
  <c r="AB325" i="18"/>
  <c r="Z326" i="18"/>
  <c r="AA326" i="18"/>
  <c r="AB326" i="18"/>
  <c r="Z327" i="18"/>
  <c r="AA327" i="18"/>
  <c r="AB327" i="18"/>
  <c r="Z328" i="18"/>
  <c r="AA328" i="18"/>
  <c r="AB328" i="18"/>
  <c r="Z329" i="18"/>
  <c r="AA329" i="18"/>
  <c r="AB329" i="18"/>
  <c r="Z330" i="18"/>
  <c r="AA330" i="18"/>
  <c r="AB330" i="18"/>
  <c r="Z331" i="18"/>
  <c r="AA331" i="18"/>
  <c r="AB331" i="18"/>
  <c r="Z332" i="18"/>
  <c r="AA332" i="18"/>
  <c r="AB332" i="18"/>
  <c r="Z333" i="18"/>
  <c r="AA333" i="18"/>
  <c r="AB333" i="18"/>
  <c r="Z334" i="18"/>
  <c r="AA334" i="18"/>
  <c r="AB334" i="18"/>
  <c r="Z335" i="18"/>
  <c r="AA335" i="18"/>
  <c r="AB335" i="18"/>
  <c r="Z336" i="18"/>
  <c r="AA336" i="18"/>
  <c r="AB336" i="18"/>
  <c r="Z337" i="18"/>
  <c r="AA337" i="18"/>
  <c r="AB337" i="18"/>
  <c r="Z338" i="18"/>
  <c r="AA338" i="18"/>
  <c r="AB338" i="18"/>
  <c r="Z339" i="18"/>
  <c r="AA339" i="18"/>
  <c r="AB339" i="18"/>
  <c r="Z340" i="18"/>
  <c r="AA340" i="18"/>
  <c r="AB340" i="18"/>
  <c r="Z341" i="18"/>
  <c r="AA341" i="18"/>
  <c r="AB341" i="18"/>
  <c r="Z342" i="18"/>
  <c r="AA342" i="18"/>
  <c r="AB342" i="18"/>
  <c r="Z343" i="18"/>
  <c r="AA343" i="18"/>
  <c r="AB343" i="18"/>
  <c r="Z344" i="18"/>
  <c r="AA344" i="18"/>
  <c r="AB344" i="18"/>
  <c r="Z345" i="18"/>
  <c r="AA345" i="18"/>
  <c r="AB345" i="18"/>
  <c r="Z346" i="18"/>
  <c r="AA346" i="18"/>
  <c r="AB346" i="18"/>
  <c r="Z347" i="18"/>
  <c r="AA347" i="18"/>
  <c r="AB347" i="18"/>
  <c r="Z348" i="18"/>
  <c r="AA348" i="18"/>
  <c r="AB348" i="18"/>
  <c r="Z349" i="18"/>
  <c r="AA349" i="18"/>
  <c r="AB349" i="18"/>
  <c r="Z350" i="18"/>
  <c r="AA350" i="18"/>
  <c r="AB350" i="18"/>
  <c r="Z351" i="18"/>
  <c r="AA351" i="18"/>
  <c r="AB351" i="18"/>
  <c r="Z352" i="18"/>
  <c r="AA352" i="18"/>
  <c r="AB352" i="18"/>
  <c r="Z353" i="18"/>
  <c r="AA353" i="18"/>
  <c r="AB353" i="18"/>
  <c r="Z354" i="18"/>
  <c r="AA354" i="18"/>
  <c r="AB354" i="18"/>
  <c r="Z355" i="18"/>
  <c r="AA355" i="18"/>
  <c r="AB355" i="18"/>
  <c r="Z356" i="18"/>
  <c r="AA356" i="18"/>
  <c r="AB356" i="18"/>
  <c r="Z357" i="18"/>
  <c r="AA357" i="18"/>
  <c r="AB357" i="18"/>
  <c r="Z358" i="18"/>
  <c r="AA358" i="18"/>
  <c r="AB358" i="18"/>
  <c r="Z359" i="18"/>
  <c r="AA359" i="18"/>
  <c r="AB359" i="18"/>
  <c r="Z360" i="18"/>
  <c r="AA360" i="18"/>
  <c r="AB360" i="18"/>
  <c r="Z361" i="18"/>
  <c r="AA361" i="18"/>
  <c r="AB361" i="18"/>
  <c r="Z362" i="18"/>
  <c r="AA362" i="18"/>
  <c r="AB362" i="18"/>
  <c r="Z363" i="18"/>
  <c r="AA363" i="18"/>
  <c r="AB363" i="18"/>
  <c r="Z364" i="18"/>
  <c r="AA364" i="18"/>
  <c r="AB364" i="18"/>
  <c r="Z365" i="18"/>
  <c r="AA365" i="18"/>
  <c r="AB365" i="18"/>
  <c r="Z366" i="18"/>
  <c r="AA366" i="18"/>
  <c r="AB366" i="18"/>
  <c r="Z367" i="18"/>
  <c r="AA367" i="18"/>
  <c r="AB367" i="18"/>
  <c r="Z368" i="18"/>
  <c r="AA368" i="18"/>
  <c r="AB368" i="18"/>
  <c r="Z369" i="18"/>
  <c r="AA369" i="18"/>
  <c r="AB369" i="18"/>
  <c r="Z370" i="18"/>
  <c r="AA370" i="18"/>
  <c r="AB370" i="18"/>
  <c r="Z371" i="18"/>
  <c r="AA371" i="18"/>
  <c r="AB371" i="18"/>
  <c r="Z372" i="18"/>
  <c r="AA372" i="18"/>
  <c r="AB372" i="18"/>
  <c r="Z373" i="18"/>
  <c r="AA373" i="18"/>
  <c r="AB373" i="18"/>
  <c r="Z374" i="18"/>
  <c r="AA374" i="18"/>
  <c r="AB374" i="18"/>
  <c r="Z375" i="18"/>
  <c r="AA375" i="18"/>
  <c r="AB375" i="18"/>
  <c r="Z376" i="18"/>
  <c r="AA376" i="18"/>
  <c r="AB376" i="18"/>
  <c r="Z377" i="18"/>
  <c r="AA377" i="18"/>
  <c r="AB377" i="18"/>
  <c r="Z378" i="18"/>
  <c r="AA378" i="18"/>
  <c r="AB378" i="18"/>
  <c r="Z379" i="18"/>
  <c r="AA379" i="18"/>
  <c r="AB379" i="18"/>
  <c r="Z380" i="18"/>
  <c r="AA380" i="18"/>
  <c r="AB380" i="18"/>
  <c r="Z381" i="18"/>
  <c r="AA381" i="18"/>
  <c r="AB381" i="18"/>
  <c r="Z382" i="18"/>
  <c r="AA382" i="18"/>
  <c r="AB382" i="18"/>
  <c r="Z383" i="18"/>
  <c r="AA383" i="18"/>
  <c r="AB383" i="18"/>
  <c r="Z384" i="18"/>
  <c r="AA384" i="18"/>
  <c r="AB384" i="18"/>
  <c r="Z385" i="18"/>
  <c r="AA385" i="18"/>
  <c r="AB385" i="18"/>
  <c r="Z386" i="18"/>
  <c r="AA386" i="18"/>
  <c r="AB386" i="18"/>
  <c r="Z387" i="18"/>
  <c r="AA387" i="18"/>
  <c r="AB387" i="18"/>
  <c r="Z388" i="18"/>
  <c r="AA388" i="18"/>
  <c r="AB388" i="18"/>
  <c r="Z389" i="18"/>
  <c r="AA389" i="18"/>
  <c r="AB389" i="18"/>
  <c r="Z390" i="18"/>
  <c r="AA390" i="18"/>
  <c r="AB390" i="18"/>
  <c r="Z391" i="18"/>
  <c r="AA391" i="18"/>
  <c r="AB391" i="18"/>
  <c r="Z392" i="18"/>
  <c r="AA392" i="18"/>
  <c r="AB392" i="18"/>
  <c r="Z393" i="18"/>
  <c r="AA393" i="18"/>
  <c r="AB393" i="18"/>
  <c r="Z394" i="18"/>
  <c r="AA394" i="18"/>
  <c r="AB394" i="18"/>
  <c r="Z395" i="18"/>
  <c r="AA395" i="18"/>
  <c r="AB395" i="18"/>
  <c r="Z396" i="18"/>
  <c r="AA396" i="18"/>
  <c r="AB396" i="18"/>
  <c r="Z397" i="18"/>
  <c r="AA397" i="18"/>
  <c r="AB397" i="18"/>
  <c r="Z398" i="18"/>
  <c r="AA398" i="18"/>
  <c r="AB398" i="18"/>
  <c r="Z399" i="18"/>
  <c r="AA399" i="18"/>
  <c r="AB399" i="18"/>
  <c r="Z400" i="18"/>
  <c r="AA400" i="18"/>
  <c r="AB400" i="18"/>
  <c r="Z401" i="18"/>
  <c r="AA401" i="18"/>
  <c r="AB401" i="18"/>
  <c r="Z402" i="18"/>
  <c r="AA402" i="18"/>
  <c r="AB402" i="18"/>
  <c r="Z403" i="18"/>
  <c r="AA403" i="18"/>
  <c r="AB403" i="18"/>
  <c r="Z404" i="18"/>
  <c r="AA404" i="18"/>
  <c r="AB404" i="18"/>
  <c r="Z405" i="18"/>
  <c r="AA405" i="18"/>
  <c r="AB405" i="18"/>
  <c r="Z406" i="18"/>
  <c r="AA406" i="18"/>
  <c r="AB406" i="18"/>
  <c r="Z407" i="18"/>
  <c r="AA407" i="18"/>
  <c r="AB407" i="18"/>
  <c r="Z408" i="18"/>
  <c r="AA408" i="18"/>
  <c r="AB408" i="18"/>
  <c r="Z409" i="18"/>
  <c r="AA409" i="18"/>
  <c r="AB409" i="18"/>
  <c r="Z410" i="18"/>
  <c r="AA410" i="18"/>
  <c r="AB410" i="18"/>
  <c r="Z411" i="18"/>
  <c r="AA411" i="18"/>
  <c r="AB411" i="18"/>
  <c r="Z412" i="18"/>
  <c r="AA412" i="18"/>
  <c r="AB412" i="18"/>
  <c r="Z413" i="18"/>
  <c r="AA413" i="18"/>
  <c r="AB413" i="18"/>
  <c r="Z414" i="18"/>
  <c r="AA414" i="18"/>
  <c r="AB414" i="18"/>
  <c r="Z415" i="18"/>
  <c r="AA415" i="18"/>
  <c r="AB415" i="18"/>
  <c r="Z416" i="18"/>
  <c r="AA416" i="18"/>
  <c r="AB416" i="18"/>
  <c r="Z417" i="18"/>
  <c r="AA417" i="18"/>
  <c r="AB417" i="18"/>
  <c r="Z418" i="18"/>
  <c r="AA418" i="18"/>
  <c r="AB418" i="18"/>
  <c r="Z419" i="18"/>
  <c r="AA419" i="18"/>
  <c r="AB419" i="18"/>
  <c r="Z420" i="18"/>
  <c r="AA420" i="18"/>
  <c r="AB420" i="18"/>
  <c r="Z421" i="18"/>
  <c r="AA421" i="18"/>
  <c r="AB421" i="18"/>
  <c r="Z422" i="18"/>
  <c r="AA422" i="18"/>
  <c r="AB422" i="18"/>
  <c r="Z423" i="18"/>
  <c r="AA423" i="18"/>
  <c r="AB423" i="18"/>
  <c r="Z424" i="18"/>
  <c r="AA424" i="18"/>
  <c r="AB424" i="18"/>
  <c r="Z425" i="18"/>
  <c r="AA425" i="18"/>
  <c r="AB425" i="18"/>
  <c r="Z426" i="18"/>
  <c r="AA426" i="18"/>
  <c r="AB426" i="18"/>
  <c r="Z427" i="18"/>
  <c r="AA427" i="18"/>
  <c r="AB427" i="18"/>
  <c r="Z428" i="18"/>
  <c r="AA428" i="18"/>
  <c r="AB428" i="18"/>
  <c r="Z429" i="18"/>
  <c r="AA429" i="18"/>
  <c r="AB429" i="18"/>
  <c r="Z430" i="18"/>
  <c r="AA430" i="18"/>
  <c r="AB430" i="18"/>
  <c r="Z431" i="18"/>
  <c r="AA431" i="18"/>
  <c r="AB431" i="18"/>
  <c r="Z432" i="18"/>
  <c r="AA432" i="18"/>
  <c r="AB432" i="18"/>
  <c r="Z433" i="18"/>
  <c r="AA433" i="18"/>
  <c r="AB433" i="18"/>
  <c r="Z434" i="18"/>
  <c r="AA434" i="18"/>
  <c r="AB434" i="18"/>
  <c r="Z435" i="18"/>
  <c r="AA435" i="18"/>
  <c r="AB435" i="18"/>
  <c r="Z436" i="18"/>
  <c r="AA436" i="18"/>
  <c r="AB436" i="18"/>
  <c r="Z437" i="18"/>
  <c r="AA437" i="18"/>
  <c r="AB437" i="18"/>
  <c r="Z438" i="18"/>
  <c r="AA438" i="18"/>
  <c r="AB438" i="18"/>
  <c r="Z439" i="18"/>
  <c r="AA439" i="18"/>
  <c r="AB439" i="18"/>
  <c r="Z440" i="18"/>
  <c r="AA440" i="18"/>
  <c r="AB440" i="18"/>
  <c r="Z441" i="18"/>
  <c r="AA441" i="18"/>
  <c r="AB441" i="18"/>
  <c r="Z442" i="18"/>
  <c r="AA442" i="18"/>
  <c r="AB442" i="18"/>
  <c r="Z443" i="18"/>
  <c r="AA443" i="18"/>
  <c r="AB443" i="18"/>
  <c r="Z444" i="18"/>
  <c r="AA444" i="18"/>
  <c r="AB444" i="18"/>
  <c r="Z445" i="18"/>
  <c r="AA445" i="18"/>
  <c r="AB445" i="18"/>
  <c r="Z446" i="18"/>
  <c r="AA446" i="18"/>
  <c r="AB446" i="18"/>
  <c r="Z447" i="18"/>
  <c r="AA447" i="18"/>
  <c r="AB447" i="18"/>
  <c r="Z448" i="18"/>
  <c r="AA448" i="18"/>
  <c r="AB448" i="18"/>
  <c r="Z449" i="18"/>
  <c r="AA449" i="18"/>
  <c r="AB449" i="18"/>
  <c r="Z450" i="18"/>
  <c r="AA450" i="18"/>
  <c r="AB450" i="18"/>
  <c r="Z451" i="18"/>
  <c r="AA451" i="18"/>
  <c r="AB451" i="18"/>
  <c r="Z452" i="18"/>
  <c r="AA452" i="18"/>
  <c r="AB452" i="18"/>
  <c r="Z453" i="18"/>
  <c r="AA453" i="18"/>
  <c r="AB453" i="18"/>
  <c r="Z454" i="18"/>
  <c r="AA454" i="18"/>
  <c r="AB454" i="18"/>
  <c r="Z455" i="18"/>
  <c r="AA455" i="18"/>
  <c r="AB455" i="18"/>
  <c r="Z456" i="18"/>
  <c r="AA456" i="18"/>
  <c r="AB456" i="18"/>
  <c r="Z457" i="18"/>
  <c r="AA457" i="18"/>
  <c r="AB457" i="18"/>
  <c r="Z458" i="18"/>
  <c r="AA458" i="18"/>
  <c r="AB458" i="18"/>
  <c r="Z459" i="18"/>
  <c r="AA459" i="18"/>
  <c r="AB459" i="18"/>
  <c r="Z460" i="18"/>
  <c r="AA460" i="18"/>
  <c r="AB460" i="18"/>
  <c r="Z461" i="18"/>
  <c r="AA461" i="18"/>
  <c r="AB461" i="18"/>
  <c r="Z462" i="18"/>
  <c r="AA462" i="18"/>
  <c r="AB462" i="18"/>
  <c r="Z463" i="18"/>
  <c r="AA463" i="18"/>
  <c r="AB463" i="18"/>
  <c r="Z464" i="18"/>
  <c r="AA464" i="18"/>
  <c r="AB464" i="18"/>
  <c r="Z465" i="18"/>
  <c r="AA465" i="18"/>
  <c r="AB465" i="18"/>
  <c r="Z466" i="18"/>
  <c r="AA466" i="18"/>
  <c r="AB466" i="18"/>
  <c r="Z467" i="18"/>
  <c r="AA467" i="18"/>
  <c r="AB467" i="18"/>
  <c r="Z468" i="18"/>
  <c r="AA468" i="18"/>
  <c r="AB468" i="18"/>
  <c r="Z469" i="18"/>
  <c r="AA469" i="18"/>
  <c r="AB469" i="18"/>
  <c r="Z470" i="18"/>
  <c r="AA470" i="18"/>
  <c r="AB470" i="18"/>
  <c r="Z471" i="18"/>
  <c r="AA471" i="18"/>
  <c r="AB471" i="18"/>
  <c r="Z472" i="18"/>
  <c r="AA472" i="18"/>
  <c r="AB472" i="18"/>
  <c r="Z473" i="18"/>
  <c r="AA473" i="18"/>
  <c r="AB473" i="18"/>
  <c r="Z474" i="18"/>
  <c r="AA474" i="18"/>
  <c r="AB474" i="18"/>
  <c r="Z475" i="18"/>
  <c r="AA475" i="18"/>
  <c r="AB475" i="18"/>
  <c r="Z476" i="18"/>
  <c r="AA476" i="18"/>
  <c r="AB476" i="18"/>
  <c r="Z477" i="18"/>
  <c r="AA477" i="18"/>
  <c r="AB477" i="18"/>
  <c r="Z478" i="18"/>
  <c r="AA478" i="18"/>
  <c r="AB478" i="18"/>
  <c r="Z479" i="18"/>
  <c r="AA479" i="18"/>
  <c r="AB479" i="18"/>
  <c r="Z480" i="18"/>
  <c r="AA480" i="18"/>
  <c r="AB480" i="18"/>
  <c r="Z481" i="18"/>
  <c r="AA481" i="18"/>
  <c r="AB481" i="18"/>
  <c r="Z482" i="18"/>
  <c r="AA482" i="18"/>
  <c r="AB482" i="18"/>
  <c r="Z483" i="18"/>
  <c r="AA483" i="18"/>
  <c r="AB483" i="18"/>
  <c r="Z484" i="18"/>
  <c r="AA484" i="18"/>
  <c r="AB484" i="18"/>
  <c r="Z485" i="18"/>
  <c r="AA485" i="18"/>
  <c r="AB485" i="18"/>
  <c r="Z486" i="18"/>
  <c r="AA486" i="18"/>
  <c r="AB486" i="18"/>
  <c r="Z487" i="18"/>
  <c r="AA487" i="18"/>
  <c r="AB487" i="18"/>
  <c r="Z488" i="18"/>
  <c r="AA488" i="18"/>
  <c r="AB488" i="18"/>
  <c r="Z489" i="18"/>
  <c r="AA489" i="18"/>
  <c r="AB489" i="18"/>
  <c r="Z490" i="18"/>
  <c r="AA490" i="18"/>
  <c r="AB490" i="18"/>
  <c r="Z491" i="18"/>
  <c r="AA491" i="18"/>
  <c r="AB491" i="18"/>
  <c r="Z492" i="18"/>
  <c r="AA492" i="18"/>
  <c r="AB492" i="18"/>
  <c r="Z493" i="18"/>
  <c r="AA493" i="18"/>
  <c r="AB493" i="18"/>
  <c r="Z494" i="18"/>
  <c r="AA494" i="18"/>
  <c r="AB494" i="18"/>
  <c r="Z495" i="18"/>
  <c r="AA495" i="18"/>
  <c r="AB495" i="18"/>
  <c r="Z496" i="18"/>
  <c r="AA496" i="18"/>
  <c r="AB496" i="18"/>
  <c r="Z497" i="18"/>
  <c r="AA497" i="18"/>
  <c r="AB497" i="18"/>
  <c r="Z498" i="18"/>
  <c r="AA498" i="18"/>
  <c r="AB498" i="18"/>
  <c r="Z499" i="18"/>
  <c r="AA499" i="18"/>
  <c r="AB499" i="18"/>
  <c r="Z500" i="18"/>
  <c r="AA500" i="18"/>
  <c r="AB500" i="18"/>
  <c r="Z501" i="18"/>
  <c r="AA501" i="18"/>
  <c r="AB501" i="18"/>
  <c r="Z502" i="18"/>
  <c r="AA502" i="18"/>
  <c r="AB502" i="18"/>
  <c r="Z503" i="18"/>
  <c r="AA503" i="18"/>
  <c r="AB503" i="18"/>
  <c r="Z504" i="18"/>
  <c r="AA504" i="18"/>
  <c r="AB504" i="18"/>
  <c r="Z505" i="18"/>
  <c r="AA505" i="18"/>
  <c r="AB505" i="18"/>
  <c r="Z506" i="18"/>
  <c r="AA506" i="18"/>
  <c r="AB506" i="18"/>
  <c r="Z507" i="18"/>
  <c r="AA507" i="18"/>
  <c r="AB507" i="18"/>
  <c r="Z508" i="18"/>
  <c r="AA508" i="18"/>
  <c r="AB508" i="18"/>
  <c r="Z509" i="18"/>
  <c r="AA509" i="18"/>
  <c r="AB509" i="18"/>
  <c r="Z510" i="18"/>
  <c r="AA510" i="18"/>
  <c r="AB510" i="18"/>
  <c r="Z511" i="18"/>
  <c r="AA511" i="18"/>
  <c r="AB511" i="18"/>
  <c r="Z512" i="18"/>
  <c r="AA512" i="18"/>
  <c r="AB512" i="18"/>
  <c r="Z513" i="18"/>
  <c r="AA513" i="18"/>
  <c r="AB513" i="18"/>
  <c r="Z514" i="18"/>
  <c r="AA514" i="18"/>
  <c r="AB514" i="18"/>
  <c r="Z515" i="18"/>
  <c r="AA515" i="18"/>
  <c r="AB515" i="18"/>
  <c r="Z516" i="18"/>
  <c r="AA516" i="18"/>
  <c r="AB516" i="18"/>
  <c r="Z517" i="18"/>
  <c r="AA517" i="18"/>
  <c r="AB517" i="18"/>
  <c r="Z518" i="18"/>
  <c r="AA518" i="18"/>
  <c r="AB518" i="18"/>
  <c r="Z519" i="18"/>
  <c r="AA519" i="18"/>
  <c r="AB519" i="18"/>
  <c r="Z520" i="18"/>
  <c r="AA520" i="18"/>
  <c r="AB520" i="18"/>
  <c r="Z521" i="18"/>
  <c r="AA521" i="18"/>
  <c r="AB521" i="18"/>
  <c r="Z522" i="18"/>
  <c r="AA522" i="18"/>
  <c r="AB522" i="18"/>
  <c r="Z523" i="18"/>
  <c r="AA523" i="18"/>
  <c r="AB523" i="18"/>
  <c r="Z524" i="18"/>
  <c r="AA524" i="18"/>
  <c r="AB524" i="18"/>
  <c r="Z525" i="18"/>
  <c r="AA525" i="18"/>
  <c r="AB525" i="18"/>
  <c r="Z526" i="18"/>
  <c r="AA526" i="18"/>
  <c r="AB526" i="18"/>
  <c r="Z527" i="18"/>
  <c r="AA527" i="18"/>
  <c r="AB527" i="18"/>
  <c r="Z528" i="18"/>
  <c r="AA528" i="18"/>
  <c r="AB528" i="18"/>
  <c r="Z529" i="18"/>
  <c r="AA529" i="18"/>
  <c r="AB529" i="18"/>
  <c r="Z530" i="18"/>
  <c r="AA530" i="18"/>
  <c r="AB530" i="18"/>
  <c r="Z531" i="18"/>
  <c r="AA531" i="18"/>
  <c r="AB531" i="18"/>
  <c r="Z532" i="18"/>
  <c r="AA532" i="18"/>
  <c r="AB532" i="18"/>
  <c r="Z533" i="18"/>
  <c r="AA533" i="18"/>
  <c r="AB533" i="18"/>
  <c r="Z534" i="18"/>
  <c r="AA534" i="18"/>
  <c r="AB534" i="18"/>
  <c r="Z535" i="18"/>
  <c r="AA535" i="18"/>
  <c r="AB535" i="18"/>
  <c r="Z536" i="18"/>
  <c r="AA536" i="18"/>
  <c r="AB536" i="18"/>
  <c r="Z537" i="18"/>
  <c r="AA537" i="18"/>
  <c r="AB537" i="18"/>
  <c r="Z538" i="18"/>
  <c r="AA538" i="18"/>
  <c r="AB538" i="18"/>
  <c r="Z539" i="18"/>
  <c r="AA539" i="18"/>
  <c r="AB539" i="18"/>
  <c r="Z540" i="18"/>
  <c r="AA540" i="18"/>
  <c r="AB540" i="18"/>
  <c r="Z541" i="18"/>
  <c r="AA541" i="18"/>
  <c r="AB541" i="18"/>
  <c r="Z542" i="18"/>
  <c r="AA542" i="18"/>
  <c r="AB542" i="18"/>
  <c r="Z543" i="18"/>
  <c r="AA543" i="18"/>
  <c r="AB543" i="18"/>
  <c r="Z544" i="18"/>
  <c r="AA544" i="18"/>
  <c r="AB544" i="18"/>
  <c r="Z545" i="18"/>
  <c r="AA545" i="18"/>
  <c r="AB545" i="18"/>
  <c r="Z546" i="18"/>
  <c r="AA546" i="18"/>
  <c r="AB546" i="18"/>
  <c r="Z547" i="18"/>
  <c r="AA547" i="18"/>
  <c r="AB547" i="18"/>
  <c r="Z548" i="18"/>
  <c r="AA548" i="18"/>
  <c r="AB548" i="18"/>
  <c r="Z549" i="18"/>
  <c r="AA549" i="18"/>
  <c r="AB549" i="18"/>
  <c r="Z550" i="18"/>
  <c r="AA550" i="18"/>
  <c r="AB550" i="18"/>
  <c r="Z551" i="18"/>
  <c r="AA551" i="18"/>
  <c r="AB551" i="18"/>
  <c r="Z552" i="18"/>
  <c r="AA552" i="18"/>
  <c r="AB552" i="18"/>
  <c r="Z553" i="18"/>
  <c r="AA553" i="18"/>
  <c r="AB553" i="18"/>
  <c r="Z554" i="18"/>
  <c r="AA554" i="18"/>
  <c r="AB554" i="18"/>
  <c r="Z555" i="18"/>
  <c r="AA555" i="18"/>
  <c r="AB555" i="18"/>
  <c r="Z556" i="18"/>
  <c r="AA556" i="18"/>
  <c r="AB556" i="18"/>
  <c r="Z557" i="18"/>
  <c r="AA557" i="18"/>
  <c r="AB557" i="18"/>
  <c r="Z558" i="18"/>
  <c r="AA558" i="18"/>
  <c r="AB558" i="18"/>
  <c r="Z559" i="18"/>
  <c r="AA559" i="18"/>
  <c r="AB559" i="18"/>
  <c r="Z560" i="18"/>
  <c r="AA560" i="18"/>
  <c r="AB560" i="18"/>
  <c r="Z561" i="18"/>
  <c r="AA561" i="18"/>
  <c r="AB561" i="18"/>
  <c r="Z562" i="18"/>
  <c r="AA562" i="18"/>
  <c r="AB562" i="18"/>
  <c r="Z563" i="18"/>
  <c r="AA563" i="18"/>
  <c r="AB563" i="18"/>
  <c r="Z564" i="18"/>
  <c r="AA564" i="18"/>
  <c r="AB564" i="18"/>
  <c r="Z565" i="18"/>
  <c r="AA565" i="18"/>
  <c r="AB565" i="18"/>
  <c r="Z566" i="18"/>
  <c r="AA566" i="18"/>
  <c r="AB566" i="18"/>
  <c r="Z567" i="18"/>
  <c r="AA567" i="18"/>
  <c r="AB567" i="18"/>
  <c r="Z568" i="18"/>
  <c r="AA568" i="18"/>
  <c r="AB568" i="18"/>
  <c r="Z569" i="18"/>
  <c r="AA569" i="18"/>
  <c r="AB569" i="18"/>
  <c r="Z570" i="18"/>
  <c r="AA570" i="18"/>
  <c r="AB570" i="18"/>
  <c r="Z571" i="18"/>
  <c r="AA571" i="18"/>
  <c r="AB571" i="18"/>
  <c r="Z572" i="18"/>
  <c r="AA572" i="18"/>
  <c r="AB572" i="18"/>
  <c r="Z573" i="18"/>
  <c r="AA573" i="18"/>
  <c r="AB573" i="18"/>
  <c r="Z574" i="18"/>
  <c r="AA574" i="18"/>
  <c r="AB574" i="18"/>
  <c r="Z575" i="18"/>
  <c r="AA575" i="18"/>
  <c r="AB575" i="18"/>
  <c r="Z576" i="18"/>
  <c r="AA576" i="18"/>
  <c r="AB576" i="18"/>
  <c r="Z577" i="18"/>
  <c r="AA577" i="18"/>
  <c r="AB577" i="18"/>
  <c r="Z578" i="18"/>
  <c r="AA578" i="18"/>
  <c r="AB578" i="18"/>
  <c r="Z579" i="18"/>
  <c r="AA579" i="18"/>
  <c r="AB579" i="18"/>
  <c r="Z580" i="18"/>
  <c r="AA580" i="18"/>
  <c r="AB580" i="18"/>
  <c r="Z581" i="18"/>
  <c r="AA581" i="18"/>
  <c r="AB581" i="18"/>
  <c r="Z582" i="18"/>
  <c r="AA582" i="18"/>
  <c r="AB582" i="18"/>
  <c r="Z583" i="18"/>
  <c r="AA583" i="18"/>
  <c r="AB583" i="18"/>
  <c r="Z584" i="18"/>
  <c r="AA584" i="18"/>
  <c r="AB584" i="18"/>
  <c r="Z585" i="18"/>
  <c r="AA585" i="18"/>
  <c r="AB585" i="18"/>
  <c r="Z586" i="18"/>
  <c r="AA586" i="18"/>
  <c r="AB586" i="18"/>
  <c r="Z587" i="18"/>
  <c r="AA587" i="18"/>
  <c r="AB587" i="18"/>
  <c r="Z588" i="18"/>
  <c r="AA588" i="18"/>
  <c r="AB588" i="18"/>
  <c r="Z589" i="18"/>
  <c r="AA589" i="18"/>
  <c r="AB589" i="18"/>
  <c r="Z590" i="18"/>
  <c r="AA590" i="18"/>
  <c r="AB590" i="18"/>
  <c r="Z591" i="18"/>
  <c r="AA591" i="18"/>
  <c r="AB591" i="18"/>
  <c r="Z592" i="18"/>
  <c r="AA592" i="18"/>
  <c r="AB592" i="18"/>
  <c r="Z593" i="18"/>
  <c r="AA593" i="18"/>
  <c r="AB593" i="18"/>
  <c r="Z594" i="18"/>
  <c r="AA594" i="18"/>
  <c r="AB594" i="18"/>
  <c r="Z595" i="18"/>
  <c r="AA595" i="18"/>
  <c r="AB595" i="18"/>
  <c r="Z596" i="18"/>
  <c r="AA596" i="18"/>
  <c r="AB596" i="18"/>
  <c r="Z597" i="18"/>
  <c r="AA597" i="18"/>
  <c r="AB597" i="18"/>
  <c r="Z598" i="18"/>
  <c r="AA598" i="18"/>
  <c r="AB598" i="18"/>
  <c r="Z599" i="18"/>
  <c r="AA599" i="18"/>
  <c r="AB599" i="18"/>
  <c r="Z600" i="18"/>
  <c r="AA600" i="18"/>
  <c r="AB600" i="18"/>
  <c r="Z601" i="18"/>
  <c r="AA601" i="18"/>
  <c r="AB601" i="18"/>
  <c r="Z602" i="18"/>
  <c r="AA602" i="18"/>
  <c r="AB602" i="18"/>
  <c r="Z603" i="18"/>
  <c r="AA603" i="18"/>
  <c r="AB603" i="18"/>
  <c r="Z604" i="18"/>
  <c r="AA604" i="18"/>
  <c r="AB604" i="18"/>
  <c r="Z605" i="18"/>
  <c r="AA605" i="18"/>
  <c r="AB605" i="18"/>
  <c r="Z606" i="18"/>
  <c r="AA606" i="18"/>
  <c r="AB606" i="18"/>
  <c r="Z607" i="18"/>
  <c r="AA607" i="18"/>
  <c r="AB607" i="18"/>
  <c r="Z608" i="18"/>
  <c r="AA608" i="18"/>
  <c r="AB608" i="18"/>
  <c r="Z609" i="18"/>
  <c r="AA609" i="18"/>
  <c r="AB609" i="18"/>
  <c r="Z610" i="18"/>
  <c r="AA610" i="18"/>
  <c r="AB610" i="18"/>
  <c r="Z611" i="18"/>
  <c r="AA611" i="18"/>
  <c r="AB611" i="18"/>
  <c r="Z612" i="18"/>
  <c r="AA612" i="18"/>
  <c r="AB612" i="18"/>
  <c r="Z613" i="18"/>
  <c r="AA613" i="18"/>
  <c r="AB613" i="18"/>
  <c r="Z614" i="18"/>
  <c r="AA614" i="18"/>
  <c r="AB614" i="18"/>
  <c r="Z615" i="18"/>
  <c r="AA615" i="18"/>
  <c r="AB615" i="18"/>
  <c r="Z616" i="18"/>
  <c r="AA616" i="18"/>
  <c r="AB616" i="18"/>
  <c r="Z617" i="18"/>
  <c r="AA617" i="18"/>
  <c r="AB617" i="18"/>
  <c r="Z618" i="18"/>
  <c r="AA618" i="18"/>
  <c r="AB618" i="18"/>
  <c r="Z619" i="18"/>
  <c r="AA619" i="18"/>
  <c r="AB619" i="18"/>
  <c r="Z620" i="18"/>
  <c r="AA620" i="18"/>
  <c r="AB620" i="18"/>
  <c r="Z621" i="18"/>
  <c r="AA621" i="18"/>
  <c r="AB621" i="18"/>
  <c r="Z622" i="18"/>
  <c r="AA622" i="18"/>
  <c r="AB622" i="18"/>
  <c r="Z623" i="18"/>
  <c r="AA623" i="18"/>
  <c r="AB623" i="18"/>
  <c r="Z624" i="18"/>
  <c r="AA624" i="18"/>
  <c r="AB624" i="18"/>
  <c r="Z625" i="18"/>
  <c r="AA625" i="18"/>
  <c r="AB625" i="18"/>
  <c r="Z626" i="18"/>
  <c r="AA626" i="18"/>
  <c r="AB626" i="18"/>
  <c r="Z627" i="18"/>
  <c r="AA627" i="18"/>
  <c r="AB627" i="18"/>
  <c r="Z628" i="18"/>
  <c r="AA628" i="18"/>
  <c r="AB628" i="18"/>
  <c r="Z629" i="18"/>
  <c r="AA629" i="18"/>
  <c r="AB629" i="18"/>
  <c r="Z630" i="18"/>
  <c r="AA630" i="18"/>
  <c r="AB630" i="18"/>
  <c r="Z631" i="18"/>
  <c r="AA631" i="18"/>
  <c r="AB631" i="18"/>
  <c r="Z632" i="18"/>
  <c r="AA632" i="18"/>
  <c r="AB632" i="18"/>
  <c r="Z633" i="18"/>
  <c r="AA633" i="18"/>
  <c r="AB633" i="18"/>
  <c r="Z634" i="18"/>
  <c r="AA634" i="18"/>
  <c r="AB634" i="18"/>
  <c r="Z635" i="18"/>
  <c r="AA635" i="18"/>
  <c r="AB635" i="18"/>
  <c r="Z636" i="18"/>
  <c r="AA636" i="18"/>
  <c r="AB636" i="18"/>
  <c r="Z637" i="18"/>
  <c r="AA637" i="18"/>
  <c r="AB637" i="18"/>
  <c r="Z638" i="18"/>
  <c r="AA638" i="18"/>
  <c r="AB638" i="18"/>
  <c r="Z639" i="18"/>
  <c r="AA639" i="18"/>
  <c r="AB639" i="18"/>
  <c r="Z640" i="18"/>
  <c r="AA640" i="18"/>
  <c r="AB640" i="18"/>
  <c r="Z641" i="18"/>
  <c r="AA641" i="18"/>
  <c r="AB641" i="18"/>
  <c r="Z642" i="18"/>
  <c r="AA642" i="18"/>
  <c r="AB642" i="18"/>
  <c r="Z643" i="18"/>
  <c r="AA643" i="18"/>
  <c r="AB643" i="18"/>
  <c r="Z644" i="18"/>
  <c r="AA644" i="18"/>
  <c r="AB644" i="18"/>
  <c r="Z645" i="18"/>
  <c r="AA645" i="18"/>
  <c r="AB645" i="18"/>
  <c r="Z646" i="18"/>
  <c r="AA646" i="18"/>
  <c r="AB646" i="18"/>
  <c r="Z647" i="18"/>
  <c r="AA647" i="18"/>
  <c r="AB647" i="18"/>
  <c r="Z648" i="18"/>
  <c r="AA648" i="18"/>
  <c r="AB648" i="18"/>
  <c r="Z649" i="18"/>
  <c r="AA649" i="18"/>
  <c r="AB649" i="18"/>
  <c r="Z650" i="18"/>
  <c r="AA650" i="18"/>
  <c r="AB650" i="18"/>
  <c r="Z651" i="18"/>
  <c r="AA651" i="18"/>
  <c r="AB651" i="18"/>
  <c r="Z652" i="18"/>
  <c r="AA652" i="18"/>
  <c r="AB652" i="18"/>
  <c r="Z653" i="18"/>
  <c r="AA653" i="18"/>
  <c r="AB653" i="18"/>
  <c r="Z654" i="18"/>
  <c r="AA654" i="18"/>
  <c r="AB654" i="18"/>
  <c r="Z655" i="18"/>
  <c r="AA655" i="18"/>
  <c r="AB655" i="18"/>
  <c r="Z656" i="18"/>
  <c r="AA656" i="18"/>
  <c r="AB656" i="18"/>
  <c r="Z657" i="18"/>
  <c r="AA657" i="18"/>
  <c r="AB657" i="18"/>
  <c r="Z658" i="18"/>
  <c r="AA658" i="18"/>
  <c r="AB658" i="18"/>
  <c r="Z659" i="18"/>
  <c r="AA659" i="18"/>
  <c r="AB659" i="18"/>
  <c r="Z660" i="18"/>
  <c r="AA660" i="18"/>
  <c r="AB660" i="18"/>
  <c r="Z661" i="18"/>
  <c r="AA661" i="18"/>
  <c r="AB661" i="18"/>
  <c r="Z662" i="18"/>
  <c r="AA662" i="18"/>
  <c r="AB662" i="18"/>
  <c r="Z663" i="18"/>
  <c r="AA663" i="18"/>
  <c r="AB663" i="18"/>
  <c r="Z664" i="18"/>
  <c r="AA664" i="18"/>
  <c r="AB664" i="18"/>
  <c r="Z665" i="18"/>
  <c r="AA665" i="18"/>
  <c r="AB665" i="18"/>
  <c r="Z666" i="18"/>
  <c r="AA666" i="18"/>
  <c r="AB666" i="18"/>
  <c r="Z667" i="18"/>
  <c r="AA667" i="18"/>
  <c r="AB667" i="18"/>
  <c r="Z668" i="18"/>
  <c r="AA668" i="18"/>
  <c r="AB668" i="18"/>
  <c r="Z669" i="18"/>
  <c r="AA669" i="18"/>
  <c r="AB669" i="18"/>
  <c r="Z670" i="18"/>
  <c r="AA670" i="18"/>
  <c r="AB670" i="18"/>
  <c r="Z671" i="18"/>
  <c r="AA671" i="18"/>
  <c r="AB671" i="18"/>
  <c r="Z672" i="18"/>
  <c r="AA672" i="18"/>
  <c r="AB672" i="18"/>
  <c r="Z673" i="18"/>
  <c r="AA673" i="18"/>
  <c r="AB673" i="18"/>
  <c r="Z674" i="18"/>
  <c r="AA674" i="18"/>
  <c r="AB674" i="18"/>
  <c r="Z675" i="18"/>
  <c r="AA675" i="18"/>
  <c r="AB675" i="18"/>
  <c r="Z676" i="18"/>
  <c r="AA676" i="18"/>
  <c r="AB676" i="18"/>
  <c r="Z677" i="18"/>
  <c r="AA677" i="18"/>
  <c r="AB677" i="18"/>
  <c r="Z678" i="18"/>
  <c r="AA678" i="18"/>
  <c r="AB678" i="18"/>
  <c r="Z679" i="18"/>
  <c r="AA679" i="18"/>
  <c r="AB679" i="18"/>
  <c r="Z680" i="18"/>
  <c r="AA680" i="18"/>
  <c r="AB680" i="18"/>
  <c r="Z681" i="18"/>
  <c r="AA681" i="18"/>
  <c r="AB681" i="18"/>
  <c r="Z682" i="18"/>
  <c r="AA682" i="18"/>
  <c r="AB682" i="18"/>
  <c r="Z683" i="18"/>
  <c r="AA683" i="18"/>
  <c r="AB683" i="18"/>
  <c r="Z684" i="18"/>
  <c r="AA684" i="18"/>
  <c r="AB684" i="18"/>
  <c r="Z685" i="18"/>
  <c r="AA685" i="18"/>
  <c r="AB685" i="18"/>
  <c r="Z686" i="18"/>
  <c r="AA686" i="18"/>
  <c r="AB686" i="18"/>
  <c r="Z687" i="18"/>
  <c r="AA687" i="18"/>
  <c r="AB687" i="18"/>
  <c r="Z688" i="18"/>
  <c r="AA688" i="18"/>
  <c r="AB688" i="18"/>
  <c r="Z689" i="18"/>
  <c r="AA689" i="18"/>
  <c r="AB689" i="18"/>
  <c r="Z690" i="18"/>
  <c r="AA690" i="18"/>
  <c r="AB690" i="18"/>
  <c r="Z691" i="18"/>
  <c r="AA691" i="18"/>
  <c r="AB691" i="18"/>
  <c r="Z692" i="18"/>
  <c r="AA692" i="18"/>
  <c r="AB692" i="18"/>
  <c r="Z693" i="18"/>
  <c r="AA693" i="18"/>
  <c r="AB693" i="18"/>
  <c r="Z694" i="18"/>
  <c r="AA694" i="18"/>
  <c r="AB694" i="18"/>
  <c r="Z695" i="18"/>
  <c r="AA695" i="18"/>
  <c r="AB695" i="18"/>
  <c r="Z696" i="18"/>
  <c r="AA696" i="18"/>
  <c r="AB696" i="18"/>
  <c r="Z697" i="18"/>
  <c r="AA697" i="18"/>
  <c r="AB697" i="18"/>
  <c r="Z698" i="18"/>
  <c r="AA698" i="18"/>
  <c r="AB698" i="18"/>
  <c r="Z699" i="18"/>
  <c r="AA699" i="18"/>
  <c r="AB699" i="18"/>
  <c r="Z700" i="18"/>
  <c r="AA700" i="18"/>
  <c r="AB700" i="18"/>
  <c r="Z701" i="18"/>
  <c r="AA701" i="18"/>
  <c r="AB701" i="18"/>
  <c r="Z702" i="18"/>
  <c r="AA702" i="18"/>
  <c r="AB702" i="18"/>
  <c r="Z703" i="18"/>
  <c r="AA703" i="18"/>
  <c r="AB703" i="18"/>
  <c r="Z704" i="18"/>
  <c r="AA704" i="18"/>
  <c r="AB704" i="18"/>
  <c r="Z705" i="18"/>
  <c r="AA705" i="18"/>
  <c r="AB705" i="18"/>
  <c r="Z706" i="18"/>
  <c r="AA706" i="18"/>
  <c r="AB706" i="18"/>
  <c r="Z707" i="18"/>
  <c r="AA707" i="18"/>
  <c r="AB707" i="18"/>
  <c r="Z708" i="18"/>
  <c r="AA708" i="18"/>
  <c r="AB708" i="18"/>
  <c r="Z709" i="18"/>
  <c r="AA709" i="18"/>
  <c r="AB709" i="18"/>
  <c r="Z710" i="18"/>
  <c r="AA710" i="18"/>
  <c r="AB710" i="18"/>
  <c r="Z711" i="18"/>
  <c r="AA711" i="18"/>
  <c r="AB711" i="18"/>
  <c r="Z712" i="18"/>
  <c r="AA712" i="18"/>
  <c r="AB712" i="18"/>
  <c r="Z713" i="18"/>
  <c r="AA713" i="18"/>
  <c r="AB713" i="18"/>
  <c r="Z714" i="18"/>
  <c r="AA714" i="18"/>
  <c r="AB714" i="18"/>
  <c r="Z715" i="18"/>
  <c r="AA715" i="18"/>
  <c r="AB715" i="18"/>
  <c r="Z716" i="18"/>
  <c r="AA716" i="18"/>
  <c r="AB716" i="18"/>
  <c r="Z717" i="18"/>
  <c r="AA717" i="18"/>
  <c r="AB717" i="18"/>
  <c r="Z718" i="18"/>
  <c r="AA718" i="18"/>
  <c r="AB718" i="18"/>
  <c r="Z719" i="18"/>
  <c r="AA719" i="18"/>
  <c r="AB719" i="18"/>
  <c r="Z720" i="18"/>
  <c r="AA720" i="18"/>
  <c r="AB720" i="18"/>
  <c r="Z721" i="18"/>
  <c r="AA721" i="18"/>
  <c r="AB721" i="18"/>
  <c r="Z722" i="18"/>
  <c r="AA722" i="18"/>
  <c r="AB722" i="18"/>
  <c r="Z723" i="18"/>
  <c r="AA723" i="18"/>
  <c r="AB723" i="18"/>
  <c r="Z724" i="18"/>
  <c r="AA724" i="18"/>
  <c r="AB724" i="18"/>
  <c r="Z725" i="18"/>
  <c r="AA725" i="18"/>
  <c r="AB725" i="18"/>
  <c r="Z726" i="18"/>
  <c r="AA726" i="18"/>
  <c r="AB726" i="18"/>
  <c r="Z727" i="18"/>
  <c r="AA727" i="18"/>
  <c r="AB727" i="18"/>
  <c r="Z728" i="18"/>
  <c r="AA728" i="18"/>
  <c r="AB728" i="18"/>
  <c r="Z729" i="18"/>
  <c r="AA729" i="18"/>
  <c r="AB729" i="18"/>
  <c r="Z730" i="18"/>
  <c r="AA730" i="18"/>
  <c r="AB730" i="18"/>
  <c r="Z731" i="18"/>
  <c r="AA731" i="18"/>
  <c r="AB731" i="18"/>
  <c r="Z732" i="18"/>
  <c r="AA732" i="18"/>
  <c r="AB732" i="18"/>
  <c r="Z733" i="18"/>
  <c r="AA733" i="18"/>
  <c r="AB733" i="18"/>
  <c r="Z734" i="18"/>
  <c r="AA734" i="18"/>
  <c r="AB734" i="18"/>
  <c r="Z735" i="18"/>
  <c r="AA735" i="18"/>
  <c r="AB735" i="18"/>
  <c r="Z736" i="18"/>
  <c r="AA736" i="18"/>
  <c r="AB736" i="18"/>
  <c r="Z737" i="18"/>
  <c r="AA737" i="18"/>
  <c r="AB737" i="18"/>
  <c r="Z738" i="18"/>
  <c r="AA738" i="18"/>
  <c r="AB738" i="18"/>
  <c r="Z739" i="18"/>
  <c r="AA739" i="18"/>
  <c r="AB739" i="18"/>
  <c r="Z740" i="18"/>
  <c r="AA740" i="18"/>
  <c r="AB740" i="18"/>
  <c r="Z741" i="18"/>
  <c r="AA741" i="18"/>
  <c r="AB741" i="18"/>
  <c r="Z742" i="18"/>
  <c r="AA742" i="18"/>
  <c r="AB742" i="18"/>
  <c r="Z743" i="18"/>
  <c r="AA743" i="18"/>
  <c r="AB743" i="18"/>
  <c r="Z744" i="18"/>
  <c r="AA744" i="18"/>
  <c r="AB744" i="18"/>
  <c r="Z745" i="18"/>
  <c r="AA745" i="18"/>
  <c r="AB745" i="18"/>
  <c r="Z746" i="18"/>
  <c r="AA746" i="18"/>
  <c r="AB746" i="18"/>
  <c r="Z747" i="18"/>
  <c r="AA747" i="18"/>
  <c r="AB747" i="18"/>
  <c r="Z748" i="18"/>
  <c r="AA748" i="18"/>
  <c r="AB748" i="18"/>
  <c r="Z749" i="18"/>
  <c r="AA749" i="18"/>
  <c r="AB749" i="18"/>
  <c r="Z750" i="18"/>
  <c r="AA750" i="18"/>
  <c r="AB750" i="18"/>
  <c r="Z751" i="18"/>
  <c r="AA751" i="18"/>
  <c r="AB751" i="18"/>
  <c r="Z752" i="18"/>
  <c r="AA752" i="18"/>
  <c r="AB752" i="18"/>
  <c r="Z753" i="18"/>
  <c r="AA753" i="18"/>
  <c r="AB753" i="18"/>
  <c r="Z754" i="18"/>
  <c r="AA754" i="18"/>
  <c r="AB754" i="18"/>
  <c r="Z755" i="18"/>
  <c r="AA755" i="18"/>
  <c r="AB755" i="18"/>
  <c r="Z756" i="18"/>
  <c r="AA756" i="18"/>
  <c r="AB756" i="18"/>
  <c r="Z757" i="18"/>
  <c r="AA757" i="18"/>
  <c r="AB757" i="18"/>
  <c r="Z758" i="18"/>
  <c r="AA758" i="18"/>
  <c r="AB758" i="18"/>
  <c r="Z759" i="18"/>
  <c r="AA759" i="18"/>
  <c r="AB759" i="18"/>
  <c r="Z760" i="18"/>
  <c r="AA760" i="18"/>
  <c r="AB760" i="18"/>
  <c r="Z761" i="18"/>
  <c r="AA761" i="18"/>
  <c r="AB761" i="18"/>
  <c r="Z762" i="18"/>
  <c r="AA762" i="18"/>
  <c r="AB762" i="18"/>
  <c r="Z763" i="18"/>
  <c r="AA763" i="18"/>
  <c r="AB763" i="18"/>
  <c r="Z764" i="18"/>
  <c r="AA764" i="18"/>
  <c r="AB764" i="18"/>
  <c r="Z765" i="18"/>
  <c r="AA765" i="18"/>
  <c r="AB765" i="18"/>
  <c r="Z766" i="18"/>
  <c r="AA766" i="18"/>
  <c r="AB766" i="18"/>
  <c r="Z767" i="18"/>
  <c r="AA767" i="18"/>
  <c r="AB767" i="18"/>
  <c r="Z768" i="18"/>
  <c r="AA768" i="18"/>
  <c r="AB768" i="18"/>
  <c r="Z769" i="18"/>
  <c r="AA769" i="18"/>
  <c r="AB769" i="18"/>
  <c r="Z770" i="18"/>
  <c r="AA770" i="18"/>
  <c r="AB770" i="18"/>
  <c r="Z771" i="18"/>
  <c r="AA771" i="18"/>
  <c r="AB771" i="18"/>
  <c r="Z772" i="18"/>
  <c r="AA772" i="18"/>
  <c r="AB772" i="18"/>
  <c r="Z773" i="18"/>
  <c r="AA773" i="18"/>
  <c r="AB773" i="18"/>
  <c r="Z774" i="18"/>
  <c r="AA774" i="18"/>
  <c r="AB774" i="18"/>
  <c r="Z775" i="18"/>
  <c r="AA775" i="18"/>
  <c r="AB775" i="18"/>
  <c r="Z776" i="18"/>
  <c r="AA776" i="18"/>
  <c r="AB776" i="18"/>
  <c r="Z777" i="18"/>
  <c r="AA777" i="18"/>
  <c r="AB777" i="18"/>
  <c r="Z778" i="18"/>
  <c r="AA778" i="18"/>
  <c r="AB778" i="18"/>
  <c r="Z779" i="18"/>
  <c r="AA779" i="18"/>
  <c r="AB779" i="18"/>
  <c r="Z780" i="18"/>
  <c r="AA780" i="18"/>
  <c r="AB780" i="18"/>
  <c r="Z781" i="18"/>
  <c r="AA781" i="18"/>
  <c r="AB781" i="18"/>
  <c r="Z782" i="18"/>
  <c r="AA782" i="18"/>
  <c r="AB782" i="18"/>
  <c r="Z783" i="18"/>
  <c r="AA783" i="18"/>
  <c r="AB783" i="18"/>
  <c r="Z784" i="18"/>
  <c r="AA784" i="18"/>
  <c r="AB784" i="18"/>
  <c r="Z785" i="18"/>
  <c r="AA785" i="18"/>
  <c r="AB785" i="18"/>
  <c r="Z786" i="18"/>
  <c r="AA786" i="18"/>
  <c r="AB786" i="18"/>
  <c r="Z787" i="18"/>
  <c r="AA787" i="18"/>
  <c r="AB787" i="18"/>
  <c r="Z788" i="18"/>
  <c r="AA788" i="18"/>
  <c r="AB788" i="18"/>
  <c r="Z789" i="18"/>
  <c r="AA789" i="18"/>
  <c r="AB789" i="18"/>
  <c r="Z790" i="18"/>
  <c r="AA790" i="18"/>
  <c r="AB790" i="18"/>
  <c r="Z791" i="18"/>
  <c r="AA791" i="18"/>
  <c r="AB791" i="18"/>
  <c r="Z792" i="18"/>
  <c r="AA792" i="18"/>
  <c r="AB792" i="18"/>
  <c r="Z793" i="18"/>
  <c r="AA793" i="18"/>
  <c r="AB793" i="18"/>
  <c r="Z794" i="18"/>
  <c r="AA794" i="18"/>
  <c r="AB794" i="18"/>
  <c r="Z795" i="18"/>
  <c r="AA795" i="18"/>
  <c r="AB795" i="18"/>
  <c r="Z796" i="18"/>
  <c r="AA796" i="18"/>
  <c r="AB796" i="18"/>
  <c r="Z797" i="18"/>
  <c r="AA797" i="18"/>
  <c r="AB797" i="18"/>
  <c r="Z798" i="18"/>
  <c r="AA798" i="18"/>
  <c r="AB798" i="18"/>
  <c r="Z799" i="18"/>
  <c r="AA799" i="18"/>
  <c r="AB799" i="18"/>
  <c r="Z800" i="18"/>
  <c r="AA800" i="18"/>
  <c r="AB800" i="18"/>
  <c r="Z801" i="18"/>
  <c r="AA801" i="18"/>
  <c r="AB801" i="18"/>
  <c r="Z802" i="18"/>
  <c r="AA802" i="18"/>
  <c r="AB802" i="18"/>
  <c r="Z803" i="18"/>
  <c r="AA803" i="18"/>
  <c r="AB803" i="18"/>
  <c r="Z804" i="18"/>
  <c r="AA804" i="18"/>
  <c r="AB804" i="18"/>
  <c r="Z805" i="18"/>
  <c r="AA805" i="18"/>
  <c r="AB805" i="18"/>
  <c r="Z806" i="18"/>
  <c r="AA806" i="18"/>
  <c r="AB806" i="18"/>
  <c r="Z807" i="18"/>
  <c r="AA807" i="18"/>
  <c r="AB807" i="18"/>
  <c r="Z808" i="18"/>
  <c r="AA808" i="18"/>
  <c r="AB808" i="18"/>
  <c r="Z809" i="18"/>
  <c r="AA809" i="18"/>
  <c r="AB809" i="18"/>
  <c r="Z810" i="18"/>
  <c r="AA810" i="18"/>
  <c r="AB810" i="18"/>
  <c r="Z811" i="18"/>
  <c r="AA811" i="18"/>
  <c r="AB811" i="18"/>
  <c r="Z812" i="18"/>
  <c r="AA812" i="18"/>
  <c r="AB812" i="18"/>
  <c r="Z813" i="18"/>
  <c r="AA813" i="18"/>
  <c r="AB813" i="18"/>
  <c r="Z814" i="18"/>
  <c r="AA814" i="18"/>
  <c r="AB814" i="18"/>
  <c r="Z815" i="18"/>
  <c r="AA815" i="18"/>
  <c r="AB815" i="18"/>
  <c r="Z816" i="18"/>
  <c r="AA816" i="18"/>
  <c r="AB816" i="18"/>
  <c r="Z817" i="18"/>
  <c r="AA817" i="18"/>
  <c r="AB817" i="18"/>
  <c r="Z818" i="18"/>
  <c r="AA818" i="18"/>
  <c r="AB818" i="18"/>
  <c r="Z819" i="18"/>
  <c r="AA819" i="18"/>
  <c r="AB819" i="18"/>
  <c r="Z820" i="18"/>
  <c r="AA820" i="18"/>
  <c r="AB820" i="18"/>
  <c r="Z821" i="18"/>
  <c r="AA821" i="18"/>
  <c r="AB821" i="18"/>
  <c r="Z822" i="18"/>
  <c r="AA822" i="18"/>
  <c r="AB822" i="18"/>
  <c r="Z823" i="18"/>
  <c r="AA823" i="18"/>
  <c r="AB823" i="18"/>
  <c r="Z824" i="18"/>
  <c r="AA824" i="18"/>
  <c r="AB824" i="18"/>
  <c r="Z825" i="18"/>
  <c r="AA825" i="18"/>
  <c r="AB825" i="18"/>
  <c r="Z826" i="18"/>
  <c r="AA826" i="18"/>
  <c r="AB826" i="18"/>
  <c r="Z827" i="18"/>
  <c r="AA827" i="18"/>
  <c r="AB827" i="18"/>
  <c r="Z828" i="18"/>
  <c r="AA828" i="18"/>
  <c r="AB828" i="18"/>
  <c r="Z829" i="18"/>
  <c r="AA829" i="18"/>
  <c r="AB829" i="18"/>
  <c r="Z830" i="18"/>
  <c r="AA830" i="18"/>
  <c r="AB830" i="18"/>
  <c r="Z831" i="18"/>
  <c r="AA831" i="18"/>
  <c r="AB831" i="18"/>
  <c r="Z832" i="18"/>
  <c r="AA832" i="18"/>
  <c r="AB832" i="18"/>
  <c r="Z833" i="18"/>
  <c r="AA833" i="18"/>
  <c r="AB833" i="18"/>
  <c r="Z834" i="18"/>
  <c r="AA834" i="18"/>
  <c r="AB834" i="18"/>
  <c r="Z835" i="18"/>
  <c r="AA835" i="18"/>
  <c r="AB835" i="18"/>
  <c r="Z836" i="18"/>
  <c r="AA836" i="18"/>
  <c r="AB836" i="18"/>
  <c r="Z837" i="18"/>
  <c r="AA837" i="18"/>
  <c r="AB837" i="18"/>
  <c r="Z838" i="18"/>
  <c r="AA838" i="18"/>
  <c r="AB838" i="18"/>
  <c r="Z839" i="18"/>
  <c r="AA839" i="18"/>
  <c r="AB839" i="18"/>
  <c r="Z840" i="18"/>
  <c r="AA840" i="18"/>
  <c r="AB840" i="18"/>
  <c r="Z841" i="18"/>
  <c r="AA841" i="18"/>
  <c r="AB841" i="18"/>
  <c r="Z842" i="18"/>
  <c r="AA842" i="18"/>
  <c r="AB842" i="18"/>
  <c r="Z843" i="18"/>
  <c r="AA843" i="18"/>
  <c r="AB843" i="18"/>
  <c r="Z844" i="18"/>
  <c r="AA844" i="18"/>
  <c r="AB844" i="18"/>
  <c r="Z845" i="18"/>
  <c r="AA845" i="18"/>
  <c r="AB845" i="18"/>
  <c r="Z846" i="18"/>
  <c r="AA846" i="18"/>
  <c r="AB846" i="18"/>
  <c r="Z847" i="18"/>
  <c r="AA847" i="18"/>
  <c r="AB847" i="18"/>
  <c r="Z848" i="18"/>
  <c r="AA848" i="18"/>
  <c r="AB848" i="18"/>
  <c r="Z849" i="18"/>
  <c r="AA849" i="18"/>
  <c r="AB849" i="18"/>
  <c r="Z850" i="18"/>
  <c r="AA850" i="18"/>
  <c r="AB850" i="18"/>
  <c r="Z851" i="18"/>
  <c r="AA851" i="18"/>
  <c r="AB851" i="18"/>
  <c r="Z852" i="18"/>
  <c r="AA852" i="18"/>
  <c r="AB852" i="18"/>
  <c r="Z853" i="18"/>
  <c r="AA853" i="18"/>
  <c r="AB853" i="18"/>
  <c r="Z854" i="18"/>
  <c r="AA854" i="18"/>
  <c r="AB854" i="18"/>
  <c r="Z855" i="18"/>
  <c r="AA855" i="18"/>
  <c r="AB855" i="18"/>
  <c r="Z856" i="18"/>
  <c r="AA856" i="18"/>
  <c r="AB856" i="18"/>
  <c r="Z857" i="18"/>
  <c r="AA857" i="18"/>
  <c r="AB857" i="18"/>
  <c r="Z858" i="18"/>
  <c r="AA858" i="18"/>
  <c r="AB858" i="18"/>
  <c r="Z859" i="18"/>
  <c r="AA859" i="18"/>
  <c r="AB859" i="18"/>
  <c r="Z860" i="18"/>
  <c r="AA860" i="18"/>
  <c r="AB860" i="18"/>
  <c r="Z861" i="18"/>
  <c r="AA861" i="18"/>
  <c r="AB861" i="18"/>
  <c r="Z862" i="18"/>
  <c r="AA862" i="18"/>
  <c r="AB862" i="18"/>
  <c r="Z863" i="18"/>
  <c r="AA863" i="18"/>
  <c r="AB863" i="18"/>
  <c r="Z864" i="18"/>
  <c r="AA864" i="18"/>
  <c r="AB864" i="18"/>
  <c r="Z865" i="18"/>
  <c r="AA865" i="18"/>
  <c r="AB865" i="18"/>
  <c r="Z866" i="18"/>
  <c r="AA866" i="18"/>
  <c r="AB866" i="18"/>
  <c r="Z867" i="18"/>
  <c r="AA867" i="18"/>
  <c r="AB867" i="18"/>
  <c r="Z868" i="18"/>
  <c r="AA868" i="18"/>
  <c r="AB868" i="18"/>
  <c r="Z869" i="18"/>
  <c r="AA869" i="18"/>
  <c r="AB869" i="18"/>
  <c r="Z870" i="18"/>
  <c r="AA870" i="18"/>
  <c r="AB870" i="18"/>
  <c r="Z871" i="18"/>
  <c r="AA871" i="18"/>
  <c r="AB871" i="18"/>
  <c r="Z872" i="18"/>
  <c r="AA872" i="18"/>
  <c r="AB872" i="18"/>
  <c r="Z873" i="18"/>
  <c r="AA873" i="18"/>
  <c r="AB873" i="18"/>
  <c r="Z874" i="18"/>
  <c r="AA874" i="18"/>
  <c r="AB874" i="18"/>
  <c r="Z875" i="18"/>
  <c r="AA875" i="18"/>
  <c r="AB875" i="18"/>
  <c r="Z876" i="18"/>
  <c r="AA876" i="18"/>
  <c r="AB876" i="18"/>
  <c r="Z877" i="18"/>
  <c r="AA877" i="18"/>
  <c r="AB877" i="18"/>
  <c r="Z878" i="18"/>
  <c r="AA878" i="18"/>
  <c r="AB878" i="18"/>
  <c r="Z879" i="18"/>
  <c r="AA879" i="18"/>
  <c r="AB879" i="18"/>
  <c r="Z880" i="18"/>
  <c r="AA880" i="18"/>
  <c r="AB880" i="18"/>
  <c r="Z881" i="18"/>
  <c r="AA881" i="18"/>
  <c r="AB881" i="18"/>
  <c r="Z882" i="18"/>
  <c r="AA882" i="18"/>
  <c r="AB882" i="18"/>
  <c r="Z883" i="18"/>
  <c r="AA883" i="18"/>
  <c r="AB883" i="18"/>
  <c r="Z884" i="18"/>
  <c r="AA884" i="18"/>
  <c r="AB884" i="18"/>
  <c r="Z885" i="18"/>
  <c r="AA885" i="18"/>
  <c r="AB885" i="18"/>
  <c r="Z886" i="18"/>
  <c r="AA886" i="18"/>
  <c r="AB886" i="18"/>
  <c r="Z887" i="18"/>
  <c r="AA887" i="18"/>
  <c r="AB887" i="18"/>
  <c r="Z888" i="18"/>
  <c r="AA888" i="18"/>
  <c r="AB888" i="18"/>
  <c r="Z889" i="18"/>
  <c r="AA889" i="18"/>
  <c r="AB889" i="18"/>
  <c r="Z890" i="18"/>
  <c r="AA890" i="18"/>
  <c r="AB890" i="18"/>
  <c r="Z891" i="18"/>
  <c r="AA891" i="18"/>
  <c r="AB891" i="18"/>
  <c r="Z892" i="18"/>
  <c r="AA892" i="18"/>
  <c r="AB892" i="18"/>
  <c r="Z893" i="18"/>
  <c r="AA893" i="18"/>
  <c r="AB893" i="18"/>
  <c r="Z894" i="18"/>
  <c r="AA894" i="18"/>
  <c r="AB894" i="18"/>
  <c r="Z895" i="18"/>
  <c r="AA895" i="18"/>
  <c r="AB895" i="18"/>
  <c r="Z896" i="18"/>
  <c r="AA896" i="18"/>
  <c r="AB896" i="18"/>
  <c r="Z897" i="18"/>
  <c r="AA897" i="18"/>
  <c r="AB897" i="18"/>
  <c r="Z898" i="18"/>
  <c r="AA898" i="18"/>
  <c r="AB898" i="18"/>
  <c r="Z899" i="18"/>
  <c r="AA899" i="18"/>
  <c r="AB899" i="18"/>
  <c r="Z900" i="18"/>
  <c r="AA900" i="18"/>
  <c r="AB900" i="18"/>
  <c r="Z901" i="18"/>
  <c r="AA901" i="18"/>
  <c r="AB901" i="18"/>
  <c r="Z902" i="18"/>
  <c r="AA902" i="18"/>
  <c r="AB902" i="18"/>
  <c r="Z903" i="18"/>
  <c r="AA903" i="18"/>
  <c r="AB903" i="18"/>
  <c r="Z904" i="18"/>
  <c r="AA904" i="18"/>
  <c r="AB904" i="18"/>
  <c r="Z905" i="18"/>
  <c r="AA905" i="18"/>
  <c r="AB905" i="18"/>
  <c r="Z906" i="18"/>
  <c r="AA906" i="18"/>
  <c r="AB906" i="18"/>
  <c r="Z907" i="18"/>
  <c r="AA907" i="18"/>
  <c r="AB907" i="18"/>
  <c r="Z908" i="18"/>
  <c r="AA908" i="18"/>
  <c r="AB908" i="18"/>
  <c r="Z909" i="18"/>
  <c r="AA909" i="18"/>
  <c r="AB909" i="18"/>
  <c r="Z910" i="18"/>
  <c r="AA910" i="18"/>
  <c r="AB910" i="18"/>
  <c r="Z911" i="18"/>
  <c r="AA911" i="18"/>
  <c r="AB911" i="18"/>
  <c r="Z912" i="18"/>
  <c r="AA912" i="18"/>
  <c r="AB912" i="18"/>
  <c r="Z913" i="18"/>
  <c r="AA913" i="18"/>
  <c r="AB913" i="18"/>
  <c r="Z914" i="18"/>
  <c r="AA914" i="18"/>
  <c r="AB914" i="18"/>
  <c r="Z915" i="18"/>
  <c r="AA915" i="18"/>
  <c r="AB915" i="18"/>
  <c r="Z916" i="18"/>
  <c r="AA916" i="18"/>
  <c r="AB916" i="18"/>
  <c r="Z917" i="18"/>
  <c r="AA917" i="18"/>
  <c r="AB917" i="18"/>
  <c r="Z918" i="18"/>
  <c r="AA918" i="18"/>
  <c r="AB918" i="18"/>
  <c r="Z919" i="18"/>
  <c r="AA919" i="18"/>
  <c r="AB919" i="18"/>
  <c r="Z920" i="18"/>
  <c r="AA920" i="18"/>
  <c r="AB920" i="18"/>
  <c r="Z921" i="18"/>
  <c r="AA921" i="18"/>
  <c r="AB921" i="18"/>
  <c r="Z922" i="18"/>
  <c r="AA922" i="18"/>
  <c r="AB922" i="18"/>
  <c r="Z923" i="18"/>
  <c r="AA923" i="18"/>
  <c r="AB923" i="18"/>
  <c r="Z924" i="18"/>
  <c r="AA924" i="18"/>
  <c r="AB924" i="18"/>
  <c r="Z925" i="18"/>
  <c r="AA925" i="18"/>
  <c r="AB925" i="18"/>
  <c r="Z926" i="18"/>
  <c r="AA926" i="18"/>
  <c r="AB926" i="18"/>
  <c r="Z927" i="18"/>
  <c r="AA927" i="18"/>
  <c r="AB927" i="18"/>
  <c r="Z928" i="18"/>
  <c r="AA928" i="18"/>
  <c r="AB928" i="18"/>
  <c r="Z929" i="18"/>
  <c r="AA929" i="18"/>
  <c r="AB929" i="18"/>
  <c r="Z930" i="18"/>
  <c r="AA930" i="18"/>
  <c r="AB930" i="18"/>
  <c r="Z931" i="18"/>
  <c r="AA931" i="18"/>
  <c r="AB931" i="18"/>
  <c r="Z932" i="18"/>
  <c r="AA932" i="18"/>
  <c r="AB932" i="18"/>
  <c r="Z933" i="18"/>
  <c r="AA933" i="18"/>
  <c r="AB933" i="18"/>
  <c r="Z934" i="18"/>
  <c r="AA934" i="18"/>
  <c r="AB934" i="18"/>
  <c r="Z935" i="18"/>
  <c r="AA935" i="18"/>
  <c r="AB935" i="18"/>
  <c r="Z936" i="18"/>
  <c r="AA936" i="18"/>
  <c r="AB936" i="18"/>
  <c r="Z937" i="18"/>
  <c r="AA937" i="18"/>
  <c r="AB937" i="18"/>
  <c r="Z938" i="18"/>
  <c r="AA938" i="18"/>
  <c r="AB938" i="18"/>
  <c r="Z939" i="18"/>
  <c r="AA939" i="18"/>
  <c r="AB939" i="18"/>
  <c r="Z940" i="18"/>
  <c r="AA940" i="18"/>
  <c r="AB940" i="18"/>
  <c r="Z941" i="18"/>
  <c r="AA941" i="18"/>
  <c r="AB941" i="18"/>
  <c r="Z942" i="18"/>
  <c r="AA942" i="18"/>
  <c r="AB942" i="18"/>
  <c r="Z943" i="18"/>
  <c r="AA943" i="18"/>
  <c r="AB943" i="18"/>
  <c r="Z944" i="18"/>
  <c r="AA944" i="18"/>
  <c r="AB944" i="18"/>
  <c r="Z945" i="18"/>
  <c r="AA945" i="18"/>
  <c r="AB945" i="18"/>
  <c r="Z946" i="18"/>
  <c r="AA946" i="18"/>
  <c r="AB946" i="18"/>
  <c r="Z947" i="18"/>
  <c r="AA947" i="18"/>
  <c r="AB947" i="18"/>
  <c r="Z948" i="18"/>
  <c r="AA948" i="18"/>
  <c r="AB948" i="18"/>
  <c r="Z949" i="18"/>
  <c r="AA949" i="18"/>
  <c r="AB949" i="18"/>
  <c r="Z950" i="18"/>
  <c r="AA950" i="18"/>
  <c r="AB950" i="18"/>
  <c r="Z951" i="18"/>
  <c r="AA951" i="18"/>
  <c r="AB951" i="18"/>
  <c r="Z952" i="18"/>
  <c r="AA952" i="18"/>
  <c r="AB952" i="18"/>
  <c r="Z953" i="18"/>
  <c r="AA953" i="18"/>
  <c r="AB953" i="18"/>
  <c r="Z954" i="18"/>
  <c r="AA954" i="18"/>
  <c r="AB954" i="18"/>
  <c r="Z955" i="18"/>
  <c r="AA955" i="18"/>
  <c r="AB955" i="18"/>
  <c r="Z956" i="18"/>
  <c r="AA956" i="18"/>
  <c r="AB956" i="18"/>
  <c r="Z957" i="18"/>
  <c r="AA957" i="18"/>
  <c r="AB957" i="18"/>
  <c r="Z958" i="18"/>
  <c r="AA958" i="18"/>
  <c r="AB958" i="18"/>
  <c r="Z959" i="18"/>
  <c r="AA959" i="18"/>
  <c r="AB959" i="18"/>
  <c r="Z960" i="18"/>
  <c r="AA960" i="18"/>
  <c r="AB960" i="18"/>
  <c r="Z961" i="18"/>
  <c r="AA961" i="18"/>
  <c r="AB961" i="18"/>
  <c r="Z962" i="18"/>
  <c r="AA962" i="18"/>
  <c r="AB962" i="18"/>
  <c r="Z963" i="18"/>
  <c r="AA963" i="18"/>
  <c r="AB963" i="18"/>
  <c r="Z964" i="18"/>
  <c r="AA964" i="18"/>
  <c r="AB964" i="18"/>
  <c r="Z965" i="18"/>
  <c r="AA965" i="18"/>
  <c r="AB965" i="18"/>
  <c r="Z966" i="18"/>
  <c r="AA966" i="18"/>
  <c r="AB966" i="18"/>
  <c r="Z967" i="18"/>
  <c r="AA967" i="18"/>
  <c r="AB967" i="18"/>
  <c r="Z968" i="18"/>
  <c r="AA968" i="18"/>
  <c r="AB968" i="18"/>
  <c r="Z969" i="18"/>
  <c r="AA969" i="18"/>
  <c r="AB969" i="18"/>
  <c r="Z970" i="18"/>
  <c r="AA970" i="18"/>
  <c r="AB970" i="18"/>
  <c r="Z971" i="18"/>
  <c r="AA971" i="18"/>
  <c r="AB971" i="18"/>
  <c r="Z972" i="18"/>
  <c r="AA972" i="18"/>
  <c r="AB972" i="18"/>
  <c r="Z973" i="18"/>
  <c r="AA973" i="18"/>
  <c r="AB973" i="18"/>
  <c r="Z974" i="18"/>
  <c r="AA974" i="18"/>
  <c r="AB974" i="18"/>
  <c r="Z975" i="18"/>
  <c r="AA975" i="18"/>
  <c r="AB975" i="18"/>
  <c r="Z976" i="18"/>
  <c r="AA976" i="18"/>
  <c r="AB976" i="18"/>
  <c r="Z977" i="18"/>
  <c r="AA977" i="18"/>
  <c r="AB977" i="18"/>
  <c r="Z978" i="18"/>
  <c r="AA978" i="18"/>
  <c r="AB978" i="18"/>
  <c r="Z979" i="18"/>
  <c r="AA979" i="18"/>
  <c r="AB979" i="18"/>
  <c r="Z980" i="18"/>
  <c r="AA980" i="18"/>
  <c r="AB980" i="18"/>
  <c r="Z981" i="18"/>
  <c r="AA981" i="18"/>
  <c r="AB981" i="18"/>
  <c r="Z982" i="18"/>
  <c r="AA982" i="18"/>
  <c r="AB982" i="18"/>
  <c r="Z983" i="18"/>
  <c r="AA983" i="18"/>
  <c r="AB983" i="18"/>
  <c r="Z984" i="18"/>
  <c r="AA984" i="18"/>
  <c r="AB984" i="18"/>
  <c r="Z985" i="18"/>
  <c r="AA985" i="18"/>
  <c r="AB985" i="18"/>
  <c r="Z986" i="18"/>
  <c r="AA986" i="18"/>
  <c r="AB986" i="18"/>
  <c r="Z987" i="18"/>
  <c r="AA987" i="18"/>
  <c r="AB987" i="18"/>
  <c r="Z988" i="18"/>
  <c r="AA988" i="18"/>
  <c r="AB988" i="18"/>
  <c r="Z989" i="18"/>
  <c r="AA989" i="18"/>
  <c r="AB989" i="18"/>
  <c r="Z990" i="18"/>
  <c r="AA990" i="18"/>
  <c r="AB990" i="18"/>
  <c r="Z991" i="18"/>
  <c r="AA991" i="18"/>
  <c r="AB991" i="18"/>
  <c r="Z992" i="18"/>
  <c r="AA992" i="18"/>
  <c r="AB992" i="18"/>
  <c r="Z993" i="18"/>
  <c r="AA993" i="18"/>
  <c r="AB993" i="18"/>
  <c r="Z994" i="18"/>
  <c r="AA994" i="18"/>
  <c r="AB994" i="18"/>
  <c r="Z995" i="18"/>
  <c r="AA995" i="18"/>
  <c r="AB995" i="18"/>
  <c r="Z996" i="18"/>
  <c r="AA996" i="18"/>
  <c r="AB996" i="18"/>
  <c r="Z997" i="18"/>
  <c r="AA997" i="18"/>
  <c r="AB997" i="18"/>
  <c r="Z998" i="18"/>
  <c r="AA998" i="18"/>
  <c r="AB998" i="18"/>
  <c r="Z999" i="18"/>
  <c r="AA999" i="18"/>
  <c r="AB999" i="18"/>
  <c r="Z1000" i="18"/>
  <c r="AA1000" i="18"/>
  <c r="AB1000" i="18"/>
  <c r="Z1001" i="18"/>
  <c r="AA1001" i="18"/>
  <c r="AB1001" i="18"/>
  <c r="Z1002" i="18"/>
  <c r="AA1002" i="18"/>
  <c r="AB1002" i="18"/>
  <c r="Z1003" i="18"/>
  <c r="AA1003" i="18"/>
  <c r="AB1003" i="18"/>
  <c r="Z1004" i="18"/>
  <c r="AA1004" i="18"/>
  <c r="AB1004" i="18"/>
  <c r="Z1005" i="18"/>
  <c r="AA1005" i="18"/>
  <c r="AB1005" i="18"/>
  <c r="Z1006" i="18"/>
  <c r="AA1006" i="18"/>
  <c r="AB1006" i="18"/>
  <c r="Z1007" i="18"/>
  <c r="AA1007" i="18"/>
  <c r="AB1007" i="18"/>
  <c r="Z1008" i="18"/>
  <c r="AA1008" i="18"/>
  <c r="AB1008" i="18"/>
  <c r="Z1009" i="18"/>
  <c r="AA1009" i="18"/>
  <c r="AB1009" i="18"/>
  <c r="Z1010" i="18"/>
  <c r="AA1010" i="18"/>
  <c r="AB1010" i="18"/>
  <c r="Z1011" i="18"/>
  <c r="AA1011" i="18"/>
  <c r="AB1011" i="18"/>
  <c r="Z1012" i="18"/>
  <c r="AA1012" i="18"/>
  <c r="AB1012" i="18"/>
  <c r="Z1013" i="18"/>
  <c r="AA1013" i="18"/>
  <c r="AB1013" i="18"/>
  <c r="Z1014" i="18"/>
  <c r="AA1014" i="18"/>
  <c r="AB1014" i="18"/>
  <c r="Z1015" i="18"/>
  <c r="AA1015" i="18"/>
  <c r="AB1015" i="18"/>
  <c r="Z1016" i="18"/>
  <c r="AA1016" i="18"/>
  <c r="AB1016" i="18"/>
  <c r="Z1017" i="18"/>
  <c r="AA1017" i="18"/>
  <c r="AB1017" i="18"/>
  <c r="Z1018" i="18"/>
  <c r="AA1018" i="18"/>
  <c r="AB1018" i="18"/>
  <c r="Z1019" i="18"/>
  <c r="AA1019" i="18"/>
  <c r="AB1019" i="18"/>
  <c r="Z1020" i="18"/>
  <c r="AA1020" i="18"/>
  <c r="AB1020" i="18"/>
  <c r="Z1021" i="18"/>
  <c r="AA1021" i="18"/>
  <c r="AB1021" i="18"/>
  <c r="Z1022" i="18"/>
  <c r="AA1022" i="18"/>
  <c r="AB1022" i="18"/>
  <c r="Z1023" i="18"/>
  <c r="AA1023" i="18"/>
  <c r="AB1023" i="18"/>
  <c r="Z1024" i="18"/>
  <c r="AA1024" i="18"/>
  <c r="AB1024" i="18"/>
  <c r="Z1025" i="18"/>
  <c r="AA1025" i="18"/>
  <c r="AB1025" i="18"/>
  <c r="Z1026" i="18"/>
  <c r="AA1026" i="18"/>
  <c r="AB1026" i="18"/>
  <c r="Z1027" i="18"/>
  <c r="AA1027" i="18"/>
  <c r="AB1027" i="18"/>
  <c r="Z1028" i="18"/>
  <c r="AA1028" i="18"/>
  <c r="AB1028" i="18"/>
  <c r="Z1029" i="18"/>
  <c r="AA1029" i="18"/>
  <c r="AB1029" i="18"/>
  <c r="Z1030" i="18"/>
  <c r="AA1030" i="18"/>
  <c r="AB1030" i="18"/>
  <c r="Z1031" i="18"/>
  <c r="AA1031" i="18"/>
  <c r="AB1031" i="18"/>
  <c r="Z1032" i="18"/>
  <c r="AA1032" i="18"/>
  <c r="AB1032" i="18"/>
  <c r="Z1033" i="18"/>
  <c r="AA1033" i="18"/>
  <c r="AB1033" i="18"/>
  <c r="Z1034" i="18"/>
  <c r="AA1034" i="18"/>
  <c r="AB1034" i="18"/>
  <c r="Z1035" i="18"/>
  <c r="AA1035" i="18"/>
  <c r="AB1035" i="18"/>
  <c r="Z1036" i="18"/>
  <c r="AA1036" i="18"/>
  <c r="AB1036" i="18"/>
  <c r="Z1037" i="18"/>
  <c r="AA1037" i="18"/>
  <c r="AB1037" i="18"/>
  <c r="Z1038" i="18"/>
  <c r="AA1038" i="18"/>
  <c r="AB1038" i="18"/>
  <c r="Z1039" i="18"/>
  <c r="AA1039" i="18"/>
  <c r="AB1039" i="18"/>
  <c r="Z1040" i="18"/>
  <c r="AA1040" i="18"/>
  <c r="AB1040" i="18"/>
  <c r="Z1041" i="18"/>
  <c r="AA1041" i="18"/>
  <c r="AB1041" i="18"/>
  <c r="Z1042" i="18"/>
  <c r="AA1042" i="18"/>
  <c r="AB1042" i="18"/>
  <c r="Z1043" i="18"/>
  <c r="AA1043" i="18"/>
  <c r="AB1043" i="18"/>
  <c r="Z1044" i="18"/>
  <c r="AA1044" i="18"/>
  <c r="AB1044" i="18"/>
  <c r="Z1045" i="18"/>
  <c r="AA1045" i="18"/>
  <c r="AB1045" i="18"/>
  <c r="Z1046" i="18"/>
  <c r="AA1046" i="18"/>
  <c r="AB1046" i="18"/>
  <c r="Z1047" i="18"/>
  <c r="AA1047" i="18"/>
  <c r="AB1047" i="18"/>
  <c r="Z1048" i="18"/>
  <c r="AA1048" i="18"/>
  <c r="AB1048" i="18"/>
  <c r="Z1049" i="18"/>
  <c r="AA1049" i="18"/>
  <c r="AB1049" i="18"/>
  <c r="Z1050" i="18"/>
  <c r="AA1050" i="18"/>
  <c r="AB1050" i="18"/>
  <c r="Z1051" i="18"/>
  <c r="AA1051" i="18"/>
  <c r="AB1051" i="18"/>
  <c r="Z1052" i="18"/>
  <c r="AA1052" i="18"/>
  <c r="AB1052" i="18"/>
  <c r="Z1053" i="18"/>
  <c r="AA1053" i="18"/>
  <c r="AB1053" i="18"/>
  <c r="Z1054" i="18"/>
  <c r="AA1054" i="18"/>
  <c r="AB1054" i="18"/>
  <c r="Z1055" i="18"/>
  <c r="AA1055" i="18"/>
  <c r="AB1055" i="18"/>
  <c r="Z1056" i="18"/>
  <c r="AA1056" i="18"/>
  <c r="AB1056" i="18"/>
  <c r="Z1057" i="18"/>
  <c r="AA1057" i="18"/>
  <c r="AB1057" i="18"/>
  <c r="Z1058" i="18"/>
  <c r="AA1058" i="18"/>
  <c r="AB1058" i="18"/>
  <c r="Z1059" i="18"/>
  <c r="AA1059" i="18"/>
  <c r="AB1059" i="18"/>
  <c r="Z1060" i="18"/>
  <c r="AA1060" i="18"/>
  <c r="AB1060" i="18"/>
  <c r="Z1061" i="18"/>
  <c r="AA1061" i="18"/>
  <c r="AB1061" i="18"/>
  <c r="Z1062" i="18"/>
  <c r="AA1062" i="18"/>
  <c r="AB1062" i="18"/>
  <c r="Z1063" i="18"/>
  <c r="AA1063" i="18"/>
  <c r="AB1063" i="18"/>
  <c r="Z1064" i="18"/>
  <c r="AA1064" i="18"/>
  <c r="AB1064" i="18"/>
  <c r="Z1065" i="18"/>
  <c r="AA1065" i="18"/>
  <c r="AB1065" i="18"/>
  <c r="Z1066" i="18"/>
  <c r="AA1066" i="18"/>
  <c r="AB1066" i="18"/>
  <c r="Z1067" i="18"/>
  <c r="AA1067" i="18"/>
  <c r="AB1067" i="18"/>
  <c r="Z1068" i="18"/>
  <c r="AA1068" i="18"/>
  <c r="AB1068" i="18"/>
  <c r="Z1069" i="18"/>
  <c r="AA1069" i="18"/>
  <c r="AB1069" i="18"/>
  <c r="Z1070" i="18"/>
  <c r="AA1070" i="18"/>
  <c r="AB1070" i="18"/>
  <c r="Z1071" i="18"/>
  <c r="AA1071" i="18"/>
  <c r="AB1071" i="18"/>
  <c r="Z1072" i="18"/>
  <c r="AA1072" i="18"/>
  <c r="AB1072" i="18"/>
  <c r="Z1073" i="18"/>
  <c r="AA1073" i="18"/>
  <c r="AB1073" i="18"/>
  <c r="Z1074" i="18"/>
  <c r="AA1074" i="18"/>
  <c r="AB1074" i="18"/>
  <c r="Z1075" i="18"/>
  <c r="AA1075" i="18"/>
  <c r="AB1075" i="18"/>
  <c r="Z1076" i="18"/>
  <c r="AA1076" i="18"/>
  <c r="AB1076" i="18"/>
  <c r="Z1077" i="18"/>
  <c r="AA1077" i="18"/>
  <c r="AB1077" i="18"/>
  <c r="Z1078" i="18"/>
  <c r="AA1078" i="18"/>
  <c r="AB1078" i="18"/>
  <c r="Z1079" i="18"/>
  <c r="AA1079" i="18"/>
  <c r="AB1079" i="18"/>
  <c r="Z1080" i="18"/>
  <c r="AA1080" i="18"/>
  <c r="AB1080" i="18"/>
  <c r="Z1081" i="18"/>
  <c r="AA1081" i="18"/>
  <c r="AB1081" i="18"/>
  <c r="Z1082" i="18"/>
  <c r="AA1082" i="18"/>
  <c r="AB1082" i="18"/>
  <c r="Z1083" i="18"/>
  <c r="AA1083" i="18"/>
  <c r="AB1083" i="18"/>
  <c r="Z1084" i="18"/>
  <c r="AA1084" i="18"/>
  <c r="AB1084" i="18"/>
  <c r="Z1085" i="18"/>
  <c r="AA1085" i="18"/>
  <c r="AB1085" i="18"/>
  <c r="Z1086" i="18"/>
  <c r="AA1086" i="18"/>
  <c r="AB1086" i="18"/>
  <c r="Z1087" i="18"/>
  <c r="AA1087" i="18"/>
  <c r="AB1087" i="18"/>
  <c r="Z1088" i="18"/>
  <c r="AA1088" i="18"/>
  <c r="AB1088" i="18"/>
  <c r="Z1089" i="18"/>
  <c r="AA1089" i="18"/>
  <c r="AB1089" i="18"/>
  <c r="Z1090" i="18"/>
  <c r="AA1090" i="18"/>
  <c r="AB1090" i="18"/>
  <c r="Z1091" i="18"/>
  <c r="AA1091" i="18"/>
  <c r="AB1091" i="18"/>
  <c r="Z1092" i="18"/>
  <c r="AA1092" i="18"/>
  <c r="AB1092" i="18"/>
  <c r="Z1093" i="18"/>
  <c r="AA1093" i="18"/>
  <c r="AB1093" i="18"/>
  <c r="Z1094" i="18"/>
  <c r="AA1094" i="18"/>
  <c r="AB1094" i="18"/>
  <c r="Z1095" i="18"/>
  <c r="AA1095" i="18"/>
  <c r="AB1095" i="18"/>
  <c r="Z1096" i="18"/>
  <c r="AA1096" i="18"/>
  <c r="AB1096" i="18"/>
  <c r="Z1097" i="18"/>
  <c r="AA1097" i="18"/>
  <c r="AB1097" i="18"/>
  <c r="Z1098" i="18"/>
  <c r="AA1098" i="18"/>
  <c r="AB1098" i="18"/>
  <c r="Z1099" i="18"/>
  <c r="AA1099" i="18"/>
  <c r="AB1099" i="18"/>
  <c r="Z1100" i="18"/>
  <c r="AA1100" i="18"/>
  <c r="AB1100" i="18"/>
  <c r="Z1101" i="18"/>
  <c r="AA1101" i="18"/>
  <c r="AB1101" i="18"/>
  <c r="Z1102" i="18"/>
  <c r="AA1102" i="18"/>
  <c r="AB1102" i="18"/>
  <c r="Z1103" i="18"/>
  <c r="AA1103" i="18"/>
  <c r="AB1103" i="18"/>
  <c r="Z1104" i="18"/>
  <c r="AA1104" i="18"/>
  <c r="AB1104" i="18"/>
  <c r="Z1105" i="18"/>
  <c r="AA1105" i="18"/>
  <c r="AB1105" i="18"/>
  <c r="Z1106" i="18"/>
  <c r="AA1106" i="18"/>
  <c r="AB1106" i="18"/>
  <c r="Z1107" i="18"/>
  <c r="AA1107" i="18"/>
  <c r="AB1107" i="18"/>
  <c r="Z1108" i="18"/>
  <c r="AA1108" i="18"/>
  <c r="AB1108" i="18"/>
  <c r="Z1109" i="18"/>
  <c r="AA1109" i="18"/>
  <c r="AB1109" i="18"/>
  <c r="Z1110" i="18"/>
  <c r="AA1110" i="18"/>
  <c r="AB1110" i="18"/>
  <c r="Z1111" i="18"/>
  <c r="AA1111" i="18"/>
  <c r="AB1111" i="18"/>
  <c r="Z1112" i="18"/>
  <c r="AA1112" i="18"/>
  <c r="AB1112" i="18"/>
  <c r="Z1113" i="18"/>
  <c r="AA1113" i="18"/>
  <c r="AB1113" i="18"/>
  <c r="Z1114" i="18"/>
  <c r="AA1114" i="18"/>
  <c r="AB1114" i="18"/>
  <c r="Z1115" i="18"/>
  <c r="AA1115" i="18"/>
  <c r="AB1115" i="18"/>
  <c r="Z1116" i="18"/>
  <c r="AA1116" i="18"/>
  <c r="AB1116" i="18"/>
  <c r="Z1117" i="18"/>
  <c r="AA1117" i="18"/>
  <c r="AB1117" i="18"/>
  <c r="Z1118" i="18"/>
  <c r="AA1118" i="18"/>
  <c r="AB1118" i="18"/>
  <c r="Z1119" i="18"/>
  <c r="AA1119" i="18"/>
  <c r="AB1119" i="18"/>
  <c r="Z1120" i="18"/>
  <c r="AA1120" i="18"/>
  <c r="AB1120" i="18"/>
  <c r="Z1121" i="18"/>
  <c r="AA1121" i="18"/>
  <c r="AB1121" i="18"/>
  <c r="Z1122" i="18"/>
  <c r="AA1122" i="18"/>
  <c r="AB1122" i="18"/>
  <c r="Z1123" i="18"/>
  <c r="AA1123" i="18"/>
  <c r="AB1123" i="18"/>
  <c r="Z1124" i="18"/>
  <c r="AA1124" i="18"/>
  <c r="AB1124" i="18"/>
  <c r="Z1125" i="18"/>
  <c r="AA1125" i="18"/>
  <c r="AB1125" i="18"/>
  <c r="Z1126" i="18"/>
  <c r="AA1126" i="18"/>
  <c r="AB1126" i="18"/>
  <c r="Z1127" i="18"/>
  <c r="AA1127" i="18"/>
  <c r="AB1127" i="18"/>
  <c r="Z1128" i="18"/>
  <c r="AA1128" i="18"/>
  <c r="AB1128" i="18"/>
  <c r="Z1129" i="18"/>
  <c r="AA1129" i="18"/>
  <c r="AB1129" i="18"/>
  <c r="Z1130" i="18"/>
  <c r="AA1130" i="18"/>
  <c r="AB1130" i="18"/>
  <c r="Z1131" i="18"/>
  <c r="AA1131" i="18"/>
  <c r="AB1131" i="18"/>
  <c r="Z1132" i="18"/>
  <c r="AA1132" i="18"/>
  <c r="AB1132" i="18"/>
  <c r="Z1133" i="18"/>
  <c r="AA1133" i="18"/>
  <c r="AB1133" i="18"/>
  <c r="Z1134" i="18"/>
  <c r="AA1134" i="18"/>
  <c r="AB1134" i="18"/>
  <c r="Z1135" i="18"/>
  <c r="AA1135" i="18"/>
  <c r="AB1135" i="18"/>
  <c r="Z1136" i="18"/>
  <c r="AA1136" i="18"/>
  <c r="AB1136" i="18"/>
  <c r="Z1137" i="18"/>
  <c r="AA1137" i="18"/>
  <c r="AB1137" i="18"/>
  <c r="Z1138" i="18"/>
  <c r="AA1138" i="18"/>
  <c r="AB1138" i="18"/>
  <c r="Z1139" i="18"/>
  <c r="AA1139" i="18"/>
  <c r="AB1139" i="18"/>
  <c r="Z1140" i="18"/>
  <c r="AA1140" i="18"/>
  <c r="AB1140" i="18"/>
  <c r="Z1141" i="18"/>
  <c r="AA1141" i="18"/>
  <c r="AB1141" i="18"/>
  <c r="Z1142" i="18"/>
  <c r="AA1142" i="18"/>
  <c r="AB1142" i="18"/>
  <c r="Z1143" i="18"/>
  <c r="AA1143" i="18"/>
  <c r="AB1143" i="18"/>
  <c r="Z1144" i="18"/>
  <c r="AA1144" i="18"/>
  <c r="AB1144" i="18"/>
  <c r="Z1145" i="18"/>
  <c r="AA1145" i="18"/>
  <c r="AB1145" i="18"/>
  <c r="Z1146" i="18"/>
  <c r="AA1146" i="18"/>
  <c r="AB1146" i="18"/>
  <c r="Z1147" i="18"/>
  <c r="AA1147" i="18"/>
  <c r="AB1147" i="18"/>
  <c r="Z1148" i="18"/>
  <c r="AA1148" i="18"/>
  <c r="AB1148" i="18"/>
  <c r="Z1149" i="18"/>
  <c r="AA1149" i="18"/>
  <c r="AB1149" i="18"/>
  <c r="Z1150" i="18"/>
  <c r="AA1150" i="18"/>
  <c r="AB1150" i="18"/>
  <c r="Z1151" i="18"/>
  <c r="AA1151" i="18"/>
  <c r="AB1151" i="18"/>
  <c r="Z1152" i="18"/>
  <c r="AA1152" i="18"/>
  <c r="AB1152" i="18"/>
  <c r="Z1153" i="18"/>
  <c r="AA1153" i="18"/>
  <c r="AB1153" i="18"/>
  <c r="Z1154" i="18"/>
  <c r="AA1154" i="18"/>
  <c r="AB1154" i="18"/>
  <c r="Z1155" i="18"/>
  <c r="AA1155" i="18"/>
  <c r="AB1155" i="18"/>
  <c r="Z1156" i="18"/>
  <c r="AA1156" i="18"/>
  <c r="AB1156" i="18"/>
  <c r="Z1157" i="18"/>
  <c r="AA1157" i="18"/>
  <c r="AB1157" i="18"/>
  <c r="Z1158" i="18"/>
  <c r="AA1158" i="18"/>
  <c r="AB1158" i="18"/>
  <c r="Z1159" i="18"/>
  <c r="AA1159" i="18"/>
  <c r="AB1159" i="18"/>
  <c r="Z1160" i="18"/>
  <c r="AA1160" i="18"/>
  <c r="AB1160" i="18"/>
  <c r="Z1161" i="18"/>
  <c r="AA1161" i="18"/>
  <c r="AB1161" i="18"/>
  <c r="Z1162" i="18"/>
  <c r="AA1162" i="18"/>
  <c r="AB1162" i="18"/>
  <c r="Z1163" i="18"/>
  <c r="AA1163" i="18"/>
  <c r="AB1163" i="18"/>
  <c r="Z1164" i="18"/>
  <c r="AA1164" i="18"/>
  <c r="AB1164" i="18"/>
  <c r="Z1165" i="18"/>
  <c r="AA1165" i="18"/>
  <c r="AB1165" i="18"/>
  <c r="Z1166" i="18"/>
  <c r="AA1166" i="18"/>
  <c r="AB1166" i="18"/>
  <c r="Z1167" i="18"/>
  <c r="AA1167" i="18"/>
  <c r="AB1167" i="18"/>
  <c r="Z1168" i="18"/>
  <c r="AA1168" i="18"/>
  <c r="AB1168" i="18"/>
  <c r="Z1169" i="18"/>
  <c r="AA1169" i="18"/>
  <c r="AB1169" i="18"/>
  <c r="Z1170" i="18"/>
  <c r="AA1170" i="18"/>
  <c r="AB1170" i="18"/>
  <c r="Z1171" i="18"/>
  <c r="AA1171" i="18"/>
  <c r="AB1171" i="18"/>
  <c r="Z1172" i="18"/>
  <c r="AA1172" i="18"/>
  <c r="AB1172" i="18"/>
  <c r="Z1173" i="18"/>
  <c r="AA1173" i="18"/>
  <c r="AB1173" i="18"/>
  <c r="Z1174" i="18"/>
  <c r="AA1174" i="18"/>
  <c r="AB1174" i="18"/>
  <c r="Z1175" i="18"/>
  <c r="AA1175" i="18"/>
  <c r="AB1175" i="18"/>
  <c r="Z1176" i="18"/>
  <c r="AA1176" i="18"/>
  <c r="AB1176" i="18"/>
  <c r="Z1177" i="18"/>
  <c r="AA1177" i="18"/>
  <c r="AB1177" i="18"/>
  <c r="Z1178" i="18"/>
  <c r="AA1178" i="18"/>
  <c r="AB1178" i="18"/>
  <c r="Z1179" i="18"/>
  <c r="AA1179" i="18"/>
  <c r="AB1179" i="18"/>
  <c r="Z1180" i="18"/>
  <c r="AA1180" i="18"/>
  <c r="AB1180" i="18"/>
  <c r="Z1181" i="18"/>
  <c r="AA1181" i="18"/>
  <c r="AB1181" i="18"/>
  <c r="Z1182" i="18"/>
  <c r="AA1182" i="18"/>
  <c r="AB1182" i="18"/>
  <c r="Z1183" i="18"/>
  <c r="AA1183" i="18"/>
  <c r="AB1183" i="18"/>
  <c r="Z1184" i="18"/>
  <c r="AA1184" i="18"/>
  <c r="AB1184" i="18"/>
  <c r="Z1185" i="18"/>
  <c r="AA1185" i="18"/>
  <c r="AB1185" i="18"/>
  <c r="Z1186" i="18"/>
  <c r="AA1186" i="18"/>
  <c r="AB1186" i="18"/>
  <c r="Z1187" i="18"/>
  <c r="AA1187" i="18"/>
  <c r="AB1187" i="18"/>
  <c r="Z1188" i="18"/>
  <c r="AA1188" i="18"/>
  <c r="AB1188" i="18"/>
  <c r="Z1189" i="18"/>
  <c r="AA1189" i="18"/>
  <c r="AB1189" i="18"/>
  <c r="Z1190" i="18"/>
  <c r="AA1190" i="18"/>
  <c r="AB1190" i="18"/>
  <c r="Z1191" i="18"/>
  <c r="AA1191" i="18"/>
  <c r="AB1191" i="18"/>
  <c r="Z1192" i="18"/>
  <c r="AA1192" i="18"/>
  <c r="AB1192" i="18"/>
  <c r="Z1193" i="18"/>
  <c r="AA1193" i="18"/>
  <c r="AB1193" i="18"/>
  <c r="Z1194" i="18"/>
  <c r="AA1194" i="18"/>
  <c r="AB1194" i="18"/>
  <c r="Z1195" i="18"/>
  <c r="AA1195" i="18"/>
  <c r="AB1195" i="18"/>
  <c r="Z1196" i="18"/>
  <c r="AA1196" i="18"/>
  <c r="AB1196" i="18"/>
  <c r="Z1197" i="18"/>
  <c r="AA1197" i="18"/>
  <c r="AB1197" i="18"/>
  <c r="Z1198" i="18"/>
  <c r="AA1198" i="18"/>
  <c r="AB1198" i="18"/>
  <c r="Z1199" i="18"/>
  <c r="AA1199" i="18"/>
  <c r="AB1199" i="18"/>
  <c r="Z1200" i="18"/>
  <c r="AA1200" i="18"/>
  <c r="AB1200" i="18"/>
  <c r="Z1201" i="18"/>
  <c r="AA1201" i="18"/>
  <c r="AB1201" i="18"/>
  <c r="Z1202" i="18"/>
  <c r="AA1202" i="18"/>
  <c r="AB1202" i="18"/>
  <c r="Z1203" i="18"/>
  <c r="AA1203" i="18"/>
  <c r="AB1203" i="18"/>
  <c r="Z1204" i="18"/>
  <c r="AA1204" i="18"/>
  <c r="AB1204" i="18"/>
  <c r="Z1205" i="18"/>
  <c r="AA1205" i="18"/>
  <c r="AB1205" i="18"/>
  <c r="Z1206" i="18"/>
  <c r="AA1206" i="18"/>
  <c r="AB1206" i="18"/>
  <c r="Z1207" i="18"/>
  <c r="AA1207" i="18"/>
  <c r="AB1207" i="18"/>
  <c r="Z1208" i="18"/>
  <c r="AA1208" i="18"/>
  <c r="AB1208" i="18"/>
  <c r="Z1209" i="18"/>
  <c r="AA1209" i="18"/>
  <c r="AB1209" i="18"/>
  <c r="Z1210" i="18"/>
  <c r="AA1210" i="18"/>
  <c r="AB1210" i="18"/>
  <c r="Z1211" i="18"/>
  <c r="AA1211" i="18"/>
  <c r="AB1211" i="18"/>
  <c r="Z1212" i="18"/>
  <c r="AA1212" i="18"/>
  <c r="AB1212" i="18"/>
  <c r="Z1213" i="18"/>
  <c r="AA1213" i="18"/>
  <c r="AB1213" i="18"/>
  <c r="Z1214" i="18"/>
  <c r="AA1214" i="18"/>
  <c r="AB1214" i="18"/>
  <c r="Z1215" i="18"/>
  <c r="AA1215" i="18"/>
  <c r="AB1215" i="18"/>
  <c r="Z1216" i="18"/>
  <c r="AA1216" i="18"/>
  <c r="AB1216" i="18"/>
  <c r="Z1217" i="18"/>
  <c r="AA1217" i="18"/>
  <c r="AB1217" i="18"/>
  <c r="Z1218" i="18"/>
  <c r="AA1218" i="18"/>
  <c r="AB1218" i="18"/>
  <c r="Z1219" i="18"/>
  <c r="AA1219" i="18"/>
  <c r="AB1219" i="18"/>
  <c r="Z1220" i="18"/>
  <c r="AA1220" i="18"/>
  <c r="AB1220" i="18"/>
  <c r="Z1221" i="18"/>
  <c r="AA1221" i="18"/>
  <c r="AB1221" i="18"/>
  <c r="Z1222" i="18"/>
  <c r="AA1222" i="18"/>
  <c r="AB1222" i="18"/>
  <c r="Z1223" i="18"/>
  <c r="AA1223" i="18"/>
  <c r="AB1223" i="18"/>
  <c r="Z1224" i="18"/>
  <c r="AA1224" i="18"/>
  <c r="AB1224" i="18"/>
  <c r="Z1225" i="18"/>
  <c r="AA1225" i="18"/>
  <c r="AB1225" i="18"/>
  <c r="Z1226" i="18"/>
  <c r="AA1226" i="18"/>
  <c r="AB1226" i="18"/>
  <c r="Z1227" i="18"/>
  <c r="AA1227" i="18"/>
  <c r="AB1227" i="18"/>
  <c r="Z1228" i="18"/>
  <c r="AA1228" i="18"/>
  <c r="AB1228" i="18"/>
  <c r="Z1229" i="18"/>
  <c r="AA1229" i="18"/>
  <c r="AB1229" i="18"/>
  <c r="Z1230" i="18"/>
  <c r="AA1230" i="18"/>
  <c r="AB1230" i="18"/>
  <c r="Z1231" i="18"/>
  <c r="AA1231" i="18"/>
  <c r="AB1231" i="18"/>
  <c r="Z1232" i="18"/>
  <c r="AA1232" i="18"/>
  <c r="AB1232" i="18"/>
  <c r="Z1233" i="18"/>
  <c r="AA1233" i="18"/>
  <c r="AB1233" i="18"/>
  <c r="Z1234" i="18"/>
  <c r="AA1234" i="18"/>
  <c r="AB1234" i="18"/>
  <c r="Z1235" i="18"/>
  <c r="AA1235" i="18"/>
  <c r="AB1235" i="18"/>
  <c r="Z1236" i="18"/>
  <c r="AA1236" i="18"/>
  <c r="AB1236" i="18"/>
  <c r="Z1237" i="18"/>
  <c r="AA1237" i="18"/>
  <c r="AB1237" i="18"/>
  <c r="Z1238" i="18"/>
  <c r="AA1238" i="18"/>
  <c r="AB1238" i="18"/>
  <c r="Z1239" i="18"/>
  <c r="AA1239" i="18"/>
  <c r="AB1239" i="18"/>
  <c r="Z1240" i="18"/>
  <c r="AA1240" i="18"/>
  <c r="AB1240" i="18"/>
  <c r="Z1241" i="18"/>
  <c r="AA1241" i="18"/>
  <c r="AB1241" i="18"/>
  <c r="Z1242" i="18"/>
  <c r="AA1242" i="18"/>
  <c r="AB1242" i="18"/>
  <c r="Z1243" i="18"/>
  <c r="AA1243" i="18"/>
  <c r="AB1243" i="18"/>
  <c r="Z1244" i="18"/>
  <c r="AA1244" i="18"/>
  <c r="AB1244" i="18"/>
  <c r="Z1245" i="18"/>
  <c r="AA1245" i="18"/>
  <c r="AB1245" i="18"/>
  <c r="Z1246" i="18"/>
  <c r="AA1246" i="18"/>
  <c r="AB1246" i="18"/>
  <c r="Z1247" i="18"/>
  <c r="AA1247" i="18"/>
  <c r="AB1247" i="18"/>
  <c r="Z1248" i="18"/>
  <c r="AA1248" i="18"/>
  <c r="AB1248" i="18"/>
  <c r="Z1249" i="18"/>
  <c r="AA1249" i="18"/>
  <c r="AB1249" i="18"/>
  <c r="Z1250" i="18"/>
  <c r="AA1250" i="18"/>
  <c r="AB1250" i="18"/>
  <c r="Z1251" i="18"/>
  <c r="AA1251" i="18"/>
  <c r="AB1251" i="18"/>
  <c r="Z1252" i="18"/>
  <c r="AA1252" i="18"/>
  <c r="AB1252" i="18"/>
  <c r="Z1253" i="18"/>
  <c r="AA1253" i="18"/>
  <c r="AB1253" i="18"/>
  <c r="Z1254" i="18"/>
  <c r="AA1254" i="18"/>
  <c r="AB1254" i="18"/>
  <c r="Z1255" i="18"/>
  <c r="AA1255" i="18"/>
  <c r="AB1255" i="18"/>
  <c r="Z1256" i="18"/>
  <c r="AA1256" i="18"/>
  <c r="AB1256" i="18"/>
  <c r="Z1257" i="18"/>
  <c r="AA1257" i="18"/>
  <c r="AB1257" i="18"/>
  <c r="Z1258" i="18"/>
  <c r="AA1258" i="18"/>
  <c r="AB1258" i="18"/>
  <c r="Z1259" i="18"/>
  <c r="AA1259" i="18"/>
  <c r="AB1259" i="18"/>
  <c r="Z1260" i="18"/>
  <c r="AA1260" i="18"/>
  <c r="AB1260" i="18"/>
  <c r="Z1261" i="18"/>
  <c r="AA1261" i="18"/>
  <c r="AB1261" i="18"/>
  <c r="Z1262" i="18"/>
  <c r="AA1262" i="18"/>
  <c r="AB1262" i="18"/>
  <c r="Z1263" i="18"/>
  <c r="AA1263" i="18"/>
  <c r="AB1263" i="18"/>
  <c r="Z1264" i="18"/>
  <c r="AA1264" i="18"/>
  <c r="AB1264" i="18"/>
  <c r="Z1265" i="18"/>
  <c r="AA1265" i="18"/>
  <c r="AB1265" i="18"/>
  <c r="Z1266" i="18"/>
  <c r="AA1266" i="18"/>
  <c r="AB1266" i="18"/>
  <c r="Z1267" i="18"/>
  <c r="AA1267" i="18"/>
  <c r="AB1267" i="18"/>
  <c r="Z1268" i="18"/>
  <c r="AA1268" i="18"/>
  <c r="AB1268" i="18"/>
  <c r="Z1269" i="18"/>
  <c r="AA1269" i="18"/>
  <c r="AB1269" i="18"/>
  <c r="Z1270" i="18"/>
  <c r="AA1270" i="18"/>
  <c r="AB1270" i="18"/>
  <c r="Z1271" i="18"/>
  <c r="AA1271" i="18"/>
  <c r="AB1271" i="18"/>
  <c r="Z1272" i="18"/>
  <c r="AA1272" i="18"/>
  <c r="AB1272" i="18"/>
  <c r="Z1273" i="18"/>
  <c r="AA1273" i="18"/>
  <c r="AB1273" i="18"/>
  <c r="Z1274" i="18"/>
  <c r="AA1274" i="18"/>
  <c r="AB1274" i="18"/>
  <c r="Z1275" i="18"/>
  <c r="AA1275" i="18"/>
  <c r="AB1275" i="18"/>
  <c r="Z1276" i="18"/>
  <c r="AA1276" i="18"/>
  <c r="AB1276" i="18"/>
  <c r="Z1277" i="18"/>
  <c r="AA1277" i="18"/>
  <c r="AB1277" i="18"/>
  <c r="Z1278" i="18"/>
  <c r="AA1278" i="18"/>
  <c r="AB1278" i="18"/>
  <c r="Z1279" i="18"/>
  <c r="AA1279" i="18"/>
  <c r="AB1279" i="18"/>
  <c r="Z1280" i="18"/>
  <c r="AA1280" i="18"/>
  <c r="AB1280" i="18"/>
  <c r="Z1281" i="18"/>
  <c r="AA1281" i="18"/>
  <c r="AB1281" i="18"/>
  <c r="Z1282" i="18"/>
  <c r="AA1282" i="18"/>
  <c r="AB1282" i="18"/>
  <c r="Z1283" i="18"/>
  <c r="AA1283" i="18"/>
  <c r="AB1283" i="18"/>
  <c r="Z1284" i="18"/>
  <c r="AA1284" i="18"/>
  <c r="AB1284" i="18"/>
  <c r="Z1285" i="18"/>
  <c r="AA1285" i="18"/>
  <c r="AB1285" i="18"/>
  <c r="Z1286" i="18"/>
  <c r="AA1286" i="18"/>
  <c r="AB1286" i="18"/>
  <c r="Z1287" i="18"/>
  <c r="AA1287" i="18"/>
  <c r="AB1287" i="18"/>
  <c r="Z1288" i="18"/>
  <c r="AA1288" i="18"/>
  <c r="AB1288" i="18"/>
  <c r="Z1289" i="18"/>
  <c r="AA1289" i="18"/>
  <c r="AB1289" i="18"/>
  <c r="Z1290" i="18"/>
  <c r="AA1290" i="18"/>
  <c r="AB1290" i="18"/>
  <c r="Z1291" i="18"/>
  <c r="AA1291" i="18"/>
  <c r="AB1291" i="18"/>
  <c r="Z1292" i="18"/>
  <c r="AA1292" i="18"/>
  <c r="AB1292" i="18"/>
  <c r="Z1293" i="18"/>
  <c r="AA1293" i="18"/>
  <c r="AB1293" i="18"/>
  <c r="Z1294" i="18"/>
  <c r="AA1294" i="18"/>
  <c r="AB1294" i="18"/>
  <c r="Z1295" i="18"/>
  <c r="AA1295" i="18"/>
  <c r="AB1295" i="18"/>
  <c r="Z1296" i="18"/>
  <c r="AA1296" i="18"/>
  <c r="AB1296" i="18"/>
  <c r="Z1297" i="18"/>
  <c r="AA1297" i="18"/>
  <c r="AB1297" i="18"/>
  <c r="Z1298" i="18"/>
  <c r="AA1298" i="18"/>
  <c r="AB1298" i="18"/>
  <c r="Z1299" i="18"/>
  <c r="AA1299" i="18"/>
  <c r="AB1299" i="18"/>
  <c r="Z1300" i="18"/>
  <c r="AA1300" i="18"/>
  <c r="AB1300" i="18"/>
  <c r="Z1301" i="18"/>
  <c r="AA1301" i="18"/>
  <c r="AB1301" i="18"/>
  <c r="Z1302" i="18"/>
  <c r="AA1302" i="18"/>
  <c r="AB1302" i="18"/>
  <c r="Z1303" i="18"/>
  <c r="AA1303" i="18"/>
  <c r="AB1303" i="18"/>
  <c r="Z1304" i="18"/>
  <c r="AA1304" i="18"/>
  <c r="AB1304" i="18"/>
  <c r="Z1305" i="18"/>
  <c r="AA1305" i="18"/>
  <c r="AB1305" i="18"/>
  <c r="Z1306" i="18"/>
  <c r="AA1306" i="18"/>
  <c r="AB1306" i="18"/>
  <c r="Z1307" i="18"/>
  <c r="AA1307" i="18"/>
  <c r="AB1307" i="18"/>
  <c r="Z1308" i="18"/>
  <c r="AA1308" i="18"/>
  <c r="AB1308" i="18"/>
  <c r="Z1309" i="18"/>
  <c r="AA1309" i="18"/>
  <c r="AB1309" i="18"/>
  <c r="Z1310" i="18"/>
  <c r="AA1310" i="18"/>
  <c r="AB1310" i="18"/>
  <c r="Z1311" i="18"/>
  <c r="AA1311" i="18"/>
  <c r="AB1311" i="18"/>
  <c r="Z1312" i="18"/>
  <c r="AA1312" i="18"/>
  <c r="AB1312" i="18"/>
  <c r="Z1313" i="18"/>
  <c r="AA1313" i="18"/>
  <c r="AB1313" i="18"/>
  <c r="Z1314" i="18"/>
  <c r="AA1314" i="18"/>
  <c r="AB1314" i="18"/>
  <c r="Z1315" i="18"/>
  <c r="AA1315" i="18"/>
  <c r="AB1315" i="18"/>
  <c r="Z1316" i="18"/>
  <c r="AA1316" i="18"/>
  <c r="AB1316" i="18"/>
  <c r="Z1317" i="18"/>
  <c r="AA1317" i="18"/>
  <c r="AB1317" i="18"/>
  <c r="Z1318" i="18"/>
  <c r="AA1318" i="18"/>
  <c r="AB1318" i="18"/>
  <c r="Z1319" i="18"/>
  <c r="AA1319" i="18"/>
  <c r="AB1319" i="18"/>
  <c r="Z1320" i="18"/>
  <c r="AA1320" i="18"/>
  <c r="AB1320" i="18"/>
  <c r="Z1321" i="18"/>
  <c r="AA1321" i="18"/>
  <c r="AB1321" i="18"/>
  <c r="Z1322" i="18"/>
  <c r="AA1322" i="18"/>
  <c r="AB1322" i="18"/>
  <c r="Z1323" i="18"/>
  <c r="AA1323" i="18"/>
  <c r="AB1323" i="18"/>
  <c r="Z1324" i="18"/>
  <c r="AA1324" i="18"/>
  <c r="AB1324" i="18"/>
  <c r="Z1325" i="18"/>
  <c r="AA1325" i="18"/>
  <c r="AB1325" i="18"/>
  <c r="Z1326" i="18"/>
  <c r="AA1326" i="18"/>
  <c r="AB1326" i="18"/>
  <c r="Z1327" i="18"/>
  <c r="AA1327" i="18"/>
  <c r="AB1327" i="18"/>
  <c r="Z1328" i="18"/>
  <c r="AA1328" i="18"/>
  <c r="AB1328" i="18"/>
  <c r="Z1329" i="18"/>
  <c r="AA1329" i="18"/>
  <c r="AB1329" i="18"/>
  <c r="Z1330" i="18"/>
  <c r="AA1330" i="18"/>
  <c r="AB1330" i="18"/>
  <c r="Z1331" i="18"/>
  <c r="AA1331" i="18"/>
  <c r="AB1331" i="18"/>
  <c r="Z1332" i="18"/>
  <c r="AA1332" i="18"/>
  <c r="AB1332" i="18"/>
  <c r="Z1333" i="18"/>
  <c r="AA1333" i="18"/>
  <c r="AB1333" i="18"/>
  <c r="Z1334" i="18"/>
  <c r="AA1334" i="18"/>
  <c r="AB1334" i="18"/>
  <c r="Z1335" i="18"/>
  <c r="AA1335" i="18"/>
  <c r="AB1335" i="18"/>
  <c r="Z1336" i="18"/>
  <c r="AA1336" i="18"/>
  <c r="AB1336" i="18"/>
  <c r="Z1337" i="18"/>
  <c r="AA1337" i="18"/>
  <c r="AB1337" i="18"/>
  <c r="Z1338" i="18"/>
  <c r="AA1338" i="18"/>
  <c r="AB1338" i="18"/>
  <c r="Z1339" i="18"/>
  <c r="AA1339" i="18"/>
  <c r="AB1339" i="18"/>
  <c r="Z1340" i="18"/>
  <c r="AA1340" i="18"/>
  <c r="AB1340" i="18"/>
  <c r="Z1341" i="18"/>
  <c r="AA1341" i="18"/>
  <c r="AB1341" i="18"/>
  <c r="Z1342" i="18"/>
  <c r="AA1342" i="18"/>
  <c r="AB1342" i="18"/>
  <c r="Z1343" i="18"/>
  <c r="AA1343" i="18"/>
  <c r="AB1343" i="18"/>
  <c r="Z1344" i="18"/>
  <c r="AA1344" i="18"/>
  <c r="AB1344" i="18"/>
  <c r="Z1345" i="18"/>
  <c r="AA1345" i="18"/>
  <c r="AB1345" i="18"/>
  <c r="Z1346" i="18"/>
  <c r="AA1346" i="18"/>
  <c r="AB1346" i="18"/>
  <c r="Z1347" i="18"/>
  <c r="AA1347" i="18"/>
  <c r="AB1347" i="18"/>
  <c r="Z1348" i="18"/>
  <c r="AA1348" i="18"/>
  <c r="AB1348" i="18"/>
  <c r="Z1349" i="18"/>
  <c r="AA1349" i="18"/>
  <c r="AB1349" i="18"/>
  <c r="Z1350" i="18"/>
  <c r="AA1350" i="18"/>
  <c r="AB1350" i="18"/>
  <c r="Z1351" i="18"/>
  <c r="AA1351" i="18"/>
  <c r="AB1351" i="18"/>
  <c r="Z1352" i="18"/>
  <c r="AA1352" i="18"/>
  <c r="AB1352" i="18"/>
  <c r="Z1353" i="18"/>
  <c r="AA1353" i="18"/>
  <c r="AB1353" i="18"/>
  <c r="Z1354" i="18"/>
  <c r="AA1354" i="18"/>
  <c r="AB1354" i="18"/>
  <c r="Z1355" i="18"/>
  <c r="AA1355" i="18"/>
  <c r="AB1355" i="18"/>
  <c r="Z1356" i="18"/>
  <c r="AA1356" i="18"/>
  <c r="AB1356" i="18"/>
  <c r="Z1357" i="18"/>
  <c r="AA1357" i="18"/>
  <c r="AB1357" i="18"/>
  <c r="Z1358" i="18"/>
  <c r="AA1358" i="18"/>
  <c r="AB1358" i="18"/>
  <c r="Z1359" i="18"/>
  <c r="AA1359" i="18"/>
  <c r="AB1359" i="18"/>
  <c r="Z1360" i="18"/>
  <c r="AA1360" i="18"/>
  <c r="AB1360" i="18"/>
  <c r="Z1361" i="18"/>
  <c r="AA1361" i="18"/>
  <c r="AB1361" i="18"/>
  <c r="Z1362" i="18"/>
  <c r="AA1362" i="18"/>
  <c r="AB1362" i="18"/>
  <c r="Z1363" i="18"/>
  <c r="AA1363" i="18"/>
  <c r="AB1363" i="18"/>
  <c r="Z1364" i="18"/>
  <c r="AA1364" i="18"/>
  <c r="AB1364" i="18"/>
  <c r="Z1365" i="18"/>
  <c r="AA1365" i="18"/>
  <c r="AB1365" i="18"/>
  <c r="Z1366" i="18"/>
  <c r="AA1366" i="18"/>
  <c r="AB1366" i="18"/>
  <c r="Z1367" i="18"/>
  <c r="AA1367" i="18"/>
  <c r="AB1367" i="18"/>
  <c r="Z1368" i="18"/>
  <c r="AA1368" i="18"/>
  <c r="AB1368" i="18"/>
  <c r="Z1369" i="18"/>
  <c r="AA1369" i="18"/>
  <c r="AB1369" i="18"/>
  <c r="Z1370" i="18"/>
  <c r="AA1370" i="18"/>
  <c r="AB1370" i="18"/>
  <c r="Z1371" i="18"/>
  <c r="AA1371" i="18"/>
  <c r="AB1371" i="18"/>
  <c r="Z1372" i="18"/>
  <c r="AA1372" i="18"/>
  <c r="AB1372" i="18"/>
  <c r="Z1373" i="18"/>
  <c r="AA1373" i="18"/>
  <c r="AB1373" i="18"/>
  <c r="Z1374" i="18"/>
  <c r="AA1374" i="18"/>
  <c r="AB1374" i="18"/>
  <c r="Z1375" i="18"/>
  <c r="AA1375" i="18"/>
  <c r="AB1375" i="18"/>
  <c r="Z1376" i="18"/>
  <c r="AA1376" i="18"/>
  <c r="AB1376" i="18"/>
  <c r="Z1377" i="18"/>
  <c r="AA1377" i="18"/>
  <c r="AB1377" i="18"/>
  <c r="Z1378" i="18"/>
  <c r="AA1378" i="18"/>
  <c r="AB1378" i="18"/>
  <c r="Z1379" i="18"/>
  <c r="AA1379" i="18"/>
  <c r="AB1379" i="18"/>
  <c r="Z1380" i="18"/>
  <c r="AA1380" i="18"/>
  <c r="AB1380" i="18"/>
  <c r="Z1381" i="18"/>
  <c r="AA1381" i="18"/>
  <c r="AB1381" i="18"/>
  <c r="Z1382" i="18"/>
  <c r="AA1382" i="18"/>
  <c r="AB1382" i="18"/>
  <c r="Z1383" i="18"/>
  <c r="AA1383" i="18"/>
  <c r="AB1383" i="18"/>
  <c r="Z1384" i="18"/>
  <c r="AA1384" i="18"/>
  <c r="AB1384" i="18"/>
  <c r="Z1385" i="18"/>
  <c r="AA1385" i="18"/>
  <c r="AB1385" i="18"/>
  <c r="Z1386" i="18"/>
  <c r="AA1386" i="18"/>
  <c r="AB1386" i="18"/>
  <c r="Z1387" i="18"/>
  <c r="AA1387" i="18"/>
  <c r="AB1387" i="18"/>
  <c r="Z1388" i="18"/>
  <c r="AA1388" i="18"/>
  <c r="AB1388" i="18"/>
  <c r="Z1389" i="18"/>
  <c r="AA1389" i="18"/>
  <c r="AB1389" i="18"/>
  <c r="Z1390" i="18"/>
  <c r="AA1390" i="18"/>
  <c r="AB1390" i="18"/>
  <c r="Z1391" i="18"/>
  <c r="AA1391" i="18"/>
  <c r="AB1391" i="18"/>
  <c r="Z1392" i="18"/>
  <c r="AA1392" i="18"/>
  <c r="AB1392" i="18"/>
  <c r="Z1393" i="18"/>
  <c r="AA1393" i="18"/>
  <c r="AB1393" i="18"/>
  <c r="Z1394" i="18"/>
  <c r="AA1394" i="18"/>
  <c r="AB1394" i="18"/>
  <c r="Z1395" i="18"/>
  <c r="AA1395" i="18"/>
  <c r="AB1395" i="18"/>
  <c r="Z1396" i="18"/>
  <c r="AA1396" i="18"/>
  <c r="AB1396" i="18"/>
  <c r="Z1397" i="18"/>
  <c r="AA1397" i="18"/>
  <c r="AB1397" i="18"/>
  <c r="Z1398" i="18"/>
  <c r="AA1398" i="18"/>
  <c r="AB1398" i="18"/>
  <c r="Z1399" i="18"/>
  <c r="AA1399" i="18"/>
  <c r="AB1399" i="18"/>
  <c r="Z1400" i="18"/>
  <c r="AA1400" i="18"/>
  <c r="AB1400" i="18"/>
  <c r="Z1401" i="18"/>
  <c r="AA1401" i="18"/>
  <c r="AB1401" i="18"/>
  <c r="Z1402" i="18"/>
  <c r="AA1402" i="18"/>
  <c r="AB1402" i="18"/>
  <c r="Z1403" i="18"/>
  <c r="AA1403" i="18"/>
  <c r="AB1403" i="18"/>
  <c r="Z1404" i="18"/>
  <c r="AA1404" i="18"/>
  <c r="AB1404" i="18"/>
  <c r="Z1405" i="18"/>
  <c r="AA1405" i="18"/>
  <c r="AB1405" i="18"/>
  <c r="Z1406" i="18"/>
  <c r="AA1406" i="18"/>
  <c r="AB1406" i="18"/>
  <c r="Z1407" i="18"/>
  <c r="AA1407" i="18"/>
  <c r="AB1407" i="18"/>
  <c r="Z1408" i="18"/>
  <c r="AA1408" i="18"/>
  <c r="AB1408" i="18"/>
  <c r="Z1409" i="18"/>
  <c r="AA1409" i="18"/>
  <c r="AB1409" i="18"/>
  <c r="Z1410" i="18"/>
  <c r="AA1410" i="18"/>
  <c r="AB1410" i="18"/>
  <c r="Z1411" i="18"/>
  <c r="AA1411" i="18"/>
  <c r="AB1411" i="18"/>
  <c r="Z1412" i="18"/>
  <c r="AA1412" i="18"/>
  <c r="AB1412" i="18"/>
  <c r="Z1413" i="18"/>
  <c r="AA1413" i="18"/>
  <c r="AB1413" i="18"/>
  <c r="Z1414" i="18"/>
  <c r="AA1414" i="18"/>
  <c r="AB1414" i="18"/>
  <c r="Z1415" i="18"/>
  <c r="AA1415" i="18"/>
  <c r="AB1415" i="18"/>
  <c r="Z1416" i="18"/>
  <c r="AA1416" i="18"/>
  <c r="AB1416" i="18"/>
  <c r="Z1417" i="18"/>
  <c r="AA1417" i="18"/>
  <c r="AB1417" i="18"/>
  <c r="Z1418" i="18"/>
  <c r="AA1418" i="18"/>
  <c r="AB1418" i="18"/>
  <c r="Z1419" i="18"/>
  <c r="AA1419" i="18"/>
  <c r="AB1419" i="18"/>
  <c r="Z1420" i="18"/>
  <c r="AA1420" i="18"/>
  <c r="AB1420" i="18"/>
  <c r="Z1421" i="18"/>
  <c r="AA1421" i="18"/>
  <c r="AB1421" i="18"/>
  <c r="Z1422" i="18"/>
  <c r="AA1422" i="18"/>
  <c r="AB1422" i="18"/>
  <c r="Z1423" i="18"/>
  <c r="AA1423" i="18"/>
  <c r="AB1423" i="18"/>
  <c r="Z1424" i="18"/>
  <c r="AA1424" i="18"/>
  <c r="AB1424" i="18"/>
  <c r="Z1425" i="18"/>
  <c r="AA1425" i="18"/>
  <c r="AB1425" i="18"/>
  <c r="Z1426" i="18"/>
  <c r="AA1426" i="18"/>
  <c r="AB1426" i="18"/>
  <c r="Z1427" i="18"/>
  <c r="AA1427" i="18"/>
  <c r="AB1427" i="18"/>
  <c r="Z1428" i="18"/>
  <c r="AA1428" i="18"/>
  <c r="AB1428" i="18"/>
  <c r="Z1429" i="18"/>
  <c r="AA1429" i="18"/>
  <c r="AB1429" i="18"/>
  <c r="Z1430" i="18"/>
  <c r="AA1430" i="18"/>
  <c r="AB1430" i="18"/>
  <c r="Z1431" i="18"/>
  <c r="AA1431" i="18"/>
  <c r="AB1431" i="18"/>
  <c r="Z1432" i="18"/>
  <c r="AA1432" i="18"/>
  <c r="AB1432" i="18"/>
  <c r="Z1433" i="18"/>
  <c r="AA1433" i="18"/>
  <c r="AB1433" i="18"/>
  <c r="Z1434" i="18"/>
  <c r="AA1434" i="18"/>
  <c r="AB1434" i="18"/>
  <c r="Z1435" i="18"/>
  <c r="AA1435" i="18"/>
  <c r="AB1435" i="18"/>
  <c r="Z1436" i="18"/>
  <c r="AA1436" i="18"/>
  <c r="AB1436" i="18"/>
  <c r="Z1437" i="18"/>
  <c r="AA1437" i="18"/>
  <c r="AB1437" i="18"/>
  <c r="Z1438" i="18"/>
  <c r="AA1438" i="18"/>
  <c r="AB1438" i="18"/>
  <c r="Z1439" i="18"/>
  <c r="AA1439" i="18"/>
  <c r="AB1439" i="18"/>
  <c r="Z1440" i="18"/>
  <c r="AA1440" i="18"/>
  <c r="AB1440" i="18"/>
  <c r="Z1441" i="18"/>
  <c r="AA1441" i="18"/>
  <c r="AB1441" i="18"/>
  <c r="Z1442" i="18"/>
  <c r="AA1442" i="18"/>
  <c r="AB1442" i="18"/>
  <c r="Z1443" i="18"/>
  <c r="AA1443" i="18"/>
  <c r="AB1443" i="18"/>
  <c r="Z1444" i="18"/>
  <c r="AA1444" i="18"/>
  <c r="AB1444" i="18"/>
  <c r="Z1445" i="18"/>
  <c r="AA1445" i="18"/>
  <c r="AB1445" i="18"/>
  <c r="Z1446" i="18"/>
  <c r="AA1446" i="18"/>
  <c r="AB1446" i="18"/>
  <c r="Z1447" i="18"/>
  <c r="AA1447" i="18"/>
  <c r="AB1447" i="18"/>
  <c r="Z1448" i="18"/>
  <c r="AA1448" i="18"/>
  <c r="AB1448" i="18"/>
  <c r="Z1449" i="18"/>
  <c r="AA1449" i="18"/>
  <c r="AB1449" i="18"/>
  <c r="Z1450" i="18"/>
  <c r="AA1450" i="18"/>
  <c r="AB1450" i="18"/>
  <c r="Z1451" i="18"/>
  <c r="AA1451" i="18"/>
  <c r="AB1451" i="18"/>
  <c r="Z1452" i="18"/>
  <c r="AA1452" i="18"/>
  <c r="AB1452" i="18"/>
  <c r="Z1453" i="18"/>
  <c r="AA1453" i="18"/>
  <c r="AB1453" i="18"/>
  <c r="Z1454" i="18"/>
  <c r="AA1454" i="18"/>
  <c r="AB1454" i="18"/>
  <c r="Z1455" i="18"/>
  <c r="AA1455" i="18"/>
  <c r="AB1455" i="18"/>
  <c r="Z1456" i="18"/>
  <c r="AA1456" i="18"/>
  <c r="AB1456" i="18"/>
  <c r="Z1457" i="18"/>
  <c r="AA1457" i="18"/>
  <c r="AB1457" i="18"/>
  <c r="Z1458" i="18"/>
  <c r="AA1458" i="18"/>
  <c r="AB1458" i="18"/>
  <c r="Z1459" i="18"/>
  <c r="AA1459" i="18"/>
  <c r="AB1459" i="18"/>
  <c r="Z1460" i="18"/>
  <c r="AA1460" i="18"/>
  <c r="AB1460" i="18"/>
  <c r="Z1461" i="18"/>
  <c r="AA1461" i="18"/>
  <c r="AB1461" i="18"/>
  <c r="Z1462" i="18"/>
  <c r="AA1462" i="18"/>
  <c r="AB1462" i="18"/>
  <c r="Z1463" i="18"/>
  <c r="AA1463" i="18"/>
  <c r="AB1463" i="18"/>
  <c r="Z1464" i="18"/>
  <c r="AA1464" i="18"/>
  <c r="AB1464" i="18"/>
  <c r="Z1465" i="18"/>
  <c r="AA1465" i="18"/>
  <c r="AB1465" i="18"/>
  <c r="Z1466" i="18"/>
  <c r="AA1466" i="18"/>
  <c r="AB1466" i="18"/>
  <c r="Z1467" i="18"/>
  <c r="AA1467" i="18"/>
  <c r="AB1467" i="18"/>
  <c r="Z1468" i="18"/>
  <c r="AA1468" i="18"/>
  <c r="AB1468" i="18"/>
  <c r="Z1469" i="18"/>
  <c r="AA1469" i="18"/>
  <c r="AB1469" i="18"/>
  <c r="Z1470" i="18"/>
  <c r="AA1470" i="18"/>
  <c r="AB1470" i="18"/>
  <c r="Z1471" i="18"/>
  <c r="AA1471" i="18"/>
  <c r="AB1471" i="18"/>
  <c r="Z1472" i="18"/>
  <c r="AA1472" i="18"/>
  <c r="AB1472" i="18"/>
  <c r="Z1473" i="18"/>
  <c r="AA1473" i="18"/>
  <c r="AB1473" i="18"/>
  <c r="Z1474" i="18"/>
  <c r="AA1474" i="18"/>
  <c r="AB1474" i="18"/>
  <c r="Z1475" i="18"/>
  <c r="AA1475" i="18"/>
  <c r="AB1475" i="18"/>
  <c r="Z1476" i="18"/>
  <c r="AA1476" i="18"/>
  <c r="AB1476" i="18"/>
  <c r="Z1477" i="18"/>
  <c r="AA1477" i="18"/>
  <c r="AB1477" i="18"/>
  <c r="Z1478" i="18"/>
  <c r="AA1478" i="18"/>
  <c r="AB1478" i="18"/>
  <c r="Z1479" i="18"/>
  <c r="AA1479" i="18"/>
  <c r="AB1479" i="18"/>
  <c r="Z1480" i="18"/>
  <c r="AA1480" i="18"/>
  <c r="AB1480" i="18"/>
  <c r="Z1481" i="18"/>
  <c r="AA1481" i="18"/>
  <c r="AB1481" i="18"/>
  <c r="Z1482" i="18"/>
  <c r="AA1482" i="18"/>
  <c r="AB1482" i="18"/>
  <c r="Z1483" i="18"/>
  <c r="AA1483" i="18"/>
  <c r="AB1483" i="18"/>
  <c r="Z1484" i="18"/>
  <c r="AA1484" i="18"/>
  <c r="AB1484" i="18"/>
  <c r="Z1485" i="18"/>
  <c r="AA1485" i="18"/>
  <c r="AB1485" i="18"/>
  <c r="Z1486" i="18"/>
  <c r="AA1486" i="18"/>
  <c r="AB1486" i="18"/>
  <c r="Z1487" i="18"/>
  <c r="AA1487" i="18"/>
  <c r="AB1487" i="18"/>
  <c r="Z1488" i="18"/>
  <c r="AA1488" i="18"/>
  <c r="AB1488" i="18"/>
  <c r="Z1489" i="18"/>
  <c r="AA1489" i="18"/>
  <c r="AB1489" i="18"/>
  <c r="Z1490" i="18"/>
  <c r="AA1490" i="18"/>
  <c r="AB1490" i="18"/>
  <c r="Z1491" i="18"/>
  <c r="AA1491" i="18"/>
  <c r="AB1491" i="18"/>
  <c r="Z1492" i="18"/>
  <c r="AA1492" i="18"/>
  <c r="AB1492" i="18"/>
  <c r="Z1493" i="18"/>
  <c r="AA1493" i="18"/>
  <c r="AB1493" i="18"/>
  <c r="Z1494" i="18"/>
  <c r="AA1494" i="18"/>
  <c r="AB1494" i="18"/>
  <c r="Z1495" i="18"/>
  <c r="AA1495" i="18"/>
  <c r="AB1495" i="18"/>
  <c r="Z1496" i="18"/>
  <c r="AA1496" i="18"/>
  <c r="AB1496" i="18"/>
  <c r="Z1497" i="18"/>
  <c r="AA1497" i="18"/>
  <c r="AB1497" i="18"/>
  <c r="Z1498" i="18"/>
  <c r="AA1498" i="18"/>
  <c r="AB1498" i="18"/>
  <c r="Z1499" i="18"/>
  <c r="AA1499" i="18"/>
  <c r="AB1499" i="18"/>
  <c r="Z1500" i="18"/>
  <c r="AA1500" i="18"/>
  <c r="AB1500" i="18"/>
  <c r="Z1501" i="18"/>
  <c r="AA1501" i="18"/>
  <c r="AB1501" i="18"/>
  <c r="Z1502" i="18"/>
  <c r="AA1502" i="18"/>
  <c r="AB1502" i="18"/>
  <c r="Z1503" i="18"/>
  <c r="AA1503" i="18"/>
  <c r="AB1503" i="18"/>
  <c r="Z1504" i="18"/>
  <c r="AA1504" i="18"/>
  <c r="AB1504" i="18"/>
  <c r="Z1505" i="18"/>
  <c r="AA1505" i="18"/>
  <c r="AB1505" i="18"/>
  <c r="Z1506" i="18"/>
  <c r="AA1506" i="18"/>
  <c r="AB1506" i="18"/>
  <c r="Z1507" i="18"/>
  <c r="AA1507" i="18"/>
  <c r="AB1507" i="18"/>
  <c r="Z1508" i="18"/>
  <c r="AA1508" i="18"/>
  <c r="AB1508" i="18"/>
  <c r="Z1509" i="18"/>
  <c r="AA1509" i="18"/>
  <c r="AB1509" i="18"/>
  <c r="Z1510" i="18"/>
  <c r="AA1510" i="18"/>
  <c r="AB1510" i="18"/>
  <c r="Z1511" i="18"/>
  <c r="AA1511" i="18"/>
  <c r="AB1511" i="18"/>
  <c r="Z1512" i="18"/>
  <c r="AA1512" i="18"/>
  <c r="AB1512" i="18"/>
  <c r="Z1513" i="18"/>
  <c r="AA1513" i="18"/>
  <c r="AB1513" i="18"/>
  <c r="Z1514" i="18"/>
  <c r="AA1514" i="18"/>
  <c r="AB1514" i="18"/>
  <c r="Z1515" i="18"/>
  <c r="AA1515" i="18"/>
  <c r="AB1515" i="18"/>
  <c r="Z1516" i="18"/>
  <c r="AA1516" i="18"/>
  <c r="AB1516" i="18"/>
  <c r="Z1517" i="18"/>
  <c r="AA1517" i="18"/>
  <c r="AB1517" i="18"/>
  <c r="Z1518" i="18"/>
  <c r="AA1518" i="18"/>
  <c r="AB1518" i="18"/>
  <c r="Z1519" i="18"/>
  <c r="AA1519" i="18"/>
  <c r="AB1519" i="18"/>
  <c r="Z1520" i="18"/>
  <c r="AA1520" i="18"/>
  <c r="AB1520" i="18"/>
  <c r="Z1521" i="18"/>
  <c r="AA1521" i="18"/>
  <c r="AB1521" i="18"/>
  <c r="Z1522" i="18"/>
  <c r="AA1522" i="18"/>
  <c r="AB1522" i="18"/>
  <c r="Z1523" i="18"/>
  <c r="AA1523" i="18"/>
  <c r="AB1523" i="18"/>
  <c r="Z1524" i="18"/>
  <c r="AA1524" i="18"/>
  <c r="AB1524" i="18"/>
  <c r="Z1525" i="18"/>
  <c r="AA1525" i="18"/>
  <c r="AB1525" i="18"/>
  <c r="Z1526" i="18"/>
  <c r="AA1526" i="18"/>
  <c r="AB1526" i="18"/>
  <c r="Z1527" i="18"/>
  <c r="AA1527" i="18"/>
  <c r="AB1527" i="18"/>
  <c r="Z1528" i="18"/>
  <c r="AA1528" i="18"/>
  <c r="AB1528" i="18"/>
  <c r="Z1529" i="18"/>
  <c r="AA1529" i="18"/>
  <c r="AB1529" i="18"/>
  <c r="Z1530" i="18"/>
  <c r="AA1530" i="18"/>
  <c r="AB1530" i="18"/>
  <c r="Z1531" i="18"/>
  <c r="AA1531" i="18"/>
  <c r="AB1531" i="18"/>
  <c r="Z1532" i="18"/>
  <c r="AA1532" i="18"/>
  <c r="AB1532" i="18"/>
  <c r="Z1533" i="18"/>
  <c r="AA1533" i="18"/>
  <c r="AB1533" i="18"/>
  <c r="Z1534" i="18"/>
  <c r="AA1534" i="18"/>
  <c r="AB1534" i="18"/>
  <c r="Z1535" i="18"/>
  <c r="AA1535" i="18"/>
  <c r="AB1535" i="18"/>
  <c r="Z1536" i="18"/>
  <c r="AA1536" i="18"/>
  <c r="AB1536" i="18"/>
  <c r="Z1537" i="18"/>
  <c r="AA1537" i="18"/>
  <c r="AB1537" i="18"/>
  <c r="Z1538" i="18"/>
  <c r="AA1538" i="18"/>
  <c r="AB1538" i="18"/>
  <c r="Z1539" i="18"/>
  <c r="AA1539" i="18"/>
  <c r="AB1539" i="18"/>
  <c r="Z1540" i="18"/>
  <c r="AA1540" i="18"/>
  <c r="AB1540" i="18"/>
  <c r="Z1541" i="18"/>
  <c r="AA1541" i="18"/>
  <c r="AB1541" i="18"/>
  <c r="Z1542" i="18"/>
  <c r="AA1542" i="18"/>
  <c r="AB1542" i="18"/>
  <c r="Z1543" i="18"/>
  <c r="AA1543" i="18"/>
  <c r="AB1543" i="18"/>
  <c r="Z1544" i="18"/>
  <c r="AA1544" i="18"/>
  <c r="AB1544" i="18"/>
  <c r="Z1545" i="18"/>
  <c r="AA1545" i="18"/>
  <c r="AB1545" i="18"/>
  <c r="Z1546" i="18"/>
  <c r="AA1546" i="18"/>
  <c r="AB1546" i="18"/>
  <c r="Z1547" i="18"/>
  <c r="AA1547" i="18"/>
  <c r="AB1547" i="18"/>
  <c r="Z1548" i="18"/>
  <c r="AA1548" i="18"/>
  <c r="AB1548" i="18"/>
  <c r="Z1549" i="18"/>
  <c r="AA1549" i="18"/>
  <c r="AB1549" i="18"/>
  <c r="Z1550" i="18"/>
  <c r="AA1550" i="18"/>
  <c r="AB1550" i="18"/>
  <c r="Z1551" i="18"/>
  <c r="AA1551" i="18"/>
  <c r="AB1551" i="18"/>
  <c r="Z1552" i="18"/>
  <c r="AA1552" i="18"/>
  <c r="AB1552" i="18"/>
  <c r="Z1553" i="18"/>
  <c r="AA1553" i="18"/>
  <c r="AB1553" i="18"/>
  <c r="Z1554" i="18"/>
  <c r="AA1554" i="18"/>
  <c r="AB1554" i="18"/>
  <c r="Z1555" i="18"/>
  <c r="AA1555" i="18"/>
  <c r="AB1555" i="18"/>
  <c r="Z1556" i="18"/>
  <c r="AA1556" i="18"/>
  <c r="AB1556" i="18"/>
  <c r="Z1557" i="18"/>
  <c r="AA1557" i="18"/>
  <c r="AB1557" i="18"/>
  <c r="Z1558" i="18"/>
  <c r="AA1558" i="18"/>
  <c r="AB1558" i="18"/>
  <c r="Z1559" i="18"/>
  <c r="AA1559" i="18"/>
  <c r="AB1559" i="18"/>
  <c r="Z1560" i="18"/>
  <c r="AA1560" i="18"/>
  <c r="AB1560" i="18"/>
  <c r="Z1561" i="18"/>
  <c r="AA1561" i="18"/>
  <c r="AB1561" i="18"/>
  <c r="Z1562" i="18"/>
  <c r="AA1562" i="18"/>
  <c r="AB1562" i="18"/>
  <c r="Z1563" i="18"/>
  <c r="AA1563" i="18"/>
  <c r="AB1563" i="18"/>
  <c r="Z1564" i="18"/>
  <c r="AA1564" i="18"/>
  <c r="AB1564" i="18"/>
  <c r="Z1565" i="18"/>
  <c r="AA1565" i="18"/>
  <c r="AB1565" i="18"/>
  <c r="Z1566" i="18"/>
  <c r="AA1566" i="18"/>
  <c r="AB1566" i="18"/>
  <c r="Z1567" i="18"/>
  <c r="AA1567" i="18"/>
  <c r="AB1567" i="18"/>
  <c r="Z1568" i="18"/>
  <c r="AA1568" i="18"/>
  <c r="AB1568" i="18"/>
  <c r="Z1569" i="18"/>
  <c r="AA1569" i="18"/>
  <c r="AB1569" i="18"/>
  <c r="Z1570" i="18"/>
  <c r="AA1570" i="18"/>
  <c r="AB1570" i="18"/>
  <c r="Z1571" i="18"/>
  <c r="AA1571" i="18"/>
  <c r="AB1571" i="18"/>
  <c r="Z1572" i="18"/>
  <c r="AA1572" i="18"/>
  <c r="AB1572" i="18"/>
  <c r="Z1573" i="18"/>
  <c r="AA1573" i="18"/>
  <c r="AB1573" i="18"/>
  <c r="Z1574" i="18"/>
  <c r="AA1574" i="18"/>
  <c r="AB1574" i="18"/>
  <c r="Z1575" i="18"/>
  <c r="AA1575" i="18"/>
  <c r="AB1575" i="18"/>
  <c r="Z1576" i="18"/>
  <c r="AA1576" i="18"/>
  <c r="AB1576" i="18"/>
  <c r="Z1577" i="18"/>
  <c r="AA1577" i="18"/>
  <c r="AB1577" i="18"/>
  <c r="Z1578" i="18"/>
  <c r="AA1578" i="18"/>
  <c r="AB1578" i="18"/>
  <c r="Z1579" i="18"/>
  <c r="AA1579" i="18"/>
  <c r="AB1579" i="18"/>
  <c r="Z1580" i="18"/>
  <c r="AA1580" i="18"/>
  <c r="AB1580" i="18"/>
  <c r="Z1581" i="18"/>
  <c r="AA1581" i="18"/>
  <c r="AB1581" i="18"/>
  <c r="Z1582" i="18"/>
  <c r="AA1582" i="18"/>
  <c r="AB1582" i="18"/>
  <c r="Z1583" i="18"/>
  <c r="AA1583" i="18"/>
  <c r="AB1583" i="18"/>
  <c r="Z1584" i="18"/>
  <c r="AA1584" i="18"/>
  <c r="AB1584" i="18"/>
  <c r="Z1585" i="18"/>
  <c r="AA1585" i="18"/>
  <c r="AB1585" i="18"/>
  <c r="Z1586" i="18"/>
  <c r="AA1586" i="18"/>
  <c r="AB1586" i="18"/>
  <c r="Z1587" i="18"/>
  <c r="AA1587" i="18"/>
  <c r="AB1587" i="18"/>
  <c r="Z1588" i="18"/>
  <c r="AA1588" i="18"/>
  <c r="AB1588" i="18"/>
  <c r="Z1589" i="18"/>
  <c r="AA1589" i="18"/>
  <c r="AB1589" i="18"/>
  <c r="Z1590" i="18"/>
  <c r="AA1590" i="18"/>
  <c r="AB1590" i="18"/>
  <c r="Z1591" i="18"/>
  <c r="AA1591" i="18"/>
  <c r="AB1591" i="18"/>
  <c r="Z1592" i="18"/>
  <c r="AA1592" i="18"/>
  <c r="AB1592" i="18"/>
  <c r="Z1593" i="18"/>
  <c r="AA1593" i="18"/>
  <c r="AB1593" i="18"/>
  <c r="Z1594" i="18"/>
  <c r="AA1594" i="18"/>
  <c r="AB1594" i="18"/>
  <c r="Z1595" i="18"/>
  <c r="AA1595" i="18"/>
  <c r="AB1595" i="18"/>
  <c r="Z1596" i="18"/>
  <c r="AA1596" i="18"/>
  <c r="AB1596" i="18"/>
  <c r="Z1597" i="18"/>
  <c r="AA1597" i="18"/>
  <c r="AB1597" i="18"/>
  <c r="Z1598" i="18"/>
  <c r="AA1598" i="18"/>
  <c r="AB1598" i="18"/>
  <c r="Z1599" i="18"/>
  <c r="AA1599" i="18"/>
  <c r="AB1599" i="18"/>
  <c r="Z1600" i="18"/>
  <c r="AA1600" i="18"/>
  <c r="AB1600" i="18"/>
  <c r="Z1601" i="18"/>
  <c r="AA1601" i="18"/>
  <c r="AB1601" i="18"/>
  <c r="Z1602" i="18"/>
  <c r="AA1602" i="18"/>
  <c r="AB1602" i="18"/>
  <c r="Z1603" i="18"/>
  <c r="AA1603" i="18"/>
  <c r="AB1603" i="18"/>
  <c r="Z1604" i="18"/>
  <c r="AA1604" i="18"/>
  <c r="AB1604" i="18"/>
  <c r="Z1605" i="18"/>
  <c r="AA1605" i="18"/>
  <c r="AB1605" i="18"/>
  <c r="Z1606" i="18"/>
  <c r="AA1606" i="18"/>
  <c r="AB1606" i="18"/>
  <c r="Z1607" i="18"/>
  <c r="AA1607" i="18"/>
  <c r="AB1607" i="18"/>
  <c r="Z1608" i="18"/>
  <c r="AA1608" i="18"/>
  <c r="AB1608" i="18"/>
  <c r="Z1609" i="18"/>
  <c r="AA1609" i="18"/>
  <c r="AB1609" i="18"/>
  <c r="Z1610" i="18"/>
  <c r="AA1610" i="18"/>
  <c r="AB1610" i="18"/>
  <c r="Z1611" i="18"/>
  <c r="AA1611" i="18"/>
  <c r="AB1611" i="18"/>
  <c r="Z1612" i="18"/>
  <c r="AA1612" i="18"/>
  <c r="AB1612" i="18"/>
  <c r="Z1613" i="18"/>
  <c r="AA1613" i="18"/>
  <c r="AB1613" i="18"/>
  <c r="Z1614" i="18"/>
  <c r="AA1614" i="18"/>
  <c r="AB1614" i="18"/>
  <c r="Z1615" i="18"/>
  <c r="AA1615" i="18"/>
  <c r="AB1615" i="18"/>
  <c r="Z1616" i="18"/>
  <c r="AA1616" i="18"/>
  <c r="AB1616" i="18"/>
  <c r="Z1617" i="18"/>
  <c r="AA1617" i="18"/>
  <c r="AB1617" i="18"/>
  <c r="Z1618" i="18"/>
  <c r="AA1618" i="18"/>
  <c r="AB1618" i="18"/>
  <c r="Z1619" i="18"/>
  <c r="AA1619" i="18"/>
  <c r="AB1619" i="18"/>
  <c r="Z1620" i="18"/>
  <c r="AA1620" i="18"/>
  <c r="AB1620" i="18"/>
  <c r="Z1621" i="18"/>
  <c r="AA1621" i="18"/>
  <c r="AB1621" i="18"/>
  <c r="Z1622" i="18"/>
  <c r="AA1622" i="18"/>
  <c r="AB1622" i="18"/>
  <c r="Z1623" i="18"/>
  <c r="AA1623" i="18"/>
  <c r="AB1623" i="18"/>
  <c r="Z1624" i="18"/>
  <c r="AA1624" i="18"/>
  <c r="AB1624" i="18"/>
  <c r="Z1625" i="18"/>
  <c r="AA1625" i="18"/>
  <c r="AB1625" i="18"/>
  <c r="Z1626" i="18"/>
  <c r="AA1626" i="18"/>
  <c r="AB1626" i="18"/>
  <c r="Z1627" i="18"/>
  <c r="AA1627" i="18"/>
  <c r="AB1627" i="18"/>
  <c r="Z1628" i="18"/>
  <c r="AA1628" i="18"/>
  <c r="AB1628" i="18"/>
  <c r="Z1629" i="18"/>
  <c r="AA1629" i="18"/>
  <c r="AB1629" i="18"/>
  <c r="Z1630" i="18"/>
  <c r="AA1630" i="18"/>
  <c r="AB1630" i="18"/>
  <c r="Z1631" i="18"/>
  <c r="AA1631" i="18"/>
  <c r="AB1631" i="18"/>
  <c r="Z1632" i="18"/>
  <c r="AA1632" i="18"/>
  <c r="AB1632" i="18"/>
  <c r="Z1633" i="18"/>
  <c r="AA1633" i="18"/>
  <c r="AB1633" i="18"/>
  <c r="Z1634" i="18"/>
  <c r="AA1634" i="18"/>
  <c r="AB1634" i="18"/>
  <c r="Z1635" i="18"/>
  <c r="AA1635" i="18"/>
  <c r="AB1635" i="18"/>
  <c r="Z1636" i="18"/>
  <c r="AA1636" i="18"/>
  <c r="AB1636" i="18"/>
  <c r="Z1637" i="18"/>
  <c r="AA1637" i="18"/>
  <c r="AB1637" i="18"/>
  <c r="Z1638" i="18"/>
  <c r="AA1638" i="18"/>
  <c r="AB1638" i="18"/>
  <c r="Z1639" i="18"/>
  <c r="AA1639" i="18"/>
  <c r="AB1639" i="18"/>
  <c r="Z1640" i="18"/>
  <c r="AA1640" i="18"/>
  <c r="AB1640" i="18"/>
  <c r="Z1641" i="18"/>
  <c r="AA1641" i="18"/>
  <c r="AB1641" i="18"/>
  <c r="Z1642" i="18"/>
  <c r="AA1642" i="18"/>
  <c r="AB1642" i="18"/>
  <c r="Z1643" i="18"/>
  <c r="AA1643" i="18"/>
  <c r="AB1643" i="18"/>
  <c r="Z1644" i="18"/>
  <c r="AA1644" i="18"/>
  <c r="AB1644" i="18"/>
  <c r="Z1645" i="18"/>
  <c r="AA1645" i="18"/>
  <c r="AB1645" i="18"/>
  <c r="Z1646" i="18"/>
  <c r="AA1646" i="18"/>
  <c r="AB1646" i="18"/>
  <c r="Z1647" i="18"/>
  <c r="AA1647" i="18"/>
  <c r="AB1647" i="18"/>
  <c r="Z1648" i="18"/>
  <c r="AA1648" i="18"/>
  <c r="AB1648" i="18"/>
  <c r="Z1649" i="18"/>
  <c r="AA1649" i="18"/>
  <c r="AB1649" i="18"/>
  <c r="Z1650" i="18"/>
  <c r="AA1650" i="18"/>
  <c r="AB1650" i="18"/>
  <c r="Z1651" i="18"/>
  <c r="AA1651" i="18"/>
  <c r="AB1651" i="18"/>
  <c r="Z1652" i="18"/>
  <c r="AA1652" i="18"/>
  <c r="AB1652" i="18"/>
  <c r="Z1653" i="18"/>
  <c r="AA1653" i="18"/>
  <c r="AB1653" i="18"/>
  <c r="Z1654" i="18"/>
  <c r="AA1654" i="18"/>
  <c r="AB1654" i="18"/>
  <c r="Z1655" i="18"/>
  <c r="AA1655" i="18"/>
  <c r="AB1655" i="18"/>
  <c r="Z1656" i="18"/>
  <c r="AA1656" i="18"/>
  <c r="AB1656" i="18"/>
  <c r="Z1657" i="18"/>
  <c r="AA1657" i="18"/>
  <c r="AB1657" i="18"/>
  <c r="Z1658" i="18"/>
  <c r="AA1658" i="18"/>
  <c r="AB1658" i="18"/>
  <c r="Z1659" i="18"/>
  <c r="AA1659" i="18"/>
  <c r="AB1659" i="18"/>
  <c r="Z1660" i="18"/>
  <c r="AA1660" i="18"/>
  <c r="AB1660" i="18"/>
  <c r="Z1661" i="18"/>
  <c r="AA1661" i="18"/>
  <c r="AB1661" i="18"/>
  <c r="Z1662" i="18"/>
  <c r="AA1662" i="18"/>
  <c r="AB1662" i="18"/>
  <c r="Z1663" i="18"/>
  <c r="AA1663" i="18"/>
  <c r="AB1663" i="18"/>
  <c r="Z1664" i="18"/>
  <c r="AA1664" i="18"/>
  <c r="AB1664" i="18"/>
  <c r="Z1665" i="18"/>
  <c r="AA1665" i="18"/>
  <c r="AB1665" i="18"/>
  <c r="Z1666" i="18"/>
  <c r="AA1666" i="18"/>
  <c r="AB1666" i="18"/>
  <c r="Z1667" i="18"/>
  <c r="AA1667" i="18"/>
  <c r="AB1667" i="18"/>
  <c r="Z1668" i="18"/>
  <c r="AA1668" i="18"/>
  <c r="AB1668" i="18"/>
  <c r="Z1669" i="18"/>
  <c r="AA1669" i="18"/>
  <c r="AB1669" i="18"/>
  <c r="Z1670" i="18"/>
  <c r="AA1670" i="18"/>
  <c r="AB1670" i="18"/>
  <c r="Z1671" i="18"/>
  <c r="AA1671" i="18"/>
  <c r="AB1671" i="18"/>
  <c r="Z1672" i="18"/>
  <c r="AA1672" i="18"/>
  <c r="AB1672" i="18"/>
  <c r="Z1673" i="18"/>
  <c r="AA1673" i="18"/>
  <c r="AB1673" i="18"/>
  <c r="Z1674" i="18"/>
  <c r="AA1674" i="18"/>
  <c r="AB1674" i="18"/>
  <c r="Z1675" i="18"/>
  <c r="AA1675" i="18"/>
  <c r="AB1675" i="18"/>
  <c r="Z1676" i="18"/>
  <c r="AA1676" i="18"/>
  <c r="AB1676" i="18"/>
  <c r="Z1677" i="18"/>
  <c r="AA1677" i="18"/>
  <c r="AB1677" i="18"/>
  <c r="Z1678" i="18"/>
  <c r="AA1678" i="18"/>
  <c r="AB1678" i="18"/>
  <c r="Z1679" i="18"/>
  <c r="AA1679" i="18"/>
  <c r="AB1679" i="18"/>
  <c r="Z1680" i="18"/>
  <c r="AA1680" i="18"/>
  <c r="AB1680" i="18"/>
  <c r="Z1681" i="18"/>
  <c r="AA1681" i="18"/>
  <c r="AB1681" i="18"/>
  <c r="Z1682" i="18"/>
  <c r="AA1682" i="18"/>
  <c r="AB1682" i="18"/>
  <c r="Z1683" i="18"/>
  <c r="AA1683" i="18"/>
  <c r="AB1683" i="18"/>
  <c r="Z1684" i="18"/>
  <c r="AA1684" i="18"/>
  <c r="AB1684" i="18"/>
  <c r="Z1685" i="18"/>
  <c r="AA1685" i="18"/>
  <c r="AB1685" i="18"/>
  <c r="Z1686" i="18"/>
  <c r="AA1686" i="18"/>
  <c r="AB1686" i="18"/>
  <c r="Z1687" i="18"/>
  <c r="AA1687" i="18"/>
  <c r="AB1687" i="18"/>
  <c r="Z1688" i="18"/>
  <c r="AA1688" i="18"/>
  <c r="AB1688" i="18"/>
  <c r="Z1689" i="18"/>
  <c r="AA1689" i="18"/>
  <c r="AB1689" i="18"/>
  <c r="Z1690" i="18"/>
  <c r="AA1690" i="18"/>
  <c r="AB1690" i="18"/>
  <c r="Z1691" i="18"/>
  <c r="AA1691" i="18"/>
  <c r="AB1691" i="18"/>
  <c r="Z1692" i="18"/>
  <c r="AA1692" i="18"/>
  <c r="AB1692" i="18"/>
  <c r="Z1693" i="18"/>
  <c r="AA1693" i="18"/>
  <c r="AB1693" i="18"/>
  <c r="Z1694" i="18"/>
  <c r="AA1694" i="18"/>
  <c r="AB1694" i="18"/>
  <c r="Z1695" i="18"/>
  <c r="AA1695" i="18"/>
  <c r="AB1695" i="18"/>
  <c r="Z1696" i="18"/>
  <c r="AA1696" i="18"/>
  <c r="AB1696" i="18"/>
  <c r="Z1697" i="18"/>
  <c r="AA1697" i="18"/>
  <c r="AB1697" i="18"/>
  <c r="Z1698" i="18"/>
  <c r="AA1698" i="18"/>
  <c r="AB1698" i="18"/>
  <c r="Z1699" i="18"/>
  <c r="AA1699" i="18"/>
  <c r="AB1699" i="18"/>
  <c r="Z1700" i="18"/>
  <c r="AA1700" i="18"/>
  <c r="AB1700" i="18"/>
  <c r="Z1701" i="18"/>
  <c r="AA1701" i="18"/>
  <c r="AB1701" i="18"/>
  <c r="Z1702" i="18"/>
  <c r="AA1702" i="18"/>
  <c r="AB1702" i="18"/>
  <c r="Z1703" i="18"/>
  <c r="AA1703" i="18"/>
  <c r="AB1703" i="18"/>
  <c r="Z1704" i="18"/>
  <c r="AA1704" i="18"/>
  <c r="AB1704" i="18"/>
  <c r="Z1705" i="18"/>
  <c r="AA1705" i="18"/>
  <c r="AB1705" i="18"/>
  <c r="Z1706" i="18"/>
  <c r="AA1706" i="18"/>
  <c r="AB1706" i="18"/>
  <c r="Z1707" i="18"/>
  <c r="AA1707" i="18"/>
  <c r="AB1707" i="18"/>
  <c r="Z1708" i="18"/>
  <c r="AA1708" i="18"/>
  <c r="AB1708" i="18"/>
  <c r="Z1709" i="18"/>
  <c r="AA1709" i="18"/>
  <c r="AB1709" i="18"/>
  <c r="Z1710" i="18"/>
  <c r="AA1710" i="18"/>
  <c r="AB1710" i="18"/>
  <c r="Z1711" i="18"/>
  <c r="AA1711" i="18"/>
  <c r="AB1711" i="18"/>
  <c r="Z1712" i="18"/>
  <c r="AA1712" i="18"/>
  <c r="AB1712" i="18"/>
  <c r="Z1713" i="18"/>
  <c r="AA1713" i="18"/>
  <c r="AB1713" i="18"/>
  <c r="Z1714" i="18"/>
  <c r="AA1714" i="18"/>
  <c r="AB1714" i="18"/>
  <c r="Z1715" i="18"/>
  <c r="AA1715" i="18"/>
  <c r="AB1715" i="18"/>
  <c r="Z1716" i="18"/>
  <c r="AA1716" i="18"/>
  <c r="AB1716" i="18"/>
  <c r="Z1717" i="18"/>
  <c r="AA1717" i="18"/>
  <c r="AB1717" i="18"/>
  <c r="Z1718" i="18"/>
  <c r="AA1718" i="18"/>
  <c r="AB1718" i="18"/>
  <c r="Z1719" i="18"/>
  <c r="AA1719" i="18"/>
  <c r="AB1719" i="18"/>
  <c r="Z1720" i="18"/>
  <c r="AA1720" i="18"/>
  <c r="AB1720" i="18"/>
  <c r="Z1721" i="18"/>
  <c r="AA1721" i="18"/>
  <c r="AB1721" i="18"/>
  <c r="Z1722" i="18"/>
  <c r="AA1722" i="18"/>
  <c r="AB1722" i="18"/>
  <c r="Z1723" i="18"/>
  <c r="AA1723" i="18"/>
  <c r="AB1723" i="18"/>
  <c r="Z1724" i="18"/>
  <c r="AA1724" i="18"/>
  <c r="AB1724" i="18"/>
  <c r="Z1725" i="18"/>
  <c r="AA1725" i="18"/>
  <c r="AB1725" i="18"/>
  <c r="Z1726" i="18"/>
  <c r="AA1726" i="18"/>
  <c r="AB1726" i="18"/>
  <c r="Z1727" i="18"/>
  <c r="AA1727" i="18"/>
  <c r="AB1727" i="18"/>
  <c r="Z1728" i="18"/>
  <c r="AA1728" i="18"/>
  <c r="AB1728" i="18"/>
  <c r="Z1729" i="18"/>
  <c r="AA1729" i="18"/>
  <c r="AB1729" i="18"/>
  <c r="Z1730" i="18"/>
  <c r="AA1730" i="18"/>
  <c r="AB1730" i="18"/>
  <c r="Z1731" i="18"/>
  <c r="AA1731" i="18"/>
  <c r="AB1731" i="18"/>
  <c r="Z1732" i="18"/>
  <c r="AA1732" i="18"/>
  <c r="AB1732" i="18"/>
  <c r="Z1733" i="18"/>
  <c r="AA1733" i="18"/>
  <c r="AB1733" i="18"/>
  <c r="Z1734" i="18"/>
  <c r="AA1734" i="18"/>
  <c r="AB1734" i="18"/>
  <c r="Z1735" i="18"/>
  <c r="AA1735" i="18"/>
  <c r="AB1735" i="18"/>
  <c r="Z1736" i="18"/>
  <c r="AA1736" i="18"/>
  <c r="AB1736" i="18"/>
  <c r="Z1737" i="18"/>
  <c r="AA1737" i="18"/>
  <c r="AB1737" i="18"/>
  <c r="Z1738" i="18"/>
  <c r="AA1738" i="18"/>
  <c r="AB1738" i="18"/>
  <c r="Z1739" i="18"/>
  <c r="AA1739" i="18"/>
  <c r="AB1739" i="18"/>
  <c r="Z1740" i="18"/>
  <c r="AA1740" i="18"/>
  <c r="AB1740" i="18"/>
  <c r="Z1741" i="18"/>
  <c r="AA1741" i="18"/>
  <c r="AB1741" i="18"/>
  <c r="Z1742" i="18"/>
  <c r="AA1742" i="18"/>
  <c r="AB1742" i="18"/>
  <c r="Z1743" i="18"/>
  <c r="AA1743" i="18"/>
  <c r="AB1743" i="18"/>
  <c r="Z1744" i="18"/>
  <c r="AA1744" i="18"/>
  <c r="AB1744" i="18"/>
  <c r="Z1745" i="18"/>
  <c r="AA1745" i="18"/>
  <c r="AB1745" i="18"/>
  <c r="Z1746" i="18"/>
  <c r="AA1746" i="18"/>
  <c r="AB1746" i="18"/>
  <c r="Z1747" i="18"/>
  <c r="AA1747" i="18"/>
  <c r="AB1747" i="18"/>
  <c r="Z1748" i="18"/>
  <c r="AA1748" i="18"/>
  <c r="AB1748" i="18"/>
  <c r="Z1749" i="18"/>
  <c r="AA1749" i="18"/>
  <c r="AB1749" i="18"/>
  <c r="Z1750" i="18"/>
  <c r="AA1750" i="18"/>
  <c r="AB1750" i="18"/>
  <c r="Z1751" i="18"/>
  <c r="AA1751" i="18"/>
  <c r="AB1751" i="18"/>
  <c r="Z1752" i="18"/>
  <c r="AA1752" i="18"/>
  <c r="AB1752" i="18"/>
  <c r="Z1753" i="18"/>
  <c r="AA1753" i="18"/>
  <c r="AB1753" i="18"/>
  <c r="Z1754" i="18"/>
  <c r="AA1754" i="18"/>
  <c r="AB1754" i="18"/>
  <c r="Z1755" i="18"/>
  <c r="AA1755" i="18"/>
  <c r="AB1755" i="18"/>
  <c r="Z1756" i="18"/>
  <c r="AA1756" i="18"/>
  <c r="AB1756" i="18"/>
  <c r="Z1757" i="18"/>
  <c r="AA1757" i="18"/>
  <c r="AB1757" i="18"/>
  <c r="Z1758" i="18"/>
  <c r="AA1758" i="18"/>
  <c r="AB1758" i="18"/>
  <c r="Z1759" i="18"/>
  <c r="AA1759" i="18"/>
  <c r="AB1759" i="18"/>
  <c r="Z1760" i="18"/>
  <c r="AA1760" i="18"/>
  <c r="AB1760" i="18"/>
  <c r="Z1761" i="18"/>
  <c r="AA1761" i="18"/>
  <c r="AB1761" i="18"/>
  <c r="Z1762" i="18"/>
  <c r="AA1762" i="18"/>
  <c r="AB1762" i="18"/>
  <c r="Z1763" i="18"/>
  <c r="AA1763" i="18"/>
  <c r="AB1763" i="18"/>
  <c r="Z1764" i="18"/>
  <c r="AA1764" i="18"/>
  <c r="AB1764" i="18"/>
  <c r="Z1765" i="18"/>
  <c r="AA1765" i="18"/>
  <c r="AB1765" i="18"/>
  <c r="Z1766" i="18"/>
  <c r="AA1766" i="18"/>
  <c r="AB1766" i="18"/>
  <c r="Z1767" i="18"/>
  <c r="AA1767" i="18"/>
  <c r="AB1767" i="18"/>
  <c r="Z1768" i="18"/>
  <c r="AA1768" i="18"/>
  <c r="AB1768" i="18"/>
  <c r="Z1769" i="18"/>
  <c r="AA1769" i="18"/>
  <c r="AB1769" i="18"/>
  <c r="Z1770" i="18"/>
  <c r="AA1770" i="18"/>
  <c r="AB1770" i="18"/>
  <c r="Z1771" i="18"/>
  <c r="AA1771" i="18"/>
  <c r="AB1771" i="18"/>
  <c r="Z1772" i="18"/>
  <c r="AA1772" i="18"/>
  <c r="AB1772" i="18"/>
  <c r="Z1773" i="18"/>
  <c r="AA1773" i="18"/>
  <c r="AB1773" i="18"/>
  <c r="Z1774" i="18"/>
  <c r="AA1774" i="18"/>
  <c r="AB1774" i="18"/>
  <c r="Z1775" i="18"/>
  <c r="AA1775" i="18"/>
  <c r="AB1775" i="18"/>
  <c r="Z1776" i="18"/>
  <c r="AA1776" i="18"/>
  <c r="AB1776" i="18"/>
  <c r="Z1777" i="18"/>
  <c r="AA1777" i="18"/>
  <c r="AB1777" i="18"/>
  <c r="Z1778" i="18"/>
  <c r="AA1778" i="18"/>
  <c r="AB1778" i="18"/>
  <c r="Z1779" i="18"/>
  <c r="AA1779" i="18"/>
  <c r="AB1779" i="18"/>
  <c r="Z1780" i="18"/>
  <c r="AA1780" i="18"/>
  <c r="AB1780" i="18"/>
  <c r="Z1781" i="18"/>
  <c r="AA1781" i="18"/>
  <c r="AB1781" i="18"/>
  <c r="Z1782" i="18"/>
  <c r="AA1782" i="18"/>
  <c r="AB1782" i="18"/>
  <c r="Z1783" i="18"/>
  <c r="AA1783" i="18"/>
  <c r="AB1783" i="18"/>
  <c r="Z1784" i="18"/>
  <c r="AA1784" i="18"/>
  <c r="AB1784" i="18"/>
  <c r="Z1785" i="18"/>
  <c r="AA1785" i="18"/>
  <c r="AB1785" i="18"/>
  <c r="Z1786" i="18"/>
  <c r="AA1786" i="18"/>
  <c r="AB1786" i="18"/>
  <c r="Z1787" i="18"/>
  <c r="AA1787" i="18"/>
  <c r="AB1787" i="18"/>
  <c r="Z1788" i="18"/>
  <c r="AA1788" i="18"/>
  <c r="AB1788" i="18"/>
  <c r="Z1789" i="18"/>
  <c r="AA1789" i="18"/>
  <c r="AB1789" i="18"/>
  <c r="Z1790" i="18"/>
  <c r="AA1790" i="18"/>
  <c r="AB1790" i="18"/>
  <c r="Z1791" i="18"/>
  <c r="AA1791" i="18"/>
  <c r="AB1791" i="18"/>
  <c r="Z1792" i="18"/>
  <c r="AA1792" i="18"/>
  <c r="AB1792" i="18"/>
  <c r="Z1793" i="18"/>
  <c r="AA1793" i="18"/>
  <c r="AB1793" i="18"/>
  <c r="Z1794" i="18"/>
  <c r="AA1794" i="18"/>
  <c r="AB1794" i="18"/>
  <c r="Z1795" i="18"/>
  <c r="AA1795" i="18"/>
  <c r="AB1795" i="18"/>
  <c r="Z1796" i="18"/>
  <c r="AA1796" i="18"/>
  <c r="AB1796" i="18"/>
  <c r="Z1797" i="18"/>
  <c r="AA1797" i="18"/>
  <c r="AB1797" i="18"/>
  <c r="Z1798" i="18"/>
  <c r="AA1798" i="18"/>
  <c r="AB1798" i="18"/>
  <c r="Z1799" i="18"/>
  <c r="AA1799" i="18"/>
  <c r="AB1799" i="18"/>
  <c r="Z1800" i="18"/>
  <c r="AA1800" i="18"/>
  <c r="AB1800" i="18"/>
  <c r="Z1801" i="18"/>
  <c r="AA1801" i="18"/>
  <c r="AB1801" i="18"/>
  <c r="Z1802" i="18"/>
  <c r="AA1802" i="18"/>
  <c r="AB1802" i="18"/>
  <c r="Z1803" i="18"/>
  <c r="AA1803" i="18"/>
  <c r="AB1803" i="18"/>
  <c r="Z1804" i="18"/>
  <c r="AA1804" i="18"/>
  <c r="AB1804" i="18"/>
  <c r="Z1805" i="18"/>
  <c r="AA1805" i="18"/>
  <c r="AB1805" i="18"/>
  <c r="Z1806" i="18"/>
  <c r="AA1806" i="18"/>
  <c r="AB1806" i="18"/>
  <c r="Z1807" i="18"/>
  <c r="AA1807" i="18"/>
  <c r="AB1807" i="18"/>
  <c r="Z1808" i="18"/>
  <c r="AA1808" i="18"/>
  <c r="AB1808" i="18"/>
  <c r="Z1809" i="18"/>
  <c r="AA1809" i="18"/>
  <c r="AB1809" i="18"/>
  <c r="Z1810" i="18"/>
  <c r="AA1810" i="18"/>
  <c r="AB1810" i="18"/>
  <c r="Z1811" i="18"/>
  <c r="AA1811" i="18"/>
  <c r="AB1811" i="18"/>
  <c r="Z1812" i="18"/>
  <c r="AA1812" i="18"/>
  <c r="AB1812" i="18"/>
  <c r="Z1813" i="18"/>
  <c r="AA1813" i="18"/>
  <c r="AB1813" i="18"/>
  <c r="Z1814" i="18"/>
  <c r="AA1814" i="18"/>
  <c r="AB1814" i="18"/>
  <c r="Z1815" i="18"/>
  <c r="AA1815" i="18"/>
  <c r="AB1815" i="18"/>
  <c r="Z1816" i="18"/>
  <c r="AA1816" i="18"/>
  <c r="AB1816" i="18"/>
  <c r="Z1817" i="18"/>
  <c r="AA1817" i="18"/>
  <c r="AB1817" i="18"/>
  <c r="Z1818" i="18"/>
  <c r="AA1818" i="18"/>
  <c r="AB1818" i="18"/>
  <c r="Z1819" i="18"/>
  <c r="AA1819" i="18"/>
  <c r="AB1819" i="18"/>
  <c r="Z1820" i="18"/>
  <c r="AA1820" i="18"/>
  <c r="AB1820" i="18"/>
  <c r="Z1821" i="18"/>
  <c r="AA1821" i="18"/>
  <c r="AB1821" i="18"/>
  <c r="Z1822" i="18"/>
  <c r="AA1822" i="18"/>
  <c r="AB1822" i="18"/>
  <c r="Z1823" i="18"/>
  <c r="AA1823" i="18"/>
  <c r="AB1823" i="18"/>
  <c r="Z1824" i="18"/>
  <c r="AA1824" i="18"/>
  <c r="AB1824" i="18"/>
  <c r="Z1825" i="18"/>
  <c r="AA1825" i="18"/>
  <c r="AB1825" i="18"/>
  <c r="Z1826" i="18"/>
  <c r="AA1826" i="18"/>
  <c r="AB1826" i="18"/>
  <c r="Z1827" i="18"/>
  <c r="AA1827" i="18"/>
  <c r="AB1827" i="18"/>
  <c r="Z1828" i="18"/>
  <c r="AA1828" i="18"/>
  <c r="AB1828" i="18"/>
  <c r="Z1829" i="18"/>
  <c r="AA1829" i="18"/>
  <c r="AB1829" i="18"/>
  <c r="Z1830" i="18"/>
  <c r="AA1830" i="18"/>
  <c r="AB1830" i="18"/>
  <c r="Z1831" i="18"/>
  <c r="AA1831" i="18"/>
  <c r="AB1831" i="18"/>
  <c r="Z1832" i="18"/>
  <c r="AA1832" i="18"/>
  <c r="AB1832" i="18"/>
  <c r="Z1833" i="18"/>
  <c r="AA1833" i="18"/>
  <c r="AB1833" i="18"/>
  <c r="Z1834" i="18"/>
  <c r="AA1834" i="18"/>
  <c r="AB1834" i="18"/>
  <c r="Z1835" i="18"/>
  <c r="AA1835" i="18"/>
  <c r="AB1835" i="18"/>
  <c r="Z1836" i="18"/>
  <c r="AA1836" i="18"/>
  <c r="AB1836" i="18"/>
  <c r="Z1837" i="18"/>
  <c r="AA1837" i="18"/>
  <c r="AB1837" i="18"/>
  <c r="Z1838" i="18"/>
  <c r="AA1838" i="18"/>
  <c r="AB1838" i="18"/>
  <c r="Z1839" i="18"/>
  <c r="AA1839" i="18"/>
  <c r="AB1839" i="18"/>
  <c r="Z1840" i="18"/>
  <c r="AA1840" i="18"/>
  <c r="AB1840" i="18"/>
  <c r="Z1841" i="18"/>
  <c r="AA1841" i="18"/>
  <c r="AB1841" i="18"/>
  <c r="Z1842" i="18"/>
  <c r="AA1842" i="18"/>
  <c r="AB1842" i="18"/>
  <c r="Z1843" i="18"/>
  <c r="AA1843" i="18"/>
  <c r="AB1843" i="18"/>
  <c r="Z1844" i="18"/>
  <c r="AA1844" i="18"/>
  <c r="AB1844" i="18"/>
  <c r="Z1845" i="18"/>
  <c r="AA1845" i="18"/>
  <c r="AB1845" i="18"/>
  <c r="Z1846" i="18"/>
  <c r="AA1846" i="18"/>
  <c r="AB1846" i="18"/>
  <c r="Z1847" i="18"/>
  <c r="AA1847" i="18"/>
  <c r="AB1847" i="18"/>
  <c r="Z1848" i="18"/>
  <c r="AA1848" i="18"/>
  <c r="AB1848" i="18"/>
  <c r="Y1849" i="18"/>
  <c r="Z1849" i="18"/>
  <c r="AA1849" i="18"/>
  <c r="AB1849" i="18"/>
  <c r="Z1850" i="18"/>
  <c r="AA1850" i="18"/>
  <c r="AB1850" i="18"/>
  <c r="Z1851" i="18"/>
  <c r="AA1851" i="18"/>
  <c r="AB1851" i="18"/>
  <c r="Z1852" i="18"/>
  <c r="AA1852" i="18"/>
  <c r="AB1852" i="18"/>
  <c r="Z1853" i="18"/>
  <c r="AA1853" i="18"/>
  <c r="AB1853" i="18"/>
  <c r="Z1854" i="18"/>
  <c r="AA1854" i="18"/>
  <c r="AB1854" i="18"/>
  <c r="Z1855" i="18"/>
  <c r="AA1855" i="18"/>
  <c r="AB1855" i="18"/>
  <c r="Z1856" i="18"/>
  <c r="AA1856" i="18"/>
  <c r="AB1856" i="18"/>
  <c r="Z1857" i="18"/>
  <c r="AA1857" i="18"/>
  <c r="AB1857" i="18"/>
  <c r="Z1858" i="18"/>
  <c r="AA1858" i="18"/>
  <c r="AB1858" i="18"/>
  <c r="Z1859" i="18"/>
  <c r="AA1859" i="18"/>
  <c r="AB1859" i="18"/>
  <c r="Z1860" i="18"/>
  <c r="AA1860" i="18"/>
  <c r="AB1860" i="18"/>
  <c r="Z1861" i="18"/>
  <c r="AA1861" i="18"/>
  <c r="AB1861" i="18"/>
  <c r="Z1862" i="18"/>
  <c r="AA1862" i="18"/>
  <c r="AB1862" i="18"/>
  <c r="Z1863" i="18"/>
  <c r="AA1863" i="18"/>
  <c r="AB1863" i="18"/>
  <c r="Z1864" i="18"/>
  <c r="AA1864" i="18"/>
  <c r="AB1864" i="18"/>
  <c r="Z1865" i="18"/>
  <c r="AA1865" i="18"/>
  <c r="AB1865" i="18"/>
  <c r="Z1866" i="18"/>
  <c r="AA1866" i="18"/>
  <c r="AB1866" i="18"/>
  <c r="Z1867" i="18"/>
  <c r="AA1867" i="18"/>
  <c r="AB1867" i="18"/>
  <c r="Z1868" i="18"/>
  <c r="AA1868" i="18"/>
  <c r="AB1868" i="18"/>
  <c r="Z1869" i="18"/>
  <c r="AA1869" i="18"/>
  <c r="AB1869" i="18"/>
  <c r="Z1870" i="18"/>
  <c r="AA1870" i="18"/>
  <c r="AB1870" i="18"/>
  <c r="Z1871" i="18"/>
  <c r="AA1871" i="18"/>
  <c r="AB1871" i="18"/>
  <c r="Z1872" i="18"/>
  <c r="AA1872" i="18"/>
  <c r="AB1872" i="18"/>
  <c r="Y1873" i="18"/>
  <c r="Z1873" i="18"/>
  <c r="AA1873" i="18"/>
  <c r="AB1873" i="18"/>
  <c r="Y1874" i="18"/>
  <c r="Z1874" i="18"/>
  <c r="AA1874" i="18"/>
  <c r="AB1874" i="18"/>
  <c r="Z1875" i="18"/>
  <c r="AA1875" i="18"/>
  <c r="AB1875" i="18"/>
  <c r="Z1876" i="18"/>
  <c r="AA1876" i="18"/>
  <c r="AB1876" i="18"/>
  <c r="Z1877" i="18"/>
  <c r="AA1877" i="18"/>
  <c r="AB1877" i="18"/>
  <c r="Z1878" i="18"/>
  <c r="AA1878" i="18"/>
  <c r="AB1878" i="18"/>
  <c r="Z1879" i="18"/>
  <c r="AA1879" i="18"/>
  <c r="AB1879" i="18"/>
  <c r="Z1880" i="18"/>
  <c r="AA1880" i="18"/>
  <c r="AB1880" i="18"/>
  <c r="Z1881" i="18"/>
  <c r="AA1881" i="18"/>
  <c r="AB1881" i="18"/>
  <c r="Z1882" i="18"/>
  <c r="AA1882" i="18"/>
  <c r="AB1882" i="18"/>
  <c r="Z1883" i="18"/>
  <c r="AA1883" i="18"/>
  <c r="AB1883" i="18"/>
  <c r="Z1884" i="18"/>
  <c r="AA1884" i="18"/>
  <c r="AB1884" i="18"/>
  <c r="Z1885" i="18"/>
  <c r="AA1885" i="18"/>
  <c r="AB1885" i="18"/>
  <c r="Z1886" i="18"/>
  <c r="AA1886" i="18"/>
  <c r="AB1886" i="18"/>
  <c r="Z1887" i="18"/>
  <c r="AA1887" i="18"/>
  <c r="AB1887" i="18"/>
  <c r="Z1888" i="18"/>
  <c r="AA1888" i="18"/>
  <c r="AB1888" i="18"/>
  <c r="Z1889" i="18"/>
  <c r="AA1889" i="18"/>
  <c r="AB1889" i="18"/>
  <c r="Z1890" i="18"/>
  <c r="AA1890" i="18"/>
  <c r="AB1890" i="18"/>
  <c r="Z1891" i="18"/>
  <c r="AA1891" i="18"/>
  <c r="AB1891" i="18"/>
  <c r="Z1892" i="18"/>
  <c r="AA1892" i="18"/>
  <c r="AB1892" i="18"/>
  <c r="Z1893" i="18"/>
  <c r="AA1893" i="18"/>
  <c r="AB1893" i="18"/>
  <c r="Z1894" i="18"/>
  <c r="AA1894" i="18"/>
  <c r="AB1894" i="18"/>
  <c r="Z1895" i="18"/>
  <c r="AA1895" i="18"/>
  <c r="AB1895" i="18"/>
  <c r="Z1896" i="18"/>
  <c r="AA1896" i="18"/>
  <c r="AB1896" i="18"/>
  <c r="Y1897" i="18"/>
  <c r="Z1897" i="18"/>
  <c r="AA1897" i="18"/>
  <c r="AB1897" i="18"/>
  <c r="Z1898" i="18"/>
  <c r="AA1898" i="18"/>
  <c r="AB1898" i="18"/>
  <c r="Z1899" i="18"/>
  <c r="AA1899" i="18"/>
  <c r="AB1899" i="18"/>
  <c r="Z1900" i="18"/>
  <c r="AA1900" i="18"/>
  <c r="AB1900" i="18"/>
  <c r="Y1901" i="18"/>
  <c r="Z1901" i="18"/>
  <c r="AA1901" i="18"/>
  <c r="AB1901" i="18"/>
  <c r="Z1902" i="18"/>
  <c r="AA1902" i="18"/>
  <c r="AB1902" i="18"/>
  <c r="Z1903" i="18"/>
  <c r="AA1903" i="18"/>
  <c r="AB1903" i="18"/>
  <c r="Z1904" i="18"/>
  <c r="AA1904" i="18"/>
  <c r="AB1904" i="18"/>
  <c r="Z1905" i="18"/>
  <c r="AA1905" i="18"/>
  <c r="AB1905" i="18"/>
  <c r="Y1906" i="18"/>
  <c r="Z1906" i="18"/>
  <c r="AA1906" i="18"/>
  <c r="AB1906" i="18"/>
  <c r="Z1907" i="18"/>
  <c r="AA1907" i="18"/>
  <c r="AB1907" i="18"/>
  <c r="Z1908" i="18"/>
  <c r="AA1908" i="18"/>
  <c r="AB1908" i="18"/>
  <c r="Z1909" i="18"/>
  <c r="AA1909" i="18"/>
  <c r="AB1909" i="18"/>
  <c r="Z1910" i="18"/>
  <c r="AA1910" i="18"/>
  <c r="AB1910" i="18"/>
  <c r="Z1911" i="18"/>
  <c r="AA1911" i="18"/>
  <c r="AB1911" i="18"/>
  <c r="Z1912" i="18"/>
  <c r="AA1912" i="18"/>
  <c r="AB1912" i="18"/>
  <c r="Z1913" i="18"/>
  <c r="AA1913" i="18"/>
  <c r="AB1913" i="18"/>
  <c r="Z1914" i="18"/>
  <c r="AA1914" i="18"/>
  <c r="AB1914" i="18"/>
  <c r="Z1915" i="18"/>
  <c r="AA1915" i="18"/>
  <c r="AB1915" i="18"/>
  <c r="Z1916" i="18"/>
  <c r="AA1916" i="18"/>
  <c r="AB1916" i="18"/>
  <c r="Z1917" i="18"/>
  <c r="AA1917" i="18"/>
  <c r="AB1917" i="18"/>
  <c r="Z1918" i="18"/>
  <c r="AA1918" i="18"/>
  <c r="AB1918" i="18"/>
  <c r="Z1919" i="18"/>
  <c r="AA1919" i="18"/>
  <c r="AB1919" i="18"/>
  <c r="Z1920" i="18"/>
  <c r="AA1920" i="18"/>
  <c r="AB1920" i="18"/>
  <c r="Z1921" i="18"/>
  <c r="AA1921" i="18"/>
  <c r="AB1921" i="18"/>
  <c r="Z1922" i="18"/>
  <c r="AA1922" i="18"/>
  <c r="AB1922" i="18"/>
  <c r="Z1923" i="18"/>
  <c r="AA1923" i="18"/>
  <c r="AB1923" i="18"/>
  <c r="Z1924" i="18"/>
  <c r="AA1924" i="18"/>
  <c r="AB1924" i="18"/>
  <c r="Z1925" i="18"/>
  <c r="AA1925" i="18"/>
  <c r="AB1925" i="18"/>
  <c r="Z1926" i="18"/>
  <c r="AA1926" i="18"/>
  <c r="AB1926" i="18"/>
  <c r="Z1927" i="18"/>
  <c r="AA1927" i="18"/>
  <c r="AB1927" i="18"/>
  <c r="Z1928" i="18"/>
  <c r="AA1928" i="18"/>
  <c r="AB1928" i="18"/>
  <c r="Z1929" i="18"/>
  <c r="AA1929" i="18"/>
  <c r="AB1929" i="18"/>
  <c r="Z1930" i="18"/>
  <c r="AA1930" i="18"/>
  <c r="AB1930" i="18"/>
  <c r="Z1931" i="18"/>
  <c r="AA1931" i="18"/>
  <c r="AB1931" i="18"/>
  <c r="Z1932" i="18"/>
  <c r="AA1932" i="18"/>
  <c r="AB1932" i="18"/>
  <c r="Z1933" i="18"/>
  <c r="AA1933" i="18"/>
  <c r="AB1933" i="18"/>
  <c r="Z1934" i="18"/>
  <c r="AA1934" i="18"/>
  <c r="AB1934" i="18"/>
  <c r="Z1935" i="18"/>
  <c r="AA1935" i="18"/>
  <c r="AB1935" i="18"/>
  <c r="Z1936" i="18"/>
  <c r="AA1936" i="18"/>
  <c r="AB1936" i="18"/>
  <c r="Y1937" i="18"/>
  <c r="Z1937" i="18"/>
  <c r="AA1937" i="18"/>
  <c r="AB1937" i="18"/>
  <c r="Y1938" i="18"/>
  <c r="Z1938" i="18"/>
  <c r="AA1938" i="18"/>
  <c r="AB1938" i="18"/>
  <c r="Z1939" i="18"/>
  <c r="AA1939" i="18"/>
  <c r="AB1939" i="18"/>
  <c r="Z1940" i="18"/>
  <c r="AA1940" i="18"/>
  <c r="AB1940" i="18"/>
  <c r="Z1941" i="18"/>
  <c r="AA1941" i="18"/>
  <c r="AB1941" i="18"/>
  <c r="Z1942" i="18"/>
  <c r="AA1942" i="18"/>
  <c r="AB1942" i="18"/>
  <c r="Z1943" i="18"/>
  <c r="AA1943" i="18"/>
  <c r="AB1943" i="18"/>
  <c r="Z1944" i="18"/>
  <c r="AA1944" i="18"/>
  <c r="AB1944" i="18"/>
  <c r="Z1945" i="18"/>
  <c r="AA1945" i="18"/>
  <c r="AB1945" i="18"/>
  <c r="Z1946" i="18"/>
  <c r="AA1946" i="18"/>
  <c r="AB1946" i="18"/>
  <c r="Z1947" i="18"/>
  <c r="AA1947" i="18"/>
  <c r="AB1947" i="18"/>
  <c r="Z1948" i="18"/>
  <c r="AA1948" i="18"/>
  <c r="AB1948" i="18"/>
  <c r="Z1949" i="18"/>
  <c r="AA1949" i="18"/>
  <c r="AB1949" i="18"/>
  <c r="Z1950" i="18"/>
  <c r="AA1950" i="18"/>
  <c r="AB1950" i="18"/>
  <c r="Z1951" i="18"/>
  <c r="AA1951" i="18"/>
  <c r="AB1951" i="18"/>
  <c r="Z1952" i="18"/>
  <c r="AA1952" i="18"/>
  <c r="AB1952" i="18"/>
  <c r="Z1953" i="18"/>
  <c r="AA1953" i="18"/>
  <c r="AB1953" i="18"/>
  <c r="Z1954" i="18"/>
  <c r="AA1954" i="18"/>
  <c r="AB1954" i="18"/>
  <c r="Z1955" i="18"/>
  <c r="AA1955" i="18"/>
  <c r="AB1955" i="18"/>
  <c r="Z1956" i="18"/>
  <c r="AA1956" i="18"/>
  <c r="AB1956" i="18"/>
  <c r="Z1957" i="18"/>
  <c r="AA1957" i="18"/>
  <c r="AB1957" i="18"/>
  <c r="Z1958" i="18"/>
  <c r="AA1958" i="18"/>
  <c r="AB1958" i="18"/>
  <c r="Z1959" i="18"/>
  <c r="AA1959" i="18"/>
  <c r="AB1959" i="18"/>
  <c r="Z1960" i="18"/>
  <c r="AA1960" i="18"/>
  <c r="AB1960" i="18"/>
  <c r="Y1961" i="18"/>
  <c r="Z1961" i="18"/>
  <c r="AA1961" i="18"/>
  <c r="AB1961" i="18"/>
  <c r="Z1962" i="18"/>
  <c r="AA1962" i="18"/>
  <c r="AB1962" i="18"/>
  <c r="Z1963" i="18"/>
  <c r="AA1963" i="18"/>
  <c r="AB1963" i="18"/>
  <c r="Z1964" i="18"/>
  <c r="AA1964" i="18"/>
  <c r="AB1964" i="18"/>
  <c r="Y1965" i="18"/>
  <c r="Z1965" i="18"/>
  <c r="AA1965" i="18"/>
  <c r="AB1965" i="18"/>
  <c r="Z1966" i="18"/>
  <c r="AA1966" i="18"/>
  <c r="AB1966" i="18"/>
  <c r="Z1967" i="18"/>
  <c r="AA1967" i="18"/>
  <c r="AB1967" i="18"/>
  <c r="Z1968" i="18"/>
  <c r="AA1968" i="18"/>
  <c r="AB1968" i="18"/>
  <c r="Z1969" i="18"/>
  <c r="AA1969" i="18"/>
  <c r="AB1969" i="18"/>
  <c r="Y1970" i="18"/>
  <c r="Z1970" i="18"/>
  <c r="AA1970" i="18"/>
  <c r="AB1970" i="18"/>
  <c r="Z1971" i="18"/>
  <c r="AA1971" i="18"/>
  <c r="AB1971" i="18"/>
  <c r="Z1972" i="18"/>
  <c r="AA1972" i="18"/>
  <c r="AB1972" i="18"/>
  <c r="Z1973" i="18"/>
  <c r="AA1973" i="18"/>
  <c r="AB1973" i="18"/>
  <c r="Z1974" i="18"/>
  <c r="AA1974" i="18"/>
  <c r="AB1974" i="18"/>
  <c r="Z1975" i="18"/>
  <c r="AA1975" i="18"/>
  <c r="AB1975" i="18"/>
  <c r="Z1976" i="18"/>
  <c r="AA1976" i="18"/>
  <c r="AB1976" i="18"/>
  <c r="Z1977" i="18"/>
  <c r="AA1977" i="18"/>
  <c r="AB1977" i="18"/>
  <c r="Z1978" i="18"/>
  <c r="AA1978" i="18"/>
  <c r="AB1978" i="18"/>
  <c r="Z1979" i="18"/>
  <c r="AA1979" i="18"/>
  <c r="AB1979" i="18"/>
  <c r="Z1980" i="18"/>
  <c r="AA1980" i="18"/>
  <c r="AB1980" i="18"/>
  <c r="Z1981" i="18"/>
  <c r="AA1981" i="18"/>
  <c r="AB1981" i="18"/>
  <c r="Z1982" i="18"/>
  <c r="AA1982" i="18"/>
  <c r="AB1982" i="18"/>
  <c r="Z1983" i="18"/>
  <c r="AA1983" i="18"/>
  <c r="AB1983" i="18"/>
  <c r="Z1984" i="18"/>
  <c r="AA1984" i="18"/>
  <c r="AB1984" i="18"/>
  <c r="Z1985" i="18"/>
  <c r="AA1985" i="18"/>
  <c r="AB1985" i="18"/>
  <c r="Z1986" i="18"/>
  <c r="AA1986" i="18"/>
  <c r="AB1986" i="18"/>
  <c r="Z1987" i="18"/>
  <c r="AA1987" i="18"/>
  <c r="AB1987" i="18"/>
  <c r="Z1988" i="18"/>
  <c r="AA1988" i="18"/>
  <c r="AB1988" i="18"/>
  <c r="Z1989" i="18"/>
  <c r="AA1989" i="18"/>
  <c r="AB1989" i="18"/>
  <c r="Z1990" i="18"/>
  <c r="AA1990" i="18"/>
  <c r="AB1990" i="18"/>
  <c r="Z1991" i="18"/>
  <c r="AA1991" i="18"/>
  <c r="AB1991" i="18"/>
  <c r="Z1992" i="18"/>
  <c r="AA1992" i="18"/>
  <c r="AB1992" i="18"/>
  <c r="Z1993" i="18"/>
  <c r="AA1993" i="18"/>
  <c r="AB1993" i="18"/>
  <c r="Z1994" i="18"/>
  <c r="AA1994" i="18"/>
  <c r="AB1994" i="18"/>
  <c r="Z1995" i="18"/>
  <c r="AA1995" i="18"/>
  <c r="AB1995" i="18"/>
  <c r="Z1996" i="18"/>
  <c r="AA1996" i="18"/>
  <c r="AB1996" i="18"/>
  <c r="Z1997" i="18"/>
  <c r="AA1997" i="18"/>
  <c r="AB1997" i="18"/>
  <c r="Z1998" i="18"/>
  <c r="AA1998" i="18"/>
  <c r="AB1998" i="18"/>
  <c r="Z1999" i="18"/>
  <c r="AA1999" i="18"/>
  <c r="AB1999" i="18"/>
  <c r="Z2000" i="18"/>
  <c r="AA2000" i="18"/>
  <c r="AB2000" i="18"/>
  <c r="Y2001" i="18"/>
  <c r="Z2001" i="18"/>
  <c r="AA2001" i="18"/>
  <c r="AB2001" i="18"/>
  <c r="Y2002" i="18"/>
  <c r="Z2002" i="18"/>
  <c r="AA2002" i="18"/>
  <c r="AB2002" i="18"/>
  <c r="Z2003" i="18"/>
  <c r="AA2003" i="18"/>
  <c r="AB2003" i="18"/>
  <c r="Z2004" i="18"/>
  <c r="AA2004" i="18"/>
  <c r="AB2004" i="18"/>
  <c r="Z2005" i="18"/>
  <c r="AA2005" i="18"/>
  <c r="AB2005" i="18"/>
  <c r="Z2006" i="18"/>
  <c r="AA2006" i="18"/>
  <c r="AB2006" i="18"/>
  <c r="Z2007" i="18"/>
  <c r="AA2007" i="18"/>
  <c r="AB2007" i="18"/>
  <c r="Z2008" i="18"/>
  <c r="AA2008" i="18"/>
  <c r="AB2008" i="18"/>
  <c r="Z2009" i="18"/>
  <c r="AA2009" i="18"/>
  <c r="AB2009" i="18"/>
  <c r="Z2010" i="18"/>
  <c r="AA2010" i="18"/>
  <c r="AB2010" i="18"/>
  <c r="Z2011" i="18"/>
  <c r="AA2011" i="18"/>
  <c r="AB2011" i="18"/>
  <c r="Z2012" i="18"/>
  <c r="AA2012" i="18"/>
  <c r="AB2012" i="18"/>
  <c r="Z2013" i="18"/>
  <c r="AA2013" i="18"/>
  <c r="AB2013" i="18"/>
  <c r="Z2014" i="18"/>
  <c r="AA2014" i="18"/>
  <c r="AB2014" i="18"/>
  <c r="Z2015" i="18"/>
  <c r="AA2015" i="18"/>
  <c r="AB2015" i="18"/>
  <c r="Z2016" i="18"/>
  <c r="AA2016" i="18"/>
  <c r="AB2016" i="18"/>
  <c r="Z2017" i="18"/>
  <c r="AA2017" i="18"/>
  <c r="AB2017" i="18"/>
  <c r="Z2018" i="18"/>
  <c r="AA2018" i="18"/>
  <c r="AB2018" i="18"/>
  <c r="Z2019" i="18"/>
  <c r="AA2019" i="18"/>
  <c r="AB2019" i="18"/>
  <c r="Z2020" i="18"/>
  <c r="AA2020" i="18"/>
  <c r="AB2020" i="18"/>
  <c r="Z2021" i="18"/>
  <c r="AA2021" i="18"/>
  <c r="AB2021" i="18"/>
  <c r="Z2022" i="18"/>
  <c r="AA2022" i="18"/>
  <c r="AB2022" i="18"/>
  <c r="Z2023" i="18"/>
  <c r="AA2023" i="18"/>
  <c r="AB2023" i="18"/>
  <c r="Z2024" i="18"/>
  <c r="AA2024" i="18"/>
  <c r="AB2024" i="18"/>
  <c r="Y2025" i="18"/>
  <c r="Z2025" i="18"/>
  <c r="AA2025" i="18"/>
  <c r="AB2025" i="18"/>
  <c r="Z2026" i="18"/>
  <c r="AA2026" i="18"/>
  <c r="AB2026" i="18"/>
  <c r="Z2027" i="18"/>
  <c r="AA2027" i="18"/>
  <c r="AB2027" i="18"/>
  <c r="Z2028" i="18"/>
  <c r="AA2028" i="18"/>
  <c r="AB2028" i="18"/>
  <c r="Y2029" i="18"/>
  <c r="Z2029" i="18"/>
  <c r="AA2029" i="18"/>
  <c r="AB2029" i="18"/>
  <c r="Z2030" i="18"/>
  <c r="AA2030" i="18"/>
  <c r="AB2030" i="18"/>
  <c r="Z2031" i="18"/>
  <c r="AA2031" i="18"/>
  <c r="AB2031" i="18"/>
  <c r="Z2032" i="18"/>
  <c r="AA2032" i="18"/>
  <c r="AB2032" i="18"/>
  <c r="Z2033" i="18"/>
  <c r="AA2033" i="18"/>
  <c r="AB2033" i="18"/>
  <c r="Y2034" i="18"/>
  <c r="Z2034" i="18"/>
  <c r="AA2034" i="18"/>
  <c r="AB2034" i="18"/>
  <c r="Z2035" i="18"/>
  <c r="AA2035" i="18"/>
  <c r="AB2035" i="18"/>
  <c r="Z2036" i="18"/>
  <c r="AA2036" i="18"/>
  <c r="AB2036" i="18"/>
  <c r="Z2037" i="18"/>
  <c r="AA2037" i="18"/>
  <c r="AB2037" i="18"/>
  <c r="Z2038" i="18"/>
  <c r="AA2038" i="18"/>
  <c r="AB2038" i="18"/>
  <c r="X2039" i="18"/>
  <c r="Z2039" i="18"/>
  <c r="AA2039" i="18"/>
  <c r="AB2039" i="18"/>
  <c r="Z2040" i="18"/>
  <c r="AA2040" i="18"/>
  <c r="AB2040" i="18"/>
  <c r="Z2041" i="18"/>
  <c r="AA2041" i="18"/>
  <c r="AB2041" i="18"/>
  <c r="Z2042" i="18"/>
  <c r="AA2042" i="18"/>
  <c r="AB2042" i="18"/>
  <c r="Z2043" i="18"/>
  <c r="AA2043" i="18"/>
  <c r="AB2043" i="18"/>
  <c r="Z2044" i="18"/>
  <c r="AA2044" i="18"/>
  <c r="AB2044" i="18"/>
  <c r="Z2045" i="18"/>
  <c r="AA2045" i="18"/>
  <c r="AB2045" i="18"/>
  <c r="Z2046" i="18"/>
  <c r="AA2046" i="18"/>
  <c r="AB2046" i="18"/>
  <c r="Z2047" i="18"/>
  <c r="AA2047" i="18"/>
  <c r="AB2047" i="18"/>
  <c r="Z2048" i="18"/>
  <c r="AA2048" i="18"/>
  <c r="AB2048" i="18"/>
  <c r="Z2049" i="18"/>
  <c r="AA2049" i="18"/>
  <c r="AB2049" i="18"/>
  <c r="Y2050" i="18"/>
  <c r="Z2050" i="18"/>
  <c r="AA2050" i="18"/>
  <c r="AB2050" i="18"/>
  <c r="Z2051" i="18"/>
  <c r="AA2051" i="18"/>
  <c r="AB2051" i="18"/>
  <c r="Z2052" i="18"/>
  <c r="AA2052" i="18"/>
  <c r="AB2052" i="18"/>
  <c r="Z2053" i="18"/>
  <c r="AA2053" i="18"/>
  <c r="AB2053" i="18"/>
  <c r="Z2054" i="18"/>
  <c r="AA2054" i="18"/>
  <c r="AB2054" i="18"/>
  <c r="Z2055" i="18"/>
  <c r="AA2055" i="18"/>
  <c r="AB2055" i="18"/>
  <c r="Z2056" i="18"/>
  <c r="AA2056" i="18"/>
  <c r="AB2056" i="18"/>
  <c r="Z2057" i="18"/>
  <c r="AA2057" i="18"/>
  <c r="AB2057" i="18"/>
  <c r="Z2058" i="18"/>
  <c r="AA2058" i="18"/>
  <c r="AB2058" i="18"/>
  <c r="Z2059" i="18"/>
  <c r="AA2059" i="18"/>
  <c r="AB2059" i="18"/>
  <c r="Z2060" i="18"/>
  <c r="AA2060" i="18"/>
  <c r="AB2060" i="18"/>
  <c r="Z2061" i="18"/>
  <c r="AA2061" i="18"/>
  <c r="AB2061" i="18"/>
  <c r="Z2062" i="18"/>
  <c r="AA2062" i="18"/>
  <c r="AB2062" i="18"/>
  <c r="Z2063" i="18"/>
  <c r="AA2063" i="18"/>
  <c r="AB2063" i="18"/>
  <c r="Z2064" i="18"/>
  <c r="AA2064" i="18"/>
  <c r="AB2064" i="18"/>
  <c r="Z2065" i="18"/>
  <c r="AA2065" i="18"/>
  <c r="AB2065" i="18"/>
  <c r="Y2066" i="18"/>
  <c r="Z2066" i="18"/>
  <c r="AA2066" i="18"/>
  <c r="AB2066" i="18"/>
  <c r="Z2067" i="18"/>
  <c r="AA2067" i="18"/>
  <c r="AB2067" i="18"/>
  <c r="Z2068" i="18"/>
  <c r="AA2068" i="18"/>
  <c r="AB2068" i="18"/>
  <c r="Z2069" i="18"/>
  <c r="AA2069" i="18"/>
  <c r="AB2069" i="18"/>
  <c r="Z2070" i="18"/>
  <c r="AA2070" i="18"/>
  <c r="AB2070" i="18"/>
  <c r="X2071" i="18"/>
  <c r="Z2071" i="18"/>
  <c r="AA2071" i="18"/>
  <c r="AB2071" i="18"/>
  <c r="Z2072" i="18"/>
  <c r="AA2072" i="18"/>
  <c r="AB2072" i="18"/>
  <c r="Z2073" i="18"/>
  <c r="AA2073" i="18"/>
  <c r="AB2073" i="18"/>
  <c r="Z2074" i="18"/>
  <c r="AA2074" i="18"/>
  <c r="AB2074" i="18"/>
  <c r="Z2075" i="18"/>
  <c r="AA2075" i="18"/>
  <c r="AB2075" i="18"/>
  <c r="Z2076" i="18"/>
  <c r="AA2076" i="18"/>
  <c r="AB2076" i="18"/>
  <c r="Z2077" i="18"/>
  <c r="AA2077" i="18"/>
  <c r="AB2077" i="18"/>
  <c r="Z2078" i="18"/>
  <c r="AA2078" i="18"/>
  <c r="AB2078" i="18"/>
  <c r="Z2079" i="18"/>
  <c r="AA2079" i="18"/>
  <c r="AB2079" i="18"/>
  <c r="Z2080" i="18"/>
  <c r="AA2080" i="18"/>
  <c r="AB2080" i="18"/>
  <c r="Z2081" i="18"/>
  <c r="AA2081" i="18"/>
  <c r="AB2081" i="18"/>
  <c r="Y2082" i="18"/>
  <c r="Z2082" i="18"/>
  <c r="AA2082" i="18"/>
  <c r="AB2082" i="18"/>
  <c r="Z2083" i="18"/>
  <c r="AA2083" i="18"/>
  <c r="AB2083" i="18"/>
  <c r="Z2084" i="18"/>
  <c r="AA2084" i="18"/>
  <c r="AB2084" i="18"/>
  <c r="Z2085" i="18"/>
  <c r="AA2085" i="18"/>
  <c r="AB2085" i="18"/>
  <c r="Z2086" i="18"/>
  <c r="AA2086" i="18"/>
  <c r="AB2086" i="18"/>
  <c r="Z2087" i="18"/>
  <c r="AA2087" i="18"/>
  <c r="AB2087" i="18"/>
  <c r="Z2088" i="18"/>
  <c r="AA2088" i="18"/>
  <c r="AB2088" i="18"/>
  <c r="Z2089" i="18"/>
  <c r="AA2089" i="18"/>
  <c r="AB2089" i="18"/>
  <c r="Z2090" i="18"/>
  <c r="AA2090" i="18"/>
  <c r="AB2090" i="18"/>
  <c r="Z2091" i="18"/>
  <c r="AA2091" i="18"/>
  <c r="AB2091" i="18"/>
  <c r="Z2092" i="18"/>
  <c r="AA2092" i="18"/>
  <c r="AB2092" i="18"/>
  <c r="Z2093" i="18"/>
  <c r="AA2093" i="18"/>
  <c r="AB2093" i="18"/>
  <c r="Z2094" i="18"/>
  <c r="AA2094" i="18"/>
  <c r="AB2094" i="18"/>
  <c r="Z2095" i="18"/>
  <c r="AA2095" i="18"/>
  <c r="AB2095" i="18"/>
  <c r="Z2096" i="18"/>
  <c r="AA2096" i="18"/>
  <c r="AB2096" i="18"/>
  <c r="Z2097" i="18"/>
  <c r="AA2097" i="18"/>
  <c r="AB2097" i="18"/>
  <c r="Y2098" i="18"/>
  <c r="Z2098" i="18"/>
  <c r="AA2098" i="18"/>
  <c r="AB2098" i="18"/>
  <c r="Z2099" i="18"/>
  <c r="AA2099" i="18"/>
  <c r="AB2099" i="18"/>
  <c r="Z2100" i="18"/>
  <c r="AA2100" i="18"/>
  <c r="AB2100" i="18"/>
  <c r="Z2101" i="18"/>
  <c r="AA2101" i="18"/>
  <c r="AB2101" i="18"/>
  <c r="Z2102" i="18"/>
  <c r="AA2102" i="18"/>
  <c r="AB2102" i="18"/>
  <c r="X2103" i="18"/>
  <c r="Z2103" i="18"/>
  <c r="AA2103" i="18"/>
  <c r="AB2103" i="18"/>
  <c r="Z2104" i="18"/>
  <c r="AA2104" i="18"/>
  <c r="AB2104" i="18"/>
  <c r="Z2105" i="18"/>
  <c r="AA2105" i="18"/>
  <c r="AB2105" i="18"/>
  <c r="Z2106" i="18"/>
  <c r="AA2106" i="18"/>
  <c r="AB2106" i="18"/>
  <c r="Z2107" i="18"/>
  <c r="AA2107" i="18"/>
  <c r="AB2107" i="18"/>
  <c r="Z2108" i="18"/>
  <c r="AA2108" i="18"/>
  <c r="AB2108" i="18"/>
  <c r="Z2109" i="18"/>
  <c r="AA2109" i="18"/>
  <c r="AB2109" i="18"/>
  <c r="Z2110" i="18"/>
  <c r="AA2110" i="18"/>
  <c r="AB2110" i="18"/>
  <c r="Z2111" i="18"/>
  <c r="AA2111" i="18"/>
  <c r="AB2111" i="18"/>
  <c r="Z2112" i="18"/>
  <c r="AA2112" i="18"/>
  <c r="AB2112" i="18"/>
  <c r="Z2113" i="18"/>
  <c r="AA2113" i="18"/>
  <c r="AB2113" i="18"/>
  <c r="Y2114" i="18"/>
  <c r="Z2114" i="18"/>
  <c r="AA2114" i="18"/>
  <c r="AB2114" i="18"/>
  <c r="Z2115" i="18"/>
  <c r="AA2115" i="18"/>
  <c r="AB2115" i="18"/>
  <c r="Z2116" i="18"/>
  <c r="AA2116" i="18"/>
  <c r="AB2116" i="18"/>
  <c r="Z2117" i="18"/>
  <c r="AA2117" i="18"/>
  <c r="AB2117" i="18"/>
  <c r="Z2118" i="18"/>
  <c r="AA2118" i="18"/>
  <c r="AB2118" i="18"/>
  <c r="Z2119" i="18"/>
  <c r="AA2119" i="18"/>
  <c r="AB2119" i="18"/>
  <c r="Z2120" i="18"/>
  <c r="AA2120" i="18"/>
  <c r="AB2120" i="18"/>
  <c r="P5" i="18"/>
  <c r="AF5" i="18" s="1"/>
  <c r="Q5" i="18"/>
  <c r="AG5" i="18" s="1"/>
  <c r="R5" i="18"/>
  <c r="S5" i="18"/>
  <c r="T5" i="18"/>
  <c r="P6" i="18"/>
  <c r="AF6" i="18" s="1"/>
  <c r="Q6" i="18"/>
  <c r="AG6" i="18" s="1"/>
  <c r="R6" i="18"/>
  <c r="S6" i="18"/>
  <c r="T6" i="18"/>
  <c r="P7" i="18"/>
  <c r="AF7" i="18" s="1"/>
  <c r="Q7" i="18"/>
  <c r="AG7" i="18" s="1"/>
  <c r="R7" i="18"/>
  <c r="S7" i="18"/>
  <c r="T7" i="18"/>
  <c r="P8" i="18"/>
  <c r="AF8" i="18" s="1"/>
  <c r="Q8" i="18"/>
  <c r="AG8" i="18" s="1"/>
  <c r="R8" i="18"/>
  <c r="S8" i="18"/>
  <c r="T8" i="18"/>
  <c r="P9" i="18"/>
  <c r="AF9" i="18" s="1"/>
  <c r="Q9" i="18"/>
  <c r="AG9" i="18" s="1"/>
  <c r="R9" i="18"/>
  <c r="S9" i="18"/>
  <c r="T9" i="18"/>
  <c r="P10" i="18"/>
  <c r="AF10" i="18" s="1"/>
  <c r="Q10" i="18"/>
  <c r="AG10" i="18" s="1"/>
  <c r="R10" i="18"/>
  <c r="S10" i="18"/>
  <c r="T10" i="18"/>
  <c r="P11" i="18"/>
  <c r="AF11" i="18" s="1"/>
  <c r="Q11" i="18"/>
  <c r="AG11" i="18" s="1"/>
  <c r="R11" i="18"/>
  <c r="S11" i="18"/>
  <c r="T11" i="18"/>
  <c r="P12" i="18"/>
  <c r="AF12" i="18" s="1"/>
  <c r="Q12" i="18"/>
  <c r="R12" i="18"/>
  <c r="S12" i="18"/>
  <c r="T12" i="18"/>
  <c r="P13" i="18"/>
  <c r="AF13" i="18" s="1"/>
  <c r="Q13" i="18"/>
  <c r="AG13" i="18" s="1"/>
  <c r="R13" i="18"/>
  <c r="S13" i="18"/>
  <c r="T13" i="18"/>
  <c r="P14" i="18"/>
  <c r="AF14" i="18" s="1"/>
  <c r="Q14" i="18"/>
  <c r="AG14" i="18" s="1"/>
  <c r="R14" i="18"/>
  <c r="S14" i="18"/>
  <c r="T14" i="18"/>
  <c r="P15" i="18"/>
  <c r="AF15" i="18" s="1"/>
  <c r="Q15" i="18"/>
  <c r="AG15" i="18" s="1"/>
  <c r="R15" i="18"/>
  <c r="S15" i="18"/>
  <c r="T15" i="18"/>
  <c r="P16" i="18"/>
  <c r="AF16" i="18" s="1"/>
  <c r="Q16" i="18"/>
  <c r="AG16" i="18" s="1"/>
  <c r="R16" i="18"/>
  <c r="S16" i="18"/>
  <c r="T16" i="18"/>
  <c r="P17" i="18"/>
  <c r="Q17" i="18"/>
  <c r="AG17" i="18" s="1"/>
  <c r="R17" i="18"/>
  <c r="S17" i="18"/>
  <c r="T17" i="18"/>
  <c r="P18" i="18"/>
  <c r="AF18" i="18" s="1"/>
  <c r="Q18" i="18"/>
  <c r="AG18" i="18" s="1"/>
  <c r="R18" i="18"/>
  <c r="S18" i="18"/>
  <c r="T18" i="18"/>
  <c r="P19" i="18"/>
  <c r="AF19" i="18" s="1"/>
  <c r="Q19" i="18"/>
  <c r="AG19" i="18" s="1"/>
  <c r="R19" i="18"/>
  <c r="S19" i="18"/>
  <c r="T19" i="18"/>
  <c r="P20" i="18"/>
  <c r="AF20" i="18" s="1"/>
  <c r="Q20" i="18"/>
  <c r="AG20" i="18" s="1"/>
  <c r="R20" i="18"/>
  <c r="S20" i="18"/>
  <c r="T20" i="18"/>
  <c r="P21" i="18"/>
  <c r="AF21" i="18" s="1"/>
  <c r="Q21" i="18"/>
  <c r="AG21" i="18" s="1"/>
  <c r="R21" i="18"/>
  <c r="S21" i="18"/>
  <c r="T21" i="18"/>
  <c r="P22" i="18"/>
  <c r="AF22" i="18" s="1"/>
  <c r="Q22" i="18"/>
  <c r="AG22" i="18" s="1"/>
  <c r="R22" i="18"/>
  <c r="S22" i="18"/>
  <c r="T22" i="18"/>
  <c r="P23" i="18"/>
  <c r="AF23" i="18" s="1"/>
  <c r="Q23" i="18"/>
  <c r="AG23" i="18" s="1"/>
  <c r="R23" i="18"/>
  <c r="S23" i="18"/>
  <c r="T23" i="18"/>
  <c r="P24" i="18"/>
  <c r="AF24" i="18" s="1"/>
  <c r="Q24" i="18"/>
  <c r="AG24" i="18" s="1"/>
  <c r="R24" i="18"/>
  <c r="S24" i="18"/>
  <c r="T24" i="18"/>
  <c r="P25" i="18"/>
  <c r="AF25" i="18" s="1"/>
  <c r="Q25" i="18"/>
  <c r="AG25" i="18" s="1"/>
  <c r="R25" i="18"/>
  <c r="S25" i="18"/>
  <c r="T25" i="18"/>
  <c r="P26" i="18"/>
  <c r="AF26" i="18" s="1"/>
  <c r="Q26" i="18"/>
  <c r="AG26" i="18" s="1"/>
  <c r="R26" i="18"/>
  <c r="S26" i="18"/>
  <c r="T26" i="18"/>
  <c r="P27" i="18"/>
  <c r="AF27" i="18" s="1"/>
  <c r="Q27" i="18"/>
  <c r="AG27" i="18" s="1"/>
  <c r="R27" i="18"/>
  <c r="S27" i="18"/>
  <c r="T27" i="18"/>
  <c r="P28" i="18"/>
  <c r="AF28" i="18" s="1"/>
  <c r="Q28" i="18"/>
  <c r="AG28" i="18" s="1"/>
  <c r="R28" i="18"/>
  <c r="S28" i="18"/>
  <c r="T28" i="18"/>
  <c r="P29" i="18"/>
  <c r="AF29" i="18" s="1"/>
  <c r="Q29" i="18"/>
  <c r="AG29" i="18" s="1"/>
  <c r="R29" i="18"/>
  <c r="S29" i="18"/>
  <c r="T29" i="18"/>
  <c r="P30" i="18"/>
  <c r="AF30" i="18" s="1"/>
  <c r="Q30" i="18"/>
  <c r="AG30" i="18" s="1"/>
  <c r="R30" i="18"/>
  <c r="S30" i="18"/>
  <c r="T30" i="18"/>
  <c r="P31" i="18"/>
  <c r="AF31" i="18" s="1"/>
  <c r="Q31" i="18"/>
  <c r="AG31" i="18" s="1"/>
  <c r="R31" i="18"/>
  <c r="S31" i="18"/>
  <c r="T31" i="18"/>
  <c r="P32" i="18"/>
  <c r="AF32" i="18" s="1"/>
  <c r="Q32" i="18"/>
  <c r="AG32" i="18" s="1"/>
  <c r="R32" i="18"/>
  <c r="S32" i="18"/>
  <c r="T32" i="18"/>
  <c r="P33" i="18"/>
  <c r="Q33" i="18"/>
  <c r="AG33" i="18" s="1"/>
  <c r="R33" i="18"/>
  <c r="S33" i="18"/>
  <c r="T33" i="18"/>
  <c r="P34" i="18"/>
  <c r="AF34" i="18" s="1"/>
  <c r="Q34" i="18"/>
  <c r="AG34" i="18" s="1"/>
  <c r="R34" i="18"/>
  <c r="S34" i="18"/>
  <c r="T34" i="18"/>
  <c r="P35" i="18"/>
  <c r="Q35" i="18"/>
  <c r="AG35" i="18" s="1"/>
  <c r="R35" i="18"/>
  <c r="S35" i="18"/>
  <c r="T35" i="18"/>
  <c r="P36" i="18"/>
  <c r="AF36" i="18" s="1"/>
  <c r="Q36" i="18"/>
  <c r="AG36" i="18" s="1"/>
  <c r="R36" i="18"/>
  <c r="S36" i="18"/>
  <c r="T36" i="18"/>
  <c r="P37" i="18"/>
  <c r="AF37" i="18" s="1"/>
  <c r="Q37" i="18"/>
  <c r="AG37" i="18" s="1"/>
  <c r="R37" i="18"/>
  <c r="S37" i="18"/>
  <c r="T37" i="18"/>
  <c r="P38" i="18"/>
  <c r="AF38" i="18" s="1"/>
  <c r="Q38" i="18"/>
  <c r="AG38" i="18" s="1"/>
  <c r="R38" i="18"/>
  <c r="S38" i="18"/>
  <c r="T38" i="18"/>
  <c r="P39" i="18"/>
  <c r="AF39" i="18" s="1"/>
  <c r="Q39" i="18"/>
  <c r="AG39" i="18" s="1"/>
  <c r="R39" i="18"/>
  <c r="S39" i="18"/>
  <c r="T39" i="18"/>
  <c r="P40" i="18"/>
  <c r="AF40" i="18" s="1"/>
  <c r="Q40" i="18"/>
  <c r="AG40" i="18" s="1"/>
  <c r="R40" i="18"/>
  <c r="S40" i="18"/>
  <c r="T40" i="18"/>
  <c r="P41" i="18"/>
  <c r="AF41" i="18" s="1"/>
  <c r="Q41" i="18"/>
  <c r="AG41" i="18" s="1"/>
  <c r="R41" i="18"/>
  <c r="S41" i="18"/>
  <c r="T41" i="18"/>
  <c r="P42" i="18"/>
  <c r="AF42" i="18" s="1"/>
  <c r="Q42" i="18"/>
  <c r="AG42" i="18" s="1"/>
  <c r="R42" i="18"/>
  <c r="S42" i="18"/>
  <c r="T42" i="18"/>
  <c r="P43" i="18"/>
  <c r="AF43" i="18" s="1"/>
  <c r="Q43" i="18"/>
  <c r="AG43" i="18" s="1"/>
  <c r="R43" i="18"/>
  <c r="S43" i="18"/>
  <c r="T43" i="18"/>
  <c r="P44" i="18"/>
  <c r="AF44" i="18" s="1"/>
  <c r="Q44" i="18"/>
  <c r="AG44" i="18" s="1"/>
  <c r="R44" i="18"/>
  <c r="S44" i="18"/>
  <c r="T44" i="18"/>
  <c r="P45" i="18"/>
  <c r="AF45" i="18" s="1"/>
  <c r="Q45" i="18"/>
  <c r="AG45" i="18" s="1"/>
  <c r="R45" i="18"/>
  <c r="S45" i="18"/>
  <c r="T45" i="18"/>
  <c r="P46" i="18"/>
  <c r="AF46" i="18" s="1"/>
  <c r="Q46" i="18"/>
  <c r="AG46" i="18" s="1"/>
  <c r="R46" i="18"/>
  <c r="S46" i="18"/>
  <c r="T46" i="18"/>
  <c r="P47" i="18"/>
  <c r="AF47" i="18" s="1"/>
  <c r="Q47" i="18"/>
  <c r="R47" i="18"/>
  <c r="S47" i="18"/>
  <c r="T47" i="18"/>
  <c r="P48" i="18"/>
  <c r="AF48" i="18" s="1"/>
  <c r="Q48" i="18"/>
  <c r="AG48" i="18" s="1"/>
  <c r="R48" i="18"/>
  <c r="S48" i="18"/>
  <c r="T48" i="18"/>
  <c r="P49" i="18"/>
  <c r="AF49" i="18" s="1"/>
  <c r="Q49" i="18"/>
  <c r="AG49" i="18" s="1"/>
  <c r="R49" i="18"/>
  <c r="S49" i="18"/>
  <c r="T49" i="18"/>
  <c r="P50" i="18"/>
  <c r="AF50" i="18" s="1"/>
  <c r="Q50" i="18"/>
  <c r="AG50" i="18" s="1"/>
  <c r="R50" i="18"/>
  <c r="S50" i="18"/>
  <c r="T50" i="18"/>
  <c r="P51" i="18"/>
  <c r="AF51" i="18" s="1"/>
  <c r="Q51" i="18"/>
  <c r="AG51" i="18" s="1"/>
  <c r="R51" i="18"/>
  <c r="S51" i="18"/>
  <c r="T51" i="18"/>
  <c r="P52" i="18"/>
  <c r="AF52" i="18" s="1"/>
  <c r="Q52" i="18"/>
  <c r="AG52" i="18" s="1"/>
  <c r="R52" i="18"/>
  <c r="S52" i="18"/>
  <c r="T52" i="18"/>
  <c r="P53" i="18"/>
  <c r="AF53" i="18" s="1"/>
  <c r="Q53" i="18"/>
  <c r="AG53" i="18" s="1"/>
  <c r="R53" i="18"/>
  <c r="S53" i="18"/>
  <c r="T53" i="18"/>
  <c r="P54" i="18"/>
  <c r="AF54" i="18" s="1"/>
  <c r="Q54" i="18"/>
  <c r="AG54" i="18" s="1"/>
  <c r="R54" i="18"/>
  <c r="S54" i="18"/>
  <c r="T54" i="18"/>
  <c r="P55" i="18"/>
  <c r="AF55" i="18" s="1"/>
  <c r="Q55" i="18"/>
  <c r="AG55" i="18" s="1"/>
  <c r="R55" i="18"/>
  <c r="S55" i="18"/>
  <c r="T55" i="18"/>
  <c r="P56" i="18"/>
  <c r="AF56" i="18" s="1"/>
  <c r="Q56" i="18"/>
  <c r="AG56" i="18" s="1"/>
  <c r="R56" i="18"/>
  <c r="S56" i="18"/>
  <c r="T56" i="18"/>
  <c r="P57" i="18"/>
  <c r="AF57" i="18" s="1"/>
  <c r="Q57" i="18"/>
  <c r="AG57" i="18" s="1"/>
  <c r="R57" i="18"/>
  <c r="S57" i="18"/>
  <c r="T57" i="18"/>
  <c r="P58" i="18"/>
  <c r="AF58" i="18" s="1"/>
  <c r="Q58" i="18"/>
  <c r="AG58" i="18" s="1"/>
  <c r="R58" i="18"/>
  <c r="S58" i="18"/>
  <c r="T58" i="18"/>
  <c r="P59" i="18"/>
  <c r="AF59" i="18" s="1"/>
  <c r="Q59" i="18"/>
  <c r="AG59" i="18" s="1"/>
  <c r="R59" i="18"/>
  <c r="S59" i="18"/>
  <c r="T59" i="18"/>
  <c r="P60" i="18"/>
  <c r="AF60" i="18" s="1"/>
  <c r="Q60" i="18"/>
  <c r="AG60" i="18" s="1"/>
  <c r="R60" i="18"/>
  <c r="S60" i="18"/>
  <c r="T60" i="18"/>
  <c r="P61" i="18"/>
  <c r="AF61" i="18" s="1"/>
  <c r="Q61" i="18"/>
  <c r="AG61" i="18" s="1"/>
  <c r="R61" i="18"/>
  <c r="S61" i="18"/>
  <c r="T61" i="18"/>
  <c r="P62" i="18"/>
  <c r="AF62" i="18" s="1"/>
  <c r="Q62" i="18"/>
  <c r="R62" i="18"/>
  <c r="S62" i="18"/>
  <c r="T62" i="18"/>
  <c r="P63" i="18"/>
  <c r="AF63" i="18" s="1"/>
  <c r="Q63" i="18"/>
  <c r="AG63" i="18" s="1"/>
  <c r="R63" i="18"/>
  <c r="S63" i="18"/>
  <c r="T63" i="18"/>
  <c r="P64" i="18"/>
  <c r="AF64" i="18" s="1"/>
  <c r="Q64" i="18"/>
  <c r="AG64" i="18" s="1"/>
  <c r="R64" i="18"/>
  <c r="S64" i="18"/>
  <c r="T64" i="18"/>
  <c r="P65" i="18"/>
  <c r="AF65" i="18" s="1"/>
  <c r="Q65" i="18"/>
  <c r="AG65" i="18" s="1"/>
  <c r="R65" i="18"/>
  <c r="S65" i="18"/>
  <c r="T65" i="18"/>
  <c r="P66" i="18"/>
  <c r="AF66" i="18" s="1"/>
  <c r="Q66" i="18"/>
  <c r="AG66" i="18" s="1"/>
  <c r="R66" i="18"/>
  <c r="S66" i="18"/>
  <c r="T66" i="18"/>
  <c r="P67" i="18"/>
  <c r="AF67" i="18" s="1"/>
  <c r="Q67" i="18"/>
  <c r="AG67" i="18" s="1"/>
  <c r="R67" i="18"/>
  <c r="S67" i="18"/>
  <c r="T67" i="18"/>
  <c r="P68" i="18"/>
  <c r="AF68" i="18" s="1"/>
  <c r="Q68" i="18"/>
  <c r="AG68" i="18" s="1"/>
  <c r="R68" i="18"/>
  <c r="S68" i="18"/>
  <c r="T68" i="18"/>
  <c r="P69" i="18"/>
  <c r="AF69" i="18" s="1"/>
  <c r="Q69" i="18"/>
  <c r="AG69" i="18" s="1"/>
  <c r="R69" i="18"/>
  <c r="S69" i="18"/>
  <c r="T69" i="18"/>
  <c r="P70" i="18"/>
  <c r="AF70" i="18" s="1"/>
  <c r="Q70" i="18"/>
  <c r="AG70" i="18" s="1"/>
  <c r="R70" i="18"/>
  <c r="S70" i="18"/>
  <c r="T70" i="18"/>
  <c r="P71" i="18"/>
  <c r="AF71" i="18" s="1"/>
  <c r="Q71" i="18"/>
  <c r="AG71" i="18" s="1"/>
  <c r="R71" i="18"/>
  <c r="S71" i="18"/>
  <c r="T71" i="18"/>
  <c r="P72" i="18"/>
  <c r="AF72" i="18" s="1"/>
  <c r="Q72" i="18"/>
  <c r="AG72" i="18" s="1"/>
  <c r="R72" i="18"/>
  <c r="S72" i="18"/>
  <c r="T72" i="18"/>
  <c r="P73" i="18"/>
  <c r="AF73" i="18" s="1"/>
  <c r="Q73" i="18"/>
  <c r="AG73" i="18" s="1"/>
  <c r="R73" i="18"/>
  <c r="S73" i="18"/>
  <c r="T73" i="18"/>
  <c r="P74" i="18"/>
  <c r="AF74" i="18" s="1"/>
  <c r="Q74" i="18"/>
  <c r="AG74" i="18" s="1"/>
  <c r="R74" i="18"/>
  <c r="S74" i="18"/>
  <c r="T74" i="18"/>
  <c r="P75" i="18"/>
  <c r="AF75" i="18" s="1"/>
  <c r="Q75" i="18"/>
  <c r="AG75" i="18" s="1"/>
  <c r="R75" i="18"/>
  <c r="S75" i="18"/>
  <c r="T75" i="18"/>
  <c r="P76" i="18"/>
  <c r="AF76" i="18" s="1"/>
  <c r="Q76" i="18"/>
  <c r="AG76" i="18" s="1"/>
  <c r="R76" i="18"/>
  <c r="S76" i="18"/>
  <c r="T76" i="18"/>
  <c r="P77" i="18"/>
  <c r="AF77" i="18" s="1"/>
  <c r="Q77" i="18"/>
  <c r="AG77" i="18" s="1"/>
  <c r="R77" i="18"/>
  <c r="S77" i="18"/>
  <c r="T77" i="18"/>
  <c r="P78" i="18"/>
  <c r="AF78" i="18" s="1"/>
  <c r="Q78" i="18"/>
  <c r="AG78" i="18" s="1"/>
  <c r="R78" i="18"/>
  <c r="S78" i="18"/>
  <c r="T78" i="18"/>
  <c r="P79" i="18"/>
  <c r="AF79" i="18" s="1"/>
  <c r="Q79" i="18"/>
  <c r="AG79" i="18" s="1"/>
  <c r="R79" i="18"/>
  <c r="S79" i="18"/>
  <c r="T79" i="18"/>
  <c r="P80" i="18"/>
  <c r="AF80" i="18" s="1"/>
  <c r="Q80" i="18"/>
  <c r="AG80" i="18" s="1"/>
  <c r="R80" i="18"/>
  <c r="S80" i="18"/>
  <c r="T80" i="18"/>
  <c r="P81" i="18"/>
  <c r="AF81" i="18" s="1"/>
  <c r="Q81" i="18"/>
  <c r="AG81" i="18" s="1"/>
  <c r="R81" i="18"/>
  <c r="S81" i="18"/>
  <c r="T81" i="18"/>
  <c r="P82" i="18"/>
  <c r="AF82" i="18" s="1"/>
  <c r="Q82" i="18"/>
  <c r="AG82" i="18" s="1"/>
  <c r="R82" i="18"/>
  <c r="S82" i="18"/>
  <c r="T82" i="18"/>
  <c r="P83" i="18"/>
  <c r="AF83" i="18" s="1"/>
  <c r="Q83" i="18"/>
  <c r="AG83" i="18" s="1"/>
  <c r="R83" i="18"/>
  <c r="S83" i="18"/>
  <c r="T83" i="18"/>
  <c r="P84" i="18"/>
  <c r="AF84" i="18" s="1"/>
  <c r="Q84" i="18"/>
  <c r="AG84" i="18" s="1"/>
  <c r="R84" i="18"/>
  <c r="S84" i="18"/>
  <c r="T84" i="18"/>
  <c r="P85" i="18"/>
  <c r="AF85" i="18" s="1"/>
  <c r="Q85" i="18"/>
  <c r="AG85" i="18" s="1"/>
  <c r="R85" i="18"/>
  <c r="S85" i="18"/>
  <c r="T85" i="18"/>
  <c r="P86" i="18"/>
  <c r="AF86" i="18" s="1"/>
  <c r="Q86" i="18"/>
  <c r="AG86" i="18" s="1"/>
  <c r="R86" i="18"/>
  <c r="S86" i="18"/>
  <c r="T86" i="18"/>
  <c r="P87" i="18"/>
  <c r="AF87" i="18" s="1"/>
  <c r="Q87" i="18"/>
  <c r="AG87" i="18" s="1"/>
  <c r="R87" i="18"/>
  <c r="S87" i="18"/>
  <c r="T87" i="18"/>
  <c r="P88" i="18"/>
  <c r="AF88" i="18" s="1"/>
  <c r="Q88" i="18"/>
  <c r="AG88" i="18" s="1"/>
  <c r="R88" i="18"/>
  <c r="S88" i="18"/>
  <c r="T88" i="18"/>
  <c r="P89" i="18"/>
  <c r="AF89" i="18" s="1"/>
  <c r="Q89" i="18"/>
  <c r="AG89" i="18" s="1"/>
  <c r="R89" i="18"/>
  <c r="S89" i="18"/>
  <c r="T89" i="18"/>
  <c r="P90" i="18"/>
  <c r="AF90" i="18" s="1"/>
  <c r="Q90" i="18"/>
  <c r="AG90" i="18" s="1"/>
  <c r="R90" i="18"/>
  <c r="S90" i="18"/>
  <c r="T90" i="18"/>
  <c r="P91" i="18"/>
  <c r="AF91" i="18" s="1"/>
  <c r="Q91" i="18"/>
  <c r="AG91" i="18" s="1"/>
  <c r="R91" i="18"/>
  <c r="S91" i="18"/>
  <c r="T91" i="18"/>
  <c r="P92" i="18"/>
  <c r="AF92" i="18" s="1"/>
  <c r="Q92" i="18"/>
  <c r="AG92" i="18" s="1"/>
  <c r="R92" i="18"/>
  <c r="S92" i="18"/>
  <c r="T92" i="18"/>
  <c r="P93" i="18"/>
  <c r="AF93" i="18" s="1"/>
  <c r="Q93" i="18"/>
  <c r="AG93" i="18" s="1"/>
  <c r="R93" i="18"/>
  <c r="S93" i="18"/>
  <c r="T93" i="18"/>
  <c r="P94" i="18"/>
  <c r="AF94" i="18" s="1"/>
  <c r="Q94" i="18"/>
  <c r="AG94" i="18" s="1"/>
  <c r="R94" i="18"/>
  <c r="S94" i="18"/>
  <c r="T94" i="18"/>
  <c r="P95" i="18"/>
  <c r="AF95" i="18" s="1"/>
  <c r="Q95" i="18"/>
  <c r="AG95" i="18" s="1"/>
  <c r="R95" i="18"/>
  <c r="S95" i="18"/>
  <c r="T95" i="18"/>
  <c r="P96" i="18"/>
  <c r="AF96" i="18" s="1"/>
  <c r="Q96" i="18"/>
  <c r="AG96" i="18" s="1"/>
  <c r="R96" i="18"/>
  <c r="S96" i="18"/>
  <c r="T96" i="18"/>
  <c r="P97" i="18"/>
  <c r="AF97" i="18" s="1"/>
  <c r="Q97" i="18"/>
  <c r="AG97" i="18" s="1"/>
  <c r="R97" i="18"/>
  <c r="S97" i="18"/>
  <c r="T97" i="18"/>
  <c r="P98" i="18"/>
  <c r="AF98" i="18" s="1"/>
  <c r="Q98" i="18"/>
  <c r="AG98" i="18" s="1"/>
  <c r="R98" i="18"/>
  <c r="S98" i="18"/>
  <c r="T98" i="18"/>
  <c r="P99" i="18"/>
  <c r="Q99" i="18"/>
  <c r="AG99" i="18" s="1"/>
  <c r="R99" i="18"/>
  <c r="S99" i="18"/>
  <c r="T99" i="18"/>
  <c r="P100" i="18"/>
  <c r="AF100" i="18" s="1"/>
  <c r="Q100" i="18"/>
  <c r="AG100" i="18" s="1"/>
  <c r="R100" i="18"/>
  <c r="S100" i="18"/>
  <c r="T100" i="18"/>
  <c r="P101" i="18"/>
  <c r="AF101" i="18" s="1"/>
  <c r="Q101" i="18"/>
  <c r="AG101" i="18" s="1"/>
  <c r="R101" i="18"/>
  <c r="S101" i="18"/>
  <c r="T101" i="18"/>
  <c r="P102" i="18"/>
  <c r="AF102" i="18" s="1"/>
  <c r="Q102" i="18"/>
  <c r="AG102" i="18" s="1"/>
  <c r="R102" i="18"/>
  <c r="S102" i="18"/>
  <c r="T102" i="18"/>
  <c r="P103" i="18"/>
  <c r="AF103" i="18" s="1"/>
  <c r="Q103" i="18"/>
  <c r="AG103" i="18" s="1"/>
  <c r="R103" i="18"/>
  <c r="S103" i="18"/>
  <c r="T103" i="18"/>
  <c r="P104" i="18"/>
  <c r="AF104" i="18" s="1"/>
  <c r="Q104" i="18"/>
  <c r="AG104" i="18" s="1"/>
  <c r="R104" i="18"/>
  <c r="S104" i="18"/>
  <c r="T104" i="18"/>
  <c r="P105" i="18"/>
  <c r="AF105" i="18" s="1"/>
  <c r="Q105" i="18"/>
  <c r="AG105" i="18" s="1"/>
  <c r="R105" i="18"/>
  <c r="S105" i="18"/>
  <c r="T105" i="18"/>
  <c r="P106" i="18"/>
  <c r="AF106" i="18" s="1"/>
  <c r="Q106" i="18"/>
  <c r="AG106" i="18" s="1"/>
  <c r="R106" i="18"/>
  <c r="S106" i="18"/>
  <c r="T106" i="18"/>
  <c r="P107" i="18"/>
  <c r="AF107" i="18" s="1"/>
  <c r="Q107" i="18"/>
  <c r="AG107" i="18" s="1"/>
  <c r="R107" i="18"/>
  <c r="S107" i="18"/>
  <c r="T107" i="18"/>
  <c r="P108" i="18"/>
  <c r="AF108" i="18" s="1"/>
  <c r="Q108" i="18"/>
  <c r="AG108" i="18" s="1"/>
  <c r="R108" i="18"/>
  <c r="S108" i="18"/>
  <c r="T108" i="18"/>
  <c r="P109" i="18"/>
  <c r="AF109" i="18" s="1"/>
  <c r="Q109" i="18"/>
  <c r="AG109" i="18" s="1"/>
  <c r="R109" i="18"/>
  <c r="S109" i="18"/>
  <c r="T109" i="18"/>
  <c r="P110" i="18"/>
  <c r="AF110" i="18" s="1"/>
  <c r="Q110" i="18"/>
  <c r="AG110" i="18" s="1"/>
  <c r="R110" i="18"/>
  <c r="S110" i="18"/>
  <c r="T110" i="18"/>
  <c r="P111" i="18"/>
  <c r="AF111" i="18" s="1"/>
  <c r="Q111" i="18"/>
  <c r="AG111" i="18" s="1"/>
  <c r="R111" i="18"/>
  <c r="S111" i="18"/>
  <c r="T111" i="18"/>
  <c r="P112" i="18"/>
  <c r="AF112" i="18" s="1"/>
  <c r="Q112" i="18"/>
  <c r="AG112" i="18" s="1"/>
  <c r="R112" i="18"/>
  <c r="S112" i="18"/>
  <c r="T112" i="18"/>
  <c r="P113" i="18"/>
  <c r="Q113" i="18"/>
  <c r="AG113" i="18" s="1"/>
  <c r="R113" i="18"/>
  <c r="S113" i="18"/>
  <c r="T113" i="18"/>
  <c r="P114" i="18"/>
  <c r="AF114" i="18" s="1"/>
  <c r="Q114" i="18"/>
  <c r="AG114" i="18" s="1"/>
  <c r="R114" i="18"/>
  <c r="S114" i="18"/>
  <c r="T114" i="18"/>
  <c r="P115" i="18"/>
  <c r="AF115" i="18" s="1"/>
  <c r="Q115" i="18"/>
  <c r="AG115" i="18" s="1"/>
  <c r="R115" i="18"/>
  <c r="S115" i="18"/>
  <c r="T115" i="18"/>
  <c r="P116" i="18"/>
  <c r="AF116" i="18" s="1"/>
  <c r="Q116" i="18"/>
  <c r="AG116" i="18" s="1"/>
  <c r="R116" i="18"/>
  <c r="S116" i="18"/>
  <c r="T116" i="18"/>
  <c r="P117" i="18"/>
  <c r="AF117" i="18" s="1"/>
  <c r="Q117" i="18"/>
  <c r="AG117" i="18" s="1"/>
  <c r="R117" i="18"/>
  <c r="S117" i="18"/>
  <c r="T117" i="18"/>
  <c r="P118" i="18"/>
  <c r="AF118" i="18" s="1"/>
  <c r="Q118" i="18"/>
  <c r="AG118" i="18" s="1"/>
  <c r="R118" i="18"/>
  <c r="S118" i="18"/>
  <c r="T118" i="18"/>
  <c r="P119" i="18"/>
  <c r="AF119" i="18" s="1"/>
  <c r="Q119" i="18"/>
  <c r="AG119" i="18" s="1"/>
  <c r="R119" i="18"/>
  <c r="S119" i="18"/>
  <c r="T119" i="18"/>
  <c r="P120" i="18"/>
  <c r="AF120" i="18" s="1"/>
  <c r="Q120" i="18"/>
  <c r="AG120" i="18" s="1"/>
  <c r="R120" i="18"/>
  <c r="S120" i="18"/>
  <c r="T120" i="18"/>
  <c r="P121" i="18"/>
  <c r="AF121" i="18" s="1"/>
  <c r="Q121" i="18"/>
  <c r="AG121" i="18" s="1"/>
  <c r="R121" i="18"/>
  <c r="S121" i="18"/>
  <c r="T121" i="18"/>
  <c r="P122" i="18"/>
  <c r="AF122" i="18" s="1"/>
  <c r="Q122" i="18"/>
  <c r="AG122" i="18" s="1"/>
  <c r="R122" i="18"/>
  <c r="S122" i="18"/>
  <c r="T122" i="18"/>
  <c r="P123" i="18"/>
  <c r="AF123" i="18" s="1"/>
  <c r="Q123" i="18"/>
  <c r="AG123" i="18" s="1"/>
  <c r="R123" i="18"/>
  <c r="S123" i="18"/>
  <c r="T123" i="18"/>
  <c r="P124" i="18"/>
  <c r="AF124" i="18" s="1"/>
  <c r="Q124" i="18"/>
  <c r="AG124" i="18" s="1"/>
  <c r="R124" i="18"/>
  <c r="S124" i="18"/>
  <c r="T124" i="18"/>
  <c r="P125" i="18"/>
  <c r="AF125" i="18" s="1"/>
  <c r="Q125" i="18"/>
  <c r="AG125" i="18" s="1"/>
  <c r="R125" i="18"/>
  <c r="S125" i="18"/>
  <c r="T125" i="18"/>
  <c r="P126" i="18"/>
  <c r="AF126" i="18" s="1"/>
  <c r="Q126" i="18"/>
  <c r="R126" i="18"/>
  <c r="S126" i="18"/>
  <c r="T126" i="18"/>
  <c r="P127" i="18"/>
  <c r="AF127" i="18" s="1"/>
  <c r="Q127" i="18"/>
  <c r="AG127" i="18" s="1"/>
  <c r="R127" i="18"/>
  <c r="S127" i="18"/>
  <c r="T127" i="18"/>
  <c r="P128" i="18"/>
  <c r="AF128" i="18" s="1"/>
  <c r="Q128" i="18"/>
  <c r="AG128" i="18" s="1"/>
  <c r="R128" i="18"/>
  <c r="S128" i="18"/>
  <c r="T128" i="18"/>
  <c r="P129" i="18"/>
  <c r="AF129" i="18" s="1"/>
  <c r="Q129" i="18"/>
  <c r="AG129" i="18" s="1"/>
  <c r="R129" i="18"/>
  <c r="S129" i="18"/>
  <c r="T129" i="18"/>
  <c r="P130" i="18"/>
  <c r="AF130" i="18" s="1"/>
  <c r="Q130" i="18"/>
  <c r="AG130" i="18" s="1"/>
  <c r="R130" i="18"/>
  <c r="S130" i="18"/>
  <c r="T130" i="18"/>
  <c r="P131" i="18"/>
  <c r="AF131" i="18" s="1"/>
  <c r="Q131" i="18"/>
  <c r="AG131" i="18" s="1"/>
  <c r="R131" i="18"/>
  <c r="S131" i="18"/>
  <c r="T131" i="18"/>
  <c r="P132" i="18"/>
  <c r="AF132" i="18" s="1"/>
  <c r="Q132" i="18"/>
  <c r="AG132" i="18" s="1"/>
  <c r="R132" i="18"/>
  <c r="S132" i="18"/>
  <c r="T132" i="18"/>
  <c r="P133" i="18"/>
  <c r="AF133" i="18" s="1"/>
  <c r="Q133" i="18"/>
  <c r="AG133" i="18" s="1"/>
  <c r="R133" i="18"/>
  <c r="S133" i="18"/>
  <c r="T133" i="18"/>
  <c r="P134" i="18"/>
  <c r="AF134" i="18" s="1"/>
  <c r="Q134" i="18"/>
  <c r="AG134" i="18" s="1"/>
  <c r="R134" i="18"/>
  <c r="S134" i="18"/>
  <c r="T134" i="18"/>
  <c r="P135" i="18"/>
  <c r="AF135" i="18" s="1"/>
  <c r="Q135" i="18"/>
  <c r="AG135" i="18" s="1"/>
  <c r="R135" i="18"/>
  <c r="S135" i="18"/>
  <c r="T135" i="18"/>
  <c r="P136" i="18"/>
  <c r="AF136" i="18" s="1"/>
  <c r="Q136" i="18"/>
  <c r="AG136" i="18" s="1"/>
  <c r="R136" i="18"/>
  <c r="S136" i="18"/>
  <c r="T136" i="18"/>
  <c r="P137" i="18"/>
  <c r="AF137" i="18" s="1"/>
  <c r="Q137" i="18"/>
  <c r="AG137" i="18" s="1"/>
  <c r="R137" i="18"/>
  <c r="S137" i="18"/>
  <c r="T137" i="18"/>
  <c r="P138" i="18"/>
  <c r="AF138" i="18" s="1"/>
  <c r="Q138" i="18"/>
  <c r="AG138" i="18" s="1"/>
  <c r="R138" i="18"/>
  <c r="S138" i="18"/>
  <c r="T138" i="18"/>
  <c r="P139" i="18"/>
  <c r="AF139" i="18" s="1"/>
  <c r="Q139" i="18"/>
  <c r="AG139" i="18" s="1"/>
  <c r="R139" i="18"/>
  <c r="S139" i="18"/>
  <c r="T139" i="18"/>
  <c r="P140" i="18"/>
  <c r="AF140" i="18" s="1"/>
  <c r="Q140" i="18"/>
  <c r="AG140" i="18" s="1"/>
  <c r="R140" i="18"/>
  <c r="S140" i="18"/>
  <c r="T140" i="18"/>
  <c r="P141" i="18"/>
  <c r="AF141" i="18" s="1"/>
  <c r="Q141" i="18"/>
  <c r="AG141" i="18" s="1"/>
  <c r="R141" i="18"/>
  <c r="S141" i="18"/>
  <c r="T141" i="18"/>
  <c r="P142" i="18"/>
  <c r="AF142" i="18" s="1"/>
  <c r="Q142" i="18"/>
  <c r="AG142" i="18" s="1"/>
  <c r="R142" i="18"/>
  <c r="S142" i="18"/>
  <c r="T142" i="18"/>
  <c r="P143" i="18"/>
  <c r="AF143" i="18" s="1"/>
  <c r="Q143" i="18"/>
  <c r="AG143" i="18" s="1"/>
  <c r="R143" i="18"/>
  <c r="S143" i="18"/>
  <c r="T143" i="18"/>
  <c r="P144" i="18"/>
  <c r="AF144" i="18" s="1"/>
  <c r="Q144" i="18"/>
  <c r="AG144" i="18" s="1"/>
  <c r="R144" i="18"/>
  <c r="S144" i="18"/>
  <c r="T144" i="18"/>
  <c r="P145" i="18"/>
  <c r="AF145" i="18" s="1"/>
  <c r="Q145" i="18"/>
  <c r="AG145" i="18" s="1"/>
  <c r="R145" i="18"/>
  <c r="S145" i="18"/>
  <c r="T145" i="18"/>
  <c r="P146" i="18"/>
  <c r="AF146" i="18" s="1"/>
  <c r="Q146" i="18"/>
  <c r="AG146" i="18" s="1"/>
  <c r="R146" i="18"/>
  <c r="S146" i="18"/>
  <c r="T146" i="18"/>
  <c r="P147" i="18"/>
  <c r="AF147" i="18" s="1"/>
  <c r="Q147" i="18"/>
  <c r="AG147" i="18" s="1"/>
  <c r="R147" i="18"/>
  <c r="S147" i="18"/>
  <c r="T147" i="18"/>
  <c r="P148" i="18"/>
  <c r="AF148" i="18" s="1"/>
  <c r="Q148" i="18"/>
  <c r="AG148" i="18" s="1"/>
  <c r="R148" i="18"/>
  <c r="S148" i="18"/>
  <c r="T148" i="18"/>
  <c r="P149" i="18"/>
  <c r="AF149" i="18" s="1"/>
  <c r="Q149" i="18"/>
  <c r="AG149" i="18" s="1"/>
  <c r="R149" i="18"/>
  <c r="S149" i="18"/>
  <c r="T149" i="18"/>
  <c r="P150" i="18"/>
  <c r="AF150" i="18" s="1"/>
  <c r="Q150" i="18"/>
  <c r="AG150" i="18" s="1"/>
  <c r="R150" i="18"/>
  <c r="S150" i="18"/>
  <c r="T150" i="18"/>
  <c r="P151" i="18"/>
  <c r="AF151" i="18" s="1"/>
  <c r="Q151" i="18"/>
  <c r="AG151" i="18" s="1"/>
  <c r="R151" i="18"/>
  <c r="S151" i="18"/>
  <c r="T151" i="18"/>
  <c r="P152" i="18"/>
  <c r="AF152" i="18" s="1"/>
  <c r="Q152" i="18"/>
  <c r="AG152" i="18" s="1"/>
  <c r="R152" i="18"/>
  <c r="S152" i="18"/>
  <c r="T152" i="18"/>
  <c r="P153" i="18"/>
  <c r="AF153" i="18" s="1"/>
  <c r="Q153" i="18"/>
  <c r="AG153" i="18" s="1"/>
  <c r="R153" i="18"/>
  <c r="S153" i="18"/>
  <c r="T153" i="18"/>
  <c r="P154" i="18"/>
  <c r="AF154" i="18" s="1"/>
  <c r="Q154" i="18"/>
  <c r="AG154" i="18" s="1"/>
  <c r="R154" i="18"/>
  <c r="S154" i="18"/>
  <c r="T154" i="18"/>
  <c r="P155" i="18"/>
  <c r="AF155" i="18" s="1"/>
  <c r="Q155" i="18"/>
  <c r="AG155" i="18" s="1"/>
  <c r="R155" i="18"/>
  <c r="S155" i="18"/>
  <c r="T155" i="18"/>
  <c r="P156" i="18"/>
  <c r="AF156" i="18" s="1"/>
  <c r="Q156" i="18"/>
  <c r="AG156" i="18" s="1"/>
  <c r="R156" i="18"/>
  <c r="S156" i="18"/>
  <c r="T156" i="18"/>
  <c r="P157" i="18"/>
  <c r="AF157" i="18" s="1"/>
  <c r="Q157" i="18"/>
  <c r="AG157" i="18" s="1"/>
  <c r="R157" i="18"/>
  <c r="S157" i="18"/>
  <c r="T157" i="18"/>
  <c r="P158" i="18"/>
  <c r="AF158" i="18" s="1"/>
  <c r="Q158" i="18"/>
  <c r="AG158" i="18" s="1"/>
  <c r="R158" i="18"/>
  <c r="S158" i="18"/>
  <c r="T158" i="18"/>
  <c r="P159" i="18"/>
  <c r="AF159" i="18" s="1"/>
  <c r="Q159" i="18"/>
  <c r="R159" i="18"/>
  <c r="S159" i="18"/>
  <c r="T159" i="18"/>
  <c r="P160" i="18"/>
  <c r="AF160" i="18" s="1"/>
  <c r="Q160" i="18"/>
  <c r="AG160" i="18" s="1"/>
  <c r="R160" i="18"/>
  <c r="S160" i="18"/>
  <c r="T160" i="18"/>
  <c r="P161" i="18"/>
  <c r="AF161" i="18" s="1"/>
  <c r="Q161" i="18"/>
  <c r="AG161" i="18" s="1"/>
  <c r="R161" i="18"/>
  <c r="S161" i="18"/>
  <c r="T161" i="18"/>
  <c r="P162" i="18"/>
  <c r="AF162" i="18" s="1"/>
  <c r="Q162" i="18"/>
  <c r="AG162" i="18" s="1"/>
  <c r="R162" i="18"/>
  <c r="S162" i="18"/>
  <c r="T162" i="18"/>
  <c r="P163" i="18"/>
  <c r="AF163" i="18" s="1"/>
  <c r="Q163" i="18"/>
  <c r="AG163" i="18" s="1"/>
  <c r="R163" i="18"/>
  <c r="S163" i="18"/>
  <c r="T163" i="18"/>
  <c r="P164" i="18"/>
  <c r="AF164" i="18" s="1"/>
  <c r="Q164" i="18"/>
  <c r="AG164" i="18" s="1"/>
  <c r="R164" i="18"/>
  <c r="S164" i="18"/>
  <c r="T164" i="18"/>
  <c r="P165" i="18"/>
  <c r="AF165" i="18" s="1"/>
  <c r="Q165" i="18"/>
  <c r="AG165" i="18" s="1"/>
  <c r="R165" i="18"/>
  <c r="S165" i="18"/>
  <c r="T165" i="18"/>
  <c r="P166" i="18"/>
  <c r="AF166" i="18" s="1"/>
  <c r="Q166" i="18"/>
  <c r="AG166" i="18" s="1"/>
  <c r="R166" i="18"/>
  <c r="S166" i="18"/>
  <c r="T166" i="18"/>
  <c r="P167" i="18"/>
  <c r="AF167" i="18" s="1"/>
  <c r="Q167" i="18"/>
  <c r="AG167" i="18" s="1"/>
  <c r="R167" i="18"/>
  <c r="S167" i="18"/>
  <c r="T167" i="18"/>
  <c r="P168" i="18"/>
  <c r="AF168" i="18" s="1"/>
  <c r="Q168" i="18"/>
  <c r="AG168" i="18" s="1"/>
  <c r="R168" i="18"/>
  <c r="S168" i="18"/>
  <c r="T168" i="18"/>
  <c r="P169" i="18"/>
  <c r="AF169" i="18" s="1"/>
  <c r="Q169" i="18"/>
  <c r="AG169" i="18" s="1"/>
  <c r="R169" i="18"/>
  <c r="S169" i="18"/>
  <c r="T169" i="18"/>
  <c r="P170" i="18"/>
  <c r="AF170" i="18" s="1"/>
  <c r="Q170" i="18"/>
  <c r="AG170" i="18" s="1"/>
  <c r="R170" i="18"/>
  <c r="S170" i="18"/>
  <c r="T170" i="18"/>
  <c r="P171" i="18"/>
  <c r="AF171" i="18" s="1"/>
  <c r="Q171" i="18"/>
  <c r="AG171" i="18" s="1"/>
  <c r="R171" i="18"/>
  <c r="S171" i="18"/>
  <c r="T171" i="18"/>
  <c r="P172" i="18"/>
  <c r="AF172" i="18" s="1"/>
  <c r="Q172" i="18"/>
  <c r="AG172" i="18" s="1"/>
  <c r="R172" i="18"/>
  <c r="S172" i="18"/>
  <c r="T172" i="18"/>
  <c r="P173" i="18"/>
  <c r="AF173" i="18" s="1"/>
  <c r="Q173" i="18"/>
  <c r="AG173" i="18" s="1"/>
  <c r="R173" i="18"/>
  <c r="S173" i="18"/>
  <c r="T173" i="18"/>
  <c r="P174" i="18"/>
  <c r="AF174" i="18" s="1"/>
  <c r="Q174" i="18"/>
  <c r="AG174" i="18" s="1"/>
  <c r="R174" i="18"/>
  <c r="S174" i="18"/>
  <c r="T174" i="18"/>
  <c r="P175" i="18"/>
  <c r="AF175" i="18" s="1"/>
  <c r="Q175" i="18"/>
  <c r="AG175" i="18" s="1"/>
  <c r="R175" i="18"/>
  <c r="S175" i="18"/>
  <c r="T175" i="18"/>
  <c r="P176" i="18"/>
  <c r="AF176" i="18" s="1"/>
  <c r="Q176" i="18"/>
  <c r="AG176" i="18" s="1"/>
  <c r="R176" i="18"/>
  <c r="S176" i="18"/>
  <c r="T176" i="18"/>
  <c r="P177" i="18"/>
  <c r="AF177" i="18" s="1"/>
  <c r="Q177" i="18"/>
  <c r="AG177" i="18" s="1"/>
  <c r="R177" i="18"/>
  <c r="S177" i="18"/>
  <c r="T177" i="18"/>
  <c r="P178" i="18"/>
  <c r="AF178" i="18" s="1"/>
  <c r="Q178" i="18"/>
  <c r="AG178" i="18" s="1"/>
  <c r="R178" i="18"/>
  <c r="S178" i="18"/>
  <c r="T178" i="18"/>
  <c r="P179" i="18"/>
  <c r="AF179" i="18" s="1"/>
  <c r="Q179" i="18"/>
  <c r="AG179" i="18" s="1"/>
  <c r="R179" i="18"/>
  <c r="S179" i="18"/>
  <c r="T179" i="18"/>
  <c r="P180" i="18"/>
  <c r="AF180" i="18" s="1"/>
  <c r="Q180" i="18"/>
  <c r="AG180" i="18" s="1"/>
  <c r="R180" i="18"/>
  <c r="S180" i="18"/>
  <c r="T180" i="18"/>
  <c r="P181" i="18"/>
  <c r="AF181" i="18" s="1"/>
  <c r="Q181" i="18"/>
  <c r="AG181" i="18" s="1"/>
  <c r="R181" i="18"/>
  <c r="S181" i="18"/>
  <c r="T181" i="18"/>
  <c r="P182" i="18"/>
  <c r="AF182" i="18" s="1"/>
  <c r="Q182" i="18"/>
  <c r="AG182" i="18" s="1"/>
  <c r="R182" i="18"/>
  <c r="S182" i="18"/>
  <c r="T182" i="18"/>
  <c r="P183" i="18"/>
  <c r="AF183" i="18" s="1"/>
  <c r="Q183" i="18"/>
  <c r="AG183" i="18" s="1"/>
  <c r="R183" i="18"/>
  <c r="S183" i="18"/>
  <c r="T183" i="18"/>
  <c r="P184" i="18"/>
  <c r="AF184" i="18" s="1"/>
  <c r="Q184" i="18"/>
  <c r="AG184" i="18" s="1"/>
  <c r="R184" i="18"/>
  <c r="S184" i="18"/>
  <c r="T184" i="18"/>
  <c r="P185" i="18"/>
  <c r="AF185" i="18" s="1"/>
  <c r="Q185" i="18"/>
  <c r="AG185" i="18" s="1"/>
  <c r="R185" i="18"/>
  <c r="S185" i="18"/>
  <c r="T185" i="18"/>
  <c r="P186" i="18"/>
  <c r="AF186" i="18" s="1"/>
  <c r="Q186" i="18"/>
  <c r="AG186" i="18" s="1"/>
  <c r="R186" i="18"/>
  <c r="S186" i="18"/>
  <c r="T186" i="18"/>
  <c r="P187" i="18"/>
  <c r="AF187" i="18" s="1"/>
  <c r="Q187" i="18"/>
  <c r="AG187" i="18" s="1"/>
  <c r="R187" i="18"/>
  <c r="S187" i="18"/>
  <c r="T187" i="18"/>
  <c r="P188" i="18"/>
  <c r="AF188" i="18" s="1"/>
  <c r="Q188" i="18"/>
  <c r="AG188" i="18" s="1"/>
  <c r="R188" i="18"/>
  <c r="S188" i="18"/>
  <c r="T188" i="18"/>
  <c r="P189" i="18"/>
  <c r="AF189" i="18" s="1"/>
  <c r="Q189" i="18"/>
  <c r="AG189" i="18" s="1"/>
  <c r="R189" i="18"/>
  <c r="S189" i="18"/>
  <c r="T189" i="18"/>
  <c r="P190" i="18"/>
  <c r="AF190" i="18" s="1"/>
  <c r="Q190" i="18"/>
  <c r="AG190" i="18" s="1"/>
  <c r="R190" i="18"/>
  <c r="S190" i="18"/>
  <c r="T190" i="18"/>
  <c r="P191" i="18"/>
  <c r="AF191" i="18" s="1"/>
  <c r="Q191" i="18"/>
  <c r="AG191" i="18" s="1"/>
  <c r="R191" i="18"/>
  <c r="S191" i="18"/>
  <c r="T191" i="18"/>
  <c r="P192" i="18"/>
  <c r="AF192" i="18" s="1"/>
  <c r="Q192" i="18"/>
  <c r="AG192" i="18" s="1"/>
  <c r="R192" i="18"/>
  <c r="S192" i="18"/>
  <c r="T192" i="18"/>
  <c r="P193" i="18"/>
  <c r="AF193" i="18" s="1"/>
  <c r="Q193" i="18"/>
  <c r="AG193" i="18" s="1"/>
  <c r="R193" i="18"/>
  <c r="S193" i="18"/>
  <c r="T193" i="18"/>
  <c r="P194" i="18"/>
  <c r="AF194" i="18" s="1"/>
  <c r="Q194" i="18"/>
  <c r="AG194" i="18" s="1"/>
  <c r="R194" i="18"/>
  <c r="S194" i="18"/>
  <c r="T194" i="18"/>
  <c r="P195" i="18"/>
  <c r="AF195" i="18" s="1"/>
  <c r="Q195" i="18"/>
  <c r="AG195" i="18" s="1"/>
  <c r="R195" i="18"/>
  <c r="S195" i="18"/>
  <c r="T195" i="18"/>
  <c r="P196" i="18"/>
  <c r="AF196" i="18" s="1"/>
  <c r="Q196" i="18"/>
  <c r="AG196" i="18" s="1"/>
  <c r="R196" i="18"/>
  <c r="S196" i="18"/>
  <c r="T196" i="18"/>
  <c r="P197" i="18"/>
  <c r="AF197" i="18" s="1"/>
  <c r="Q197" i="18"/>
  <c r="AG197" i="18" s="1"/>
  <c r="R197" i="18"/>
  <c r="S197" i="18"/>
  <c r="T197" i="18"/>
  <c r="P198" i="18"/>
  <c r="AF198" i="18" s="1"/>
  <c r="Q198" i="18"/>
  <c r="AG198" i="18" s="1"/>
  <c r="R198" i="18"/>
  <c r="S198" i="18"/>
  <c r="T198" i="18"/>
  <c r="P199" i="18"/>
  <c r="AF199" i="18" s="1"/>
  <c r="Q199" i="18"/>
  <c r="AG199" i="18" s="1"/>
  <c r="R199" i="18"/>
  <c r="S199" i="18"/>
  <c r="T199" i="18"/>
  <c r="P200" i="18"/>
  <c r="AF200" i="18" s="1"/>
  <c r="Q200" i="18"/>
  <c r="AG200" i="18" s="1"/>
  <c r="R200" i="18"/>
  <c r="S200" i="18"/>
  <c r="T200" i="18"/>
  <c r="P201" i="18"/>
  <c r="AF201" i="18" s="1"/>
  <c r="Q201" i="18"/>
  <c r="AG201" i="18" s="1"/>
  <c r="R201" i="18"/>
  <c r="S201" i="18"/>
  <c r="T201" i="18"/>
  <c r="P202" i="18"/>
  <c r="AF202" i="18" s="1"/>
  <c r="Q202" i="18"/>
  <c r="AG202" i="18" s="1"/>
  <c r="R202" i="18"/>
  <c r="S202" i="18"/>
  <c r="T202" i="18"/>
  <c r="P203" i="18"/>
  <c r="AF203" i="18" s="1"/>
  <c r="Q203" i="18"/>
  <c r="AG203" i="18" s="1"/>
  <c r="R203" i="18"/>
  <c r="S203" i="18"/>
  <c r="T203" i="18"/>
  <c r="P204" i="18"/>
  <c r="AF204" i="18" s="1"/>
  <c r="Q204" i="18"/>
  <c r="R204" i="18"/>
  <c r="S204" i="18"/>
  <c r="T204" i="18"/>
  <c r="P205" i="18"/>
  <c r="AF205" i="18" s="1"/>
  <c r="Q205" i="18"/>
  <c r="AG205" i="18" s="1"/>
  <c r="R205" i="18"/>
  <c r="S205" i="18"/>
  <c r="T205" i="18"/>
  <c r="P206" i="18"/>
  <c r="AF206" i="18" s="1"/>
  <c r="Q206" i="18"/>
  <c r="AG206" i="18" s="1"/>
  <c r="R206" i="18"/>
  <c r="S206" i="18"/>
  <c r="T206" i="18"/>
  <c r="P207" i="18"/>
  <c r="AF207" i="18" s="1"/>
  <c r="Q207" i="18"/>
  <c r="AG207" i="18" s="1"/>
  <c r="R207" i="18"/>
  <c r="S207" i="18"/>
  <c r="T207" i="18"/>
  <c r="P208" i="18"/>
  <c r="AF208" i="18" s="1"/>
  <c r="Q208" i="18"/>
  <c r="AG208" i="18" s="1"/>
  <c r="R208" i="18"/>
  <c r="S208" i="18"/>
  <c r="T208" i="18"/>
  <c r="P209" i="18"/>
  <c r="AF209" i="18" s="1"/>
  <c r="Q209" i="18"/>
  <c r="AG209" i="18" s="1"/>
  <c r="R209" i="18"/>
  <c r="S209" i="18"/>
  <c r="T209" i="18"/>
  <c r="P210" i="18"/>
  <c r="AF210" i="18" s="1"/>
  <c r="Q210" i="18"/>
  <c r="AG210" i="18" s="1"/>
  <c r="R210" i="18"/>
  <c r="S210" i="18"/>
  <c r="T210" i="18"/>
  <c r="P211" i="18"/>
  <c r="AF211" i="18" s="1"/>
  <c r="Q211" i="18"/>
  <c r="AG211" i="18" s="1"/>
  <c r="R211" i="18"/>
  <c r="S211" i="18"/>
  <c r="T211" i="18"/>
  <c r="P212" i="18"/>
  <c r="AF212" i="18" s="1"/>
  <c r="Q212" i="18"/>
  <c r="AG212" i="18" s="1"/>
  <c r="R212" i="18"/>
  <c r="S212" i="18"/>
  <c r="T212" i="18"/>
  <c r="P213" i="18"/>
  <c r="AF213" i="18" s="1"/>
  <c r="Q213" i="18"/>
  <c r="AG213" i="18" s="1"/>
  <c r="R213" i="18"/>
  <c r="S213" i="18"/>
  <c r="T213" i="18"/>
  <c r="P214" i="18"/>
  <c r="AF214" i="18" s="1"/>
  <c r="Q214" i="18"/>
  <c r="AG214" i="18" s="1"/>
  <c r="R214" i="18"/>
  <c r="S214" i="18"/>
  <c r="T214" i="18"/>
  <c r="P215" i="18"/>
  <c r="AF215" i="18" s="1"/>
  <c r="Q215" i="18"/>
  <c r="AG215" i="18" s="1"/>
  <c r="R215" i="18"/>
  <c r="S215" i="18"/>
  <c r="T215" i="18"/>
  <c r="P216" i="18"/>
  <c r="AF216" i="18" s="1"/>
  <c r="Q216" i="18"/>
  <c r="AG216" i="18" s="1"/>
  <c r="R216" i="18"/>
  <c r="S216" i="18"/>
  <c r="T216" i="18"/>
  <c r="P217" i="18"/>
  <c r="AF217" i="18" s="1"/>
  <c r="Q217" i="18"/>
  <c r="AG217" i="18" s="1"/>
  <c r="R217" i="18"/>
  <c r="S217" i="18"/>
  <c r="T217" i="18"/>
  <c r="P218" i="18"/>
  <c r="AF218" i="18" s="1"/>
  <c r="Q218" i="18"/>
  <c r="AG218" i="18" s="1"/>
  <c r="R218" i="18"/>
  <c r="S218" i="18"/>
  <c r="T218" i="18"/>
  <c r="P219" i="18"/>
  <c r="AF219" i="18" s="1"/>
  <c r="Q219" i="18"/>
  <c r="AG219" i="18" s="1"/>
  <c r="R219" i="18"/>
  <c r="S219" i="18"/>
  <c r="T219" i="18"/>
  <c r="P220" i="18"/>
  <c r="AF220" i="18" s="1"/>
  <c r="Q220" i="18"/>
  <c r="AG220" i="18" s="1"/>
  <c r="R220" i="18"/>
  <c r="S220" i="18"/>
  <c r="T220" i="18"/>
  <c r="P221" i="18"/>
  <c r="AF221" i="18" s="1"/>
  <c r="Q221" i="18"/>
  <c r="AG221" i="18" s="1"/>
  <c r="R221" i="18"/>
  <c r="S221" i="18"/>
  <c r="T221" i="18"/>
  <c r="P222" i="18"/>
  <c r="AF222" i="18" s="1"/>
  <c r="Q222" i="18"/>
  <c r="AG222" i="18" s="1"/>
  <c r="R222" i="18"/>
  <c r="S222" i="18"/>
  <c r="T222" i="18"/>
  <c r="P223" i="18"/>
  <c r="AF223" i="18" s="1"/>
  <c r="Q223" i="18"/>
  <c r="R223" i="18"/>
  <c r="S223" i="18"/>
  <c r="T223" i="18"/>
  <c r="P224" i="18"/>
  <c r="AF224" i="18" s="1"/>
  <c r="Q224" i="18"/>
  <c r="AG224" i="18" s="1"/>
  <c r="R224" i="18"/>
  <c r="S224" i="18"/>
  <c r="T224" i="18"/>
  <c r="P225" i="18"/>
  <c r="AF225" i="18" s="1"/>
  <c r="Q225" i="18"/>
  <c r="AG225" i="18" s="1"/>
  <c r="R225" i="18"/>
  <c r="S225" i="18"/>
  <c r="T225" i="18"/>
  <c r="P226" i="18"/>
  <c r="AF226" i="18" s="1"/>
  <c r="Q226" i="18"/>
  <c r="AG226" i="18" s="1"/>
  <c r="R226" i="18"/>
  <c r="S226" i="18"/>
  <c r="T226" i="18"/>
  <c r="P227" i="18"/>
  <c r="Q227" i="18"/>
  <c r="AG227" i="18" s="1"/>
  <c r="R227" i="18"/>
  <c r="S227" i="18"/>
  <c r="T227" i="18"/>
  <c r="P228" i="18"/>
  <c r="AF228" i="18" s="1"/>
  <c r="Q228" i="18"/>
  <c r="AG228" i="18" s="1"/>
  <c r="R228" i="18"/>
  <c r="S228" i="18"/>
  <c r="T228" i="18"/>
  <c r="P229" i="18"/>
  <c r="AF229" i="18" s="1"/>
  <c r="Q229" i="18"/>
  <c r="AG229" i="18" s="1"/>
  <c r="R229" i="18"/>
  <c r="S229" i="18"/>
  <c r="T229" i="18"/>
  <c r="P230" i="18"/>
  <c r="AF230" i="18" s="1"/>
  <c r="Q230" i="18"/>
  <c r="AG230" i="18" s="1"/>
  <c r="R230" i="18"/>
  <c r="S230" i="18"/>
  <c r="T230" i="18"/>
  <c r="P231" i="18"/>
  <c r="AF231" i="18" s="1"/>
  <c r="Q231" i="18"/>
  <c r="AG231" i="18" s="1"/>
  <c r="R231" i="18"/>
  <c r="S231" i="18"/>
  <c r="T231" i="18"/>
  <c r="P232" i="18"/>
  <c r="AF232" i="18" s="1"/>
  <c r="Q232" i="18"/>
  <c r="AG232" i="18" s="1"/>
  <c r="R232" i="18"/>
  <c r="S232" i="18"/>
  <c r="T232" i="18"/>
  <c r="P233" i="18"/>
  <c r="AF233" i="18" s="1"/>
  <c r="Q233" i="18"/>
  <c r="AG233" i="18" s="1"/>
  <c r="R233" i="18"/>
  <c r="S233" i="18"/>
  <c r="T233" i="18"/>
  <c r="P234" i="18"/>
  <c r="AF234" i="18" s="1"/>
  <c r="Q234" i="18"/>
  <c r="AG234" i="18" s="1"/>
  <c r="R234" i="18"/>
  <c r="S234" i="18"/>
  <c r="T234" i="18"/>
  <c r="P235" i="18"/>
  <c r="AF235" i="18" s="1"/>
  <c r="Q235" i="18"/>
  <c r="AG235" i="18" s="1"/>
  <c r="R235" i="18"/>
  <c r="S235" i="18"/>
  <c r="T235" i="18"/>
  <c r="P236" i="18"/>
  <c r="AF236" i="18" s="1"/>
  <c r="Q236" i="18"/>
  <c r="AG236" i="18" s="1"/>
  <c r="R236" i="18"/>
  <c r="S236" i="18"/>
  <c r="T236" i="18"/>
  <c r="P237" i="18"/>
  <c r="AF237" i="18" s="1"/>
  <c r="Q237" i="18"/>
  <c r="AG237" i="18" s="1"/>
  <c r="R237" i="18"/>
  <c r="S237" i="18"/>
  <c r="T237" i="18"/>
  <c r="P238" i="18"/>
  <c r="AF238" i="18" s="1"/>
  <c r="Q238" i="18"/>
  <c r="AG238" i="18" s="1"/>
  <c r="R238" i="18"/>
  <c r="S238" i="18"/>
  <c r="T238" i="18"/>
  <c r="P239" i="18"/>
  <c r="AF239" i="18" s="1"/>
  <c r="Q239" i="18"/>
  <c r="R239" i="18"/>
  <c r="S239" i="18"/>
  <c r="T239" i="18"/>
  <c r="P240" i="18"/>
  <c r="AF240" i="18" s="1"/>
  <c r="Q240" i="18"/>
  <c r="AG240" i="18" s="1"/>
  <c r="R240" i="18"/>
  <c r="S240" i="18"/>
  <c r="T240" i="18"/>
  <c r="P241" i="18"/>
  <c r="AF241" i="18" s="1"/>
  <c r="Q241" i="18"/>
  <c r="AG241" i="18" s="1"/>
  <c r="R241" i="18"/>
  <c r="S241" i="18"/>
  <c r="T241" i="18"/>
  <c r="P242" i="18"/>
  <c r="AF242" i="18" s="1"/>
  <c r="Q242" i="18"/>
  <c r="AG242" i="18" s="1"/>
  <c r="R242" i="18"/>
  <c r="S242" i="18"/>
  <c r="T242" i="18"/>
  <c r="P243" i="18"/>
  <c r="AF243" i="18" s="1"/>
  <c r="Q243" i="18"/>
  <c r="AG243" i="18" s="1"/>
  <c r="R243" i="18"/>
  <c r="S243" i="18"/>
  <c r="T243" i="18"/>
  <c r="P244" i="18"/>
  <c r="AF244" i="18" s="1"/>
  <c r="Q244" i="18"/>
  <c r="AG244" i="18" s="1"/>
  <c r="R244" i="18"/>
  <c r="S244" i="18"/>
  <c r="T244" i="18"/>
  <c r="P245" i="18"/>
  <c r="AF245" i="18" s="1"/>
  <c r="Q245" i="18"/>
  <c r="AG245" i="18" s="1"/>
  <c r="R245" i="18"/>
  <c r="S245" i="18"/>
  <c r="T245" i="18"/>
  <c r="P246" i="18"/>
  <c r="AF246" i="18" s="1"/>
  <c r="Q246" i="18"/>
  <c r="AG246" i="18" s="1"/>
  <c r="R246" i="18"/>
  <c r="S246" i="18"/>
  <c r="T246" i="18"/>
  <c r="P247" i="18"/>
  <c r="AF247" i="18" s="1"/>
  <c r="Q247" i="18"/>
  <c r="AG247" i="18" s="1"/>
  <c r="R247" i="18"/>
  <c r="S247" i="18"/>
  <c r="T247" i="18"/>
  <c r="P248" i="18"/>
  <c r="AF248" i="18" s="1"/>
  <c r="Q248" i="18"/>
  <c r="AG248" i="18" s="1"/>
  <c r="R248" i="18"/>
  <c r="S248" i="18"/>
  <c r="T248" i="18"/>
  <c r="P249" i="18"/>
  <c r="AF249" i="18" s="1"/>
  <c r="Q249" i="18"/>
  <c r="AG249" i="18" s="1"/>
  <c r="R249" i="18"/>
  <c r="S249" i="18"/>
  <c r="T249" i="18"/>
  <c r="P250" i="18"/>
  <c r="AF250" i="18" s="1"/>
  <c r="Q250" i="18"/>
  <c r="AG250" i="18" s="1"/>
  <c r="R250" i="18"/>
  <c r="S250" i="18"/>
  <c r="T250" i="18"/>
  <c r="P251" i="18"/>
  <c r="AF251" i="18" s="1"/>
  <c r="Q251" i="18"/>
  <c r="AG251" i="18" s="1"/>
  <c r="R251" i="18"/>
  <c r="S251" i="18"/>
  <c r="T251" i="18"/>
  <c r="P252" i="18"/>
  <c r="AF252" i="18" s="1"/>
  <c r="Q252" i="18"/>
  <c r="AG252" i="18" s="1"/>
  <c r="R252" i="18"/>
  <c r="S252" i="18"/>
  <c r="T252" i="18"/>
  <c r="P253" i="18"/>
  <c r="AF253" i="18" s="1"/>
  <c r="Q253" i="18"/>
  <c r="AG253" i="18" s="1"/>
  <c r="R253" i="18"/>
  <c r="S253" i="18"/>
  <c r="T253" i="18"/>
  <c r="P254" i="18"/>
  <c r="AF254" i="18" s="1"/>
  <c r="Q254" i="18"/>
  <c r="R254" i="18"/>
  <c r="S254" i="18"/>
  <c r="T254" i="18"/>
  <c r="P255" i="18"/>
  <c r="AF255" i="18" s="1"/>
  <c r="Q255" i="18"/>
  <c r="AG255" i="18" s="1"/>
  <c r="R255" i="18"/>
  <c r="S255" i="18"/>
  <c r="T255" i="18"/>
  <c r="P256" i="18"/>
  <c r="AF256" i="18" s="1"/>
  <c r="Q256" i="18"/>
  <c r="AG256" i="18" s="1"/>
  <c r="R256" i="18"/>
  <c r="S256" i="18"/>
  <c r="T256" i="18"/>
  <c r="P257" i="18"/>
  <c r="AF257" i="18" s="1"/>
  <c r="Q257" i="18"/>
  <c r="AG257" i="18" s="1"/>
  <c r="R257" i="18"/>
  <c r="S257" i="18"/>
  <c r="T257" i="18"/>
  <c r="P258" i="18"/>
  <c r="AF258" i="18" s="1"/>
  <c r="Q258" i="18"/>
  <c r="AG258" i="18" s="1"/>
  <c r="R258" i="18"/>
  <c r="S258" i="18"/>
  <c r="T258" i="18"/>
  <c r="P259" i="18"/>
  <c r="AF259" i="18" s="1"/>
  <c r="Q259" i="18"/>
  <c r="AG259" i="18" s="1"/>
  <c r="R259" i="18"/>
  <c r="S259" i="18"/>
  <c r="T259" i="18"/>
  <c r="P260" i="18"/>
  <c r="AF260" i="18" s="1"/>
  <c r="Q260" i="18"/>
  <c r="AG260" i="18" s="1"/>
  <c r="R260" i="18"/>
  <c r="S260" i="18"/>
  <c r="T260" i="18"/>
  <c r="P261" i="18"/>
  <c r="AF261" i="18" s="1"/>
  <c r="Q261" i="18"/>
  <c r="AG261" i="18" s="1"/>
  <c r="R261" i="18"/>
  <c r="S261" i="18"/>
  <c r="T261" i="18"/>
  <c r="P262" i="18"/>
  <c r="AF262" i="18" s="1"/>
  <c r="Q262" i="18"/>
  <c r="AG262" i="18" s="1"/>
  <c r="R262" i="18"/>
  <c r="S262" i="18"/>
  <c r="T262" i="18"/>
  <c r="P263" i="18"/>
  <c r="AF263" i="18" s="1"/>
  <c r="Q263" i="18"/>
  <c r="AG263" i="18" s="1"/>
  <c r="R263" i="18"/>
  <c r="S263" i="18"/>
  <c r="T263" i="18"/>
  <c r="P264" i="18"/>
  <c r="AF264" i="18" s="1"/>
  <c r="Q264" i="18"/>
  <c r="AG264" i="18" s="1"/>
  <c r="R264" i="18"/>
  <c r="S264" i="18"/>
  <c r="T264" i="18"/>
  <c r="P265" i="18"/>
  <c r="AF265" i="18" s="1"/>
  <c r="Q265" i="18"/>
  <c r="AG265" i="18" s="1"/>
  <c r="R265" i="18"/>
  <c r="S265" i="18"/>
  <c r="T265" i="18"/>
  <c r="P266" i="18"/>
  <c r="AF266" i="18" s="1"/>
  <c r="Q266" i="18"/>
  <c r="AG266" i="18" s="1"/>
  <c r="R266" i="18"/>
  <c r="S266" i="18"/>
  <c r="T266" i="18"/>
  <c r="P267" i="18"/>
  <c r="AF267" i="18" s="1"/>
  <c r="Q267" i="18"/>
  <c r="AG267" i="18" s="1"/>
  <c r="R267" i="18"/>
  <c r="S267" i="18"/>
  <c r="T267" i="18"/>
  <c r="P268" i="18"/>
  <c r="AF268" i="18" s="1"/>
  <c r="Q268" i="18"/>
  <c r="AG268" i="18" s="1"/>
  <c r="R268" i="18"/>
  <c r="S268" i="18"/>
  <c r="T268" i="18"/>
  <c r="P269" i="18"/>
  <c r="AF269" i="18" s="1"/>
  <c r="Q269" i="18"/>
  <c r="AG269" i="18" s="1"/>
  <c r="R269" i="18"/>
  <c r="S269" i="18"/>
  <c r="T269" i="18"/>
  <c r="P270" i="18"/>
  <c r="AF270" i="18" s="1"/>
  <c r="Q270" i="18"/>
  <c r="AG270" i="18" s="1"/>
  <c r="R270" i="18"/>
  <c r="S270" i="18"/>
  <c r="T270" i="18"/>
  <c r="P271" i="18"/>
  <c r="AF271" i="18" s="1"/>
  <c r="Q271" i="18"/>
  <c r="AG271" i="18" s="1"/>
  <c r="R271" i="18"/>
  <c r="S271" i="18"/>
  <c r="T271" i="18"/>
  <c r="P272" i="18"/>
  <c r="AF272" i="18" s="1"/>
  <c r="Q272" i="18"/>
  <c r="AG272" i="18" s="1"/>
  <c r="R272" i="18"/>
  <c r="S272" i="18"/>
  <c r="T272" i="18"/>
  <c r="P273" i="18"/>
  <c r="AF273" i="18" s="1"/>
  <c r="Q273" i="18"/>
  <c r="AG273" i="18" s="1"/>
  <c r="R273" i="18"/>
  <c r="S273" i="18"/>
  <c r="T273" i="18"/>
  <c r="P274" i="18"/>
  <c r="AF274" i="18" s="1"/>
  <c r="Q274" i="18"/>
  <c r="AG274" i="18" s="1"/>
  <c r="R274" i="18"/>
  <c r="S274" i="18"/>
  <c r="T274" i="18"/>
  <c r="P275" i="18"/>
  <c r="AF275" i="18" s="1"/>
  <c r="Q275" i="18"/>
  <c r="AG275" i="18" s="1"/>
  <c r="R275" i="18"/>
  <c r="S275" i="18"/>
  <c r="T275" i="18"/>
  <c r="P276" i="18"/>
  <c r="AF276" i="18" s="1"/>
  <c r="Q276" i="18"/>
  <c r="AG276" i="18" s="1"/>
  <c r="R276" i="18"/>
  <c r="S276" i="18"/>
  <c r="T276" i="18"/>
  <c r="P277" i="18"/>
  <c r="AF277" i="18" s="1"/>
  <c r="Q277" i="18"/>
  <c r="AG277" i="18" s="1"/>
  <c r="R277" i="18"/>
  <c r="S277" i="18"/>
  <c r="T277" i="18"/>
  <c r="P278" i="18"/>
  <c r="AF278" i="18" s="1"/>
  <c r="Q278" i="18"/>
  <c r="AG278" i="18" s="1"/>
  <c r="R278" i="18"/>
  <c r="S278" i="18"/>
  <c r="T278" i="18"/>
  <c r="P279" i="18"/>
  <c r="AF279" i="18" s="1"/>
  <c r="Q279" i="18"/>
  <c r="AG279" i="18" s="1"/>
  <c r="R279" i="18"/>
  <c r="S279" i="18"/>
  <c r="T279" i="18"/>
  <c r="P280" i="18"/>
  <c r="AF280" i="18" s="1"/>
  <c r="Q280" i="18"/>
  <c r="AG280" i="18" s="1"/>
  <c r="R280" i="18"/>
  <c r="S280" i="18"/>
  <c r="T280" i="18"/>
  <c r="P281" i="18"/>
  <c r="AF281" i="18" s="1"/>
  <c r="Q281" i="18"/>
  <c r="AG281" i="18" s="1"/>
  <c r="R281" i="18"/>
  <c r="S281" i="18"/>
  <c r="T281" i="18"/>
  <c r="P282" i="18"/>
  <c r="AF282" i="18" s="1"/>
  <c r="Q282" i="18"/>
  <c r="AG282" i="18" s="1"/>
  <c r="R282" i="18"/>
  <c r="S282" i="18"/>
  <c r="T282" i="18"/>
  <c r="P283" i="18"/>
  <c r="AF283" i="18" s="1"/>
  <c r="Q283" i="18"/>
  <c r="AG283" i="18" s="1"/>
  <c r="R283" i="18"/>
  <c r="S283" i="18"/>
  <c r="T283" i="18"/>
  <c r="P284" i="18"/>
  <c r="AF284" i="18" s="1"/>
  <c r="Q284" i="18"/>
  <c r="AG284" i="18" s="1"/>
  <c r="R284" i="18"/>
  <c r="S284" i="18"/>
  <c r="T284" i="18"/>
  <c r="P285" i="18"/>
  <c r="AF285" i="18" s="1"/>
  <c r="Q285" i="18"/>
  <c r="AG285" i="18" s="1"/>
  <c r="R285" i="18"/>
  <c r="S285" i="18"/>
  <c r="T285" i="18"/>
  <c r="P286" i="18"/>
  <c r="AF286" i="18" s="1"/>
  <c r="Q286" i="18"/>
  <c r="AG286" i="18" s="1"/>
  <c r="R286" i="18"/>
  <c r="S286" i="18"/>
  <c r="T286" i="18"/>
  <c r="P287" i="18"/>
  <c r="AF287" i="18" s="1"/>
  <c r="Q287" i="18"/>
  <c r="AG287" i="18" s="1"/>
  <c r="R287" i="18"/>
  <c r="S287" i="18"/>
  <c r="T287" i="18"/>
  <c r="P288" i="18"/>
  <c r="AF288" i="18" s="1"/>
  <c r="Q288" i="18"/>
  <c r="AG288" i="18" s="1"/>
  <c r="R288" i="18"/>
  <c r="S288" i="18"/>
  <c r="T288" i="18"/>
  <c r="P289" i="18"/>
  <c r="Q289" i="18"/>
  <c r="AG289" i="18" s="1"/>
  <c r="R289" i="18"/>
  <c r="S289" i="18"/>
  <c r="T289" i="18"/>
  <c r="P290" i="18"/>
  <c r="AF290" i="18" s="1"/>
  <c r="Q290" i="18"/>
  <c r="AG290" i="18" s="1"/>
  <c r="R290" i="18"/>
  <c r="S290" i="18"/>
  <c r="T290" i="18"/>
  <c r="P291" i="18"/>
  <c r="Q291" i="18"/>
  <c r="AG291" i="18" s="1"/>
  <c r="R291" i="18"/>
  <c r="S291" i="18"/>
  <c r="T291" i="18"/>
  <c r="P292" i="18"/>
  <c r="AF292" i="18" s="1"/>
  <c r="Q292" i="18"/>
  <c r="AG292" i="18" s="1"/>
  <c r="R292" i="18"/>
  <c r="S292" i="18"/>
  <c r="T292" i="18"/>
  <c r="P293" i="18"/>
  <c r="AF293" i="18" s="1"/>
  <c r="Q293" i="18"/>
  <c r="AG293" i="18" s="1"/>
  <c r="R293" i="18"/>
  <c r="S293" i="18"/>
  <c r="T293" i="18"/>
  <c r="P294" i="18"/>
  <c r="AF294" i="18" s="1"/>
  <c r="Q294" i="18"/>
  <c r="AG294" i="18" s="1"/>
  <c r="R294" i="18"/>
  <c r="S294" i="18"/>
  <c r="T294" i="18"/>
  <c r="P295" i="18"/>
  <c r="AF295" i="18" s="1"/>
  <c r="Q295" i="18"/>
  <c r="AG295" i="18" s="1"/>
  <c r="R295" i="18"/>
  <c r="S295" i="18"/>
  <c r="T295" i="18"/>
  <c r="P296" i="18"/>
  <c r="AF296" i="18" s="1"/>
  <c r="Q296" i="18"/>
  <c r="AG296" i="18" s="1"/>
  <c r="R296" i="18"/>
  <c r="S296" i="18"/>
  <c r="T296" i="18"/>
  <c r="P297" i="18"/>
  <c r="AF297" i="18" s="1"/>
  <c r="Q297" i="18"/>
  <c r="AG297" i="18" s="1"/>
  <c r="R297" i="18"/>
  <c r="S297" i="18"/>
  <c r="T297" i="18"/>
  <c r="P298" i="18"/>
  <c r="AF298" i="18" s="1"/>
  <c r="Q298" i="18"/>
  <c r="AG298" i="18" s="1"/>
  <c r="R298" i="18"/>
  <c r="S298" i="18"/>
  <c r="T298" i="18"/>
  <c r="P299" i="18"/>
  <c r="AF299" i="18" s="1"/>
  <c r="Q299" i="18"/>
  <c r="AG299" i="18" s="1"/>
  <c r="R299" i="18"/>
  <c r="S299" i="18"/>
  <c r="T299" i="18"/>
  <c r="P300" i="18"/>
  <c r="AF300" i="18" s="1"/>
  <c r="Q300" i="18"/>
  <c r="AG300" i="18" s="1"/>
  <c r="R300" i="18"/>
  <c r="S300" i="18"/>
  <c r="T300" i="18"/>
  <c r="P301" i="18"/>
  <c r="AF301" i="18" s="1"/>
  <c r="Q301" i="18"/>
  <c r="AG301" i="18" s="1"/>
  <c r="R301" i="18"/>
  <c r="S301" i="18"/>
  <c r="T301" i="18"/>
  <c r="P302" i="18"/>
  <c r="AF302" i="18" s="1"/>
  <c r="Q302" i="18"/>
  <c r="AG302" i="18" s="1"/>
  <c r="R302" i="18"/>
  <c r="S302" i="18"/>
  <c r="T302" i="18"/>
  <c r="P303" i="18"/>
  <c r="AF303" i="18" s="1"/>
  <c r="Q303" i="18"/>
  <c r="R303" i="18"/>
  <c r="S303" i="18"/>
  <c r="T303" i="18"/>
  <c r="P304" i="18"/>
  <c r="AF304" i="18" s="1"/>
  <c r="Q304" i="18"/>
  <c r="AG304" i="18" s="1"/>
  <c r="R304" i="18"/>
  <c r="S304" i="18"/>
  <c r="T304" i="18"/>
  <c r="P305" i="18"/>
  <c r="AF305" i="18" s="1"/>
  <c r="Q305" i="18"/>
  <c r="AG305" i="18" s="1"/>
  <c r="R305" i="18"/>
  <c r="S305" i="18"/>
  <c r="T305" i="18"/>
  <c r="P306" i="18"/>
  <c r="AF306" i="18" s="1"/>
  <c r="Q306" i="18"/>
  <c r="AG306" i="18" s="1"/>
  <c r="R306" i="18"/>
  <c r="S306" i="18"/>
  <c r="T306" i="18"/>
  <c r="P307" i="18"/>
  <c r="AF307" i="18" s="1"/>
  <c r="Q307" i="18"/>
  <c r="AG307" i="18" s="1"/>
  <c r="R307" i="18"/>
  <c r="S307" i="18"/>
  <c r="T307" i="18"/>
  <c r="P308" i="18"/>
  <c r="AF308" i="18" s="1"/>
  <c r="Q308" i="18"/>
  <c r="AG308" i="18" s="1"/>
  <c r="R308" i="18"/>
  <c r="S308" i="18"/>
  <c r="T308" i="18"/>
  <c r="P309" i="18"/>
  <c r="AF309" i="18" s="1"/>
  <c r="Q309" i="18"/>
  <c r="AG309" i="18" s="1"/>
  <c r="R309" i="18"/>
  <c r="S309" i="18"/>
  <c r="T309" i="18"/>
  <c r="P310" i="18"/>
  <c r="AF310" i="18" s="1"/>
  <c r="Q310" i="18"/>
  <c r="AG310" i="18" s="1"/>
  <c r="R310" i="18"/>
  <c r="S310" i="18"/>
  <c r="T310" i="18"/>
  <c r="P311" i="18"/>
  <c r="AF311" i="18" s="1"/>
  <c r="Q311" i="18"/>
  <c r="AG311" i="18" s="1"/>
  <c r="R311" i="18"/>
  <c r="S311" i="18"/>
  <c r="T311" i="18"/>
  <c r="P312" i="18"/>
  <c r="AF312" i="18" s="1"/>
  <c r="Q312" i="18"/>
  <c r="AG312" i="18" s="1"/>
  <c r="R312" i="18"/>
  <c r="S312" i="18"/>
  <c r="T312" i="18"/>
  <c r="P313" i="18"/>
  <c r="AF313" i="18" s="1"/>
  <c r="Q313" i="18"/>
  <c r="AG313" i="18" s="1"/>
  <c r="R313" i="18"/>
  <c r="S313" i="18"/>
  <c r="T313" i="18"/>
  <c r="P314" i="18"/>
  <c r="AF314" i="18" s="1"/>
  <c r="Q314" i="18"/>
  <c r="AG314" i="18" s="1"/>
  <c r="R314" i="18"/>
  <c r="S314" i="18"/>
  <c r="T314" i="18"/>
  <c r="P315" i="18"/>
  <c r="AF315" i="18" s="1"/>
  <c r="Q315" i="18"/>
  <c r="AG315" i="18" s="1"/>
  <c r="R315" i="18"/>
  <c r="S315" i="18"/>
  <c r="T315" i="18"/>
  <c r="P316" i="18"/>
  <c r="AF316" i="18" s="1"/>
  <c r="Q316" i="18"/>
  <c r="AG316" i="18" s="1"/>
  <c r="R316" i="18"/>
  <c r="S316" i="18"/>
  <c r="T316" i="18"/>
  <c r="P317" i="18"/>
  <c r="AF317" i="18" s="1"/>
  <c r="Q317" i="18"/>
  <c r="AG317" i="18" s="1"/>
  <c r="R317" i="18"/>
  <c r="S317" i="18"/>
  <c r="T317" i="18"/>
  <c r="P318" i="18"/>
  <c r="AF318" i="18" s="1"/>
  <c r="Q318" i="18"/>
  <c r="R318" i="18"/>
  <c r="S318" i="18"/>
  <c r="T318" i="18"/>
  <c r="P319" i="18"/>
  <c r="AF319" i="18" s="1"/>
  <c r="Q319" i="18"/>
  <c r="AG319" i="18" s="1"/>
  <c r="R319" i="18"/>
  <c r="S319" i="18"/>
  <c r="T319" i="18"/>
  <c r="P320" i="18"/>
  <c r="AF320" i="18" s="1"/>
  <c r="Q320" i="18"/>
  <c r="AG320" i="18" s="1"/>
  <c r="R320" i="18"/>
  <c r="S320" i="18"/>
  <c r="T320" i="18"/>
  <c r="P321" i="18"/>
  <c r="AF321" i="18" s="1"/>
  <c r="Q321" i="18"/>
  <c r="AG321" i="18" s="1"/>
  <c r="R321" i="18"/>
  <c r="S321" i="18"/>
  <c r="T321" i="18"/>
  <c r="P322" i="18"/>
  <c r="AF322" i="18" s="1"/>
  <c r="Q322" i="18"/>
  <c r="AG322" i="18" s="1"/>
  <c r="R322" i="18"/>
  <c r="S322" i="18"/>
  <c r="T322" i="18"/>
  <c r="P323" i="18"/>
  <c r="AF323" i="18" s="1"/>
  <c r="Q323" i="18"/>
  <c r="AG323" i="18" s="1"/>
  <c r="R323" i="18"/>
  <c r="S323" i="18"/>
  <c r="T323" i="18"/>
  <c r="P324" i="18"/>
  <c r="AF324" i="18" s="1"/>
  <c r="Q324" i="18"/>
  <c r="AG324" i="18" s="1"/>
  <c r="R324" i="18"/>
  <c r="S324" i="18"/>
  <c r="T324" i="18"/>
  <c r="P325" i="18"/>
  <c r="AF325" i="18" s="1"/>
  <c r="Q325" i="18"/>
  <c r="AG325" i="18" s="1"/>
  <c r="R325" i="18"/>
  <c r="S325" i="18"/>
  <c r="T325" i="18"/>
  <c r="P326" i="18"/>
  <c r="AF326" i="18" s="1"/>
  <c r="Q326" i="18"/>
  <c r="AG326" i="18" s="1"/>
  <c r="R326" i="18"/>
  <c r="S326" i="18"/>
  <c r="T326" i="18"/>
  <c r="P327" i="18"/>
  <c r="AF327" i="18" s="1"/>
  <c r="Q327" i="18"/>
  <c r="AG327" i="18" s="1"/>
  <c r="R327" i="18"/>
  <c r="S327" i="18"/>
  <c r="T327" i="18"/>
  <c r="P328" i="18"/>
  <c r="AF328" i="18" s="1"/>
  <c r="Q328" i="18"/>
  <c r="AG328" i="18" s="1"/>
  <c r="R328" i="18"/>
  <c r="S328" i="18"/>
  <c r="T328" i="18"/>
  <c r="B64" i="17"/>
  <c r="B65" i="17"/>
  <c r="B66" i="17"/>
  <c r="B67" i="17"/>
  <c r="B68" i="17"/>
  <c r="B69" i="17"/>
  <c r="C44" i="17"/>
  <c r="B64" i="16"/>
  <c r="B65" i="16"/>
  <c r="B66" i="16"/>
  <c r="B67" i="16"/>
  <c r="B68" i="16"/>
  <c r="B69" i="16"/>
  <c r="E5" i="18"/>
  <c r="C5" i="17" s="1"/>
  <c r="F5" i="18"/>
  <c r="G5" i="18"/>
  <c r="E6" i="18"/>
  <c r="C6" i="17" s="1"/>
  <c r="F6" i="18"/>
  <c r="G6" i="18"/>
  <c r="E7" i="18"/>
  <c r="C7" i="16" s="1"/>
  <c r="F7" i="18"/>
  <c r="G7" i="18"/>
  <c r="E8" i="18"/>
  <c r="C8" i="16" s="1"/>
  <c r="F8" i="18"/>
  <c r="G8" i="18"/>
  <c r="E9" i="18"/>
  <c r="C9" i="17" s="1"/>
  <c r="F9" i="18"/>
  <c r="G9" i="18"/>
  <c r="E10" i="18"/>
  <c r="C10" i="17" s="1"/>
  <c r="F10" i="18"/>
  <c r="G10" i="18"/>
  <c r="E11" i="18"/>
  <c r="C11" i="16" s="1"/>
  <c r="F11" i="18"/>
  <c r="G11" i="18"/>
  <c r="E12" i="18"/>
  <c r="C12" i="16" s="1"/>
  <c r="F12" i="18"/>
  <c r="G12" i="18"/>
  <c r="E13" i="18"/>
  <c r="C13" i="17" s="1"/>
  <c r="F13" i="18"/>
  <c r="G13" i="18"/>
  <c r="E14" i="18"/>
  <c r="C14" i="17" s="1"/>
  <c r="F14" i="18"/>
  <c r="G14" i="18"/>
  <c r="E15" i="18"/>
  <c r="C15" i="16" s="1"/>
  <c r="F15" i="18"/>
  <c r="G15" i="18"/>
  <c r="E16" i="18"/>
  <c r="C16" i="16" s="1"/>
  <c r="F16" i="18"/>
  <c r="G16" i="18"/>
  <c r="E17" i="18"/>
  <c r="C17" i="17" s="1"/>
  <c r="F17" i="18"/>
  <c r="G17" i="18"/>
  <c r="E18" i="18"/>
  <c r="C18" i="16" s="1"/>
  <c r="F18" i="18"/>
  <c r="G18" i="18"/>
  <c r="E19" i="18"/>
  <c r="C19" i="16" s="1"/>
  <c r="F19" i="18"/>
  <c r="G19" i="18"/>
  <c r="E20" i="18"/>
  <c r="C20" i="16" s="1"/>
  <c r="F20" i="18"/>
  <c r="G20" i="18"/>
  <c r="E21" i="18"/>
  <c r="C21" i="17" s="1"/>
  <c r="F21" i="18"/>
  <c r="G21" i="18"/>
  <c r="E22" i="18"/>
  <c r="C22" i="16" s="1"/>
  <c r="F22" i="18"/>
  <c r="G22" i="18"/>
  <c r="E23" i="18"/>
  <c r="C23" i="16" s="1"/>
  <c r="F23" i="18"/>
  <c r="G23" i="18"/>
  <c r="E24" i="18"/>
  <c r="C24" i="17" s="1"/>
  <c r="F24" i="18"/>
  <c r="G24" i="18"/>
  <c r="E25" i="18"/>
  <c r="C25" i="17" s="1"/>
  <c r="F25" i="18"/>
  <c r="G25" i="18"/>
  <c r="E26" i="18"/>
  <c r="C26" i="17" s="1"/>
  <c r="F26" i="18"/>
  <c r="G26" i="18"/>
  <c r="E27" i="18"/>
  <c r="C27" i="16" s="1"/>
  <c r="F27" i="18"/>
  <c r="G27" i="18"/>
  <c r="E28" i="18"/>
  <c r="C28" i="16" s="1"/>
  <c r="F28" i="18"/>
  <c r="G28" i="18"/>
  <c r="E29" i="18"/>
  <c r="C29" i="17" s="1"/>
  <c r="F29" i="18"/>
  <c r="G29" i="18"/>
  <c r="E30" i="18"/>
  <c r="C30" i="16" s="1"/>
  <c r="F30" i="18"/>
  <c r="G30" i="18"/>
  <c r="E31" i="18"/>
  <c r="C31" i="16" s="1"/>
  <c r="F31" i="18"/>
  <c r="G31" i="18"/>
  <c r="E32" i="18"/>
  <c r="C32" i="17" s="1"/>
  <c r="F32" i="18"/>
  <c r="G32" i="18"/>
  <c r="E33" i="18"/>
  <c r="C33" i="17" s="1"/>
  <c r="F33" i="18"/>
  <c r="G33" i="18"/>
  <c r="E34" i="18"/>
  <c r="C34" i="16" s="1"/>
  <c r="F34" i="18"/>
  <c r="G34" i="18"/>
  <c r="E35" i="18"/>
  <c r="C35" i="16" s="1"/>
  <c r="F35" i="18"/>
  <c r="G35" i="18"/>
  <c r="E36" i="18"/>
  <c r="C36" i="16" s="1"/>
  <c r="F36" i="18"/>
  <c r="G36" i="18"/>
  <c r="E37" i="18"/>
  <c r="C37" i="17" s="1"/>
  <c r="F37" i="18"/>
  <c r="G37" i="18"/>
  <c r="E38" i="18"/>
  <c r="C38" i="17" s="1"/>
  <c r="F38" i="18"/>
  <c r="G38" i="18"/>
  <c r="E39" i="18"/>
  <c r="C39" i="16" s="1"/>
  <c r="F39" i="18"/>
  <c r="G39" i="18"/>
  <c r="E40" i="18"/>
  <c r="C40" i="17" s="1"/>
  <c r="F40" i="18"/>
  <c r="G40" i="18"/>
  <c r="E41" i="18"/>
  <c r="C41" i="17" s="1"/>
  <c r="F41" i="18"/>
  <c r="G41" i="18"/>
  <c r="E42" i="18"/>
  <c r="C42" i="16" s="1"/>
  <c r="F42" i="18"/>
  <c r="G42" i="18"/>
  <c r="E43" i="18"/>
  <c r="C43" i="16" s="1"/>
  <c r="F43" i="18"/>
  <c r="G43" i="18"/>
  <c r="E44" i="18"/>
  <c r="C44" i="16" s="1"/>
  <c r="F44" i="18"/>
  <c r="G44" i="18"/>
  <c r="E45" i="18"/>
  <c r="C45" i="17" s="1"/>
  <c r="F45" i="18"/>
  <c r="G45" i="18"/>
  <c r="E46" i="18"/>
  <c r="C46" i="17" s="1"/>
  <c r="F46" i="18"/>
  <c r="G46" i="18"/>
  <c r="E47" i="18"/>
  <c r="C47" i="16" s="1"/>
  <c r="F47" i="18"/>
  <c r="G47" i="18"/>
  <c r="E48" i="18"/>
  <c r="C48" i="16" s="1"/>
  <c r="F48" i="18"/>
  <c r="G48" i="18"/>
  <c r="E49" i="18"/>
  <c r="C49" i="17" s="1"/>
  <c r="F49" i="18"/>
  <c r="G49" i="18"/>
  <c r="E50" i="18"/>
  <c r="C50" i="16" s="1"/>
  <c r="F50" i="18"/>
  <c r="G50" i="18"/>
  <c r="E51" i="18"/>
  <c r="C51" i="16" s="1"/>
  <c r="F51" i="18"/>
  <c r="G51" i="18"/>
  <c r="E52" i="18"/>
  <c r="C52" i="16" s="1"/>
  <c r="F52" i="18"/>
  <c r="G52" i="18"/>
  <c r="E53" i="18"/>
  <c r="C53" i="17" s="1"/>
  <c r="F53" i="18"/>
  <c r="G53" i="18"/>
  <c r="E54" i="18"/>
  <c r="C54" i="16" s="1"/>
  <c r="F54" i="18"/>
  <c r="G54" i="18"/>
  <c r="E55" i="18"/>
  <c r="C55" i="16" s="1"/>
  <c r="F55" i="18"/>
  <c r="G55" i="18"/>
  <c r="E56" i="18"/>
  <c r="C56" i="16" s="1"/>
  <c r="F56" i="18"/>
  <c r="G56" i="18"/>
  <c r="E57" i="18"/>
  <c r="C57" i="17" s="1"/>
  <c r="F57" i="18"/>
  <c r="G57" i="18"/>
  <c r="E58" i="18"/>
  <c r="C58" i="17" s="1"/>
  <c r="F58" i="18"/>
  <c r="G58" i="18"/>
  <c r="E59" i="18"/>
  <c r="C59" i="16" s="1"/>
  <c r="F59" i="18"/>
  <c r="G59" i="18"/>
  <c r="E60" i="18"/>
  <c r="C60" i="16" s="1"/>
  <c r="F60" i="18"/>
  <c r="G60" i="18"/>
  <c r="E61" i="18"/>
  <c r="C61" i="17" s="1"/>
  <c r="F61" i="18"/>
  <c r="G61" i="18"/>
  <c r="E62" i="18"/>
  <c r="C62" i="16" s="1"/>
  <c r="F62" i="18"/>
  <c r="G62" i="18"/>
  <c r="E63" i="18"/>
  <c r="C63" i="16" s="1"/>
  <c r="F63" i="18"/>
  <c r="G63" i="18"/>
  <c r="E64" i="18"/>
  <c r="C64" i="16" s="1"/>
  <c r="F64" i="18"/>
  <c r="G64" i="18"/>
  <c r="E65" i="18"/>
  <c r="C65" i="17" s="1"/>
  <c r="F65" i="18"/>
  <c r="G65" i="18"/>
  <c r="E66" i="18"/>
  <c r="C66" i="16" s="1"/>
  <c r="F66" i="18"/>
  <c r="G66" i="18"/>
  <c r="E67" i="18"/>
  <c r="C67" i="16" s="1"/>
  <c r="F67" i="18"/>
  <c r="G67" i="18"/>
  <c r="E68" i="18"/>
  <c r="C68" i="16" s="1"/>
  <c r="F68" i="18"/>
  <c r="G68" i="18"/>
  <c r="E69" i="18"/>
  <c r="C69" i="17" s="1"/>
  <c r="F69" i="18"/>
  <c r="G69" i="18"/>
  <c r="E70" i="18"/>
  <c r="F70" i="18"/>
  <c r="G70" i="18"/>
  <c r="E71" i="18"/>
  <c r="F71" i="18"/>
  <c r="G71" i="18"/>
  <c r="E72" i="18"/>
  <c r="F72" i="18"/>
  <c r="G72" i="18"/>
  <c r="E73" i="18"/>
  <c r="F73" i="18"/>
  <c r="G73" i="18"/>
  <c r="E74" i="18"/>
  <c r="F74" i="18"/>
  <c r="G74" i="18"/>
  <c r="E75" i="18"/>
  <c r="F75" i="18"/>
  <c r="G75" i="18"/>
  <c r="E76" i="18"/>
  <c r="F76" i="18"/>
  <c r="G76" i="18"/>
  <c r="E77" i="18"/>
  <c r="F77" i="18"/>
  <c r="G77" i="18"/>
  <c r="E78" i="18"/>
  <c r="F78" i="18"/>
  <c r="G78" i="18"/>
  <c r="E79" i="18"/>
  <c r="F79" i="18"/>
  <c r="G79" i="18"/>
  <c r="E80" i="18"/>
  <c r="F80" i="18"/>
  <c r="G80" i="18"/>
  <c r="E81" i="18"/>
  <c r="F81" i="18"/>
  <c r="G81" i="18"/>
  <c r="E82" i="18"/>
  <c r="F82" i="18"/>
  <c r="G82" i="18"/>
  <c r="E83" i="18"/>
  <c r="F83" i="18"/>
  <c r="G83" i="18"/>
  <c r="E84" i="18"/>
  <c r="F84" i="18"/>
  <c r="G84" i="18"/>
  <c r="E85" i="18"/>
  <c r="F85" i="18"/>
  <c r="G85" i="18"/>
  <c r="E86" i="18"/>
  <c r="F86" i="18"/>
  <c r="G86" i="18"/>
  <c r="E87" i="18"/>
  <c r="F87" i="18"/>
  <c r="G87" i="18"/>
  <c r="E88" i="18"/>
  <c r="F88" i="18"/>
  <c r="G88" i="18"/>
  <c r="E89" i="18"/>
  <c r="F89" i="18"/>
  <c r="G89" i="18"/>
  <c r="E90" i="18"/>
  <c r="F90" i="18"/>
  <c r="G90" i="18"/>
  <c r="E91" i="18"/>
  <c r="F91" i="18"/>
  <c r="G91" i="18"/>
  <c r="E92" i="18"/>
  <c r="F92" i="18"/>
  <c r="G92" i="18"/>
  <c r="E93" i="18"/>
  <c r="F93" i="18"/>
  <c r="G93" i="18"/>
  <c r="E94" i="18"/>
  <c r="F94" i="18"/>
  <c r="G94" i="18"/>
  <c r="E95" i="18"/>
  <c r="F95" i="18"/>
  <c r="G95" i="18"/>
  <c r="E96" i="18"/>
  <c r="F96" i="18"/>
  <c r="G96" i="18"/>
  <c r="E97" i="18"/>
  <c r="F97" i="18"/>
  <c r="G97" i="18"/>
  <c r="E98" i="18"/>
  <c r="F98" i="18"/>
  <c r="G98" i="18"/>
  <c r="E99" i="18"/>
  <c r="F99" i="18"/>
  <c r="G99" i="18"/>
  <c r="E100" i="18"/>
  <c r="F100" i="18"/>
  <c r="G100" i="18"/>
  <c r="E101" i="18"/>
  <c r="F101" i="18"/>
  <c r="G101" i="18"/>
  <c r="E102" i="18"/>
  <c r="F102" i="18"/>
  <c r="G102" i="18"/>
  <c r="E103" i="18"/>
  <c r="F103" i="18"/>
  <c r="G103" i="18"/>
  <c r="E104" i="18"/>
  <c r="F104" i="18"/>
  <c r="G104" i="18"/>
  <c r="E105" i="18"/>
  <c r="F105" i="18"/>
  <c r="G105" i="18"/>
  <c r="E106" i="18"/>
  <c r="F106" i="18"/>
  <c r="G106" i="18"/>
  <c r="E107" i="18"/>
  <c r="F107" i="18"/>
  <c r="G107" i="18"/>
  <c r="E108" i="18"/>
  <c r="F108" i="18"/>
  <c r="G108" i="18"/>
  <c r="E109" i="18"/>
  <c r="F109" i="18"/>
  <c r="G109" i="18"/>
  <c r="E110" i="18"/>
  <c r="F110" i="18"/>
  <c r="G110" i="18"/>
  <c r="E111" i="18"/>
  <c r="F111" i="18"/>
  <c r="G111" i="18"/>
  <c r="E112" i="18"/>
  <c r="F112" i="18"/>
  <c r="G112" i="18"/>
  <c r="E113" i="18"/>
  <c r="F113" i="18"/>
  <c r="G113" i="18"/>
  <c r="E114" i="18"/>
  <c r="F114" i="18"/>
  <c r="G114" i="18"/>
  <c r="E115" i="18"/>
  <c r="F115" i="18"/>
  <c r="G115" i="18"/>
  <c r="E116" i="18"/>
  <c r="F116" i="18"/>
  <c r="G116" i="18"/>
  <c r="E117" i="18"/>
  <c r="F117" i="18"/>
  <c r="G117" i="18"/>
  <c r="E118" i="18"/>
  <c r="F118" i="18"/>
  <c r="G118" i="18"/>
  <c r="E119" i="18"/>
  <c r="F119" i="18"/>
  <c r="G119" i="18"/>
  <c r="E120" i="18"/>
  <c r="F120" i="18"/>
  <c r="G120" i="18"/>
  <c r="E121" i="18"/>
  <c r="F121" i="18"/>
  <c r="G121" i="18"/>
  <c r="E122" i="18"/>
  <c r="F122" i="18"/>
  <c r="G122" i="18"/>
  <c r="E123" i="18"/>
  <c r="F123" i="18"/>
  <c r="G123" i="18"/>
  <c r="E124" i="18"/>
  <c r="F124" i="18"/>
  <c r="G124" i="18"/>
  <c r="E125" i="18"/>
  <c r="F125" i="18"/>
  <c r="G125" i="18"/>
  <c r="E126" i="18"/>
  <c r="F126" i="18"/>
  <c r="G126" i="18"/>
  <c r="E127" i="18"/>
  <c r="F127" i="18"/>
  <c r="G127" i="18"/>
  <c r="E128" i="18"/>
  <c r="F128" i="18"/>
  <c r="G128" i="18"/>
  <c r="E129" i="18"/>
  <c r="F129" i="18"/>
  <c r="G129" i="18"/>
  <c r="E130" i="18"/>
  <c r="F130" i="18"/>
  <c r="G130" i="18"/>
  <c r="E131" i="18"/>
  <c r="F131" i="18"/>
  <c r="G131" i="18"/>
  <c r="E132" i="18"/>
  <c r="F132" i="18"/>
  <c r="G132" i="18"/>
  <c r="E133" i="18"/>
  <c r="F133" i="18"/>
  <c r="G133" i="18"/>
  <c r="E134" i="18"/>
  <c r="F134" i="18"/>
  <c r="G134" i="18"/>
  <c r="E135" i="18"/>
  <c r="F135" i="18"/>
  <c r="G135" i="18"/>
  <c r="E136" i="18"/>
  <c r="F136" i="18"/>
  <c r="G136" i="18"/>
  <c r="E137" i="18"/>
  <c r="F137" i="18"/>
  <c r="G137" i="18"/>
  <c r="E138" i="18"/>
  <c r="F138" i="18"/>
  <c r="G138" i="18"/>
  <c r="E139" i="18"/>
  <c r="F139" i="18"/>
  <c r="G139" i="18"/>
  <c r="E140" i="18"/>
  <c r="F140" i="18"/>
  <c r="G140" i="18"/>
  <c r="E141" i="18"/>
  <c r="F141" i="18"/>
  <c r="G141" i="18"/>
  <c r="E142" i="18"/>
  <c r="F142" i="18"/>
  <c r="G142" i="18"/>
  <c r="E143" i="18"/>
  <c r="F143" i="18"/>
  <c r="G143" i="18"/>
  <c r="E144" i="18"/>
  <c r="F144" i="18"/>
  <c r="G144" i="18"/>
  <c r="E145" i="18"/>
  <c r="F145" i="18"/>
  <c r="G145" i="18"/>
  <c r="E146" i="18"/>
  <c r="F146" i="18"/>
  <c r="G146" i="18"/>
  <c r="E147" i="18"/>
  <c r="F147" i="18"/>
  <c r="G147" i="18"/>
  <c r="E148" i="18"/>
  <c r="F148" i="18"/>
  <c r="G148" i="18"/>
  <c r="E149" i="18"/>
  <c r="F149" i="18"/>
  <c r="G149" i="18"/>
  <c r="E150" i="18"/>
  <c r="F150" i="18"/>
  <c r="G150" i="18"/>
  <c r="E151" i="18"/>
  <c r="F151" i="18"/>
  <c r="G151" i="18"/>
  <c r="E152" i="18"/>
  <c r="F152" i="18"/>
  <c r="G152" i="18"/>
  <c r="E153" i="18"/>
  <c r="F153" i="18"/>
  <c r="G153" i="18"/>
  <c r="E154" i="18"/>
  <c r="F154" i="18"/>
  <c r="G154" i="18"/>
  <c r="E155" i="18"/>
  <c r="F155" i="18"/>
  <c r="G155" i="18"/>
  <c r="E156" i="18"/>
  <c r="F156" i="18"/>
  <c r="G156" i="18"/>
  <c r="E157" i="18"/>
  <c r="F157" i="18"/>
  <c r="G157" i="18"/>
  <c r="E158" i="18"/>
  <c r="F158" i="18"/>
  <c r="G158" i="18"/>
  <c r="E159" i="18"/>
  <c r="F159" i="18"/>
  <c r="G159" i="18"/>
  <c r="E160" i="18"/>
  <c r="F160" i="18"/>
  <c r="G160" i="18"/>
  <c r="E161" i="18"/>
  <c r="F161" i="18"/>
  <c r="G161" i="18"/>
  <c r="E162" i="18"/>
  <c r="F162" i="18"/>
  <c r="G162" i="18"/>
  <c r="E163" i="18"/>
  <c r="F163" i="18"/>
  <c r="G163" i="18"/>
  <c r="E164" i="18"/>
  <c r="F164" i="18"/>
  <c r="G164" i="18"/>
  <c r="E165" i="18"/>
  <c r="F165" i="18"/>
  <c r="G165" i="18"/>
  <c r="E166" i="18"/>
  <c r="F166" i="18"/>
  <c r="G166" i="18"/>
  <c r="E167" i="18"/>
  <c r="F167" i="18"/>
  <c r="G167" i="18"/>
  <c r="E168" i="18"/>
  <c r="F168" i="18"/>
  <c r="G168" i="18"/>
  <c r="E169" i="18"/>
  <c r="F169" i="18"/>
  <c r="G169" i="18"/>
  <c r="E170" i="18"/>
  <c r="F170" i="18"/>
  <c r="G170" i="18"/>
  <c r="E171" i="18"/>
  <c r="F171" i="18"/>
  <c r="G171" i="18"/>
  <c r="E172" i="18"/>
  <c r="F172" i="18"/>
  <c r="G172" i="18"/>
  <c r="E173" i="18"/>
  <c r="F173" i="18"/>
  <c r="G173" i="18"/>
  <c r="E174" i="18"/>
  <c r="F174" i="18"/>
  <c r="G174" i="18"/>
  <c r="E175" i="18"/>
  <c r="F175" i="18"/>
  <c r="G175" i="18"/>
  <c r="E176" i="18"/>
  <c r="F176" i="18"/>
  <c r="G176" i="18"/>
  <c r="E177" i="18"/>
  <c r="F177" i="18"/>
  <c r="G177" i="18"/>
  <c r="E178" i="18"/>
  <c r="F178" i="18"/>
  <c r="G178" i="18"/>
  <c r="E179" i="18"/>
  <c r="F179" i="18"/>
  <c r="G179" i="18"/>
  <c r="E180" i="18"/>
  <c r="F180" i="18"/>
  <c r="G180" i="18"/>
  <c r="E181" i="18"/>
  <c r="F181" i="18"/>
  <c r="G181" i="18"/>
  <c r="E182" i="18"/>
  <c r="F182" i="18"/>
  <c r="G182" i="18"/>
  <c r="E183" i="18"/>
  <c r="F183" i="18"/>
  <c r="G183" i="18"/>
  <c r="E184" i="18"/>
  <c r="F184" i="18"/>
  <c r="G184" i="18"/>
  <c r="E185" i="18"/>
  <c r="F185" i="18"/>
  <c r="G185" i="18"/>
  <c r="E186" i="18"/>
  <c r="F186" i="18"/>
  <c r="G186" i="18"/>
  <c r="E187" i="18"/>
  <c r="F187" i="18"/>
  <c r="G187" i="18"/>
  <c r="E188" i="18"/>
  <c r="F188" i="18"/>
  <c r="G188" i="18"/>
  <c r="E189" i="18"/>
  <c r="F189" i="18"/>
  <c r="G189" i="18"/>
  <c r="E190" i="18"/>
  <c r="F190" i="18"/>
  <c r="G190" i="18"/>
  <c r="E191" i="18"/>
  <c r="F191" i="18"/>
  <c r="G191" i="18"/>
  <c r="E192" i="18"/>
  <c r="F192" i="18"/>
  <c r="G192" i="18"/>
  <c r="E193" i="18"/>
  <c r="F193" i="18"/>
  <c r="G193" i="18"/>
  <c r="E194" i="18"/>
  <c r="F194" i="18"/>
  <c r="G194" i="18"/>
  <c r="E195" i="18"/>
  <c r="F195" i="18"/>
  <c r="G195" i="18"/>
  <c r="E196" i="18"/>
  <c r="F196" i="18"/>
  <c r="G196" i="18"/>
  <c r="E197" i="18"/>
  <c r="F197" i="18"/>
  <c r="G197" i="18"/>
  <c r="E198" i="18"/>
  <c r="F198" i="18"/>
  <c r="G198" i="18"/>
  <c r="E199" i="18"/>
  <c r="F199" i="18"/>
  <c r="G199" i="18"/>
  <c r="E200" i="18"/>
  <c r="F200" i="18"/>
  <c r="G200" i="18"/>
  <c r="E201" i="18"/>
  <c r="F201" i="18"/>
  <c r="G201" i="18"/>
  <c r="E202" i="18"/>
  <c r="F202" i="18"/>
  <c r="G202" i="18"/>
  <c r="E203" i="18"/>
  <c r="F203" i="18"/>
  <c r="G203" i="18"/>
  <c r="E204" i="18"/>
  <c r="F204" i="18"/>
  <c r="G204" i="18"/>
  <c r="E205" i="18"/>
  <c r="F205" i="18"/>
  <c r="G205" i="18"/>
  <c r="E206" i="18"/>
  <c r="F206" i="18"/>
  <c r="G206" i="18"/>
  <c r="E207" i="18"/>
  <c r="F207" i="18"/>
  <c r="G207" i="18"/>
  <c r="E208" i="18"/>
  <c r="F208" i="18"/>
  <c r="G208" i="18"/>
  <c r="E209" i="18"/>
  <c r="F209" i="18"/>
  <c r="G209" i="18"/>
  <c r="E210" i="18"/>
  <c r="F210" i="18"/>
  <c r="G210" i="18"/>
  <c r="E211" i="18"/>
  <c r="F211" i="18"/>
  <c r="G211" i="18"/>
  <c r="E212" i="18"/>
  <c r="F212" i="18"/>
  <c r="G212" i="18"/>
  <c r="E213" i="18"/>
  <c r="F213" i="18"/>
  <c r="G213" i="18"/>
  <c r="E214" i="18"/>
  <c r="F214" i="18"/>
  <c r="G214" i="18"/>
  <c r="E215" i="18"/>
  <c r="F215" i="18"/>
  <c r="G215" i="18"/>
  <c r="E216" i="18"/>
  <c r="F216" i="18"/>
  <c r="G216" i="18"/>
  <c r="E217" i="18"/>
  <c r="F217" i="18"/>
  <c r="G217" i="18"/>
  <c r="E218" i="18"/>
  <c r="F218" i="18"/>
  <c r="G218" i="18"/>
  <c r="E219" i="18"/>
  <c r="F219" i="18"/>
  <c r="G219" i="18"/>
  <c r="E220" i="18"/>
  <c r="F220" i="18"/>
  <c r="G220" i="18"/>
  <c r="E221" i="18"/>
  <c r="F221" i="18"/>
  <c r="G221" i="18"/>
  <c r="E222" i="18"/>
  <c r="F222" i="18"/>
  <c r="G222" i="18"/>
  <c r="E223" i="18"/>
  <c r="F223" i="18"/>
  <c r="G223" i="18"/>
  <c r="E224" i="18"/>
  <c r="F224" i="18"/>
  <c r="G224" i="18"/>
  <c r="E225" i="18"/>
  <c r="F225" i="18"/>
  <c r="G225" i="18"/>
  <c r="E226" i="18"/>
  <c r="F226" i="18"/>
  <c r="G226" i="18"/>
  <c r="E227" i="18"/>
  <c r="F227" i="18"/>
  <c r="G227" i="18"/>
  <c r="E228" i="18"/>
  <c r="F228" i="18"/>
  <c r="G228" i="18"/>
  <c r="E229" i="18"/>
  <c r="F229" i="18"/>
  <c r="G229" i="18"/>
  <c r="E230" i="18"/>
  <c r="F230" i="18"/>
  <c r="G230" i="18"/>
  <c r="E231" i="18"/>
  <c r="F231" i="18"/>
  <c r="G231" i="18"/>
  <c r="E232" i="18"/>
  <c r="F232" i="18"/>
  <c r="G232" i="18"/>
  <c r="E233" i="18"/>
  <c r="F233" i="18"/>
  <c r="G233" i="18"/>
  <c r="E234" i="18"/>
  <c r="F234" i="18"/>
  <c r="G234" i="18"/>
  <c r="E235" i="18"/>
  <c r="F235" i="18"/>
  <c r="G235" i="18"/>
  <c r="E236" i="18"/>
  <c r="F236" i="18"/>
  <c r="G236" i="18"/>
  <c r="E237" i="18"/>
  <c r="F237" i="18"/>
  <c r="G237" i="18"/>
  <c r="E238" i="18"/>
  <c r="F238" i="18"/>
  <c r="G238" i="18"/>
  <c r="E239" i="18"/>
  <c r="F239" i="18"/>
  <c r="G239" i="18"/>
  <c r="E240" i="18"/>
  <c r="F240" i="18"/>
  <c r="G240" i="18"/>
  <c r="E241" i="18"/>
  <c r="F241" i="18"/>
  <c r="G241" i="18"/>
  <c r="E242" i="18"/>
  <c r="F242" i="18"/>
  <c r="G242" i="18"/>
  <c r="E243" i="18"/>
  <c r="F243" i="18"/>
  <c r="G243" i="18"/>
  <c r="E244" i="18"/>
  <c r="F244" i="18"/>
  <c r="G244" i="18"/>
  <c r="E245" i="18"/>
  <c r="F245" i="18"/>
  <c r="G245" i="18"/>
  <c r="E246" i="18"/>
  <c r="F246" i="18"/>
  <c r="G246" i="18"/>
  <c r="E247" i="18"/>
  <c r="F247" i="18"/>
  <c r="G247" i="18"/>
  <c r="E248" i="18"/>
  <c r="F248" i="18"/>
  <c r="G248" i="18"/>
  <c r="E249" i="18"/>
  <c r="F249" i="18"/>
  <c r="G249" i="18"/>
  <c r="E250" i="18"/>
  <c r="F250" i="18"/>
  <c r="G250" i="18"/>
  <c r="E251" i="18"/>
  <c r="F251" i="18"/>
  <c r="G251" i="18"/>
  <c r="E252" i="18"/>
  <c r="F252" i="18"/>
  <c r="G252" i="18"/>
  <c r="E253" i="18"/>
  <c r="F253" i="18"/>
  <c r="G253" i="18"/>
  <c r="E254" i="18"/>
  <c r="F254" i="18"/>
  <c r="G254" i="18"/>
  <c r="E255" i="18"/>
  <c r="F255" i="18"/>
  <c r="G255" i="18"/>
  <c r="E256" i="18"/>
  <c r="F256" i="18"/>
  <c r="G256" i="18"/>
  <c r="E257" i="18"/>
  <c r="F257" i="18"/>
  <c r="G257" i="18"/>
  <c r="E258" i="18"/>
  <c r="F258" i="18"/>
  <c r="G258" i="18"/>
  <c r="E259" i="18"/>
  <c r="F259" i="18"/>
  <c r="G259" i="18"/>
  <c r="E260" i="18"/>
  <c r="F260" i="18"/>
  <c r="G260" i="18"/>
  <c r="E261" i="18"/>
  <c r="F261" i="18"/>
  <c r="G261" i="18"/>
  <c r="E262" i="18"/>
  <c r="F262" i="18"/>
  <c r="G262" i="18"/>
  <c r="E263" i="18"/>
  <c r="F263" i="18"/>
  <c r="G263" i="18"/>
  <c r="E264" i="18"/>
  <c r="F264" i="18"/>
  <c r="G264" i="18"/>
  <c r="E265" i="18"/>
  <c r="F265" i="18"/>
  <c r="G265" i="18"/>
  <c r="E266" i="18"/>
  <c r="F266" i="18"/>
  <c r="G266" i="18"/>
  <c r="E267" i="18"/>
  <c r="F267" i="18"/>
  <c r="G267" i="18"/>
  <c r="E268" i="18"/>
  <c r="F268" i="18"/>
  <c r="G268" i="18"/>
  <c r="E269" i="18"/>
  <c r="F269" i="18"/>
  <c r="G269" i="18"/>
  <c r="E270" i="18"/>
  <c r="F270" i="18"/>
  <c r="G270" i="18"/>
  <c r="E271" i="18"/>
  <c r="F271" i="18"/>
  <c r="G271" i="18"/>
  <c r="E272" i="18"/>
  <c r="F272" i="18"/>
  <c r="G272" i="18"/>
  <c r="E273" i="18"/>
  <c r="F273" i="18"/>
  <c r="G273" i="18"/>
  <c r="E274" i="18"/>
  <c r="F274" i="18"/>
  <c r="G274" i="18"/>
  <c r="E275" i="18"/>
  <c r="F275" i="18"/>
  <c r="G275" i="18"/>
  <c r="E276" i="18"/>
  <c r="F276" i="18"/>
  <c r="G276" i="18"/>
  <c r="E277" i="18"/>
  <c r="F277" i="18"/>
  <c r="G277" i="18"/>
  <c r="E278" i="18"/>
  <c r="F278" i="18"/>
  <c r="G278" i="18"/>
  <c r="E279" i="18"/>
  <c r="F279" i="18"/>
  <c r="G279" i="18"/>
  <c r="E280" i="18"/>
  <c r="F280" i="18"/>
  <c r="G280" i="18"/>
  <c r="E281" i="18"/>
  <c r="F281" i="18"/>
  <c r="G281" i="18"/>
  <c r="E282" i="18"/>
  <c r="F282" i="18"/>
  <c r="G282" i="18"/>
  <c r="E283" i="18"/>
  <c r="F283" i="18"/>
  <c r="G283" i="18"/>
  <c r="E284" i="18"/>
  <c r="F284" i="18"/>
  <c r="G284" i="18"/>
  <c r="E285" i="18"/>
  <c r="F285" i="18"/>
  <c r="G285" i="18"/>
  <c r="E286" i="18"/>
  <c r="F286" i="18"/>
  <c r="G286" i="18"/>
  <c r="E287" i="18"/>
  <c r="F287" i="18"/>
  <c r="G287" i="18"/>
  <c r="E288" i="18"/>
  <c r="F288" i="18"/>
  <c r="G288" i="18"/>
  <c r="E289" i="18"/>
  <c r="F289" i="18"/>
  <c r="G289" i="18"/>
  <c r="E290" i="18"/>
  <c r="F290" i="18"/>
  <c r="G290" i="18"/>
  <c r="E291" i="18"/>
  <c r="F291" i="18"/>
  <c r="G291" i="18"/>
  <c r="E292" i="18"/>
  <c r="F292" i="18"/>
  <c r="G292" i="18"/>
  <c r="E293" i="18"/>
  <c r="F293" i="18"/>
  <c r="G293" i="18"/>
  <c r="E294" i="18"/>
  <c r="F294" i="18"/>
  <c r="G294" i="18"/>
  <c r="E295" i="18"/>
  <c r="F295" i="18"/>
  <c r="G295" i="18"/>
  <c r="E296" i="18"/>
  <c r="F296" i="18"/>
  <c r="G296" i="18"/>
  <c r="E297" i="18"/>
  <c r="F297" i="18"/>
  <c r="G297" i="18"/>
  <c r="E298" i="18"/>
  <c r="F298" i="18"/>
  <c r="G298" i="18"/>
  <c r="E299" i="18"/>
  <c r="F299" i="18"/>
  <c r="G299" i="18"/>
  <c r="E300" i="18"/>
  <c r="F300" i="18"/>
  <c r="G300" i="18"/>
  <c r="E301" i="18"/>
  <c r="F301" i="18"/>
  <c r="G301" i="18"/>
  <c r="E302" i="18"/>
  <c r="F302" i="18"/>
  <c r="G302" i="18"/>
  <c r="E303" i="18"/>
  <c r="F303" i="18"/>
  <c r="G303" i="18"/>
  <c r="E304" i="18"/>
  <c r="F304" i="18"/>
  <c r="G304" i="18"/>
  <c r="E305" i="18"/>
  <c r="F305" i="18"/>
  <c r="G305" i="18"/>
  <c r="E306" i="18"/>
  <c r="F306" i="18"/>
  <c r="G306" i="18"/>
  <c r="E307" i="18"/>
  <c r="F307" i="18"/>
  <c r="G307" i="18"/>
  <c r="E308" i="18"/>
  <c r="F308" i="18"/>
  <c r="G308" i="18"/>
  <c r="E309" i="18"/>
  <c r="F309" i="18"/>
  <c r="G309" i="18"/>
  <c r="E310" i="18"/>
  <c r="F310" i="18"/>
  <c r="G310" i="18"/>
  <c r="E311" i="18"/>
  <c r="F311" i="18"/>
  <c r="G311" i="18"/>
  <c r="E312" i="18"/>
  <c r="F312" i="18"/>
  <c r="G312" i="18"/>
  <c r="E313" i="18"/>
  <c r="F313" i="18"/>
  <c r="G313" i="18"/>
  <c r="E314" i="18"/>
  <c r="F314" i="18"/>
  <c r="G314" i="18"/>
  <c r="E315" i="18"/>
  <c r="F315" i="18"/>
  <c r="G315" i="18"/>
  <c r="E316" i="18"/>
  <c r="F316" i="18"/>
  <c r="G316" i="18"/>
  <c r="E317" i="18"/>
  <c r="F317" i="18"/>
  <c r="G317" i="18"/>
  <c r="E318" i="18"/>
  <c r="F318" i="18"/>
  <c r="G318" i="18"/>
  <c r="E319" i="18"/>
  <c r="F319" i="18"/>
  <c r="G319" i="18"/>
  <c r="E320" i="18"/>
  <c r="F320" i="18"/>
  <c r="G320" i="18"/>
  <c r="E321" i="18"/>
  <c r="F321" i="18"/>
  <c r="G321" i="18"/>
  <c r="E322" i="18"/>
  <c r="F322" i="18"/>
  <c r="G322" i="18"/>
  <c r="E323" i="18"/>
  <c r="F323" i="18"/>
  <c r="G323" i="18"/>
  <c r="E324" i="18"/>
  <c r="F324" i="18"/>
  <c r="G324" i="18"/>
  <c r="E325" i="18"/>
  <c r="F325" i="18"/>
  <c r="G325" i="18"/>
  <c r="E326" i="18"/>
  <c r="F326" i="18"/>
  <c r="G326" i="18"/>
  <c r="E327" i="18"/>
  <c r="F327" i="18"/>
  <c r="G327" i="18"/>
  <c r="E328" i="18"/>
  <c r="F328" i="18"/>
  <c r="G328" i="18"/>
  <c r="E329" i="18"/>
  <c r="F329" i="18"/>
  <c r="G329" i="18"/>
  <c r="E330" i="18"/>
  <c r="F330" i="18"/>
  <c r="G330" i="18"/>
  <c r="E331" i="18"/>
  <c r="F331" i="18"/>
  <c r="G331" i="18"/>
  <c r="E332" i="18"/>
  <c r="F332" i="18"/>
  <c r="G332" i="18"/>
  <c r="E333" i="18"/>
  <c r="F333" i="18"/>
  <c r="G333" i="18"/>
  <c r="E334" i="18"/>
  <c r="F334" i="18"/>
  <c r="G334" i="18"/>
  <c r="E335" i="18"/>
  <c r="F335" i="18"/>
  <c r="G335" i="18"/>
  <c r="E336" i="18"/>
  <c r="F336" i="18"/>
  <c r="G336" i="18"/>
  <c r="E337" i="18"/>
  <c r="F337" i="18"/>
  <c r="G337" i="18"/>
  <c r="E338" i="18"/>
  <c r="F338" i="18"/>
  <c r="G338" i="18"/>
  <c r="E339" i="18"/>
  <c r="F339" i="18"/>
  <c r="G339" i="18"/>
  <c r="E340" i="18"/>
  <c r="F340" i="18"/>
  <c r="G340" i="18"/>
  <c r="E341" i="18"/>
  <c r="F341" i="18"/>
  <c r="G341" i="18"/>
  <c r="E342" i="18"/>
  <c r="F342" i="18"/>
  <c r="G342" i="18"/>
  <c r="E343" i="18"/>
  <c r="F343" i="18"/>
  <c r="G343" i="18"/>
  <c r="E344" i="18"/>
  <c r="F344" i="18"/>
  <c r="G344" i="18"/>
  <c r="E345" i="18"/>
  <c r="F345" i="18"/>
  <c r="G345" i="18"/>
  <c r="E346" i="18"/>
  <c r="F346" i="18"/>
  <c r="G346" i="18"/>
  <c r="E347" i="18"/>
  <c r="F347" i="18"/>
  <c r="G347" i="18"/>
  <c r="E348" i="18"/>
  <c r="F348" i="18"/>
  <c r="G348" i="18"/>
  <c r="E349" i="18"/>
  <c r="F349" i="18"/>
  <c r="G349" i="18"/>
  <c r="E350" i="18"/>
  <c r="F350" i="18"/>
  <c r="G350" i="18"/>
  <c r="E351" i="18"/>
  <c r="F351" i="18"/>
  <c r="G351" i="18"/>
  <c r="E352" i="18"/>
  <c r="F352" i="18"/>
  <c r="G352" i="18"/>
  <c r="E353" i="18"/>
  <c r="F353" i="18"/>
  <c r="G353" i="18"/>
  <c r="E354" i="18"/>
  <c r="F354" i="18"/>
  <c r="G354" i="18"/>
  <c r="E355" i="18"/>
  <c r="F355" i="18"/>
  <c r="G355" i="18"/>
  <c r="E356" i="18"/>
  <c r="F356" i="18"/>
  <c r="G356" i="18"/>
  <c r="E357" i="18"/>
  <c r="F357" i="18"/>
  <c r="G357" i="18"/>
  <c r="E358" i="18"/>
  <c r="F358" i="18"/>
  <c r="G358" i="18"/>
  <c r="E359" i="18"/>
  <c r="F359" i="18"/>
  <c r="G359" i="18"/>
  <c r="E360" i="18"/>
  <c r="F360" i="18"/>
  <c r="G360" i="18"/>
  <c r="E361" i="18"/>
  <c r="F361" i="18"/>
  <c r="G361" i="18"/>
  <c r="E362" i="18"/>
  <c r="F362" i="18"/>
  <c r="G362" i="18"/>
  <c r="E363" i="18"/>
  <c r="F363" i="18"/>
  <c r="G363" i="18"/>
  <c r="E364" i="18"/>
  <c r="F364" i="18"/>
  <c r="G364" i="18"/>
  <c r="E365" i="18"/>
  <c r="F365" i="18"/>
  <c r="G365" i="18"/>
  <c r="E366" i="18"/>
  <c r="F366" i="18"/>
  <c r="G366" i="18"/>
  <c r="E367" i="18"/>
  <c r="F367" i="18"/>
  <c r="G367" i="18"/>
  <c r="E368" i="18"/>
  <c r="F368" i="18"/>
  <c r="G368" i="18"/>
  <c r="E369" i="18"/>
  <c r="F369" i="18"/>
  <c r="G369" i="18"/>
  <c r="E370" i="18"/>
  <c r="F370" i="18"/>
  <c r="G370" i="18"/>
  <c r="E371" i="18"/>
  <c r="F371" i="18"/>
  <c r="G371" i="18"/>
  <c r="E372" i="18"/>
  <c r="F372" i="18"/>
  <c r="G372" i="18"/>
  <c r="E373" i="18"/>
  <c r="F373" i="18"/>
  <c r="G373" i="18"/>
  <c r="E374" i="18"/>
  <c r="F374" i="18"/>
  <c r="G374" i="18"/>
  <c r="E375" i="18"/>
  <c r="F375" i="18"/>
  <c r="G375" i="18"/>
  <c r="E376" i="18"/>
  <c r="F376" i="18"/>
  <c r="G376" i="18"/>
  <c r="E377" i="18"/>
  <c r="F377" i="18"/>
  <c r="G377" i="18"/>
  <c r="E378" i="18"/>
  <c r="F378" i="18"/>
  <c r="G378" i="18"/>
  <c r="E379" i="18"/>
  <c r="F379" i="18"/>
  <c r="G379" i="18"/>
  <c r="E380" i="18"/>
  <c r="F380" i="18"/>
  <c r="G380" i="18"/>
  <c r="E381" i="18"/>
  <c r="F381" i="18"/>
  <c r="G381" i="18"/>
  <c r="E382" i="18"/>
  <c r="F382" i="18"/>
  <c r="G382" i="18"/>
  <c r="E383" i="18"/>
  <c r="F383" i="18"/>
  <c r="G383" i="18"/>
  <c r="E384" i="18"/>
  <c r="F384" i="18"/>
  <c r="G384" i="18"/>
  <c r="E385" i="18"/>
  <c r="F385" i="18"/>
  <c r="G385" i="18"/>
  <c r="E386" i="18"/>
  <c r="F386" i="18"/>
  <c r="G386" i="18"/>
  <c r="E387" i="18"/>
  <c r="F387" i="18"/>
  <c r="G387" i="18"/>
  <c r="E388" i="18"/>
  <c r="F388" i="18"/>
  <c r="G388" i="18"/>
  <c r="E389" i="18"/>
  <c r="F389" i="18"/>
  <c r="G389" i="18"/>
  <c r="E390" i="18"/>
  <c r="F390" i="18"/>
  <c r="G390" i="18"/>
  <c r="E391" i="18"/>
  <c r="F391" i="18"/>
  <c r="G391" i="18"/>
  <c r="E392" i="18"/>
  <c r="F392" i="18"/>
  <c r="G392" i="18"/>
  <c r="E393" i="18"/>
  <c r="F393" i="18"/>
  <c r="G393" i="18"/>
  <c r="E394" i="18"/>
  <c r="F394" i="18"/>
  <c r="G394" i="18"/>
  <c r="E395" i="18"/>
  <c r="F395" i="18"/>
  <c r="G395" i="18"/>
  <c r="E396" i="18"/>
  <c r="F396" i="18"/>
  <c r="G396" i="18"/>
  <c r="E397" i="18"/>
  <c r="F397" i="18"/>
  <c r="G397" i="18"/>
  <c r="E398" i="18"/>
  <c r="F398" i="18"/>
  <c r="G398" i="18"/>
  <c r="E399" i="18"/>
  <c r="F399" i="18"/>
  <c r="G399" i="18"/>
  <c r="E400" i="18"/>
  <c r="F400" i="18"/>
  <c r="G400" i="18"/>
  <c r="E401" i="18"/>
  <c r="F401" i="18"/>
  <c r="G401" i="18"/>
  <c r="E402" i="18"/>
  <c r="F402" i="18"/>
  <c r="G402" i="18"/>
  <c r="E403" i="18"/>
  <c r="F403" i="18"/>
  <c r="G403" i="18"/>
  <c r="E404" i="18"/>
  <c r="F404" i="18"/>
  <c r="G404" i="18"/>
  <c r="E405" i="18"/>
  <c r="F405" i="18"/>
  <c r="G405" i="18"/>
  <c r="E406" i="18"/>
  <c r="F406" i="18"/>
  <c r="G406" i="18"/>
  <c r="E407" i="18"/>
  <c r="F407" i="18"/>
  <c r="G407" i="18"/>
  <c r="E408" i="18"/>
  <c r="F408" i="18"/>
  <c r="G408" i="18"/>
  <c r="E409" i="18"/>
  <c r="F409" i="18"/>
  <c r="G409" i="18"/>
  <c r="E410" i="18"/>
  <c r="F410" i="18"/>
  <c r="G410" i="18"/>
  <c r="E411" i="18"/>
  <c r="F411" i="18"/>
  <c r="G411" i="18"/>
  <c r="E412" i="18"/>
  <c r="F412" i="18"/>
  <c r="G412" i="18"/>
  <c r="E413" i="18"/>
  <c r="F413" i="18"/>
  <c r="G413" i="18"/>
  <c r="E414" i="18"/>
  <c r="F414" i="18"/>
  <c r="G414" i="18"/>
  <c r="E415" i="18"/>
  <c r="F415" i="18"/>
  <c r="G415" i="18"/>
  <c r="E416" i="18"/>
  <c r="F416" i="18"/>
  <c r="G416" i="18"/>
  <c r="E417" i="18"/>
  <c r="F417" i="18"/>
  <c r="G417" i="18"/>
  <c r="E418" i="18"/>
  <c r="F418" i="18"/>
  <c r="G418" i="18"/>
  <c r="E419" i="18"/>
  <c r="F419" i="18"/>
  <c r="G419" i="18"/>
  <c r="E420" i="18"/>
  <c r="F420" i="18"/>
  <c r="G420" i="18"/>
  <c r="E421" i="18"/>
  <c r="F421" i="18"/>
  <c r="G421" i="18"/>
  <c r="E422" i="18"/>
  <c r="F422" i="18"/>
  <c r="G422" i="18"/>
  <c r="E423" i="18"/>
  <c r="F423" i="18"/>
  <c r="G423" i="18"/>
  <c r="E424" i="18"/>
  <c r="F424" i="18"/>
  <c r="G424" i="18"/>
  <c r="E425" i="18"/>
  <c r="F425" i="18"/>
  <c r="G425" i="18"/>
  <c r="E426" i="18"/>
  <c r="F426" i="18"/>
  <c r="G426" i="18"/>
  <c r="E427" i="18"/>
  <c r="F427" i="18"/>
  <c r="G427" i="18"/>
  <c r="E428" i="18"/>
  <c r="F428" i="18"/>
  <c r="G428" i="18"/>
  <c r="E429" i="18"/>
  <c r="F429" i="18"/>
  <c r="G429" i="18"/>
  <c r="E430" i="18"/>
  <c r="F430" i="18"/>
  <c r="G430" i="18"/>
  <c r="E431" i="18"/>
  <c r="F431" i="18"/>
  <c r="G431" i="18"/>
  <c r="E432" i="18"/>
  <c r="F432" i="18"/>
  <c r="G432" i="18"/>
  <c r="E433" i="18"/>
  <c r="F433" i="18"/>
  <c r="G433" i="18"/>
  <c r="E434" i="18"/>
  <c r="F434" i="18"/>
  <c r="G434" i="18"/>
  <c r="E435" i="18"/>
  <c r="F435" i="18"/>
  <c r="G435" i="18"/>
  <c r="E436" i="18"/>
  <c r="F436" i="18"/>
  <c r="G436" i="18"/>
  <c r="E437" i="18"/>
  <c r="F437" i="18"/>
  <c r="G437" i="18"/>
  <c r="E438" i="18"/>
  <c r="F438" i="18"/>
  <c r="G438" i="18"/>
  <c r="E439" i="18"/>
  <c r="F439" i="18"/>
  <c r="G439" i="18"/>
  <c r="E440" i="18"/>
  <c r="F440" i="18"/>
  <c r="G440" i="18"/>
  <c r="E441" i="18"/>
  <c r="F441" i="18"/>
  <c r="G441" i="18"/>
  <c r="E442" i="18"/>
  <c r="F442" i="18"/>
  <c r="G442" i="18"/>
  <c r="E443" i="18"/>
  <c r="F443" i="18"/>
  <c r="G443" i="18"/>
  <c r="E444" i="18"/>
  <c r="F444" i="18"/>
  <c r="G444" i="18"/>
  <c r="E445" i="18"/>
  <c r="F445" i="18"/>
  <c r="G445" i="18"/>
  <c r="E446" i="18"/>
  <c r="F446" i="18"/>
  <c r="G446" i="18"/>
  <c r="E447" i="18"/>
  <c r="F447" i="18"/>
  <c r="G447" i="18"/>
  <c r="E448" i="18"/>
  <c r="F448" i="18"/>
  <c r="G448" i="18"/>
  <c r="E449" i="18"/>
  <c r="F449" i="18"/>
  <c r="G449" i="18"/>
  <c r="E450" i="18"/>
  <c r="F450" i="18"/>
  <c r="G450" i="18"/>
  <c r="E451" i="18"/>
  <c r="F451" i="18"/>
  <c r="G451" i="18"/>
  <c r="E452" i="18"/>
  <c r="F452" i="18"/>
  <c r="G452" i="18"/>
  <c r="E453" i="18"/>
  <c r="F453" i="18"/>
  <c r="G453" i="18"/>
  <c r="E454" i="18"/>
  <c r="F454" i="18"/>
  <c r="G454" i="18"/>
  <c r="E455" i="18"/>
  <c r="F455" i="18"/>
  <c r="G455" i="18"/>
  <c r="E456" i="18"/>
  <c r="F456" i="18"/>
  <c r="G456" i="18"/>
  <c r="E457" i="18"/>
  <c r="F457" i="18"/>
  <c r="G457" i="18"/>
  <c r="E458" i="18"/>
  <c r="F458" i="18"/>
  <c r="G458" i="18"/>
  <c r="E459" i="18"/>
  <c r="F459" i="18"/>
  <c r="G459" i="18"/>
  <c r="E460" i="18"/>
  <c r="F460" i="18"/>
  <c r="G460" i="18"/>
  <c r="E461" i="18"/>
  <c r="F461" i="18"/>
  <c r="G461" i="18"/>
  <c r="E462" i="18"/>
  <c r="F462" i="18"/>
  <c r="G462" i="18"/>
  <c r="E463" i="18"/>
  <c r="F463" i="18"/>
  <c r="G463" i="18"/>
  <c r="E464" i="18"/>
  <c r="F464" i="18"/>
  <c r="G464" i="18"/>
  <c r="E465" i="18"/>
  <c r="F465" i="18"/>
  <c r="G465" i="18"/>
  <c r="E466" i="18"/>
  <c r="F466" i="18"/>
  <c r="G466" i="18"/>
  <c r="E467" i="18"/>
  <c r="F467" i="18"/>
  <c r="G467" i="18"/>
  <c r="E468" i="18"/>
  <c r="F468" i="18"/>
  <c r="G468" i="18"/>
  <c r="E469" i="18"/>
  <c r="F469" i="18"/>
  <c r="G469" i="18"/>
  <c r="E470" i="18"/>
  <c r="F470" i="18"/>
  <c r="G470" i="18"/>
  <c r="E471" i="18"/>
  <c r="F471" i="18"/>
  <c r="G471" i="18"/>
  <c r="E472" i="18"/>
  <c r="F472" i="18"/>
  <c r="G472" i="18"/>
  <c r="E473" i="18"/>
  <c r="F473" i="18"/>
  <c r="G473" i="18"/>
  <c r="E474" i="18"/>
  <c r="F474" i="18"/>
  <c r="G474" i="18"/>
  <c r="E475" i="18"/>
  <c r="F475" i="18"/>
  <c r="G475" i="18"/>
  <c r="E476" i="18"/>
  <c r="F476" i="18"/>
  <c r="G476" i="18"/>
  <c r="E477" i="18"/>
  <c r="F477" i="18"/>
  <c r="G477" i="18"/>
  <c r="E478" i="18"/>
  <c r="F478" i="18"/>
  <c r="G478" i="18"/>
  <c r="E479" i="18"/>
  <c r="F479" i="18"/>
  <c r="G479" i="18"/>
  <c r="E480" i="18"/>
  <c r="F480" i="18"/>
  <c r="G480" i="18"/>
  <c r="E481" i="18"/>
  <c r="F481" i="18"/>
  <c r="G481" i="18"/>
  <c r="E482" i="18"/>
  <c r="F482" i="18"/>
  <c r="G482" i="18"/>
  <c r="E483" i="18"/>
  <c r="F483" i="18"/>
  <c r="G483" i="18"/>
  <c r="E484" i="18"/>
  <c r="F484" i="18"/>
  <c r="G484" i="18"/>
  <c r="E485" i="18"/>
  <c r="F485" i="18"/>
  <c r="G485" i="18"/>
  <c r="E486" i="18"/>
  <c r="F486" i="18"/>
  <c r="G486" i="18"/>
  <c r="E487" i="18"/>
  <c r="F487" i="18"/>
  <c r="G487" i="18"/>
  <c r="E488" i="18"/>
  <c r="F488" i="18"/>
  <c r="G488" i="18"/>
  <c r="E489" i="18"/>
  <c r="F489" i="18"/>
  <c r="G489" i="18"/>
  <c r="E490" i="18"/>
  <c r="F490" i="18"/>
  <c r="G490" i="18"/>
  <c r="E491" i="18"/>
  <c r="F491" i="18"/>
  <c r="G491" i="18"/>
  <c r="E492" i="18"/>
  <c r="F492" i="18"/>
  <c r="G492" i="18"/>
  <c r="E493" i="18"/>
  <c r="F493" i="18"/>
  <c r="G493" i="18"/>
  <c r="E494" i="18"/>
  <c r="F494" i="18"/>
  <c r="G494" i="18"/>
  <c r="E495" i="18"/>
  <c r="F495" i="18"/>
  <c r="G495" i="18"/>
  <c r="E496" i="18"/>
  <c r="F496" i="18"/>
  <c r="G496" i="18"/>
  <c r="E497" i="18"/>
  <c r="F497" i="18"/>
  <c r="G497" i="18"/>
  <c r="E498" i="18"/>
  <c r="F498" i="18"/>
  <c r="G498" i="18"/>
  <c r="E499" i="18"/>
  <c r="F499" i="18"/>
  <c r="G499" i="18"/>
  <c r="E500" i="18"/>
  <c r="F500" i="18"/>
  <c r="G500" i="18"/>
  <c r="E501" i="18"/>
  <c r="F501" i="18"/>
  <c r="G501" i="18"/>
  <c r="E502" i="18"/>
  <c r="F502" i="18"/>
  <c r="G502" i="18"/>
  <c r="E503" i="18"/>
  <c r="F503" i="18"/>
  <c r="G503" i="18"/>
  <c r="E504" i="18"/>
  <c r="F504" i="18"/>
  <c r="G504" i="18"/>
  <c r="E505" i="18"/>
  <c r="F505" i="18"/>
  <c r="G505" i="18"/>
  <c r="E506" i="18"/>
  <c r="F506" i="18"/>
  <c r="G506" i="18"/>
  <c r="E507" i="18"/>
  <c r="F507" i="18"/>
  <c r="G507" i="18"/>
  <c r="E508" i="18"/>
  <c r="F508" i="18"/>
  <c r="G508" i="18"/>
  <c r="E509" i="18"/>
  <c r="F509" i="18"/>
  <c r="G509" i="18"/>
  <c r="E510" i="18"/>
  <c r="F510" i="18"/>
  <c r="G510" i="18"/>
  <c r="E511" i="18"/>
  <c r="F511" i="18"/>
  <c r="G511" i="18"/>
  <c r="E512" i="18"/>
  <c r="F512" i="18"/>
  <c r="G512" i="18"/>
  <c r="E513" i="18"/>
  <c r="F513" i="18"/>
  <c r="G513" i="18"/>
  <c r="E514" i="18"/>
  <c r="F514" i="18"/>
  <c r="G514" i="18"/>
  <c r="E515" i="18"/>
  <c r="F515" i="18"/>
  <c r="G515" i="18"/>
  <c r="E516" i="18"/>
  <c r="F516" i="18"/>
  <c r="G516" i="18"/>
  <c r="E517" i="18"/>
  <c r="F517" i="18"/>
  <c r="G517" i="18"/>
  <c r="E518" i="18"/>
  <c r="F518" i="18"/>
  <c r="G518" i="18"/>
  <c r="E519" i="18"/>
  <c r="F519" i="18"/>
  <c r="G519" i="18"/>
  <c r="E520" i="18"/>
  <c r="F520" i="18"/>
  <c r="G520" i="18"/>
  <c r="E521" i="18"/>
  <c r="F521" i="18"/>
  <c r="G521" i="18"/>
  <c r="E522" i="18"/>
  <c r="F522" i="18"/>
  <c r="G522" i="18"/>
  <c r="E523" i="18"/>
  <c r="F523" i="18"/>
  <c r="G523" i="18"/>
  <c r="E524" i="18"/>
  <c r="F524" i="18"/>
  <c r="G524" i="18"/>
  <c r="E525" i="18"/>
  <c r="F525" i="18"/>
  <c r="G525" i="18"/>
  <c r="E526" i="18"/>
  <c r="F526" i="18"/>
  <c r="G526" i="18"/>
  <c r="E527" i="18"/>
  <c r="F527" i="18"/>
  <c r="G527" i="18"/>
  <c r="E528" i="18"/>
  <c r="F528" i="18"/>
  <c r="G528" i="18"/>
  <c r="E529" i="18"/>
  <c r="F529" i="18"/>
  <c r="G529" i="18"/>
  <c r="E530" i="18"/>
  <c r="F530" i="18"/>
  <c r="G530" i="18"/>
  <c r="E531" i="18"/>
  <c r="F531" i="18"/>
  <c r="G531" i="18"/>
  <c r="E532" i="18"/>
  <c r="F532" i="18"/>
  <c r="G532" i="18"/>
  <c r="E533" i="18"/>
  <c r="F533" i="18"/>
  <c r="G533" i="18"/>
  <c r="E534" i="18"/>
  <c r="F534" i="18"/>
  <c r="G534" i="18"/>
  <c r="E535" i="18"/>
  <c r="F535" i="18"/>
  <c r="G535" i="18"/>
  <c r="E536" i="18"/>
  <c r="F536" i="18"/>
  <c r="G536" i="18"/>
  <c r="E537" i="18"/>
  <c r="F537" i="18"/>
  <c r="G537" i="18"/>
  <c r="E538" i="18"/>
  <c r="F538" i="18"/>
  <c r="G538" i="18"/>
  <c r="E539" i="18"/>
  <c r="F539" i="18"/>
  <c r="G539" i="18"/>
  <c r="E540" i="18"/>
  <c r="F540" i="18"/>
  <c r="G540" i="18"/>
  <c r="E541" i="18"/>
  <c r="F541" i="18"/>
  <c r="G541" i="18"/>
  <c r="E542" i="18"/>
  <c r="F542" i="18"/>
  <c r="G542" i="18"/>
  <c r="E543" i="18"/>
  <c r="F543" i="18"/>
  <c r="G543" i="18"/>
  <c r="E544" i="18"/>
  <c r="F544" i="18"/>
  <c r="G544" i="18"/>
  <c r="E545" i="18"/>
  <c r="F545" i="18"/>
  <c r="G545" i="18"/>
  <c r="E546" i="18"/>
  <c r="F546" i="18"/>
  <c r="G546" i="18"/>
  <c r="E547" i="18"/>
  <c r="F547" i="18"/>
  <c r="G547" i="18"/>
  <c r="E548" i="18"/>
  <c r="F548" i="18"/>
  <c r="G548" i="18"/>
  <c r="E549" i="18"/>
  <c r="F549" i="18"/>
  <c r="G549" i="18"/>
  <c r="E550" i="18"/>
  <c r="F550" i="18"/>
  <c r="G550" i="18"/>
  <c r="E551" i="18"/>
  <c r="F551" i="18"/>
  <c r="G551" i="18"/>
  <c r="E552" i="18"/>
  <c r="F552" i="18"/>
  <c r="G552" i="18"/>
  <c r="E553" i="18"/>
  <c r="F553" i="18"/>
  <c r="G553" i="18"/>
  <c r="E554" i="18"/>
  <c r="F554" i="18"/>
  <c r="G554" i="18"/>
  <c r="E555" i="18"/>
  <c r="F555" i="18"/>
  <c r="G555" i="18"/>
  <c r="E556" i="18"/>
  <c r="F556" i="18"/>
  <c r="G556" i="18"/>
  <c r="E557" i="18"/>
  <c r="F557" i="18"/>
  <c r="G557" i="18"/>
  <c r="E558" i="18"/>
  <c r="F558" i="18"/>
  <c r="G558" i="18"/>
  <c r="E559" i="18"/>
  <c r="F559" i="18"/>
  <c r="G559" i="18"/>
  <c r="E560" i="18"/>
  <c r="F560" i="18"/>
  <c r="G560" i="18"/>
  <c r="E561" i="18"/>
  <c r="F561" i="18"/>
  <c r="G561" i="18"/>
  <c r="E562" i="18"/>
  <c r="F562" i="18"/>
  <c r="G562" i="18"/>
  <c r="E563" i="18"/>
  <c r="F563" i="18"/>
  <c r="G563" i="18"/>
  <c r="E564" i="18"/>
  <c r="F564" i="18"/>
  <c r="G564" i="18"/>
  <c r="E565" i="18"/>
  <c r="F565" i="18"/>
  <c r="G565" i="18"/>
  <c r="E566" i="18"/>
  <c r="F566" i="18"/>
  <c r="G566" i="18"/>
  <c r="E567" i="18"/>
  <c r="F567" i="18"/>
  <c r="G567" i="18"/>
  <c r="E568" i="18"/>
  <c r="F568" i="18"/>
  <c r="G568" i="18"/>
  <c r="E569" i="18"/>
  <c r="F569" i="18"/>
  <c r="G569" i="18"/>
  <c r="E570" i="18"/>
  <c r="F570" i="18"/>
  <c r="G570" i="18"/>
  <c r="E571" i="18"/>
  <c r="F571" i="18"/>
  <c r="G571" i="18"/>
  <c r="E572" i="18"/>
  <c r="F572" i="18"/>
  <c r="G572" i="18"/>
  <c r="E573" i="18"/>
  <c r="F573" i="18"/>
  <c r="G573" i="18"/>
  <c r="E574" i="18"/>
  <c r="F574" i="18"/>
  <c r="G574" i="18"/>
  <c r="E575" i="18"/>
  <c r="F575" i="18"/>
  <c r="G575" i="18"/>
  <c r="E576" i="18"/>
  <c r="F576" i="18"/>
  <c r="G576" i="18"/>
  <c r="E577" i="18"/>
  <c r="F577" i="18"/>
  <c r="G577" i="18"/>
  <c r="E578" i="18"/>
  <c r="F578" i="18"/>
  <c r="G578" i="18"/>
  <c r="E579" i="18"/>
  <c r="F579" i="18"/>
  <c r="G579" i="18"/>
  <c r="E580" i="18"/>
  <c r="F580" i="18"/>
  <c r="G580" i="18"/>
  <c r="E581" i="18"/>
  <c r="F581" i="18"/>
  <c r="G581" i="18"/>
  <c r="E582" i="18"/>
  <c r="F582" i="18"/>
  <c r="G582" i="18"/>
  <c r="E583" i="18"/>
  <c r="F583" i="18"/>
  <c r="G583" i="18"/>
  <c r="E584" i="18"/>
  <c r="F584" i="18"/>
  <c r="G584" i="18"/>
  <c r="E585" i="18"/>
  <c r="F585" i="18"/>
  <c r="G585" i="18"/>
  <c r="E586" i="18"/>
  <c r="F586" i="18"/>
  <c r="G586" i="18"/>
  <c r="E587" i="18"/>
  <c r="F587" i="18"/>
  <c r="G587" i="18"/>
  <c r="E588" i="18"/>
  <c r="F588" i="18"/>
  <c r="G588" i="18"/>
  <c r="E589" i="18"/>
  <c r="F589" i="18"/>
  <c r="G589" i="18"/>
  <c r="E590" i="18"/>
  <c r="F590" i="18"/>
  <c r="G590" i="18"/>
  <c r="E591" i="18"/>
  <c r="F591" i="18"/>
  <c r="G591" i="18"/>
  <c r="E592" i="18"/>
  <c r="F592" i="18"/>
  <c r="G592" i="18"/>
  <c r="E593" i="18"/>
  <c r="F593" i="18"/>
  <c r="G593" i="18"/>
  <c r="E594" i="18"/>
  <c r="F594" i="18"/>
  <c r="G594" i="18"/>
  <c r="E595" i="18"/>
  <c r="F595" i="18"/>
  <c r="G595" i="18"/>
  <c r="E596" i="18"/>
  <c r="F596" i="18"/>
  <c r="G596" i="18"/>
  <c r="E597" i="18"/>
  <c r="F597" i="18"/>
  <c r="G597" i="18"/>
  <c r="E598" i="18"/>
  <c r="F598" i="18"/>
  <c r="G598" i="18"/>
  <c r="E599" i="18"/>
  <c r="F599" i="18"/>
  <c r="G599" i="18"/>
  <c r="E600" i="18"/>
  <c r="F600" i="18"/>
  <c r="G600" i="18"/>
  <c r="E601" i="18"/>
  <c r="F601" i="18"/>
  <c r="G601" i="18"/>
  <c r="E602" i="18"/>
  <c r="F602" i="18"/>
  <c r="G602" i="18"/>
  <c r="E603" i="18"/>
  <c r="F603" i="18"/>
  <c r="G603" i="18"/>
  <c r="E604" i="18"/>
  <c r="F604" i="18"/>
  <c r="G604" i="18"/>
  <c r="E605" i="18"/>
  <c r="F605" i="18"/>
  <c r="G605" i="18"/>
  <c r="E606" i="18"/>
  <c r="F606" i="18"/>
  <c r="G606" i="18"/>
  <c r="E607" i="18"/>
  <c r="F607" i="18"/>
  <c r="G607" i="18"/>
  <c r="E608" i="18"/>
  <c r="F608" i="18"/>
  <c r="G608" i="18"/>
  <c r="E609" i="18"/>
  <c r="F609" i="18"/>
  <c r="G609" i="18"/>
  <c r="E610" i="18"/>
  <c r="F610" i="18"/>
  <c r="G610" i="18"/>
  <c r="E611" i="18"/>
  <c r="F611" i="18"/>
  <c r="G611" i="18"/>
  <c r="E612" i="18"/>
  <c r="F612" i="18"/>
  <c r="G612" i="18"/>
  <c r="E613" i="18"/>
  <c r="F613" i="18"/>
  <c r="G613" i="18"/>
  <c r="E614" i="18"/>
  <c r="F614" i="18"/>
  <c r="G614" i="18"/>
  <c r="E615" i="18"/>
  <c r="F615" i="18"/>
  <c r="G615" i="18"/>
  <c r="E616" i="18"/>
  <c r="F616" i="18"/>
  <c r="G616" i="18"/>
  <c r="E617" i="18"/>
  <c r="F617" i="18"/>
  <c r="G617" i="18"/>
  <c r="E618" i="18"/>
  <c r="F618" i="18"/>
  <c r="G618" i="18"/>
  <c r="E619" i="18"/>
  <c r="F619" i="18"/>
  <c r="G619" i="18"/>
  <c r="E620" i="18"/>
  <c r="F620" i="18"/>
  <c r="G620" i="18"/>
  <c r="E621" i="18"/>
  <c r="F621" i="18"/>
  <c r="G621" i="18"/>
  <c r="E622" i="18"/>
  <c r="F622" i="18"/>
  <c r="G622" i="18"/>
  <c r="E623" i="18"/>
  <c r="F623" i="18"/>
  <c r="G623" i="18"/>
  <c r="E624" i="18"/>
  <c r="F624" i="18"/>
  <c r="G624" i="18"/>
  <c r="E625" i="18"/>
  <c r="F625" i="18"/>
  <c r="G625" i="18"/>
  <c r="E626" i="18"/>
  <c r="F626" i="18"/>
  <c r="G626" i="18"/>
  <c r="E627" i="18"/>
  <c r="F627" i="18"/>
  <c r="G627" i="18"/>
  <c r="E628" i="18"/>
  <c r="F628" i="18"/>
  <c r="G628" i="18"/>
  <c r="E629" i="18"/>
  <c r="F629" i="18"/>
  <c r="G629" i="18"/>
  <c r="E630" i="18"/>
  <c r="F630" i="18"/>
  <c r="G630" i="18"/>
  <c r="E631" i="18"/>
  <c r="F631" i="18"/>
  <c r="G631" i="18"/>
  <c r="E632" i="18"/>
  <c r="F632" i="18"/>
  <c r="G632" i="18"/>
  <c r="E633" i="18"/>
  <c r="F633" i="18"/>
  <c r="G633" i="18"/>
  <c r="E634" i="18"/>
  <c r="F634" i="18"/>
  <c r="G634" i="18"/>
  <c r="E635" i="18"/>
  <c r="F635" i="18"/>
  <c r="G635" i="18"/>
  <c r="E636" i="18"/>
  <c r="F636" i="18"/>
  <c r="G636" i="18"/>
  <c r="E637" i="18"/>
  <c r="F637" i="18"/>
  <c r="G637" i="18"/>
  <c r="E638" i="18"/>
  <c r="F638" i="18"/>
  <c r="G638" i="18"/>
  <c r="E639" i="18"/>
  <c r="F639" i="18"/>
  <c r="G639" i="18"/>
  <c r="E640" i="18"/>
  <c r="F640" i="18"/>
  <c r="G640" i="18"/>
  <c r="E641" i="18"/>
  <c r="F641" i="18"/>
  <c r="G641" i="18"/>
  <c r="E642" i="18"/>
  <c r="F642" i="18"/>
  <c r="G642" i="18"/>
  <c r="E643" i="18"/>
  <c r="F643" i="18"/>
  <c r="G643" i="18"/>
  <c r="E644" i="18"/>
  <c r="F644" i="18"/>
  <c r="G644" i="18"/>
  <c r="E645" i="18"/>
  <c r="F645" i="18"/>
  <c r="G645" i="18"/>
  <c r="E646" i="18"/>
  <c r="F646" i="18"/>
  <c r="G646" i="18"/>
  <c r="E647" i="18"/>
  <c r="F647" i="18"/>
  <c r="G647" i="18"/>
  <c r="E648" i="18"/>
  <c r="F648" i="18"/>
  <c r="G648" i="18"/>
  <c r="E649" i="18"/>
  <c r="F649" i="18"/>
  <c r="G649" i="18"/>
  <c r="E650" i="18"/>
  <c r="F650" i="18"/>
  <c r="G650" i="18"/>
  <c r="E651" i="18"/>
  <c r="F651" i="18"/>
  <c r="G651" i="18"/>
  <c r="E652" i="18"/>
  <c r="F652" i="18"/>
  <c r="G652" i="18"/>
  <c r="E653" i="18"/>
  <c r="F653" i="18"/>
  <c r="G653" i="18"/>
  <c r="E654" i="18"/>
  <c r="F654" i="18"/>
  <c r="G654" i="18"/>
  <c r="E655" i="18"/>
  <c r="F655" i="18"/>
  <c r="G655" i="18"/>
  <c r="E656" i="18"/>
  <c r="F656" i="18"/>
  <c r="G656" i="18"/>
  <c r="E657" i="18"/>
  <c r="F657" i="18"/>
  <c r="G657" i="18"/>
  <c r="E658" i="18"/>
  <c r="F658" i="18"/>
  <c r="G658" i="18"/>
  <c r="E659" i="18"/>
  <c r="F659" i="18"/>
  <c r="G659" i="18"/>
  <c r="E660" i="18"/>
  <c r="F660" i="18"/>
  <c r="G660" i="18"/>
  <c r="E661" i="18"/>
  <c r="F661" i="18"/>
  <c r="G661" i="18"/>
  <c r="E662" i="18"/>
  <c r="F662" i="18"/>
  <c r="G662" i="18"/>
  <c r="E663" i="18"/>
  <c r="F663" i="18"/>
  <c r="G663" i="18"/>
  <c r="E664" i="18"/>
  <c r="F664" i="18"/>
  <c r="G664" i="18"/>
  <c r="E665" i="18"/>
  <c r="F665" i="18"/>
  <c r="G665" i="18"/>
  <c r="E666" i="18"/>
  <c r="F666" i="18"/>
  <c r="G666" i="18"/>
  <c r="E667" i="18"/>
  <c r="F667" i="18"/>
  <c r="G667" i="18"/>
  <c r="E668" i="18"/>
  <c r="F668" i="18"/>
  <c r="G668" i="18"/>
  <c r="E669" i="18"/>
  <c r="F669" i="18"/>
  <c r="G669" i="18"/>
  <c r="E670" i="18"/>
  <c r="F670" i="18"/>
  <c r="G670" i="18"/>
  <c r="E671" i="18"/>
  <c r="F671" i="18"/>
  <c r="G671" i="18"/>
  <c r="E672" i="18"/>
  <c r="F672" i="18"/>
  <c r="G672" i="18"/>
  <c r="E673" i="18"/>
  <c r="F673" i="18"/>
  <c r="G673" i="18"/>
  <c r="E674" i="18"/>
  <c r="F674" i="18"/>
  <c r="G674" i="18"/>
  <c r="E675" i="18"/>
  <c r="F675" i="18"/>
  <c r="G675" i="18"/>
  <c r="E676" i="18"/>
  <c r="F676" i="18"/>
  <c r="G676" i="18"/>
  <c r="E677" i="18"/>
  <c r="F677" i="18"/>
  <c r="G677" i="18"/>
  <c r="E678" i="18"/>
  <c r="F678" i="18"/>
  <c r="G678" i="18"/>
  <c r="E679" i="18"/>
  <c r="F679" i="18"/>
  <c r="G679" i="18"/>
  <c r="E680" i="18"/>
  <c r="F680" i="18"/>
  <c r="G680" i="18"/>
  <c r="E681" i="18"/>
  <c r="F681" i="18"/>
  <c r="G681" i="18"/>
  <c r="E682" i="18"/>
  <c r="F682" i="18"/>
  <c r="G682" i="18"/>
  <c r="E683" i="18"/>
  <c r="F683" i="18"/>
  <c r="G683" i="18"/>
  <c r="E684" i="18"/>
  <c r="F684" i="18"/>
  <c r="G684" i="18"/>
  <c r="E685" i="18"/>
  <c r="F685" i="18"/>
  <c r="G685" i="18"/>
  <c r="E686" i="18"/>
  <c r="F686" i="18"/>
  <c r="G686" i="18"/>
  <c r="E687" i="18"/>
  <c r="F687" i="18"/>
  <c r="G687" i="18"/>
  <c r="E688" i="18"/>
  <c r="F688" i="18"/>
  <c r="G688" i="18"/>
  <c r="E689" i="18"/>
  <c r="F689" i="18"/>
  <c r="G689" i="18"/>
  <c r="E690" i="18"/>
  <c r="F690" i="18"/>
  <c r="G690" i="18"/>
  <c r="E691" i="18"/>
  <c r="F691" i="18"/>
  <c r="G691" i="18"/>
  <c r="E692" i="18"/>
  <c r="F692" i="18"/>
  <c r="G692" i="18"/>
  <c r="E693" i="18"/>
  <c r="F693" i="18"/>
  <c r="G693" i="18"/>
  <c r="E694" i="18"/>
  <c r="F694" i="18"/>
  <c r="G694" i="18"/>
  <c r="E695" i="18"/>
  <c r="F695" i="18"/>
  <c r="G695" i="18"/>
  <c r="E696" i="18"/>
  <c r="F696" i="18"/>
  <c r="G696" i="18"/>
  <c r="E697" i="18"/>
  <c r="F697" i="18"/>
  <c r="G697" i="18"/>
  <c r="E698" i="18"/>
  <c r="F698" i="18"/>
  <c r="G698" i="18"/>
  <c r="E699" i="18"/>
  <c r="F699" i="18"/>
  <c r="G699" i="18"/>
  <c r="E700" i="18"/>
  <c r="F700" i="18"/>
  <c r="G700" i="18"/>
  <c r="E701" i="18"/>
  <c r="F701" i="18"/>
  <c r="G701" i="18"/>
  <c r="E702" i="18"/>
  <c r="F702" i="18"/>
  <c r="G702" i="18"/>
  <c r="E703" i="18"/>
  <c r="F703" i="18"/>
  <c r="G703" i="18"/>
  <c r="E704" i="18"/>
  <c r="F704" i="18"/>
  <c r="G704" i="18"/>
  <c r="E705" i="18"/>
  <c r="F705" i="18"/>
  <c r="G705" i="18"/>
  <c r="E706" i="18"/>
  <c r="F706" i="18"/>
  <c r="G706" i="18"/>
  <c r="E707" i="18"/>
  <c r="F707" i="18"/>
  <c r="G707" i="18"/>
  <c r="E708" i="18"/>
  <c r="F708" i="18"/>
  <c r="G708" i="18"/>
  <c r="E709" i="18"/>
  <c r="F709" i="18"/>
  <c r="G709" i="18"/>
  <c r="E710" i="18"/>
  <c r="F710" i="18"/>
  <c r="G710" i="18"/>
  <c r="E711" i="18"/>
  <c r="F711" i="18"/>
  <c r="G711" i="18"/>
  <c r="E712" i="18"/>
  <c r="F712" i="18"/>
  <c r="G712" i="18"/>
  <c r="E713" i="18"/>
  <c r="F713" i="18"/>
  <c r="G713" i="18"/>
  <c r="E714" i="18"/>
  <c r="F714" i="18"/>
  <c r="G714" i="18"/>
  <c r="E715" i="18"/>
  <c r="F715" i="18"/>
  <c r="G715" i="18"/>
  <c r="E716" i="18"/>
  <c r="F716" i="18"/>
  <c r="G716" i="18"/>
  <c r="E717" i="18"/>
  <c r="F717" i="18"/>
  <c r="G717" i="18"/>
  <c r="E718" i="18"/>
  <c r="F718" i="18"/>
  <c r="G718" i="18"/>
  <c r="E719" i="18"/>
  <c r="F719" i="18"/>
  <c r="G719" i="18"/>
  <c r="E720" i="18"/>
  <c r="F720" i="18"/>
  <c r="G720" i="18"/>
  <c r="E721" i="18"/>
  <c r="F721" i="18"/>
  <c r="G721" i="18"/>
  <c r="E722" i="18"/>
  <c r="F722" i="18"/>
  <c r="G722" i="18"/>
  <c r="E723" i="18"/>
  <c r="F723" i="18"/>
  <c r="G723" i="18"/>
  <c r="E724" i="18"/>
  <c r="F724" i="18"/>
  <c r="G724" i="18"/>
  <c r="E725" i="18"/>
  <c r="F725" i="18"/>
  <c r="G725" i="18"/>
  <c r="E726" i="18"/>
  <c r="F726" i="18"/>
  <c r="G726" i="18"/>
  <c r="E727" i="18"/>
  <c r="F727" i="18"/>
  <c r="G727" i="18"/>
  <c r="E728" i="18"/>
  <c r="F728" i="18"/>
  <c r="G728" i="18"/>
  <c r="E729" i="18"/>
  <c r="F729" i="18"/>
  <c r="G729" i="18"/>
  <c r="E730" i="18"/>
  <c r="F730" i="18"/>
  <c r="G730" i="18"/>
  <c r="E731" i="18"/>
  <c r="F731" i="18"/>
  <c r="G731" i="18"/>
  <c r="E732" i="18"/>
  <c r="F732" i="18"/>
  <c r="G732" i="18"/>
  <c r="E733" i="18"/>
  <c r="F733" i="18"/>
  <c r="G733" i="18"/>
  <c r="E734" i="18"/>
  <c r="F734" i="18"/>
  <c r="G734" i="18"/>
  <c r="E735" i="18"/>
  <c r="F735" i="18"/>
  <c r="G735" i="18"/>
  <c r="E736" i="18"/>
  <c r="F736" i="18"/>
  <c r="G736" i="18"/>
  <c r="E737" i="18"/>
  <c r="F737" i="18"/>
  <c r="G737" i="18"/>
  <c r="E738" i="18"/>
  <c r="F738" i="18"/>
  <c r="G738" i="18"/>
  <c r="E739" i="18"/>
  <c r="F739" i="18"/>
  <c r="G739" i="18"/>
  <c r="E740" i="18"/>
  <c r="F740" i="18"/>
  <c r="G740" i="18"/>
  <c r="E741" i="18"/>
  <c r="F741" i="18"/>
  <c r="G741" i="18"/>
  <c r="E742" i="18"/>
  <c r="F742" i="18"/>
  <c r="G742" i="18"/>
  <c r="E743" i="18"/>
  <c r="F743" i="18"/>
  <c r="G743" i="18"/>
  <c r="E744" i="18"/>
  <c r="F744" i="18"/>
  <c r="G744" i="18"/>
  <c r="E745" i="18"/>
  <c r="F745" i="18"/>
  <c r="G745" i="18"/>
  <c r="E746" i="18"/>
  <c r="F746" i="18"/>
  <c r="G746" i="18"/>
  <c r="E747" i="18"/>
  <c r="F747" i="18"/>
  <c r="G747" i="18"/>
  <c r="E748" i="18"/>
  <c r="F748" i="18"/>
  <c r="G748" i="18"/>
  <c r="E749" i="18"/>
  <c r="F749" i="18"/>
  <c r="G749" i="18"/>
  <c r="E750" i="18"/>
  <c r="F750" i="18"/>
  <c r="G750" i="18"/>
  <c r="E751" i="18"/>
  <c r="F751" i="18"/>
  <c r="G751" i="18"/>
  <c r="E752" i="18"/>
  <c r="F752" i="18"/>
  <c r="G752" i="18"/>
  <c r="E753" i="18"/>
  <c r="F753" i="18"/>
  <c r="G753" i="18"/>
  <c r="E754" i="18"/>
  <c r="F754" i="18"/>
  <c r="G754" i="18"/>
  <c r="E755" i="18"/>
  <c r="F755" i="18"/>
  <c r="G755" i="18"/>
  <c r="E756" i="18"/>
  <c r="F756" i="18"/>
  <c r="G756" i="18"/>
  <c r="E757" i="18"/>
  <c r="F757" i="18"/>
  <c r="G757" i="18"/>
  <c r="E758" i="18"/>
  <c r="F758" i="18"/>
  <c r="G758" i="18"/>
  <c r="E759" i="18"/>
  <c r="F759" i="18"/>
  <c r="G759" i="18"/>
  <c r="E760" i="18"/>
  <c r="F760" i="18"/>
  <c r="G760" i="18"/>
  <c r="E761" i="18"/>
  <c r="F761" i="18"/>
  <c r="G761" i="18"/>
  <c r="E762" i="18"/>
  <c r="F762" i="18"/>
  <c r="G762" i="18"/>
  <c r="E763" i="18"/>
  <c r="F763" i="18"/>
  <c r="G763" i="18"/>
  <c r="E764" i="18"/>
  <c r="F764" i="18"/>
  <c r="G764" i="18"/>
  <c r="E765" i="18"/>
  <c r="F765" i="18"/>
  <c r="G765" i="18"/>
  <c r="E766" i="18"/>
  <c r="F766" i="18"/>
  <c r="G766" i="18"/>
  <c r="E767" i="18"/>
  <c r="F767" i="18"/>
  <c r="G767" i="18"/>
  <c r="E768" i="18"/>
  <c r="F768" i="18"/>
  <c r="G768" i="18"/>
  <c r="E769" i="18"/>
  <c r="F769" i="18"/>
  <c r="G769" i="18"/>
  <c r="E770" i="18"/>
  <c r="F770" i="18"/>
  <c r="G770" i="18"/>
  <c r="E771" i="18"/>
  <c r="F771" i="18"/>
  <c r="G771" i="18"/>
  <c r="E772" i="18"/>
  <c r="F772" i="18"/>
  <c r="G772" i="18"/>
  <c r="E773" i="18"/>
  <c r="F773" i="18"/>
  <c r="G773" i="18"/>
  <c r="E774" i="18"/>
  <c r="F774" i="18"/>
  <c r="G774" i="18"/>
  <c r="E775" i="18"/>
  <c r="F775" i="18"/>
  <c r="G775" i="18"/>
  <c r="E776" i="18"/>
  <c r="F776" i="18"/>
  <c r="G776" i="18"/>
  <c r="E777" i="18"/>
  <c r="F777" i="18"/>
  <c r="G777" i="18"/>
  <c r="E778" i="18"/>
  <c r="F778" i="18"/>
  <c r="G778" i="18"/>
  <c r="E779" i="18"/>
  <c r="F779" i="18"/>
  <c r="G779" i="18"/>
  <c r="E780" i="18"/>
  <c r="F780" i="18"/>
  <c r="G780" i="18"/>
  <c r="E781" i="18"/>
  <c r="F781" i="18"/>
  <c r="G781" i="18"/>
  <c r="E782" i="18"/>
  <c r="F782" i="18"/>
  <c r="G782" i="18"/>
  <c r="E783" i="18"/>
  <c r="F783" i="18"/>
  <c r="G783" i="18"/>
  <c r="E784" i="18"/>
  <c r="F784" i="18"/>
  <c r="G784" i="18"/>
  <c r="E785" i="18"/>
  <c r="F785" i="18"/>
  <c r="G785" i="18"/>
  <c r="E786" i="18"/>
  <c r="F786" i="18"/>
  <c r="G786" i="18"/>
  <c r="E787" i="18"/>
  <c r="F787" i="18"/>
  <c r="G787" i="18"/>
  <c r="E788" i="18"/>
  <c r="F788" i="18"/>
  <c r="G788" i="18"/>
  <c r="E789" i="18"/>
  <c r="F789" i="18"/>
  <c r="G789" i="18"/>
  <c r="E790" i="18"/>
  <c r="F790" i="18"/>
  <c r="G790" i="18"/>
  <c r="E791" i="18"/>
  <c r="F791" i="18"/>
  <c r="G791" i="18"/>
  <c r="E792" i="18"/>
  <c r="F792" i="18"/>
  <c r="G792" i="18"/>
  <c r="E793" i="18"/>
  <c r="F793" i="18"/>
  <c r="G793" i="18"/>
  <c r="E794" i="18"/>
  <c r="F794" i="18"/>
  <c r="G794" i="18"/>
  <c r="E795" i="18"/>
  <c r="F795" i="18"/>
  <c r="G795" i="18"/>
  <c r="E796" i="18"/>
  <c r="F796" i="18"/>
  <c r="G796" i="18"/>
  <c r="E797" i="18"/>
  <c r="F797" i="18"/>
  <c r="G797" i="18"/>
  <c r="E798" i="18"/>
  <c r="F798" i="18"/>
  <c r="G798" i="18"/>
  <c r="E799" i="18"/>
  <c r="F799" i="18"/>
  <c r="G799" i="18"/>
  <c r="E800" i="18"/>
  <c r="F800" i="18"/>
  <c r="G800" i="18"/>
  <c r="E801" i="18"/>
  <c r="F801" i="18"/>
  <c r="G801" i="18"/>
  <c r="E802" i="18"/>
  <c r="F802" i="18"/>
  <c r="G802" i="18"/>
  <c r="E803" i="18"/>
  <c r="F803" i="18"/>
  <c r="G803" i="18"/>
  <c r="E804" i="18"/>
  <c r="F804" i="18"/>
  <c r="G804" i="18"/>
  <c r="E805" i="18"/>
  <c r="F805" i="18"/>
  <c r="G805" i="18"/>
  <c r="E806" i="18"/>
  <c r="F806" i="18"/>
  <c r="G806" i="18"/>
  <c r="E807" i="18"/>
  <c r="F807" i="18"/>
  <c r="G807" i="18"/>
  <c r="E808" i="18"/>
  <c r="F808" i="18"/>
  <c r="G808" i="18"/>
  <c r="E809" i="18"/>
  <c r="F809" i="18"/>
  <c r="G809" i="18"/>
  <c r="E810" i="18"/>
  <c r="F810" i="18"/>
  <c r="G810" i="18"/>
  <c r="E811" i="18"/>
  <c r="F811" i="18"/>
  <c r="G811" i="18"/>
  <c r="E812" i="18"/>
  <c r="F812" i="18"/>
  <c r="G812" i="18"/>
  <c r="E813" i="18"/>
  <c r="F813" i="18"/>
  <c r="G813" i="18"/>
  <c r="E814" i="18"/>
  <c r="F814" i="18"/>
  <c r="G814" i="18"/>
  <c r="E815" i="18"/>
  <c r="F815" i="18"/>
  <c r="G815" i="18"/>
  <c r="E816" i="18"/>
  <c r="F816" i="18"/>
  <c r="G816" i="18"/>
  <c r="E817" i="18"/>
  <c r="F817" i="18"/>
  <c r="G817" i="18"/>
  <c r="E818" i="18"/>
  <c r="F818" i="18"/>
  <c r="G818" i="18"/>
  <c r="E819" i="18"/>
  <c r="F819" i="18"/>
  <c r="G819" i="18"/>
  <c r="E820" i="18"/>
  <c r="F820" i="18"/>
  <c r="G820" i="18"/>
  <c r="E821" i="18"/>
  <c r="F821" i="18"/>
  <c r="G821" i="18"/>
  <c r="E822" i="18"/>
  <c r="F822" i="18"/>
  <c r="G822" i="18"/>
  <c r="E823" i="18"/>
  <c r="F823" i="18"/>
  <c r="G823" i="18"/>
  <c r="E824" i="18"/>
  <c r="F824" i="18"/>
  <c r="G824" i="18"/>
  <c r="E825" i="18"/>
  <c r="F825" i="18"/>
  <c r="G825" i="18"/>
  <c r="E826" i="18"/>
  <c r="F826" i="18"/>
  <c r="G826" i="18"/>
  <c r="E827" i="18"/>
  <c r="F827" i="18"/>
  <c r="G827" i="18"/>
  <c r="E828" i="18"/>
  <c r="F828" i="18"/>
  <c r="G828" i="18"/>
  <c r="E829" i="18"/>
  <c r="F829" i="18"/>
  <c r="G829" i="18"/>
  <c r="E830" i="18"/>
  <c r="F830" i="18"/>
  <c r="G830" i="18"/>
  <c r="E831" i="18"/>
  <c r="F831" i="18"/>
  <c r="G831" i="18"/>
  <c r="E832" i="18"/>
  <c r="F832" i="18"/>
  <c r="G832" i="18"/>
  <c r="E833" i="18"/>
  <c r="F833" i="18"/>
  <c r="G833" i="18"/>
  <c r="E834" i="18"/>
  <c r="F834" i="18"/>
  <c r="G834" i="18"/>
  <c r="E835" i="18"/>
  <c r="F835" i="18"/>
  <c r="G835" i="18"/>
  <c r="E836" i="18"/>
  <c r="F836" i="18"/>
  <c r="G836" i="18"/>
  <c r="E837" i="18"/>
  <c r="F837" i="18"/>
  <c r="G837" i="18"/>
  <c r="E838" i="18"/>
  <c r="F838" i="18"/>
  <c r="G838" i="18"/>
  <c r="E839" i="18"/>
  <c r="F839" i="18"/>
  <c r="G839" i="18"/>
  <c r="E840" i="18"/>
  <c r="F840" i="18"/>
  <c r="G840" i="18"/>
  <c r="E841" i="18"/>
  <c r="F841" i="18"/>
  <c r="G841" i="18"/>
  <c r="E842" i="18"/>
  <c r="F842" i="18"/>
  <c r="G842" i="18"/>
  <c r="E843" i="18"/>
  <c r="F843" i="18"/>
  <c r="G843" i="18"/>
  <c r="E844" i="18"/>
  <c r="F844" i="18"/>
  <c r="G844" i="18"/>
  <c r="E845" i="18"/>
  <c r="F845" i="18"/>
  <c r="G845" i="18"/>
  <c r="E846" i="18"/>
  <c r="F846" i="18"/>
  <c r="G846" i="18"/>
  <c r="E847" i="18"/>
  <c r="F847" i="18"/>
  <c r="G847" i="18"/>
  <c r="E848" i="18"/>
  <c r="F848" i="18"/>
  <c r="G848" i="18"/>
  <c r="E849" i="18"/>
  <c r="F849" i="18"/>
  <c r="G849" i="18"/>
  <c r="E850" i="18"/>
  <c r="F850" i="18"/>
  <c r="G850" i="18"/>
  <c r="E851" i="18"/>
  <c r="F851" i="18"/>
  <c r="G851" i="18"/>
  <c r="E852" i="18"/>
  <c r="F852" i="18"/>
  <c r="G852" i="18"/>
  <c r="E853" i="18"/>
  <c r="F853" i="18"/>
  <c r="G853" i="18"/>
  <c r="E854" i="18"/>
  <c r="F854" i="18"/>
  <c r="G854" i="18"/>
  <c r="E855" i="18"/>
  <c r="F855" i="18"/>
  <c r="G855" i="18"/>
  <c r="E856" i="18"/>
  <c r="F856" i="18"/>
  <c r="G856" i="18"/>
  <c r="E857" i="18"/>
  <c r="F857" i="18"/>
  <c r="G857" i="18"/>
  <c r="E858" i="18"/>
  <c r="F858" i="18"/>
  <c r="G858" i="18"/>
  <c r="E859" i="18"/>
  <c r="F859" i="18"/>
  <c r="G859" i="18"/>
  <c r="E860" i="18"/>
  <c r="F860" i="18"/>
  <c r="G860" i="18"/>
  <c r="E861" i="18"/>
  <c r="F861" i="18"/>
  <c r="G861" i="18"/>
  <c r="E862" i="18"/>
  <c r="F862" i="18"/>
  <c r="G862" i="18"/>
  <c r="E863" i="18"/>
  <c r="F863" i="18"/>
  <c r="G863" i="18"/>
  <c r="E864" i="18"/>
  <c r="F864" i="18"/>
  <c r="G864" i="18"/>
  <c r="E865" i="18"/>
  <c r="F865" i="18"/>
  <c r="G865" i="18"/>
  <c r="E866" i="18"/>
  <c r="F866" i="18"/>
  <c r="G866" i="18"/>
  <c r="E867" i="18"/>
  <c r="F867" i="18"/>
  <c r="G867" i="18"/>
  <c r="E868" i="18"/>
  <c r="F868" i="18"/>
  <c r="G868" i="18"/>
  <c r="E869" i="18"/>
  <c r="F869" i="18"/>
  <c r="G869" i="18"/>
  <c r="E870" i="18"/>
  <c r="F870" i="18"/>
  <c r="G870" i="18"/>
  <c r="E871" i="18"/>
  <c r="F871" i="18"/>
  <c r="G871" i="18"/>
  <c r="E872" i="18"/>
  <c r="F872" i="18"/>
  <c r="G872" i="18"/>
  <c r="E873" i="18"/>
  <c r="F873" i="18"/>
  <c r="G873" i="18"/>
  <c r="E874" i="18"/>
  <c r="F874" i="18"/>
  <c r="G874" i="18"/>
  <c r="E875" i="18"/>
  <c r="F875" i="18"/>
  <c r="G875" i="18"/>
  <c r="E876" i="18"/>
  <c r="F876" i="18"/>
  <c r="G876" i="18"/>
  <c r="E877" i="18"/>
  <c r="F877" i="18"/>
  <c r="G877" i="18"/>
  <c r="E878" i="18"/>
  <c r="F878" i="18"/>
  <c r="G878" i="18"/>
  <c r="E879" i="18"/>
  <c r="F879" i="18"/>
  <c r="G879" i="18"/>
  <c r="E880" i="18"/>
  <c r="F880" i="18"/>
  <c r="G880" i="18"/>
  <c r="E881" i="18"/>
  <c r="F881" i="18"/>
  <c r="G881" i="18"/>
  <c r="E882" i="18"/>
  <c r="F882" i="18"/>
  <c r="G882" i="18"/>
  <c r="E883" i="18"/>
  <c r="F883" i="18"/>
  <c r="G883" i="18"/>
  <c r="E884" i="18"/>
  <c r="F884" i="18"/>
  <c r="G884" i="18"/>
  <c r="E885" i="18"/>
  <c r="F885" i="18"/>
  <c r="G885" i="18"/>
  <c r="E886" i="18"/>
  <c r="F886" i="18"/>
  <c r="G886" i="18"/>
  <c r="E887" i="18"/>
  <c r="F887" i="18"/>
  <c r="G887" i="18"/>
  <c r="E888" i="18"/>
  <c r="F888" i="18"/>
  <c r="G888" i="18"/>
  <c r="E889" i="18"/>
  <c r="F889" i="18"/>
  <c r="G889" i="18"/>
  <c r="E890" i="18"/>
  <c r="F890" i="18"/>
  <c r="G890" i="18"/>
  <c r="E891" i="18"/>
  <c r="F891" i="18"/>
  <c r="G891" i="18"/>
  <c r="E892" i="18"/>
  <c r="F892" i="18"/>
  <c r="G892" i="18"/>
  <c r="E893" i="18"/>
  <c r="F893" i="18"/>
  <c r="G893" i="18"/>
  <c r="E894" i="18"/>
  <c r="F894" i="18"/>
  <c r="G894" i="18"/>
  <c r="E895" i="18"/>
  <c r="F895" i="18"/>
  <c r="G895" i="18"/>
  <c r="E896" i="18"/>
  <c r="F896" i="18"/>
  <c r="G896" i="18"/>
  <c r="E897" i="18"/>
  <c r="F897" i="18"/>
  <c r="G897" i="18"/>
  <c r="E898" i="18"/>
  <c r="F898" i="18"/>
  <c r="G898" i="18"/>
  <c r="E899" i="18"/>
  <c r="F899" i="18"/>
  <c r="G899" i="18"/>
  <c r="E900" i="18"/>
  <c r="F900" i="18"/>
  <c r="G900" i="18"/>
  <c r="E901" i="18"/>
  <c r="F901" i="18"/>
  <c r="G901" i="18"/>
  <c r="E902" i="18"/>
  <c r="F902" i="18"/>
  <c r="G902" i="18"/>
  <c r="E903" i="18"/>
  <c r="F903" i="18"/>
  <c r="G903" i="18"/>
  <c r="E904" i="18"/>
  <c r="F904" i="18"/>
  <c r="G904" i="18"/>
  <c r="E905" i="18"/>
  <c r="F905" i="18"/>
  <c r="G905" i="18"/>
  <c r="E906" i="18"/>
  <c r="F906" i="18"/>
  <c r="G906" i="18"/>
  <c r="E907" i="18"/>
  <c r="F907" i="18"/>
  <c r="G907" i="18"/>
  <c r="E908" i="18"/>
  <c r="F908" i="18"/>
  <c r="G908" i="18"/>
  <c r="E909" i="18"/>
  <c r="F909" i="18"/>
  <c r="G909" i="18"/>
  <c r="E910" i="18"/>
  <c r="F910" i="18"/>
  <c r="G910" i="18"/>
  <c r="E911" i="18"/>
  <c r="F911" i="18"/>
  <c r="G911" i="18"/>
  <c r="E912" i="18"/>
  <c r="F912" i="18"/>
  <c r="G912" i="18"/>
  <c r="E913" i="18"/>
  <c r="F913" i="18"/>
  <c r="G913" i="18"/>
  <c r="E914" i="18"/>
  <c r="F914" i="18"/>
  <c r="G914" i="18"/>
  <c r="E915" i="18"/>
  <c r="F915" i="18"/>
  <c r="G915" i="18"/>
  <c r="E916" i="18"/>
  <c r="F916" i="18"/>
  <c r="G916" i="18"/>
  <c r="E917" i="18"/>
  <c r="F917" i="18"/>
  <c r="G917" i="18"/>
  <c r="E918" i="18"/>
  <c r="F918" i="18"/>
  <c r="G918" i="18"/>
  <c r="E919" i="18"/>
  <c r="F919" i="18"/>
  <c r="G919" i="18"/>
  <c r="E920" i="18"/>
  <c r="F920" i="18"/>
  <c r="G920" i="18"/>
  <c r="E921" i="18"/>
  <c r="F921" i="18"/>
  <c r="G921" i="18"/>
  <c r="E922" i="18"/>
  <c r="F922" i="18"/>
  <c r="G922" i="18"/>
  <c r="E923" i="18"/>
  <c r="F923" i="18"/>
  <c r="G923" i="18"/>
  <c r="E924" i="18"/>
  <c r="F924" i="18"/>
  <c r="G924" i="18"/>
  <c r="E925" i="18"/>
  <c r="F925" i="18"/>
  <c r="G925" i="18"/>
  <c r="E926" i="18"/>
  <c r="F926" i="18"/>
  <c r="G926" i="18"/>
  <c r="E927" i="18"/>
  <c r="F927" i="18"/>
  <c r="G927" i="18"/>
  <c r="E928" i="18"/>
  <c r="F928" i="18"/>
  <c r="G928" i="18"/>
  <c r="E929" i="18"/>
  <c r="F929" i="18"/>
  <c r="G929" i="18"/>
  <c r="E930" i="18"/>
  <c r="F930" i="18"/>
  <c r="G930" i="18"/>
  <c r="E931" i="18"/>
  <c r="F931" i="18"/>
  <c r="G931" i="18"/>
  <c r="E932" i="18"/>
  <c r="F932" i="18"/>
  <c r="G932" i="18"/>
  <c r="E933" i="18"/>
  <c r="F933" i="18"/>
  <c r="G933" i="18"/>
  <c r="E934" i="18"/>
  <c r="F934" i="18"/>
  <c r="G934" i="18"/>
  <c r="E935" i="18"/>
  <c r="F935" i="18"/>
  <c r="G935" i="18"/>
  <c r="E936" i="18"/>
  <c r="F936" i="18"/>
  <c r="G936" i="18"/>
  <c r="E937" i="18"/>
  <c r="F937" i="18"/>
  <c r="G937" i="18"/>
  <c r="E938" i="18"/>
  <c r="F938" i="18"/>
  <c r="G938" i="18"/>
  <c r="E939" i="18"/>
  <c r="F939" i="18"/>
  <c r="G939" i="18"/>
  <c r="E940" i="18"/>
  <c r="F940" i="18"/>
  <c r="G940" i="18"/>
  <c r="E941" i="18"/>
  <c r="F941" i="18"/>
  <c r="G941" i="18"/>
  <c r="E942" i="18"/>
  <c r="F942" i="18"/>
  <c r="G942" i="18"/>
  <c r="E943" i="18"/>
  <c r="F943" i="18"/>
  <c r="G943" i="18"/>
  <c r="E944" i="18"/>
  <c r="F944" i="18"/>
  <c r="G944" i="18"/>
  <c r="E945" i="18"/>
  <c r="F945" i="18"/>
  <c r="G945" i="18"/>
  <c r="E946" i="18"/>
  <c r="F946" i="18"/>
  <c r="G946" i="18"/>
  <c r="E947" i="18"/>
  <c r="F947" i="18"/>
  <c r="G947" i="18"/>
  <c r="E948" i="18"/>
  <c r="F948" i="18"/>
  <c r="G948" i="18"/>
  <c r="E949" i="18"/>
  <c r="F949" i="18"/>
  <c r="G949" i="18"/>
  <c r="E950" i="18"/>
  <c r="F950" i="18"/>
  <c r="G950" i="18"/>
  <c r="E951" i="18"/>
  <c r="F951" i="18"/>
  <c r="G951" i="18"/>
  <c r="E952" i="18"/>
  <c r="F952" i="18"/>
  <c r="G952" i="18"/>
  <c r="E953" i="18"/>
  <c r="F953" i="18"/>
  <c r="G953" i="18"/>
  <c r="E954" i="18"/>
  <c r="F954" i="18"/>
  <c r="G954" i="18"/>
  <c r="E955" i="18"/>
  <c r="F955" i="18"/>
  <c r="G955" i="18"/>
  <c r="E956" i="18"/>
  <c r="F956" i="18"/>
  <c r="G956" i="18"/>
  <c r="E957" i="18"/>
  <c r="F957" i="18"/>
  <c r="G957" i="18"/>
  <c r="E958" i="18"/>
  <c r="F958" i="18"/>
  <c r="G958" i="18"/>
  <c r="E959" i="18"/>
  <c r="F959" i="18"/>
  <c r="G959" i="18"/>
  <c r="E960" i="18"/>
  <c r="F960" i="18"/>
  <c r="G960" i="18"/>
  <c r="E961" i="18"/>
  <c r="F961" i="18"/>
  <c r="G961" i="18"/>
  <c r="E962" i="18"/>
  <c r="F962" i="18"/>
  <c r="G962" i="18"/>
  <c r="E963" i="18"/>
  <c r="F963" i="18"/>
  <c r="G963" i="18"/>
  <c r="E964" i="18"/>
  <c r="F964" i="18"/>
  <c r="G964" i="18"/>
  <c r="E965" i="18"/>
  <c r="F965" i="18"/>
  <c r="G965" i="18"/>
  <c r="E966" i="18"/>
  <c r="F966" i="18"/>
  <c r="G966" i="18"/>
  <c r="E967" i="18"/>
  <c r="F967" i="18"/>
  <c r="G967" i="18"/>
  <c r="E968" i="18"/>
  <c r="F968" i="18"/>
  <c r="G968" i="18"/>
  <c r="E969" i="18"/>
  <c r="F969" i="18"/>
  <c r="G969" i="18"/>
  <c r="E970" i="18"/>
  <c r="F970" i="18"/>
  <c r="G970" i="18"/>
  <c r="E971" i="18"/>
  <c r="F971" i="18"/>
  <c r="G971" i="18"/>
  <c r="E972" i="18"/>
  <c r="F972" i="18"/>
  <c r="G972" i="18"/>
  <c r="E973" i="18"/>
  <c r="F973" i="18"/>
  <c r="G973" i="18"/>
  <c r="E974" i="18"/>
  <c r="F974" i="18"/>
  <c r="G974" i="18"/>
  <c r="E975" i="18"/>
  <c r="F975" i="18"/>
  <c r="G975" i="18"/>
  <c r="E976" i="18"/>
  <c r="F976" i="18"/>
  <c r="G976" i="18"/>
  <c r="E977" i="18"/>
  <c r="F977" i="18"/>
  <c r="G977" i="18"/>
  <c r="E978" i="18"/>
  <c r="F978" i="18"/>
  <c r="G978" i="18"/>
  <c r="E979" i="18"/>
  <c r="F979" i="18"/>
  <c r="G979" i="18"/>
  <c r="E980" i="18"/>
  <c r="F980" i="18"/>
  <c r="G980" i="18"/>
  <c r="E981" i="18"/>
  <c r="F981" i="18"/>
  <c r="G981" i="18"/>
  <c r="E982" i="18"/>
  <c r="F982" i="18"/>
  <c r="G982" i="18"/>
  <c r="E983" i="18"/>
  <c r="F983" i="18"/>
  <c r="G983" i="18"/>
  <c r="E984" i="18"/>
  <c r="F984" i="18"/>
  <c r="G984" i="18"/>
  <c r="E985" i="18"/>
  <c r="F985" i="18"/>
  <c r="G985" i="18"/>
  <c r="E986" i="18"/>
  <c r="F986" i="18"/>
  <c r="G986" i="18"/>
  <c r="E987" i="18"/>
  <c r="F987" i="18"/>
  <c r="G987" i="18"/>
  <c r="E988" i="18"/>
  <c r="F988" i="18"/>
  <c r="G988" i="18"/>
  <c r="E989" i="18"/>
  <c r="F989" i="18"/>
  <c r="G989" i="18"/>
  <c r="E990" i="18"/>
  <c r="F990" i="18"/>
  <c r="G990" i="18"/>
  <c r="E991" i="18"/>
  <c r="F991" i="18"/>
  <c r="G991" i="18"/>
  <c r="E992" i="18"/>
  <c r="F992" i="18"/>
  <c r="G992" i="18"/>
  <c r="E993" i="18"/>
  <c r="F993" i="18"/>
  <c r="G993" i="18"/>
  <c r="E994" i="18"/>
  <c r="F994" i="18"/>
  <c r="G994" i="18"/>
  <c r="E995" i="18"/>
  <c r="F995" i="18"/>
  <c r="G995" i="18"/>
  <c r="E996" i="18"/>
  <c r="F996" i="18"/>
  <c r="G996" i="18"/>
  <c r="E997" i="18"/>
  <c r="F997" i="18"/>
  <c r="G997" i="18"/>
  <c r="E998" i="18"/>
  <c r="F998" i="18"/>
  <c r="G998" i="18"/>
  <c r="E999" i="18"/>
  <c r="F999" i="18"/>
  <c r="G999" i="18"/>
  <c r="E1000" i="18"/>
  <c r="F1000" i="18"/>
  <c r="G1000" i="18"/>
  <c r="E1001" i="18"/>
  <c r="F1001" i="18"/>
  <c r="G1001" i="18"/>
  <c r="E1002" i="18"/>
  <c r="F1002" i="18"/>
  <c r="G1002" i="18"/>
  <c r="E1003" i="18"/>
  <c r="F1003" i="18"/>
  <c r="G1003" i="18"/>
  <c r="E1004" i="18"/>
  <c r="F1004" i="18"/>
  <c r="G1004" i="18"/>
  <c r="E1005" i="18"/>
  <c r="F1005" i="18"/>
  <c r="G1005" i="18"/>
  <c r="E1006" i="18"/>
  <c r="F1006" i="18"/>
  <c r="G1006" i="18"/>
  <c r="E1007" i="18"/>
  <c r="F1007" i="18"/>
  <c r="G1007" i="18"/>
  <c r="E1008" i="18"/>
  <c r="F1008" i="18"/>
  <c r="G1008" i="18"/>
  <c r="E1009" i="18"/>
  <c r="F1009" i="18"/>
  <c r="G1009" i="18"/>
  <c r="E1010" i="18"/>
  <c r="F1010" i="18"/>
  <c r="G1010" i="18"/>
  <c r="E1011" i="18"/>
  <c r="F1011" i="18"/>
  <c r="G1011" i="18"/>
  <c r="E1012" i="18"/>
  <c r="F1012" i="18"/>
  <c r="G1012" i="18"/>
  <c r="E1013" i="18"/>
  <c r="F1013" i="18"/>
  <c r="G1013" i="18"/>
  <c r="E1014" i="18"/>
  <c r="F1014" i="18"/>
  <c r="G1014" i="18"/>
  <c r="E1015" i="18"/>
  <c r="F1015" i="18"/>
  <c r="G1015" i="18"/>
  <c r="E1016" i="18"/>
  <c r="F1016" i="18"/>
  <c r="G1016" i="18"/>
  <c r="E1017" i="18"/>
  <c r="F1017" i="18"/>
  <c r="G1017" i="18"/>
  <c r="E1018" i="18"/>
  <c r="F1018" i="18"/>
  <c r="G1018" i="18"/>
  <c r="E1019" i="18"/>
  <c r="F1019" i="18"/>
  <c r="G1019" i="18"/>
  <c r="E1020" i="18"/>
  <c r="F1020" i="18"/>
  <c r="G1020" i="18"/>
  <c r="E1021" i="18"/>
  <c r="F1021" i="18"/>
  <c r="G1021" i="18"/>
  <c r="E1022" i="18"/>
  <c r="F1022" i="18"/>
  <c r="G1022" i="18"/>
  <c r="E1023" i="18"/>
  <c r="F1023" i="18"/>
  <c r="G1023" i="18"/>
  <c r="E1024" i="18"/>
  <c r="F1024" i="18"/>
  <c r="G1024" i="18"/>
  <c r="E1025" i="18"/>
  <c r="F1025" i="18"/>
  <c r="G1025" i="18"/>
  <c r="E1026" i="18"/>
  <c r="F1026" i="18"/>
  <c r="G1026" i="18"/>
  <c r="E1027" i="18"/>
  <c r="F1027" i="18"/>
  <c r="G1027" i="18"/>
  <c r="E1028" i="18"/>
  <c r="F1028" i="18"/>
  <c r="G1028" i="18"/>
  <c r="E1029" i="18"/>
  <c r="F1029" i="18"/>
  <c r="G1029" i="18"/>
  <c r="E1030" i="18"/>
  <c r="F1030" i="18"/>
  <c r="G1030" i="18"/>
  <c r="E1031" i="18"/>
  <c r="F1031" i="18"/>
  <c r="G1031" i="18"/>
  <c r="E1032" i="18"/>
  <c r="F1032" i="18"/>
  <c r="G1032" i="18"/>
  <c r="E1033" i="18"/>
  <c r="F1033" i="18"/>
  <c r="G1033" i="18"/>
  <c r="E1034" i="18"/>
  <c r="F1034" i="18"/>
  <c r="G1034" i="18"/>
  <c r="E1035" i="18"/>
  <c r="F1035" i="18"/>
  <c r="G1035" i="18"/>
  <c r="E1036" i="18"/>
  <c r="F1036" i="18"/>
  <c r="G1036" i="18"/>
  <c r="E1037" i="18"/>
  <c r="F1037" i="18"/>
  <c r="G1037" i="18"/>
  <c r="E1038" i="18"/>
  <c r="F1038" i="18"/>
  <c r="G1038" i="18"/>
  <c r="E1039" i="18"/>
  <c r="F1039" i="18"/>
  <c r="G1039" i="18"/>
  <c r="E1040" i="18"/>
  <c r="F1040" i="18"/>
  <c r="G1040" i="18"/>
  <c r="E1041" i="18"/>
  <c r="F1041" i="18"/>
  <c r="G1041" i="18"/>
  <c r="E1042" i="18"/>
  <c r="F1042" i="18"/>
  <c r="G1042" i="18"/>
  <c r="E1043" i="18"/>
  <c r="F1043" i="18"/>
  <c r="G1043" i="18"/>
  <c r="E1044" i="18"/>
  <c r="F1044" i="18"/>
  <c r="G1044" i="18"/>
  <c r="E1045" i="18"/>
  <c r="F1045" i="18"/>
  <c r="G1045" i="18"/>
  <c r="E1046" i="18"/>
  <c r="F1046" i="18"/>
  <c r="G1046" i="18"/>
  <c r="E1047" i="18"/>
  <c r="F1047" i="18"/>
  <c r="G1047" i="18"/>
  <c r="E1048" i="18"/>
  <c r="F1048" i="18"/>
  <c r="G1048" i="18"/>
  <c r="E1049" i="18"/>
  <c r="F1049" i="18"/>
  <c r="G1049" i="18"/>
  <c r="E1050" i="18"/>
  <c r="F1050" i="18"/>
  <c r="G1050" i="18"/>
  <c r="E1051" i="18"/>
  <c r="F1051" i="18"/>
  <c r="G1051" i="18"/>
  <c r="E1052" i="18"/>
  <c r="F1052" i="18"/>
  <c r="G1052" i="18"/>
  <c r="E1053" i="18"/>
  <c r="F1053" i="18"/>
  <c r="G1053" i="18"/>
  <c r="E1054" i="18"/>
  <c r="F1054" i="18"/>
  <c r="G1054" i="18"/>
  <c r="E1055" i="18"/>
  <c r="F1055" i="18"/>
  <c r="G1055" i="18"/>
  <c r="E1056" i="18"/>
  <c r="F1056" i="18"/>
  <c r="G1056" i="18"/>
  <c r="E1057" i="18"/>
  <c r="F1057" i="18"/>
  <c r="G1057" i="18"/>
  <c r="E1058" i="18"/>
  <c r="F1058" i="18"/>
  <c r="G1058" i="18"/>
  <c r="E1059" i="18"/>
  <c r="F1059" i="18"/>
  <c r="G1059" i="18"/>
  <c r="E1060" i="18"/>
  <c r="F1060" i="18"/>
  <c r="G1060" i="18"/>
  <c r="E1061" i="18"/>
  <c r="F1061" i="18"/>
  <c r="G1061" i="18"/>
  <c r="E1062" i="18"/>
  <c r="F1062" i="18"/>
  <c r="G1062" i="18"/>
  <c r="E1063" i="18"/>
  <c r="F1063" i="18"/>
  <c r="G1063" i="18"/>
  <c r="E1064" i="18"/>
  <c r="F1064" i="18"/>
  <c r="G1064" i="18"/>
  <c r="E1065" i="18"/>
  <c r="F1065" i="18"/>
  <c r="G1065" i="18"/>
  <c r="E1066" i="18"/>
  <c r="F1066" i="18"/>
  <c r="G1066" i="18"/>
  <c r="E1067" i="18"/>
  <c r="F1067" i="18"/>
  <c r="G1067" i="18"/>
  <c r="E1068" i="18"/>
  <c r="F1068" i="18"/>
  <c r="G1068" i="18"/>
  <c r="E1069" i="18"/>
  <c r="F1069" i="18"/>
  <c r="G1069" i="18"/>
  <c r="E1070" i="18"/>
  <c r="F1070" i="18"/>
  <c r="G1070" i="18"/>
  <c r="E1071" i="18"/>
  <c r="F1071" i="18"/>
  <c r="G1071" i="18"/>
  <c r="E1072" i="18"/>
  <c r="F1072" i="18"/>
  <c r="G1072" i="18"/>
  <c r="E1073" i="18"/>
  <c r="F1073" i="18"/>
  <c r="G1073" i="18"/>
  <c r="E1074" i="18"/>
  <c r="F1074" i="18"/>
  <c r="G1074" i="18"/>
  <c r="E1075" i="18"/>
  <c r="F1075" i="18"/>
  <c r="G1075" i="18"/>
  <c r="E1076" i="18"/>
  <c r="F1076" i="18"/>
  <c r="G1076" i="18"/>
  <c r="E1077" i="18"/>
  <c r="F1077" i="18"/>
  <c r="G1077" i="18"/>
  <c r="E1078" i="18"/>
  <c r="F1078" i="18"/>
  <c r="G1078" i="18"/>
  <c r="E1079" i="18"/>
  <c r="F1079" i="18"/>
  <c r="G1079" i="18"/>
  <c r="E1080" i="18"/>
  <c r="F1080" i="18"/>
  <c r="G1080" i="18"/>
  <c r="E1081" i="18"/>
  <c r="F1081" i="18"/>
  <c r="G1081" i="18"/>
  <c r="E1082" i="18"/>
  <c r="F1082" i="18"/>
  <c r="G1082" i="18"/>
  <c r="E1083" i="18"/>
  <c r="F1083" i="18"/>
  <c r="G1083" i="18"/>
  <c r="E1084" i="18"/>
  <c r="F1084" i="18"/>
  <c r="G1084" i="18"/>
  <c r="E1085" i="18"/>
  <c r="F1085" i="18"/>
  <c r="G1085" i="18"/>
  <c r="E1086" i="18"/>
  <c r="F1086" i="18"/>
  <c r="G1086" i="18"/>
  <c r="E1087" i="18"/>
  <c r="F1087" i="18"/>
  <c r="G1087" i="18"/>
  <c r="E1088" i="18"/>
  <c r="F1088" i="18"/>
  <c r="G1088" i="18"/>
  <c r="E1089" i="18"/>
  <c r="F1089" i="18"/>
  <c r="G1089" i="18"/>
  <c r="E1090" i="18"/>
  <c r="F1090" i="18"/>
  <c r="G1090" i="18"/>
  <c r="E1091" i="18"/>
  <c r="F1091" i="18"/>
  <c r="G1091" i="18"/>
  <c r="E1092" i="18"/>
  <c r="F1092" i="18"/>
  <c r="G1092" i="18"/>
  <c r="E1093" i="18"/>
  <c r="F1093" i="18"/>
  <c r="G1093" i="18"/>
  <c r="E1094" i="18"/>
  <c r="F1094" i="18"/>
  <c r="G1094" i="18"/>
  <c r="E1095" i="18"/>
  <c r="F1095" i="18"/>
  <c r="G1095" i="18"/>
  <c r="E1096" i="18"/>
  <c r="F1096" i="18"/>
  <c r="G1096" i="18"/>
  <c r="E1097" i="18"/>
  <c r="F1097" i="18"/>
  <c r="G1097" i="18"/>
  <c r="E1098" i="18"/>
  <c r="F1098" i="18"/>
  <c r="G1098" i="18"/>
  <c r="E1099" i="18"/>
  <c r="F1099" i="18"/>
  <c r="G1099" i="18"/>
  <c r="E1100" i="18"/>
  <c r="F1100" i="18"/>
  <c r="G1100" i="18"/>
  <c r="E1101" i="18"/>
  <c r="F1101" i="18"/>
  <c r="G1101" i="18"/>
  <c r="E1102" i="18"/>
  <c r="F1102" i="18"/>
  <c r="G1102" i="18"/>
  <c r="E1103" i="18"/>
  <c r="F1103" i="18"/>
  <c r="G1103" i="18"/>
  <c r="E1104" i="18"/>
  <c r="F1104" i="18"/>
  <c r="G1104" i="18"/>
  <c r="E1105" i="18"/>
  <c r="F1105" i="18"/>
  <c r="G1105" i="18"/>
  <c r="E1106" i="18"/>
  <c r="F1106" i="18"/>
  <c r="G1106" i="18"/>
  <c r="E1107" i="18"/>
  <c r="F1107" i="18"/>
  <c r="G1107" i="18"/>
  <c r="E1108" i="18"/>
  <c r="F1108" i="18"/>
  <c r="G1108" i="18"/>
  <c r="E1109" i="18"/>
  <c r="F1109" i="18"/>
  <c r="G1109" i="18"/>
  <c r="E1110" i="18"/>
  <c r="F1110" i="18"/>
  <c r="G1110" i="18"/>
  <c r="E1111" i="18"/>
  <c r="F1111" i="18"/>
  <c r="G1111" i="18"/>
  <c r="E1112" i="18"/>
  <c r="F1112" i="18"/>
  <c r="G1112" i="18"/>
  <c r="E1113" i="18"/>
  <c r="F1113" i="18"/>
  <c r="G1113" i="18"/>
  <c r="E1114" i="18"/>
  <c r="F1114" i="18"/>
  <c r="G1114" i="18"/>
  <c r="E1115" i="18"/>
  <c r="F1115" i="18"/>
  <c r="G1115" i="18"/>
  <c r="E1116" i="18"/>
  <c r="F1116" i="18"/>
  <c r="G1116" i="18"/>
  <c r="E1117" i="18"/>
  <c r="F1117" i="18"/>
  <c r="G1117" i="18"/>
  <c r="E1118" i="18"/>
  <c r="F1118" i="18"/>
  <c r="G1118" i="18"/>
  <c r="E1119" i="18"/>
  <c r="F1119" i="18"/>
  <c r="G1119" i="18"/>
  <c r="E1120" i="18"/>
  <c r="F1120" i="18"/>
  <c r="G1120" i="18"/>
  <c r="E1121" i="18"/>
  <c r="F1121" i="18"/>
  <c r="G1121" i="18"/>
  <c r="E1122" i="18"/>
  <c r="F1122" i="18"/>
  <c r="G1122" i="18"/>
  <c r="E1123" i="18"/>
  <c r="F1123" i="18"/>
  <c r="G1123" i="18"/>
  <c r="E1124" i="18"/>
  <c r="F1124" i="18"/>
  <c r="G1124" i="18"/>
  <c r="E1125" i="18"/>
  <c r="F1125" i="18"/>
  <c r="G1125" i="18"/>
  <c r="E1126" i="18"/>
  <c r="F1126" i="18"/>
  <c r="G1126" i="18"/>
  <c r="E1127" i="18"/>
  <c r="F1127" i="18"/>
  <c r="G1127" i="18"/>
  <c r="E1128" i="18"/>
  <c r="F1128" i="18"/>
  <c r="G1128" i="18"/>
  <c r="E1129" i="18"/>
  <c r="F1129" i="18"/>
  <c r="G1129" i="18"/>
  <c r="E1130" i="18"/>
  <c r="F1130" i="18"/>
  <c r="G1130" i="18"/>
  <c r="E1131" i="18"/>
  <c r="F1131" i="18"/>
  <c r="G1131" i="18"/>
  <c r="E1132" i="18"/>
  <c r="F1132" i="18"/>
  <c r="G1132" i="18"/>
  <c r="E1133" i="18"/>
  <c r="F1133" i="18"/>
  <c r="G1133" i="18"/>
  <c r="E1134" i="18"/>
  <c r="F1134" i="18"/>
  <c r="G1134" i="18"/>
  <c r="E1135" i="18"/>
  <c r="F1135" i="18"/>
  <c r="G1135" i="18"/>
  <c r="E1136" i="18"/>
  <c r="F1136" i="18"/>
  <c r="G1136" i="18"/>
  <c r="E1137" i="18"/>
  <c r="F1137" i="18"/>
  <c r="G1137" i="18"/>
  <c r="E1138" i="18"/>
  <c r="F1138" i="18"/>
  <c r="G1138" i="18"/>
  <c r="E1139" i="18"/>
  <c r="F1139" i="18"/>
  <c r="G1139" i="18"/>
  <c r="E1140" i="18"/>
  <c r="F1140" i="18"/>
  <c r="G1140" i="18"/>
  <c r="E1141" i="18"/>
  <c r="F1141" i="18"/>
  <c r="G1141" i="18"/>
  <c r="E1142" i="18"/>
  <c r="F1142" i="18"/>
  <c r="G1142" i="18"/>
  <c r="E1143" i="18"/>
  <c r="F1143" i="18"/>
  <c r="G1143" i="18"/>
  <c r="E1144" i="18"/>
  <c r="F1144" i="18"/>
  <c r="G1144" i="18"/>
  <c r="E1145" i="18"/>
  <c r="F1145" i="18"/>
  <c r="G1145" i="18"/>
  <c r="E1146" i="18"/>
  <c r="F1146" i="18"/>
  <c r="G1146" i="18"/>
  <c r="E1147" i="18"/>
  <c r="F1147" i="18"/>
  <c r="G1147" i="18"/>
  <c r="E1148" i="18"/>
  <c r="F1148" i="18"/>
  <c r="G1148" i="18"/>
  <c r="E1149" i="18"/>
  <c r="F1149" i="18"/>
  <c r="G1149" i="18"/>
  <c r="E1150" i="18"/>
  <c r="F1150" i="18"/>
  <c r="G1150" i="18"/>
  <c r="E1151" i="18"/>
  <c r="F1151" i="18"/>
  <c r="G1151" i="18"/>
  <c r="E1152" i="18"/>
  <c r="F1152" i="18"/>
  <c r="G1152" i="18"/>
  <c r="E1153" i="18"/>
  <c r="F1153" i="18"/>
  <c r="G1153" i="18"/>
  <c r="E1154" i="18"/>
  <c r="F1154" i="18"/>
  <c r="G1154" i="18"/>
  <c r="E1155" i="18"/>
  <c r="F1155" i="18"/>
  <c r="G1155" i="18"/>
  <c r="E1156" i="18"/>
  <c r="F1156" i="18"/>
  <c r="G1156" i="18"/>
  <c r="E1157" i="18"/>
  <c r="F1157" i="18"/>
  <c r="G1157" i="18"/>
  <c r="E1158" i="18"/>
  <c r="F1158" i="18"/>
  <c r="G1158" i="18"/>
  <c r="E1159" i="18"/>
  <c r="F1159" i="18"/>
  <c r="G1159" i="18"/>
  <c r="E1160" i="18"/>
  <c r="F1160" i="18"/>
  <c r="G1160" i="18"/>
  <c r="E1161" i="18"/>
  <c r="F1161" i="18"/>
  <c r="G1161" i="18"/>
  <c r="E1162" i="18"/>
  <c r="F1162" i="18"/>
  <c r="G1162" i="18"/>
  <c r="E1163" i="18"/>
  <c r="F1163" i="18"/>
  <c r="G1163" i="18"/>
  <c r="E1164" i="18"/>
  <c r="F1164" i="18"/>
  <c r="G1164" i="18"/>
  <c r="E1165" i="18"/>
  <c r="F1165" i="18"/>
  <c r="G1165" i="18"/>
  <c r="E1166" i="18"/>
  <c r="F1166" i="18"/>
  <c r="G1166" i="18"/>
  <c r="E1167" i="18"/>
  <c r="F1167" i="18"/>
  <c r="G1167" i="18"/>
  <c r="E1168" i="18"/>
  <c r="F1168" i="18"/>
  <c r="G1168" i="18"/>
  <c r="E1169" i="18"/>
  <c r="F1169" i="18"/>
  <c r="G1169" i="18"/>
  <c r="E1170" i="18"/>
  <c r="F1170" i="18"/>
  <c r="G1170" i="18"/>
  <c r="E1171" i="18"/>
  <c r="F1171" i="18"/>
  <c r="G1171" i="18"/>
  <c r="E1172" i="18"/>
  <c r="F1172" i="18"/>
  <c r="G1172" i="18"/>
  <c r="E1173" i="18"/>
  <c r="F1173" i="18"/>
  <c r="G1173" i="18"/>
  <c r="E1174" i="18"/>
  <c r="F1174" i="18"/>
  <c r="G1174" i="18"/>
  <c r="E1175" i="18"/>
  <c r="F1175" i="18"/>
  <c r="G1175" i="18"/>
  <c r="E1176" i="18"/>
  <c r="F1176" i="18"/>
  <c r="G1176" i="18"/>
  <c r="E1177" i="18"/>
  <c r="F1177" i="18"/>
  <c r="G1177" i="18"/>
  <c r="E1178" i="18"/>
  <c r="F1178" i="18"/>
  <c r="G1178" i="18"/>
  <c r="E1179" i="18"/>
  <c r="F1179" i="18"/>
  <c r="G1179" i="18"/>
  <c r="E1180" i="18"/>
  <c r="F1180" i="18"/>
  <c r="G1180" i="18"/>
  <c r="E1181" i="18"/>
  <c r="F1181" i="18"/>
  <c r="G1181" i="18"/>
  <c r="E1182" i="18"/>
  <c r="F1182" i="18"/>
  <c r="G1182" i="18"/>
  <c r="E1183" i="18"/>
  <c r="F1183" i="18"/>
  <c r="G1183" i="18"/>
  <c r="E1184" i="18"/>
  <c r="F1184" i="18"/>
  <c r="G1184" i="18"/>
  <c r="E1185" i="18"/>
  <c r="F1185" i="18"/>
  <c r="G1185" i="18"/>
  <c r="E1186" i="18"/>
  <c r="F1186" i="18"/>
  <c r="G1186" i="18"/>
  <c r="E1187" i="18"/>
  <c r="F1187" i="18"/>
  <c r="G1187" i="18"/>
  <c r="E1188" i="18"/>
  <c r="F1188" i="18"/>
  <c r="G1188" i="18"/>
  <c r="E1189" i="18"/>
  <c r="F1189" i="18"/>
  <c r="G1189" i="18"/>
  <c r="E1190" i="18"/>
  <c r="F1190" i="18"/>
  <c r="G1190" i="18"/>
  <c r="E1191" i="18"/>
  <c r="F1191" i="18"/>
  <c r="G1191" i="18"/>
  <c r="E1192" i="18"/>
  <c r="F1192" i="18"/>
  <c r="G1192" i="18"/>
  <c r="E1193" i="18"/>
  <c r="F1193" i="18"/>
  <c r="G1193" i="18"/>
  <c r="E1194" i="18"/>
  <c r="F1194" i="18"/>
  <c r="G1194" i="18"/>
  <c r="E1195" i="18"/>
  <c r="F1195" i="18"/>
  <c r="G1195" i="18"/>
  <c r="E1196" i="18"/>
  <c r="F1196" i="18"/>
  <c r="G1196" i="18"/>
  <c r="E1197" i="18"/>
  <c r="F1197" i="18"/>
  <c r="G1197" i="18"/>
  <c r="E1198" i="18"/>
  <c r="F1198" i="18"/>
  <c r="G1198" i="18"/>
  <c r="E1199" i="18"/>
  <c r="F1199" i="18"/>
  <c r="G1199" i="18"/>
  <c r="E1200" i="18"/>
  <c r="F1200" i="18"/>
  <c r="G1200" i="18"/>
  <c r="E1201" i="18"/>
  <c r="F1201" i="18"/>
  <c r="G1201" i="18"/>
  <c r="E1202" i="18"/>
  <c r="F1202" i="18"/>
  <c r="G1202" i="18"/>
  <c r="E1203" i="18"/>
  <c r="F1203" i="18"/>
  <c r="G1203" i="18"/>
  <c r="E1204" i="18"/>
  <c r="F1204" i="18"/>
  <c r="G1204" i="18"/>
  <c r="E1205" i="18"/>
  <c r="F1205" i="18"/>
  <c r="G1205" i="18"/>
  <c r="E1206" i="18"/>
  <c r="F1206" i="18"/>
  <c r="G1206" i="18"/>
  <c r="E1207" i="18"/>
  <c r="F1207" i="18"/>
  <c r="G1207" i="18"/>
  <c r="E1208" i="18"/>
  <c r="F1208" i="18"/>
  <c r="G1208" i="18"/>
  <c r="E1209" i="18"/>
  <c r="F1209" i="18"/>
  <c r="G1209" i="18"/>
  <c r="E1210" i="18"/>
  <c r="F1210" i="18"/>
  <c r="G1210" i="18"/>
  <c r="E1211" i="18"/>
  <c r="F1211" i="18"/>
  <c r="G1211" i="18"/>
  <c r="E1212" i="18"/>
  <c r="F1212" i="18"/>
  <c r="G1212" i="18"/>
  <c r="E1213" i="18"/>
  <c r="F1213" i="18"/>
  <c r="G1213" i="18"/>
  <c r="E1214" i="18"/>
  <c r="F1214" i="18"/>
  <c r="G1214" i="18"/>
  <c r="E1215" i="18"/>
  <c r="F1215" i="18"/>
  <c r="G1215" i="18"/>
  <c r="E1216" i="18"/>
  <c r="F1216" i="18"/>
  <c r="G1216" i="18"/>
  <c r="E1217" i="18"/>
  <c r="F1217" i="18"/>
  <c r="G1217" i="18"/>
  <c r="E1218" i="18"/>
  <c r="F1218" i="18"/>
  <c r="G1218" i="18"/>
  <c r="E1219" i="18"/>
  <c r="F1219" i="18"/>
  <c r="G1219" i="18"/>
  <c r="E1220" i="18"/>
  <c r="F1220" i="18"/>
  <c r="G1220" i="18"/>
  <c r="E1221" i="18"/>
  <c r="F1221" i="18"/>
  <c r="G1221" i="18"/>
  <c r="E1222" i="18"/>
  <c r="F1222" i="18"/>
  <c r="G1222" i="18"/>
  <c r="E1223" i="18"/>
  <c r="F1223" i="18"/>
  <c r="G1223" i="18"/>
  <c r="E1224" i="18"/>
  <c r="F1224" i="18"/>
  <c r="G1224" i="18"/>
  <c r="E1225" i="18"/>
  <c r="F1225" i="18"/>
  <c r="G1225" i="18"/>
  <c r="E1226" i="18"/>
  <c r="F1226" i="18"/>
  <c r="G1226" i="18"/>
  <c r="E1227" i="18"/>
  <c r="F1227" i="18"/>
  <c r="G1227" i="18"/>
  <c r="E1228" i="18"/>
  <c r="F1228" i="18"/>
  <c r="G1228" i="18"/>
  <c r="E1229" i="18"/>
  <c r="F1229" i="18"/>
  <c r="G1229" i="18"/>
  <c r="E1230" i="18"/>
  <c r="F1230" i="18"/>
  <c r="G1230" i="18"/>
  <c r="E1231" i="18"/>
  <c r="F1231" i="18"/>
  <c r="G1231" i="18"/>
  <c r="E1232" i="18"/>
  <c r="F1232" i="18"/>
  <c r="G1232" i="18"/>
  <c r="E1233" i="18"/>
  <c r="F1233" i="18"/>
  <c r="G1233" i="18"/>
  <c r="E1234" i="18"/>
  <c r="F1234" i="18"/>
  <c r="G1234" i="18"/>
  <c r="E1235" i="18"/>
  <c r="F1235" i="18"/>
  <c r="G1235" i="18"/>
  <c r="E1236" i="18"/>
  <c r="F1236" i="18"/>
  <c r="G1236" i="18"/>
  <c r="E1237" i="18"/>
  <c r="F1237" i="18"/>
  <c r="G1237" i="18"/>
  <c r="E1238" i="18"/>
  <c r="F1238" i="18"/>
  <c r="G1238" i="18"/>
  <c r="E1239" i="18"/>
  <c r="F1239" i="18"/>
  <c r="G1239" i="18"/>
  <c r="E1240" i="18"/>
  <c r="F1240" i="18"/>
  <c r="G1240" i="18"/>
  <c r="E1241" i="18"/>
  <c r="F1241" i="18"/>
  <c r="G1241" i="18"/>
  <c r="E1242" i="18"/>
  <c r="F1242" i="18"/>
  <c r="G1242" i="18"/>
  <c r="E1243" i="18"/>
  <c r="F1243" i="18"/>
  <c r="G1243" i="18"/>
  <c r="E1244" i="18"/>
  <c r="F1244" i="18"/>
  <c r="G1244" i="18"/>
  <c r="E1245" i="18"/>
  <c r="F1245" i="18"/>
  <c r="G1245" i="18"/>
  <c r="E1246" i="18"/>
  <c r="F1246" i="18"/>
  <c r="G1246" i="18"/>
  <c r="E1247" i="18"/>
  <c r="F1247" i="18"/>
  <c r="G1247" i="18"/>
  <c r="E1248" i="18"/>
  <c r="F1248" i="18"/>
  <c r="G1248" i="18"/>
  <c r="E1249" i="18"/>
  <c r="F1249" i="18"/>
  <c r="G1249" i="18"/>
  <c r="E1250" i="18"/>
  <c r="F1250" i="18"/>
  <c r="G1250" i="18"/>
  <c r="E1251" i="18"/>
  <c r="F1251" i="18"/>
  <c r="G1251" i="18"/>
  <c r="E1252" i="18"/>
  <c r="F1252" i="18"/>
  <c r="G1252" i="18"/>
  <c r="E1253" i="18"/>
  <c r="F1253" i="18"/>
  <c r="G1253" i="18"/>
  <c r="E1254" i="18"/>
  <c r="F1254" i="18"/>
  <c r="G1254" i="18"/>
  <c r="E1255" i="18"/>
  <c r="F1255" i="18"/>
  <c r="G1255" i="18"/>
  <c r="E1256" i="18"/>
  <c r="F1256" i="18"/>
  <c r="G1256" i="18"/>
  <c r="E1257" i="18"/>
  <c r="F1257" i="18"/>
  <c r="G1257" i="18"/>
  <c r="E1258" i="18"/>
  <c r="F1258" i="18"/>
  <c r="G1258" i="18"/>
  <c r="E1259" i="18"/>
  <c r="F1259" i="18"/>
  <c r="G1259" i="18"/>
  <c r="E1260" i="18"/>
  <c r="F1260" i="18"/>
  <c r="G1260" i="18"/>
  <c r="E1261" i="18"/>
  <c r="F1261" i="18"/>
  <c r="G1261" i="18"/>
  <c r="E1262" i="18"/>
  <c r="F1262" i="18"/>
  <c r="G1262" i="18"/>
  <c r="E1263" i="18"/>
  <c r="F1263" i="18"/>
  <c r="G1263" i="18"/>
  <c r="E1264" i="18"/>
  <c r="F1264" i="18"/>
  <c r="G1264" i="18"/>
  <c r="E1265" i="18"/>
  <c r="F1265" i="18"/>
  <c r="G1265" i="18"/>
  <c r="E1266" i="18"/>
  <c r="F1266" i="18"/>
  <c r="G1266" i="18"/>
  <c r="E1267" i="18"/>
  <c r="F1267" i="18"/>
  <c r="G1267" i="18"/>
  <c r="E1268" i="18"/>
  <c r="F1268" i="18"/>
  <c r="G1268" i="18"/>
  <c r="E1269" i="18"/>
  <c r="F1269" i="18"/>
  <c r="G1269" i="18"/>
  <c r="E1270" i="18"/>
  <c r="F1270" i="18"/>
  <c r="G1270" i="18"/>
  <c r="E1271" i="18"/>
  <c r="F1271" i="18"/>
  <c r="G1271" i="18"/>
  <c r="E1272" i="18"/>
  <c r="F1272" i="18"/>
  <c r="G1272" i="18"/>
  <c r="E1273" i="18"/>
  <c r="F1273" i="18"/>
  <c r="G1273" i="18"/>
  <c r="E1274" i="18"/>
  <c r="F1274" i="18"/>
  <c r="G1274" i="18"/>
  <c r="E1275" i="18"/>
  <c r="F1275" i="18"/>
  <c r="G1275" i="18"/>
  <c r="E1276" i="18"/>
  <c r="F1276" i="18"/>
  <c r="G1276" i="18"/>
  <c r="E1277" i="18"/>
  <c r="F1277" i="18"/>
  <c r="G1277" i="18"/>
  <c r="E1278" i="18"/>
  <c r="F1278" i="18"/>
  <c r="G1278" i="18"/>
  <c r="E1279" i="18"/>
  <c r="F1279" i="18"/>
  <c r="G1279" i="18"/>
  <c r="E1280" i="18"/>
  <c r="F1280" i="18"/>
  <c r="G1280" i="18"/>
  <c r="E1281" i="18"/>
  <c r="F1281" i="18"/>
  <c r="G1281" i="18"/>
  <c r="E1282" i="18"/>
  <c r="F1282" i="18"/>
  <c r="G1282" i="18"/>
  <c r="E1283" i="18"/>
  <c r="F1283" i="18"/>
  <c r="G1283" i="18"/>
  <c r="E1284" i="18"/>
  <c r="F1284" i="18"/>
  <c r="G1284" i="18"/>
  <c r="E1285" i="18"/>
  <c r="F1285" i="18"/>
  <c r="G1285" i="18"/>
  <c r="E1286" i="18"/>
  <c r="F1286" i="18"/>
  <c r="G1286" i="18"/>
  <c r="E1287" i="18"/>
  <c r="F1287" i="18"/>
  <c r="G1287" i="18"/>
  <c r="E1288" i="18"/>
  <c r="F1288" i="18"/>
  <c r="G1288" i="18"/>
  <c r="E1289" i="18"/>
  <c r="F1289" i="18"/>
  <c r="G1289" i="18"/>
  <c r="E1290" i="18"/>
  <c r="F1290" i="18"/>
  <c r="G1290" i="18"/>
  <c r="E1291" i="18"/>
  <c r="F1291" i="18"/>
  <c r="G1291" i="18"/>
  <c r="E1292" i="18"/>
  <c r="F1292" i="18"/>
  <c r="G1292" i="18"/>
  <c r="E1293" i="18"/>
  <c r="F1293" i="18"/>
  <c r="G1293" i="18"/>
  <c r="E1294" i="18"/>
  <c r="F1294" i="18"/>
  <c r="G1294" i="18"/>
  <c r="E1295" i="18"/>
  <c r="F1295" i="18"/>
  <c r="G1295" i="18"/>
  <c r="E1296" i="18"/>
  <c r="F1296" i="18"/>
  <c r="G1296" i="18"/>
  <c r="E1297" i="18"/>
  <c r="F1297" i="18"/>
  <c r="G1297" i="18"/>
  <c r="E1298" i="18"/>
  <c r="F1298" i="18"/>
  <c r="G1298" i="18"/>
  <c r="E1299" i="18"/>
  <c r="F1299" i="18"/>
  <c r="G1299" i="18"/>
  <c r="E1300" i="18"/>
  <c r="F1300" i="18"/>
  <c r="G1300" i="18"/>
  <c r="E1301" i="18"/>
  <c r="F1301" i="18"/>
  <c r="G1301" i="18"/>
  <c r="E1302" i="18"/>
  <c r="F1302" i="18"/>
  <c r="G1302" i="18"/>
  <c r="E1303" i="18"/>
  <c r="F1303" i="18"/>
  <c r="G1303" i="18"/>
  <c r="E1304" i="18"/>
  <c r="F1304" i="18"/>
  <c r="G1304" i="18"/>
  <c r="E1305" i="18"/>
  <c r="F1305" i="18"/>
  <c r="G1305" i="18"/>
  <c r="E1306" i="18"/>
  <c r="F1306" i="18"/>
  <c r="G1306" i="18"/>
  <c r="E1307" i="18"/>
  <c r="F1307" i="18"/>
  <c r="G1307" i="18"/>
  <c r="E1308" i="18"/>
  <c r="F1308" i="18"/>
  <c r="G1308" i="18"/>
  <c r="E1309" i="18"/>
  <c r="F1309" i="18"/>
  <c r="G1309" i="18"/>
  <c r="E1310" i="18"/>
  <c r="F1310" i="18"/>
  <c r="G1310" i="18"/>
  <c r="E1311" i="18"/>
  <c r="F1311" i="18"/>
  <c r="G1311" i="18"/>
  <c r="E1312" i="18"/>
  <c r="F1312" i="18"/>
  <c r="G1312" i="18"/>
  <c r="E1313" i="18"/>
  <c r="F1313" i="18"/>
  <c r="G1313" i="18"/>
  <c r="E1314" i="18"/>
  <c r="F1314" i="18"/>
  <c r="G1314" i="18"/>
  <c r="E1315" i="18"/>
  <c r="F1315" i="18"/>
  <c r="G1315" i="18"/>
  <c r="E1316" i="18"/>
  <c r="F1316" i="18"/>
  <c r="G1316" i="18"/>
  <c r="E1317" i="18"/>
  <c r="F1317" i="18"/>
  <c r="G1317" i="18"/>
  <c r="E1318" i="18"/>
  <c r="F1318" i="18"/>
  <c r="G1318" i="18"/>
  <c r="E1319" i="18"/>
  <c r="F1319" i="18"/>
  <c r="G1319" i="18"/>
  <c r="E1320" i="18"/>
  <c r="F1320" i="18"/>
  <c r="G1320" i="18"/>
  <c r="E1321" i="18"/>
  <c r="F1321" i="18"/>
  <c r="G1321" i="18"/>
  <c r="E1322" i="18"/>
  <c r="F1322" i="18"/>
  <c r="G1322" i="18"/>
  <c r="E1323" i="18"/>
  <c r="F1323" i="18"/>
  <c r="G1323" i="18"/>
  <c r="E1324" i="18"/>
  <c r="F1324" i="18"/>
  <c r="G1324" i="18"/>
  <c r="E1325" i="18"/>
  <c r="F1325" i="18"/>
  <c r="G1325" i="18"/>
  <c r="E1326" i="18"/>
  <c r="F1326" i="18"/>
  <c r="G1326" i="18"/>
  <c r="E1327" i="18"/>
  <c r="F1327" i="18"/>
  <c r="G1327" i="18"/>
  <c r="E1328" i="18"/>
  <c r="F1328" i="18"/>
  <c r="G1328" i="18"/>
  <c r="E1329" i="18"/>
  <c r="F1329" i="18"/>
  <c r="G1329" i="18"/>
  <c r="E1330" i="18"/>
  <c r="F1330" i="18"/>
  <c r="G1330" i="18"/>
  <c r="E1331" i="18"/>
  <c r="F1331" i="18"/>
  <c r="G1331" i="18"/>
  <c r="E1332" i="18"/>
  <c r="F1332" i="18"/>
  <c r="G1332" i="18"/>
  <c r="E1333" i="18"/>
  <c r="F1333" i="18"/>
  <c r="G1333" i="18"/>
  <c r="E1334" i="18"/>
  <c r="F1334" i="18"/>
  <c r="G1334" i="18"/>
  <c r="E1335" i="18"/>
  <c r="F1335" i="18"/>
  <c r="G1335" i="18"/>
  <c r="E1336" i="18"/>
  <c r="F1336" i="18"/>
  <c r="G1336" i="18"/>
  <c r="E1337" i="18"/>
  <c r="F1337" i="18"/>
  <c r="G1337" i="18"/>
  <c r="E1338" i="18"/>
  <c r="F1338" i="18"/>
  <c r="G1338" i="18"/>
  <c r="E1339" i="18"/>
  <c r="F1339" i="18"/>
  <c r="G1339" i="18"/>
  <c r="E1340" i="18"/>
  <c r="F1340" i="18"/>
  <c r="G1340" i="18"/>
  <c r="E1341" i="18"/>
  <c r="F1341" i="18"/>
  <c r="G1341" i="18"/>
  <c r="E1342" i="18"/>
  <c r="F1342" i="18"/>
  <c r="G1342" i="18"/>
  <c r="E1343" i="18"/>
  <c r="F1343" i="18"/>
  <c r="G1343" i="18"/>
  <c r="E1344" i="18"/>
  <c r="F1344" i="18"/>
  <c r="G1344" i="18"/>
  <c r="E1345" i="18"/>
  <c r="F1345" i="18"/>
  <c r="G1345" i="18"/>
  <c r="E1346" i="18"/>
  <c r="F1346" i="18"/>
  <c r="G1346" i="18"/>
  <c r="E1347" i="18"/>
  <c r="F1347" i="18"/>
  <c r="G1347" i="18"/>
  <c r="E1348" i="18"/>
  <c r="F1348" i="18"/>
  <c r="G1348" i="18"/>
  <c r="E1349" i="18"/>
  <c r="F1349" i="18"/>
  <c r="G1349" i="18"/>
  <c r="E1350" i="18"/>
  <c r="F1350" i="18"/>
  <c r="G1350" i="18"/>
  <c r="E1351" i="18"/>
  <c r="F1351" i="18"/>
  <c r="G1351" i="18"/>
  <c r="E1352" i="18"/>
  <c r="F1352" i="18"/>
  <c r="G1352" i="18"/>
  <c r="E1353" i="18"/>
  <c r="F1353" i="18"/>
  <c r="G1353" i="18"/>
  <c r="E1354" i="18"/>
  <c r="F1354" i="18"/>
  <c r="G1354" i="18"/>
  <c r="E1355" i="18"/>
  <c r="F1355" i="18"/>
  <c r="G1355" i="18"/>
  <c r="E1356" i="18"/>
  <c r="F1356" i="18"/>
  <c r="G1356" i="18"/>
  <c r="E1357" i="18"/>
  <c r="F1357" i="18"/>
  <c r="G1357" i="18"/>
  <c r="E1358" i="18"/>
  <c r="F1358" i="18"/>
  <c r="G1358" i="18"/>
  <c r="E1359" i="18"/>
  <c r="F1359" i="18"/>
  <c r="G1359" i="18"/>
  <c r="E1360" i="18"/>
  <c r="F1360" i="18"/>
  <c r="G1360" i="18"/>
  <c r="E1361" i="18"/>
  <c r="F1361" i="18"/>
  <c r="G1361" i="18"/>
  <c r="E1362" i="18"/>
  <c r="F1362" i="18"/>
  <c r="G1362" i="18"/>
  <c r="E1363" i="18"/>
  <c r="F1363" i="18"/>
  <c r="G1363" i="18"/>
  <c r="E1364" i="18"/>
  <c r="F1364" i="18"/>
  <c r="G1364" i="18"/>
  <c r="E1365" i="18"/>
  <c r="F1365" i="18"/>
  <c r="G1365" i="18"/>
  <c r="E1366" i="18"/>
  <c r="F1366" i="18"/>
  <c r="G1366" i="18"/>
  <c r="E1367" i="18"/>
  <c r="F1367" i="18"/>
  <c r="G1367" i="18"/>
  <c r="E1368" i="18"/>
  <c r="F1368" i="18"/>
  <c r="G1368" i="18"/>
  <c r="E1369" i="18"/>
  <c r="F1369" i="18"/>
  <c r="G1369" i="18"/>
  <c r="E1370" i="18"/>
  <c r="F1370" i="18"/>
  <c r="G1370" i="18"/>
  <c r="E1371" i="18"/>
  <c r="F1371" i="18"/>
  <c r="G1371" i="18"/>
  <c r="E1372" i="18"/>
  <c r="F1372" i="18"/>
  <c r="G1372" i="18"/>
  <c r="E1373" i="18"/>
  <c r="F1373" i="18"/>
  <c r="G1373" i="18"/>
  <c r="E1374" i="18"/>
  <c r="F1374" i="18"/>
  <c r="G1374" i="18"/>
  <c r="E1375" i="18"/>
  <c r="F1375" i="18"/>
  <c r="G1375" i="18"/>
  <c r="E1376" i="18"/>
  <c r="F1376" i="18"/>
  <c r="G1376" i="18"/>
  <c r="E1377" i="18"/>
  <c r="F1377" i="18"/>
  <c r="G1377" i="18"/>
  <c r="E1378" i="18"/>
  <c r="F1378" i="18"/>
  <c r="G1378" i="18"/>
  <c r="E1379" i="18"/>
  <c r="F1379" i="18"/>
  <c r="G1379" i="18"/>
  <c r="E1380" i="18"/>
  <c r="F1380" i="18"/>
  <c r="G1380" i="18"/>
  <c r="E1381" i="18"/>
  <c r="F1381" i="18"/>
  <c r="G1381" i="18"/>
  <c r="E1382" i="18"/>
  <c r="F1382" i="18"/>
  <c r="G1382" i="18"/>
  <c r="E1383" i="18"/>
  <c r="F1383" i="18"/>
  <c r="G1383" i="18"/>
  <c r="E1384" i="18"/>
  <c r="F1384" i="18"/>
  <c r="G1384" i="18"/>
  <c r="E1385" i="18"/>
  <c r="F1385" i="18"/>
  <c r="G1385" i="18"/>
  <c r="E1386" i="18"/>
  <c r="F1386" i="18"/>
  <c r="G1386" i="18"/>
  <c r="E1387" i="18"/>
  <c r="F1387" i="18"/>
  <c r="G1387" i="18"/>
  <c r="E1388" i="18"/>
  <c r="F1388" i="18"/>
  <c r="G1388" i="18"/>
  <c r="E1389" i="18"/>
  <c r="F1389" i="18"/>
  <c r="G1389" i="18"/>
  <c r="E1390" i="18"/>
  <c r="F1390" i="18"/>
  <c r="G1390" i="18"/>
  <c r="E1391" i="18"/>
  <c r="F1391" i="18"/>
  <c r="G1391" i="18"/>
  <c r="E1392" i="18"/>
  <c r="F1392" i="18"/>
  <c r="G1392" i="18"/>
  <c r="E1393" i="18"/>
  <c r="F1393" i="18"/>
  <c r="G1393" i="18"/>
  <c r="E1394" i="18"/>
  <c r="F1394" i="18"/>
  <c r="G1394" i="18"/>
  <c r="E1395" i="18"/>
  <c r="F1395" i="18"/>
  <c r="G1395" i="18"/>
  <c r="E1396" i="18"/>
  <c r="F1396" i="18"/>
  <c r="G1396" i="18"/>
  <c r="E1397" i="18"/>
  <c r="F1397" i="18"/>
  <c r="G1397" i="18"/>
  <c r="E1398" i="18"/>
  <c r="F1398" i="18"/>
  <c r="G1398" i="18"/>
  <c r="E1399" i="18"/>
  <c r="F1399" i="18"/>
  <c r="G1399" i="18"/>
  <c r="E1400" i="18"/>
  <c r="F1400" i="18"/>
  <c r="G1400" i="18"/>
  <c r="E1401" i="18"/>
  <c r="F1401" i="18"/>
  <c r="G1401" i="18"/>
  <c r="E1402" i="18"/>
  <c r="F1402" i="18"/>
  <c r="G1402" i="18"/>
  <c r="E1403" i="18"/>
  <c r="F1403" i="18"/>
  <c r="G1403" i="18"/>
  <c r="E1404" i="18"/>
  <c r="F1404" i="18"/>
  <c r="G1404" i="18"/>
  <c r="E1405" i="18"/>
  <c r="F1405" i="18"/>
  <c r="G1405" i="18"/>
  <c r="E1406" i="18"/>
  <c r="F1406" i="18"/>
  <c r="G1406" i="18"/>
  <c r="E1407" i="18"/>
  <c r="F1407" i="18"/>
  <c r="G1407" i="18"/>
  <c r="E1408" i="18"/>
  <c r="F1408" i="18"/>
  <c r="G1408" i="18"/>
  <c r="E1409" i="18"/>
  <c r="F1409" i="18"/>
  <c r="G1409" i="18"/>
  <c r="E1410" i="18"/>
  <c r="F1410" i="18"/>
  <c r="G1410" i="18"/>
  <c r="E1411" i="18"/>
  <c r="F1411" i="18"/>
  <c r="G1411" i="18"/>
  <c r="E1412" i="18"/>
  <c r="F1412" i="18"/>
  <c r="G1412" i="18"/>
  <c r="E1413" i="18"/>
  <c r="F1413" i="18"/>
  <c r="G1413" i="18"/>
  <c r="E1414" i="18"/>
  <c r="F1414" i="18"/>
  <c r="G1414" i="18"/>
  <c r="E1415" i="18"/>
  <c r="F1415" i="18"/>
  <c r="G1415" i="18"/>
  <c r="E1416" i="18"/>
  <c r="F1416" i="18"/>
  <c r="G1416" i="18"/>
  <c r="E1417" i="18"/>
  <c r="F1417" i="18"/>
  <c r="G1417" i="18"/>
  <c r="E1418" i="18"/>
  <c r="F1418" i="18"/>
  <c r="G1418" i="18"/>
  <c r="E1419" i="18"/>
  <c r="F1419" i="18"/>
  <c r="G1419" i="18"/>
  <c r="E1420" i="18"/>
  <c r="F1420" i="18"/>
  <c r="G1420" i="18"/>
  <c r="E1421" i="18"/>
  <c r="F1421" i="18"/>
  <c r="G1421" i="18"/>
  <c r="E1422" i="18"/>
  <c r="F1422" i="18"/>
  <c r="G1422" i="18"/>
  <c r="E1423" i="18"/>
  <c r="F1423" i="18"/>
  <c r="G1423" i="18"/>
  <c r="E1424" i="18"/>
  <c r="F1424" i="18"/>
  <c r="G1424" i="18"/>
  <c r="E1425" i="18"/>
  <c r="F1425" i="18"/>
  <c r="G1425" i="18"/>
  <c r="E1426" i="18"/>
  <c r="F1426" i="18"/>
  <c r="G1426" i="18"/>
  <c r="E1427" i="18"/>
  <c r="F1427" i="18"/>
  <c r="G1427" i="18"/>
  <c r="E1428" i="18"/>
  <c r="F1428" i="18"/>
  <c r="G1428" i="18"/>
  <c r="E1429" i="18"/>
  <c r="F1429" i="18"/>
  <c r="G1429" i="18"/>
  <c r="E1430" i="18"/>
  <c r="F1430" i="18"/>
  <c r="G1430" i="18"/>
  <c r="E1431" i="18"/>
  <c r="F1431" i="18"/>
  <c r="G1431" i="18"/>
  <c r="E1432" i="18"/>
  <c r="F1432" i="18"/>
  <c r="G1432" i="18"/>
  <c r="E1433" i="18"/>
  <c r="F1433" i="18"/>
  <c r="G1433" i="18"/>
  <c r="E1434" i="18"/>
  <c r="F1434" i="18"/>
  <c r="G1434" i="18"/>
  <c r="E1435" i="18"/>
  <c r="F1435" i="18"/>
  <c r="G1435" i="18"/>
  <c r="E1436" i="18"/>
  <c r="F1436" i="18"/>
  <c r="G1436" i="18"/>
  <c r="E1437" i="18"/>
  <c r="F1437" i="18"/>
  <c r="G1437" i="18"/>
  <c r="E1438" i="18"/>
  <c r="F1438" i="18"/>
  <c r="G1438" i="18"/>
  <c r="E1439" i="18"/>
  <c r="F1439" i="18"/>
  <c r="G1439" i="18"/>
  <c r="E1440" i="18"/>
  <c r="F1440" i="18"/>
  <c r="G1440" i="18"/>
  <c r="E1441" i="18"/>
  <c r="F1441" i="18"/>
  <c r="G1441" i="18"/>
  <c r="E1442" i="18"/>
  <c r="F1442" i="18"/>
  <c r="G1442" i="18"/>
  <c r="E1443" i="18"/>
  <c r="F1443" i="18"/>
  <c r="G1443" i="18"/>
  <c r="E1444" i="18"/>
  <c r="F1444" i="18"/>
  <c r="G1444" i="18"/>
  <c r="E1445" i="18"/>
  <c r="F1445" i="18"/>
  <c r="G1445" i="18"/>
  <c r="E1446" i="18"/>
  <c r="F1446" i="18"/>
  <c r="G1446" i="18"/>
  <c r="E1447" i="18"/>
  <c r="F1447" i="18"/>
  <c r="G1447" i="18"/>
  <c r="E1448" i="18"/>
  <c r="F1448" i="18"/>
  <c r="G1448" i="18"/>
  <c r="E1449" i="18"/>
  <c r="F1449" i="18"/>
  <c r="G1449" i="18"/>
  <c r="E1450" i="18"/>
  <c r="F1450" i="18"/>
  <c r="G1450" i="18"/>
  <c r="E1451" i="18"/>
  <c r="F1451" i="18"/>
  <c r="G1451" i="18"/>
  <c r="E1452" i="18"/>
  <c r="F1452" i="18"/>
  <c r="G1452" i="18"/>
  <c r="E1453" i="18"/>
  <c r="F1453" i="18"/>
  <c r="G1453" i="18"/>
  <c r="E1454" i="18"/>
  <c r="F1454" i="18"/>
  <c r="G1454" i="18"/>
  <c r="E1455" i="18"/>
  <c r="F1455" i="18"/>
  <c r="G1455" i="18"/>
  <c r="E1456" i="18"/>
  <c r="F1456" i="18"/>
  <c r="G1456" i="18"/>
  <c r="E1457" i="18"/>
  <c r="F1457" i="18"/>
  <c r="G1457" i="18"/>
  <c r="E1458" i="18"/>
  <c r="F1458" i="18"/>
  <c r="G1458" i="18"/>
  <c r="E1459" i="18"/>
  <c r="F1459" i="18"/>
  <c r="G1459" i="18"/>
  <c r="E1460" i="18"/>
  <c r="F1460" i="18"/>
  <c r="G1460" i="18"/>
  <c r="E1461" i="18"/>
  <c r="F1461" i="18"/>
  <c r="G1461" i="18"/>
  <c r="E1462" i="18"/>
  <c r="F1462" i="18"/>
  <c r="G1462" i="18"/>
  <c r="E1463" i="18"/>
  <c r="F1463" i="18"/>
  <c r="G1463" i="18"/>
  <c r="E1464" i="18"/>
  <c r="F1464" i="18"/>
  <c r="G1464" i="18"/>
  <c r="E1465" i="18"/>
  <c r="F1465" i="18"/>
  <c r="G1465" i="18"/>
  <c r="E1466" i="18"/>
  <c r="F1466" i="18"/>
  <c r="G1466" i="18"/>
  <c r="E1467" i="18"/>
  <c r="F1467" i="18"/>
  <c r="G1467" i="18"/>
  <c r="E1468" i="18"/>
  <c r="F1468" i="18"/>
  <c r="G1468" i="18"/>
  <c r="E1469" i="18"/>
  <c r="F1469" i="18"/>
  <c r="G1469" i="18"/>
  <c r="E1470" i="18"/>
  <c r="F1470" i="18"/>
  <c r="G1470" i="18"/>
  <c r="E1471" i="18"/>
  <c r="F1471" i="18"/>
  <c r="G1471" i="18"/>
  <c r="E1472" i="18"/>
  <c r="F1472" i="18"/>
  <c r="G1472" i="18"/>
  <c r="E1473" i="18"/>
  <c r="F1473" i="18"/>
  <c r="G1473" i="18"/>
  <c r="E1474" i="18"/>
  <c r="F1474" i="18"/>
  <c r="G1474" i="18"/>
  <c r="E1475" i="18"/>
  <c r="F1475" i="18"/>
  <c r="G1475" i="18"/>
  <c r="E1476" i="18"/>
  <c r="F1476" i="18"/>
  <c r="G1476" i="18"/>
  <c r="E1477" i="18"/>
  <c r="F1477" i="18"/>
  <c r="G1477" i="18"/>
  <c r="E1478" i="18"/>
  <c r="F1478" i="18"/>
  <c r="G1478" i="18"/>
  <c r="E1479" i="18"/>
  <c r="F1479" i="18"/>
  <c r="G1479" i="18"/>
  <c r="E1480" i="18"/>
  <c r="F1480" i="18"/>
  <c r="G1480" i="18"/>
  <c r="E1481" i="18"/>
  <c r="F1481" i="18"/>
  <c r="G1481" i="18"/>
  <c r="E1482" i="18"/>
  <c r="F1482" i="18"/>
  <c r="G1482" i="18"/>
  <c r="E1483" i="18"/>
  <c r="F1483" i="18"/>
  <c r="G1483" i="18"/>
  <c r="E1484" i="18"/>
  <c r="F1484" i="18"/>
  <c r="G1484" i="18"/>
  <c r="E1485" i="18"/>
  <c r="F1485" i="18"/>
  <c r="G1485" i="18"/>
  <c r="E1486" i="18"/>
  <c r="F1486" i="18"/>
  <c r="G1486" i="18"/>
  <c r="E1487" i="18"/>
  <c r="F1487" i="18"/>
  <c r="G1487" i="18"/>
  <c r="E1488" i="18"/>
  <c r="F1488" i="18"/>
  <c r="G1488" i="18"/>
  <c r="E1489" i="18"/>
  <c r="F1489" i="18"/>
  <c r="G1489" i="18"/>
  <c r="E1490" i="18"/>
  <c r="F1490" i="18"/>
  <c r="G1490" i="18"/>
  <c r="E1491" i="18"/>
  <c r="F1491" i="18"/>
  <c r="G1491" i="18"/>
  <c r="E1492" i="18"/>
  <c r="F1492" i="18"/>
  <c r="G1492" i="18"/>
  <c r="E1493" i="18"/>
  <c r="F1493" i="18"/>
  <c r="G1493" i="18"/>
  <c r="E1494" i="18"/>
  <c r="F1494" i="18"/>
  <c r="G1494" i="18"/>
  <c r="E1495" i="18"/>
  <c r="F1495" i="18"/>
  <c r="G1495" i="18"/>
  <c r="E1496" i="18"/>
  <c r="F1496" i="18"/>
  <c r="G1496" i="18"/>
  <c r="E1497" i="18"/>
  <c r="F1497" i="18"/>
  <c r="G1497" i="18"/>
  <c r="E1498" i="18"/>
  <c r="F1498" i="18"/>
  <c r="G1498" i="18"/>
  <c r="E1499" i="18"/>
  <c r="F1499" i="18"/>
  <c r="G1499" i="18"/>
  <c r="E1500" i="18"/>
  <c r="F1500" i="18"/>
  <c r="G1500" i="18"/>
  <c r="E1501" i="18"/>
  <c r="F1501" i="18"/>
  <c r="G1501" i="18"/>
  <c r="E1502" i="18"/>
  <c r="F1502" i="18"/>
  <c r="G1502" i="18"/>
  <c r="E1503" i="18"/>
  <c r="F1503" i="18"/>
  <c r="G1503" i="18"/>
  <c r="E1504" i="18"/>
  <c r="F1504" i="18"/>
  <c r="G1504" i="18"/>
  <c r="E1505" i="18"/>
  <c r="F1505" i="18"/>
  <c r="G1505" i="18"/>
  <c r="E1506" i="18"/>
  <c r="F1506" i="18"/>
  <c r="G1506" i="18"/>
  <c r="E1507" i="18"/>
  <c r="F1507" i="18"/>
  <c r="G1507" i="18"/>
  <c r="E1508" i="18"/>
  <c r="F1508" i="18"/>
  <c r="G1508" i="18"/>
  <c r="E1509" i="18"/>
  <c r="F1509" i="18"/>
  <c r="G1509" i="18"/>
  <c r="E1510" i="18"/>
  <c r="F1510" i="18"/>
  <c r="G1510" i="18"/>
  <c r="E1511" i="18"/>
  <c r="F1511" i="18"/>
  <c r="G1511" i="18"/>
  <c r="E1512" i="18"/>
  <c r="F1512" i="18"/>
  <c r="G1512" i="18"/>
  <c r="E1513" i="18"/>
  <c r="F1513" i="18"/>
  <c r="G1513" i="18"/>
  <c r="E1514" i="18"/>
  <c r="F1514" i="18"/>
  <c r="G1514" i="18"/>
  <c r="E1515" i="18"/>
  <c r="F1515" i="18"/>
  <c r="G1515" i="18"/>
  <c r="E1516" i="18"/>
  <c r="F1516" i="18"/>
  <c r="G1516" i="18"/>
  <c r="E1517" i="18"/>
  <c r="F1517" i="18"/>
  <c r="G1517" i="18"/>
  <c r="E1518" i="18"/>
  <c r="F1518" i="18"/>
  <c r="G1518" i="18"/>
  <c r="E1519" i="18"/>
  <c r="F1519" i="18"/>
  <c r="G1519" i="18"/>
  <c r="E1520" i="18"/>
  <c r="F1520" i="18"/>
  <c r="G1520" i="18"/>
  <c r="E1521" i="18"/>
  <c r="F1521" i="18"/>
  <c r="G1521" i="18"/>
  <c r="E1522" i="18"/>
  <c r="F1522" i="18"/>
  <c r="G1522" i="18"/>
  <c r="E1523" i="18"/>
  <c r="F1523" i="18"/>
  <c r="G1523" i="18"/>
  <c r="E1524" i="18"/>
  <c r="F1524" i="18"/>
  <c r="G1524" i="18"/>
  <c r="E1525" i="18"/>
  <c r="F1525" i="18"/>
  <c r="G1525" i="18"/>
  <c r="E1526" i="18"/>
  <c r="F1526" i="18"/>
  <c r="G1526" i="18"/>
  <c r="E1527" i="18"/>
  <c r="F1527" i="18"/>
  <c r="G1527" i="18"/>
  <c r="E1528" i="18"/>
  <c r="F1528" i="18"/>
  <c r="G1528" i="18"/>
  <c r="E1529" i="18"/>
  <c r="F1529" i="18"/>
  <c r="G1529" i="18"/>
  <c r="E1530" i="18"/>
  <c r="F1530" i="18"/>
  <c r="G1530" i="18"/>
  <c r="E1531" i="18"/>
  <c r="F1531" i="18"/>
  <c r="G1531" i="18"/>
  <c r="E1532" i="18"/>
  <c r="F1532" i="18"/>
  <c r="G1532" i="18"/>
  <c r="E1533" i="18"/>
  <c r="F1533" i="18"/>
  <c r="G1533" i="18"/>
  <c r="E1534" i="18"/>
  <c r="F1534" i="18"/>
  <c r="G1534" i="18"/>
  <c r="E1535" i="18"/>
  <c r="F1535" i="18"/>
  <c r="G1535" i="18"/>
  <c r="E1536" i="18"/>
  <c r="F1536" i="18"/>
  <c r="G1536" i="18"/>
  <c r="E1537" i="18"/>
  <c r="F1537" i="18"/>
  <c r="G1537" i="18"/>
  <c r="E1538" i="18"/>
  <c r="F1538" i="18"/>
  <c r="G1538" i="18"/>
  <c r="E1539" i="18"/>
  <c r="F1539" i="18"/>
  <c r="G1539" i="18"/>
  <c r="E1540" i="18"/>
  <c r="F1540" i="18"/>
  <c r="G1540" i="18"/>
  <c r="E1541" i="18"/>
  <c r="F1541" i="18"/>
  <c r="G1541" i="18"/>
  <c r="E1542" i="18"/>
  <c r="F1542" i="18"/>
  <c r="G1542" i="18"/>
  <c r="E1543" i="18"/>
  <c r="F1543" i="18"/>
  <c r="G1543" i="18"/>
  <c r="E1544" i="18"/>
  <c r="F1544" i="18"/>
  <c r="G1544" i="18"/>
  <c r="E1545" i="18"/>
  <c r="F1545" i="18"/>
  <c r="G1545" i="18"/>
  <c r="E1546" i="18"/>
  <c r="F1546" i="18"/>
  <c r="G1546" i="18"/>
  <c r="E1547" i="18"/>
  <c r="F1547" i="18"/>
  <c r="G1547" i="18"/>
  <c r="E1548" i="18"/>
  <c r="F1548" i="18"/>
  <c r="G1548" i="18"/>
  <c r="E1549" i="18"/>
  <c r="F1549" i="18"/>
  <c r="G1549" i="18"/>
  <c r="E1550" i="18"/>
  <c r="F1550" i="18"/>
  <c r="G1550" i="18"/>
  <c r="E1551" i="18"/>
  <c r="F1551" i="18"/>
  <c r="G1551" i="18"/>
  <c r="E1552" i="18"/>
  <c r="F1552" i="18"/>
  <c r="G1552" i="18"/>
  <c r="E1553" i="18"/>
  <c r="F1553" i="18"/>
  <c r="G1553" i="18"/>
  <c r="E1554" i="18"/>
  <c r="F1554" i="18"/>
  <c r="G1554" i="18"/>
  <c r="E1555" i="18"/>
  <c r="F1555" i="18"/>
  <c r="G1555" i="18"/>
  <c r="E1556" i="18"/>
  <c r="F1556" i="18"/>
  <c r="G1556" i="18"/>
  <c r="E1557" i="18"/>
  <c r="F1557" i="18"/>
  <c r="G1557" i="18"/>
  <c r="E1558" i="18"/>
  <c r="F1558" i="18"/>
  <c r="G1558" i="18"/>
  <c r="E1559" i="18"/>
  <c r="F1559" i="18"/>
  <c r="G1559" i="18"/>
  <c r="E1560" i="18"/>
  <c r="F1560" i="18"/>
  <c r="G1560" i="18"/>
  <c r="E1561" i="18"/>
  <c r="F1561" i="18"/>
  <c r="G1561" i="18"/>
  <c r="E1562" i="18"/>
  <c r="F1562" i="18"/>
  <c r="G1562" i="18"/>
  <c r="E1563" i="18"/>
  <c r="F1563" i="18"/>
  <c r="G1563" i="18"/>
  <c r="E1564" i="18"/>
  <c r="F1564" i="18"/>
  <c r="G1564" i="18"/>
  <c r="E1565" i="18"/>
  <c r="F1565" i="18"/>
  <c r="G1565" i="18"/>
  <c r="E1566" i="18"/>
  <c r="F1566" i="18"/>
  <c r="G1566" i="18"/>
  <c r="E1567" i="18"/>
  <c r="F1567" i="18"/>
  <c r="G1567" i="18"/>
  <c r="E1568" i="18"/>
  <c r="F1568" i="18"/>
  <c r="G1568" i="18"/>
  <c r="E1569" i="18"/>
  <c r="F1569" i="18"/>
  <c r="G1569" i="18"/>
  <c r="E1570" i="18"/>
  <c r="F1570" i="18"/>
  <c r="G1570" i="18"/>
  <c r="E1571" i="18"/>
  <c r="F1571" i="18"/>
  <c r="G1571" i="18"/>
  <c r="E1572" i="18"/>
  <c r="F1572" i="18"/>
  <c r="G1572" i="18"/>
  <c r="E1573" i="18"/>
  <c r="F1573" i="18"/>
  <c r="G1573" i="18"/>
  <c r="E1574" i="18"/>
  <c r="F1574" i="18"/>
  <c r="G1574" i="18"/>
  <c r="E1575" i="18"/>
  <c r="F1575" i="18"/>
  <c r="G1575" i="18"/>
  <c r="E1576" i="18"/>
  <c r="F1576" i="18"/>
  <c r="G1576" i="18"/>
  <c r="E1577" i="18"/>
  <c r="F1577" i="18"/>
  <c r="G1577" i="18"/>
  <c r="E1578" i="18"/>
  <c r="F1578" i="18"/>
  <c r="G1578" i="18"/>
  <c r="E1579" i="18"/>
  <c r="F1579" i="18"/>
  <c r="G1579" i="18"/>
  <c r="E1580" i="18"/>
  <c r="F1580" i="18"/>
  <c r="G1580" i="18"/>
  <c r="E1581" i="18"/>
  <c r="F1581" i="18"/>
  <c r="G1581" i="18"/>
  <c r="E1582" i="18"/>
  <c r="F1582" i="18"/>
  <c r="G1582" i="18"/>
  <c r="E1583" i="18"/>
  <c r="F1583" i="18"/>
  <c r="G1583" i="18"/>
  <c r="E1584" i="18"/>
  <c r="F1584" i="18"/>
  <c r="G1584" i="18"/>
  <c r="E1585" i="18"/>
  <c r="F1585" i="18"/>
  <c r="G1585" i="18"/>
  <c r="E1586" i="18"/>
  <c r="F1586" i="18"/>
  <c r="G1586" i="18"/>
  <c r="E1587" i="18"/>
  <c r="F1587" i="18"/>
  <c r="G1587" i="18"/>
  <c r="E1588" i="18"/>
  <c r="F1588" i="18"/>
  <c r="G1588" i="18"/>
  <c r="E1589" i="18"/>
  <c r="F1589" i="18"/>
  <c r="G1589" i="18"/>
  <c r="E1590" i="18"/>
  <c r="F1590" i="18"/>
  <c r="G1590" i="18"/>
  <c r="E1591" i="18"/>
  <c r="F1591" i="18"/>
  <c r="G1591" i="18"/>
  <c r="E1592" i="18"/>
  <c r="F1592" i="18"/>
  <c r="G1592" i="18"/>
  <c r="E1593" i="18"/>
  <c r="F1593" i="18"/>
  <c r="G1593" i="18"/>
  <c r="E1594" i="18"/>
  <c r="F1594" i="18"/>
  <c r="G1594" i="18"/>
  <c r="E1595" i="18"/>
  <c r="F1595" i="18"/>
  <c r="G1595" i="18"/>
  <c r="E1596" i="18"/>
  <c r="F1596" i="18"/>
  <c r="G1596" i="18"/>
  <c r="E1597" i="18"/>
  <c r="F1597" i="18"/>
  <c r="G1597" i="18"/>
  <c r="E1598" i="18"/>
  <c r="F1598" i="18"/>
  <c r="G1598" i="18"/>
  <c r="E1599" i="18"/>
  <c r="F1599" i="18"/>
  <c r="G1599" i="18"/>
  <c r="E1600" i="18"/>
  <c r="F1600" i="18"/>
  <c r="G1600" i="18"/>
  <c r="E1601" i="18"/>
  <c r="F1601" i="18"/>
  <c r="G1601" i="18"/>
  <c r="E1602" i="18"/>
  <c r="F1602" i="18"/>
  <c r="G1602" i="18"/>
  <c r="E1603" i="18"/>
  <c r="F1603" i="18"/>
  <c r="G1603" i="18"/>
  <c r="E1604" i="18"/>
  <c r="F1604" i="18"/>
  <c r="G1604" i="18"/>
  <c r="E1605" i="18"/>
  <c r="F1605" i="18"/>
  <c r="G1605" i="18"/>
  <c r="E1606" i="18"/>
  <c r="F1606" i="18"/>
  <c r="G1606" i="18"/>
  <c r="E1607" i="18"/>
  <c r="F1607" i="18"/>
  <c r="G1607" i="18"/>
  <c r="E1608" i="18"/>
  <c r="F1608" i="18"/>
  <c r="G1608" i="18"/>
  <c r="E1609" i="18"/>
  <c r="F1609" i="18"/>
  <c r="G1609" i="18"/>
  <c r="E1610" i="18"/>
  <c r="F1610" i="18"/>
  <c r="G1610" i="18"/>
  <c r="E1611" i="18"/>
  <c r="F1611" i="18"/>
  <c r="G1611" i="18"/>
  <c r="E1612" i="18"/>
  <c r="F1612" i="18"/>
  <c r="G1612" i="18"/>
  <c r="E1613" i="18"/>
  <c r="F1613" i="18"/>
  <c r="G1613" i="18"/>
  <c r="E1614" i="18"/>
  <c r="F1614" i="18"/>
  <c r="G1614" i="18"/>
  <c r="E1615" i="18"/>
  <c r="F1615" i="18"/>
  <c r="G1615" i="18"/>
  <c r="E1616" i="18"/>
  <c r="F1616" i="18"/>
  <c r="G1616" i="18"/>
  <c r="E1617" i="18"/>
  <c r="F1617" i="18"/>
  <c r="G1617" i="18"/>
  <c r="E1618" i="18"/>
  <c r="F1618" i="18"/>
  <c r="G1618" i="18"/>
  <c r="E1619" i="18"/>
  <c r="F1619" i="18"/>
  <c r="G1619" i="18"/>
  <c r="E1620" i="18"/>
  <c r="F1620" i="18"/>
  <c r="G1620" i="18"/>
  <c r="E1621" i="18"/>
  <c r="F1621" i="18"/>
  <c r="G1621" i="18"/>
  <c r="E1622" i="18"/>
  <c r="F1622" i="18"/>
  <c r="G1622" i="18"/>
  <c r="E1623" i="18"/>
  <c r="F1623" i="18"/>
  <c r="G1623" i="18"/>
  <c r="E1624" i="18"/>
  <c r="F1624" i="18"/>
  <c r="G1624" i="18"/>
  <c r="E1625" i="18"/>
  <c r="F1625" i="18"/>
  <c r="G1625" i="18"/>
  <c r="E1626" i="18"/>
  <c r="F1626" i="18"/>
  <c r="G1626" i="18"/>
  <c r="E1627" i="18"/>
  <c r="F1627" i="18"/>
  <c r="G1627" i="18"/>
  <c r="E1628" i="18"/>
  <c r="F1628" i="18"/>
  <c r="G1628" i="18"/>
  <c r="E1629" i="18"/>
  <c r="F1629" i="18"/>
  <c r="G1629" i="18"/>
  <c r="E1630" i="18"/>
  <c r="F1630" i="18"/>
  <c r="G1630" i="18"/>
  <c r="E1631" i="18"/>
  <c r="F1631" i="18"/>
  <c r="G1631" i="18"/>
  <c r="E1632" i="18"/>
  <c r="F1632" i="18"/>
  <c r="G1632" i="18"/>
  <c r="E1633" i="18"/>
  <c r="F1633" i="18"/>
  <c r="G1633" i="18"/>
  <c r="E1634" i="18"/>
  <c r="F1634" i="18"/>
  <c r="G1634" i="18"/>
  <c r="E1635" i="18"/>
  <c r="F1635" i="18"/>
  <c r="G1635" i="18"/>
  <c r="E1636" i="18"/>
  <c r="F1636" i="18"/>
  <c r="G1636" i="18"/>
  <c r="E1637" i="18"/>
  <c r="F1637" i="18"/>
  <c r="G1637" i="18"/>
  <c r="E1638" i="18"/>
  <c r="F1638" i="18"/>
  <c r="G1638" i="18"/>
  <c r="E1639" i="18"/>
  <c r="F1639" i="18"/>
  <c r="G1639" i="18"/>
  <c r="E1640" i="18"/>
  <c r="F1640" i="18"/>
  <c r="G1640" i="18"/>
  <c r="E1641" i="18"/>
  <c r="F1641" i="18"/>
  <c r="G1641" i="18"/>
  <c r="E1642" i="18"/>
  <c r="F1642" i="18"/>
  <c r="G1642" i="18"/>
  <c r="E1643" i="18"/>
  <c r="F1643" i="18"/>
  <c r="G1643" i="18"/>
  <c r="E1644" i="18"/>
  <c r="F1644" i="18"/>
  <c r="G1644" i="18"/>
  <c r="E1645" i="18"/>
  <c r="F1645" i="18"/>
  <c r="G1645" i="18"/>
  <c r="E1646" i="18"/>
  <c r="F1646" i="18"/>
  <c r="G1646" i="18"/>
  <c r="E1647" i="18"/>
  <c r="F1647" i="18"/>
  <c r="G1647" i="18"/>
  <c r="E1648" i="18"/>
  <c r="F1648" i="18"/>
  <c r="G1648" i="18"/>
  <c r="E1649" i="18"/>
  <c r="F1649" i="18"/>
  <c r="G1649" i="18"/>
  <c r="E1650" i="18"/>
  <c r="F1650" i="18"/>
  <c r="G1650" i="18"/>
  <c r="E1651" i="18"/>
  <c r="F1651" i="18"/>
  <c r="G1651" i="18"/>
  <c r="E1652" i="18"/>
  <c r="F1652" i="18"/>
  <c r="G1652" i="18"/>
  <c r="E1653" i="18"/>
  <c r="F1653" i="18"/>
  <c r="G1653" i="18"/>
  <c r="E1654" i="18"/>
  <c r="F1654" i="18"/>
  <c r="G1654" i="18"/>
  <c r="E1655" i="18"/>
  <c r="F1655" i="18"/>
  <c r="G1655" i="18"/>
  <c r="E1656" i="18"/>
  <c r="F1656" i="18"/>
  <c r="G1656" i="18"/>
  <c r="E1657" i="18"/>
  <c r="F1657" i="18"/>
  <c r="G1657" i="18"/>
  <c r="E1658" i="18"/>
  <c r="F1658" i="18"/>
  <c r="G1658" i="18"/>
  <c r="E1659" i="18"/>
  <c r="F1659" i="18"/>
  <c r="G1659" i="18"/>
  <c r="E1660" i="18"/>
  <c r="F1660" i="18"/>
  <c r="G1660" i="18"/>
  <c r="E1661" i="18"/>
  <c r="F1661" i="18"/>
  <c r="G1661" i="18"/>
  <c r="E1662" i="18"/>
  <c r="F1662" i="18"/>
  <c r="G1662" i="18"/>
  <c r="E1663" i="18"/>
  <c r="F1663" i="18"/>
  <c r="G1663" i="18"/>
  <c r="E1664" i="18"/>
  <c r="F1664" i="18"/>
  <c r="G1664" i="18"/>
  <c r="E1665" i="18"/>
  <c r="F1665" i="18"/>
  <c r="G1665" i="18"/>
  <c r="E1666" i="18"/>
  <c r="F1666" i="18"/>
  <c r="G1666" i="18"/>
  <c r="E1667" i="18"/>
  <c r="F1667" i="18"/>
  <c r="G1667" i="18"/>
  <c r="E1668" i="18"/>
  <c r="F1668" i="18"/>
  <c r="G1668" i="18"/>
  <c r="E1669" i="18"/>
  <c r="F1669" i="18"/>
  <c r="G1669" i="18"/>
  <c r="E1670" i="18"/>
  <c r="F1670" i="18"/>
  <c r="G1670" i="18"/>
  <c r="E1671" i="18"/>
  <c r="F1671" i="18"/>
  <c r="G1671" i="18"/>
  <c r="E1672" i="18"/>
  <c r="F1672" i="18"/>
  <c r="G1672" i="18"/>
  <c r="E1673" i="18"/>
  <c r="F1673" i="18"/>
  <c r="G1673" i="18"/>
  <c r="E1674" i="18"/>
  <c r="F1674" i="18"/>
  <c r="G1674" i="18"/>
  <c r="E1675" i="18"/>
  <c r="F1675" i="18"/>
  <c r="G1675" i="18"/>
  <c r="E1676" i="18"/>
  <c r="F1676" i="18"/>
  <c r="G1676" i="18"/>
  <c r="E1677" i="18"/>
  <c r="F1677" i="18"/>
  <c r="G1677" i="18"/>
  <c r="E1678" i="18"/>
  <c r="F1678" i="18"/>
  <c r="G1678" i="18"/>
  <c r="E1679" i="18"/>
  <c r="F1679" i="18"/>
  <c r="G1679" i="18"/>
  <c r="E1680" i="18"/>
  <c r="F1680" i="18"/>
  <c r="G1680" i="18"/>
  <c r="E1681" i="18"/>
  <c r="F1681" i="18"/>
  <c r="G1681" i="18"/>
  <c r="E1682" i="18"/>
  <c r="F1682" i="18"/>
  <c r="G1682" i="18"/>
  <c r="E1683" i="18"/>
  <c r="F1683" i="18"/>
  <c r="G1683" i="18"/>
  <c r="E1684" i="18"/>
  <c r="F1684" i="18"/>
  <c r="G1684" i="18"/>
  <c r="E1685" i="18"/>
  <c r="F1685" i="18"/>
  <c r="G1685" i="18"/>
  <c r="E1686" i="18"/>
  <c r="F1686" i="18"/>
  <c r="G1686" i="18"/>
  <c r="E1687" i="18"/>
  <c r="F1687" i="18"/>
  <c r="G1687" i="18"/>
  <c r="E1688" i="18"/>
  <c r="F1688" i="18"/>
  <c r="G1688" i="18"/>
  <c r="E1689" i="18"/>
  <c r="F1689" i="18"/>
  <c r="G1689" i="18"/>
  <c r="E1690" i="18"/>
  <c r="F1690" i="18"/>
  <c r="G1690" i="18"/>
  <c r="E1691" i="18"/>
  <c r="F1691" i="18"/>
  <c r="G1691" i="18"/>
  <c r="E1692" i="18"/>
  <c r="F1692" i="18"/>
  <c r="G1692" i="18"/>
  <c r="E1693" i="18"/>
  <c r="F1693" i="18"/>
  <c r="G1693" i="18"/>
  <c r="E1694" i="18"/>
  <c r="F1694" i="18"/>
  <c r="G1694" i="18"/>
  <c r="E1695" i="18"/>
  <c r="F1695" i="18"/>
  <c r="G1695" i="18"/>
  <c r="E1696" i="18"/>
  <c r="F1696" i="18"/>
  <c r="G1696" i="18"/>
  <c r="E1697" i="18"/>
  <c r="F1697" i="18"/>
  <c r="G1697" i="18"/>
  <c r="E1698" i="18"/>
  <c r="F1698" i="18"/>
  <c r="G1698" i="18"/>
  <c r="E1699" i="18"/>
  <c r="F1699" i="18"/>
  <c r="G1699" i="18"/>
  <c r="E1700" i="18"/>
  <c r="F1700" i="18"/>
  <c r="G1700" i="18"/>
  <c r="E1701" i="18"/>
  <c r="F1701" i="18"/>
  <c r="G1701" i="18"/>
  <c r="E1702" i="18"/>
  <c r="F1702" i="18"/>
  <c r="G1702" i="18"/>
  <c r="E1703" i="18"/>
  <c r="F1703" i="18"/>
  <c r="G1703" i="18"/>
  <c r="E1704" i="18"/>
  <c r="F1704" i="18"/>
  <c r="G1704" i="18"/>
  <c r="E1705" i="18"/>
  <c r="F1705" i="18"/>
  <c r="G1705" i="18"/>
  <c r="E1706" i="18"/>
  <c r="F1706" i="18"/>
  <c r="G1706" i="18"/>
  <c r="E1707" i="18"/>
  <c r="F1707" i="18"/>
  <c r="G1707" i="18"/>
  <c r="E1708" i="18"/>
  <c r="F1708" i="18"/>
  <c r="G1708" i="18"/>
  <c r="E1709" i="18"/>
  <c r="F1709" i="18"/>
  <c r="G1709" i="18"/>
  <c r="E1710" i="18"/>
  <c r="F1710" i="18"/>
  <c r="G1710" i="18"/>
  <c r="E1711" i="18"/>
  <c r="F1711" i="18"/>
  <c r="G1711" i="18"/>
  <c r="E1712" i="18"/>
  <c r="F1712" i="18"/>
  <c r="G1712" i="18"/>
  <c r="E1713" i="18"/>
  <c r="F1713" i="18"/>
  <c r="G1713" i="18"/>
  <c r="E1714" i="18"/>
  <c r="F1714" i="18"/>
  <c r="G1714" i="18"/>
  <c r="E1715" i="18"/>
  <c r="F1715" i="18"/>
  <c r="G1715" i="18"/>
  <c r="E1716" i="18"/>
  <c r="F1716" i="18"/>
  <c r="G1716" i="18"/>
  <c r="E1717" i="18"/>
  <c r="F1717" i="18"/>
  <c r="G1717" i="18"/>
  <c r="E1718" i="18"/>
  <c r="F1718" i="18"/>
  <c r="G1718" i="18"/>
  <c r="E1719" i="18"/>
  <c r="F1719" i="18"/>
  <c r="G1719" i="18"/>
  <c r="E1720" i="18"/>
  <c r="F1720" i="18"/>
  <c r="G1720" i="18"/>
  <c r="E1721" i="18"/>
  <c r="F1721" i="18"/>
  <c r="G1721" i="18"/>
  <c r="E1722" i="18"/>
  <c r="F1722" i="18"/>
  <c r="G1722" i="18"/>
  <c r="E1723" i="18"/>
  <c r="F1723" i="18"/>
  <c r="G1723" i="18"/>
  <c r="E1724" i="18"/>
  <c r="F1724" i="18"/>
  <c r="G1724" i="18"/>
  <c r="E1725" i="18"/>
  <c r="F1725" i="18"/>
  <c r="G1725" i="18"/>
  <c r="E1726" i="18"/>
  <c r="F1726" i="18"/>
  <c r="G1726" i="18"/>
  <c r="E1727" i="18"/>
  <c r="F1727" i="18"/>
  <c r="G1727" i="18"/>
  <c r="E1728" i="18"/>
  <c r="F1728" i="18"/>
  <c r="G1728" i="18"/>
  <c r="E1729" i="18"/>
  <c r="F1729" i="18"/>
  <c r="G1729" i="18"/>
  <c r="E1730" i="18"/>
  <c r="F1730" i="18"/>
  <c r="G1730" i="18"/>
  <c r="E1731" i="18"/>
  <c r="F1731" i="18"/>
  <c r="G1731" i="18"/>
  <c r="E1732" i="18"/>
  <c r="F1732" i="18"/>
  <c r="G1732" i="18"/>
  <c r="E1733" i="18"/>
  <c r="F1733" i="18"/>
  <c r="G1733" i="18"/>
  <c r="E1734" i="18"/>
  <c r="F1734" i="18"/>
  <c r="G1734" i="18"/>
  <c r="E1735" i="18"/>
  <c r="F1735" i="18"/>
  <c r="G1735" i="18"/>
  <c r="E1736" i="18"/>
  <c r="F1736" i="18"/>
  <c r="G1736" i="18"/>
  <c r="E1737" i="18"/>
  <c r="F1737" i="18"/>
  <c r="G1737" i="18"/>
  <c r="E1738" i="18"/>
  <c r="F1738" i="18"/>
  <c r="G1738" i="18"/>
  <c r="E1739" i="18"/>
  <c r="F1739" i="18"/>
  <c r="G1739" i="18"/>
  <c r="E1740" i="18"/>
  <c r="F1740" i="18"/>
  <c r="G1740" i="18"/>
  <c r="E1741" i="18"/>
  <c r="F1741" i="18"/>
  <c r="G1741" i="18"/>
  <c r="E1742" i="18"/>
  <c r="F1742" i="18"/>
  <c r="G1742" i="18"/>
  <c r="E1743" i="18"/>
  <c r="F1743" i="18"/>
  <c r="G1743" i="18"/>
  <c r="E1744" i="18"/>
  <c r="F1744" i="18"/>
  <c r="G1744" i="18"/>
  <c r="E1745" i="18"/>
  <c r="F1745" i="18"/>
  <c r="G1745" i="18"/>
  <c r="E1746" i="18"/>
  <c r="F1746" i="18"/>
  <c r="G1746" i="18"/>
  <c r="E1747" i="18"/>
  <c r="F1747" i="18"/>
  <c r="G1747" i="18"/>
  <c r="E1748" i="18"/>
  <c r="F1748" i="18"/>
  <c r="G1748" i="18"/>
  <c r="E1749" i="18"/>
  <c r="F1749" i="18"/>
  <c r="G1749" i="18"/>
  <c r="E1750" i="18"/>
  <c r="F1750" i="18"/>
  <c r="G1750" i="18"/>
  <c r="E1751" i="18"/>
  <c r="F1751" i="18"/>
  <c r="G1751" i="18"/>
  <c r="E1752" i="18"/>
  <c r="F1752" i="18"/>
  <c r="G1752" i="18"/>
  <c r="E1753" i="18"/>
  <c r="F1753" i="18"/>
  <c r="G1753" i="18"/>
  <c r="E1754" i="18"/>
  <c r="F1754" i="18"/>
  <c r="G1754" i="18"/>
  <c r="E1755" i="18"/>
  <c r="F1755" i="18"/>
  <c r="G1755" i="18"/>
  <c r="E1756" i="18"/>
  <c r="F1756" i="18"/>
  <c r="G1756" i="18"/>
  <c r="E1757" i="18"/>
  <c r="F1757" i="18"/>
  <c r="G1757" i="18"/>
  <c r="E1758" i="18"/>
  <c r="F1758" i="18"/>
  <c r="G1758" i="18"/>
  <c r="E1759" i="18"/>
  <c r="F1759" i="18"/>
  <c r="G1759" i="18"/>
  <c r="E1760" i="18"/>
  <c r="F1760" i="18"/>
  <c r="G1760" i="18"/>
  <c r="E1761" i="18"/>
  <c r="F1761" i="18"/>
  <c r="G1761" i="18"/>
  <c r="E1762" i="18"/>
  <c r="F1762" i="18"/>
  <c r="G1762" i="18"/>
  <c r="E1763" i="18"/>
  <c r="F1763" i="18"/>
  <c r="G1763" i="18"/>
  <c r="E1764" i="18"/>
  <c r="F1764" i="18"/>
  <c r="G1764" i="18"/>
  <c r="E1765" i="18"/>
  <c r="F1765" i="18"/>
  <c r="G1765" i="18"/>
  <c r="E1766" i="18"/>
  <c r="F1766" i="18"/>
  <c r="G1766" i="18"/>
  <c r="E1767" i="18"/>
  <c r="F1767" i="18"/>
  <c r="G1767" i="18"/>
  <c r="E1768" i="18"/>
  <c r="F1768" i="18"/>
  <c r="G1768" i="18"/>
  <c r="E1769" i="18"/>
  <c r="F1769" i="18"/>
  <c r="G1769" i="18"/>
  <c r="E1770" i="18"/>
  <c r="F1770" i="18"/>
  <c r="G1770" i="18"/>
  <c r="E1771" i="18"/>
  <c r="F1771" i="18"/>
  <c r="G1771" i="18"/>
  <c r="E1772" i="18"/>
  <c r="F1772" i="18"/>
  <c r="G1772" i="18"/>
  <c r="E1773" i="18"/>
  <c r="F1773" i="18"/>
  <c r="G1773" i="18"/>
  <c r="E1774" i="18"/>
  <c r="F1774" i="18"/>
  <c r="G1774" i="18"/>
  <c r="E1775" i="18"/>
  <c r="F1775" i="18"/>
  <c r="G1775" i="18"/>
  <c r="E1776" i="18"/>
  <c r="F1776" i="18"/>
  <c r="G1776" i="18"/>
  <c r="E1777" i="18"/>
  <c r="F1777" i="18"/>
  <c r="G1777" i="18"/>
  <c r="E1778" i="18"/>
  <c r="F1778" i="18"/>
  <c r="G1778" i="18"/>
  <c r="E1779" i="18"/>
  <c r="F1779" i="18"/>
  <c r="G1779" i="18"/>
  <c r="E1780" i="18"/>
  <c r="F1780" i="18"/>
  <c r="G1780" i="18"/>
  <c r="E1781" i="18"/>
  <c r="F1781" i="18"/>
  <c r="G1781" i="18"/>
  <c r="E1782" i="18"/>
  <c r="F1782" i="18"/>
  <c r="G1782" i="18"/>
  <c r="E1783" i="18"/>
  <c r="F1783" i="18"/>
  <c r="G1783" i="18"/>
  <c r="E1784" i="18"/>
  <c r="F1784" i="18"/>
  <c r="G1784" i="18"/>
  <c r="E1785" i="18"/>
  <c r="F1785" i="18"/>
  <c r="G1785" i="18"/>
  <c r="E1786" i="18"/>
  <c r="F1786" i="18"/>
  <c r="G1786" i="18"/>
  <c r="E1787" i="18"/>
  <c r="F1787" i="18"/>
  <c r="G1787" i="18"/>
  <c r="E1788" i="18"/>
  <c r="F1788" i="18"/>
  <c r="G1788" i="18"/>
  <c r="E1789" i="18"/>
  <c r="F1789" i="18"/>
  <c r="G1789" i="18"/>
  <c r="E1790" i="18"/>
  <c r="F1790" i="18"/>
  <c r="G1790" i="18"/>
  <c r="E1791" i="18"/>
  <c r="F1791" i="18"/>
  <c r="G1791" i="18"/>
  <c r="E1792" i="18"/>
  <c r="F1792" i="18"/>
  <c r="G1792" i="18"/>
  <c r="E1793" i="18"/>
  <c r="F1793" i="18"/>
  <c r="G1793" i="18"/>
  <c r="E1794" i="18"/>
  <c r="F1794" i="18"/>
  <c r="G1794" i="18"/>
  <c r="E1795" i="18"/>
  <c r="F1795" i="18"/>
  <c r="G1795" i="18"/>
  <c r="E1796" i="18"/>
  <c r="F1796" i="18"/>
  <c r="G1796" i="18"/>
  <c r="E1797" i="18"/>
  <c r="F1797" i="18"/>
  <c r="G1797" i="18"/>
  <c r="E1798" i="18"/>
  <c r="F1798" i="18"/>
  <c r="G1798" i="18"/>
  <c r="E1799" i="18"/>
  <c r="F1799" i="18"/>
  <c r="G1799" i="18"/>
  <c r="E1800" i="18"/>
  <c r="F1800" i="18"/>
  <c r="G1800" i="18"/>
  <c r="E1801" i="18"/>
  <c r="F1801" i="18"/>
  <c r="G1801" i="18"/>
  <c r="E1802" i="18"/>
  <c r="F1802" i="18"/>
  <c r="G1802" i="18"/>
  <c r="E1803" i="18"/>
  <c r="F1803" i="18"/>
  <c r="G1803" i="18"/>
  <c r="E1804" i="18"/>
  <c r="F1804" i="18"/>
  <c r="G1804" i="18"/>
  <c r="E1805" i="18"/>
  <c r="F1805" i="18"/>
  <c r="G1805" i="18"/>
  <c r="E1806" i="18"/>
  <c r="F1806" i="18"/>
  <c r="G1806" i="18"/>
  <c r="E1807" i="18"/>
  <c r="F1807" i="18"/>
  <c r="G1807" i="18"/>
  <c r="E1808" i="18"/>
  <c r="F1808" i="18"/>
  <c r="G1808" i="18"/>
  <c r="E1809" i="18"/>
  <c r="F1809" i="18"/>
  <c r="G1809" i="18"/>
  <c r="E1810" i="18"/>
  <c r="F1810" i="18"/>
  <c r="G1810" i="18"/>
  <c r="E1811" i="18"/>
  <c r="F1811" i="18"/>
  <c r="G1811" i="18"/>
  <c r="E1812" i="18"/>
  <c r="F1812" i="18"/>
  <c r="G1812" i="18"/>
  <c r="E1813" i="18"/>
  <c r="F1813" i="18"/>
  <c r="G1813" i="18"/>
  <c r="E1814" i="18"/>
  <c r="F1814" i="18"/>
  <c r="G1814" i="18"/>
  <c r="E1815" i="18"/>
  <c r="F1815" i="18"/>
  <c r="G1815" i="18"/>
  <c r="E1816" i="18"/>
  <c r="F1816" i="18"/>
  <c r="G1816" i="18"/>
  <c r="E1817" i="18"/>
  <c r="F1817" i="18"/>
  <c r="G1817" i="18"/>
  <c r="E1818" i="18"/>
  <c r="F1818" i="18"/>
  <c r="G1818" i="18"/>
  <c r="E1819" i="18"/>
  <c r="F1819" i="18"/>
  <c r="G1819" i="18"/>
  <c r="E1820" i="18"/>
  <c r="F1820" i="18"/>
  <c r="G1820" i="18"/>
  <c r="E1821" i="18"/>
  <c r="F1821" i="18"/>
  <c r="G1821" i="18"/>
  <c r="E1822" i="18"/>
  <c r="F1822" i="18"/>
  <c r="G1822" i="18"/>
  <c r="E1823" i="18"/>
  <c r="F1823" i="18"/>
  <c r="G1823" i="18"/>
  <c r="E1824" i="18"/>
  <c r="F1824" i="18"/>
  <c r="G1824" i="18"/>
  <c r="E1825" i="18"/>
  <c r="F1825" i="18"/>
  <c r="G1825" i="18"/>
  <c r="E1826" i="18"/>
  <c r="F1826" i="18"/>
  <c r="G1826" i="18"/>
  <c r="E1827" i="18"/>
  <c r="F1827" i="18"/>
  <c r="G1827" i="18"/>
  <c r="E1828" i="18"/>
  <c r="F1828" i="18"/>
  <c r="G1828" i="18"/>
  <c r="E1829" i="18"/>
  <c r="F1829" i="18"/>
  <c r="G1829" i="18"/>
  <c r="E1830" i="18"/>
  <c r="F1830" i="18"/>
  <c r="G1830" i="18"/>
  <c r="E1831" i="18"/>
  <c r="F1831" i="18"/>
  <c r="G1831" i="18"/>
  <c r="E1832" i="18"/>
  <c r="F1832" i="18"/>
  <c r="G1832" i="18"/>
  <c r="E1833" i="18"/>
  <c r="F1833" i="18"/>
  <c r="G1833" i="18"/>
  <c r="E1834" i="18"/>
  <c r="F1834" i="18"/>
  <c r="G1834" i="18"/>
  <c r="E1835" i="18"/>
  <c r="F1835" i="18"/>
  <c r="G1835" i="18"/>
  <c r="E1836" i="18"/>
  <c r="F1836" i="18"/>
  <c r="G1836" i="18"/>
  <c r="E1837" i="18"/>
  <c r="F1837" i="18"/>
  <c r="G1837" i="18"/>
  <c r="E1838" i="18"/>
  <c r="F1838" i="18"/>
  <c r="G1838" i="18"/>
  <c r="E1839" i="18"/>
  <c r="F1839" i="18"/>
  <c r="G1839" i="18"/>
  <c r="E1840" i="18"/>
  <c r="F1840" i="18"/>
  <c r="G1840" i="18"/>
  <c r="E1841" i="18"/>
  <c r="F1841" i="18"/>
  <c r="G1841" i="18"/>
  <c r="E1842" i="18"/>
  <c r="F1842" i="18"/>
  <c r="G1842" i="18"/>
  <c r="E1843" i="18"/>
  <c r="F1843" i="18"/>
  <c r="G1843" i="18"/>
  <c r="E1844" i="18"/>
  <c r="F1844" i="18"/>
  <c r="G1844" i="18"/>
  <c r="E1845" i="18"/>
  <c r="F1845" i="18"/>
  <c r="G1845" i="18"/>
  <c r="E1846" i="18"/>
  <c r="F1846" i="18"/>
  <c r="G1846" i="18"/>
  <c r="E1847" i="18"/>
  <c r="F1847" i="18"/>
  <c r="G1847" i="18"/>
  <c r="E1848" i="18"/>
  <c r="F1848" i="18"/>
  <c r="G1848" i="18"/>
  <c r="E1849" i="18"/>
  <c r="F1849" i="18"/>
  <c r="G1849" i="18"/>
  <c r="E1850" i="18"/>
  <c r="F1850" i="18"/>
  <c r="G1850" i="18"/>
  <c r="E1851" i="18"/>
  <c r="F1851" i="18"/>
  <c r="G1851" i="18"/>
  <c r="E1852" i="18"/>
  <c r="F1852" i="18"/>
  <c r="G1852" i="18"/>
  <c r="E1853" i="18"/>
  <c r="F1853" i="18"/>
  <c r="G1853" i="18"/>
  <c r="E1854" i="18"/>
  <c r="F1854" i="18"/>
  <c r="G1854" i="18"/>
  <c r="E1855" i="18"/>
  <c r="F1855" i="18"/>
  <c r="G1855" i="18"/>
  <c r="E1856" i="18"/>
  <c r="F1856" i="18"/>
  <c r="G1856" i="18"/>
  <c r="E1857" i="18"/>
  <c r="F1857" i="18"/>
  <c r="G1857" i="18"/>
  <c r="E1858" i="18"/>
  <c r="F1858" i="18"/>
  <c r="G1858" i="18"/>
  <c r="E1859" i="18"/>
  <c r="F1859" i="18"/>
  <c r="G1859" i="18"/>
  <c r="E1860" i="18"/>
  <c r="F1860" i="18"/>
  <c r="G1860" i="18"/>
  <c r="E1861" i="18"/>
  <c r="F1861" i="18"/>
  <c r="G1861" i="18"/>
  <c r="E1862" i="18"/>
  <c r="F1862" i="18"/>
  <c r="G1862" i="18"/>
  <c r="E1863" i="18"/>
  <c r="F1863" i="18"/>
  <c r="G1863" i="18"/>
  <c r="E1864" i="18"/>
  <c r="F1864" i="18"/>
  <c r="G1864" i="18"/>
  <c r="E1865" i="18"/>
  <c r="F1865" i="18"/>
  <c r="G1865" i="18"/>
  <c r="E1866" i="18"/>
  <c r="F1866" i="18"/>
  <c r="G1866" i="18"/>
  <c r="E1867" i="18"/>
  <c r="F1867" i="18"/>
  <c r="G1867" i="18"/>
  <c r="E1868" i="18"/>
  <c r="F1868" i="18"/>
  <c r="G1868" i="18"/>
  <c r="E1869" i="18"/>
  <c r="F1869" i="18"/>
  <c r="G1869" i="18"/>
  <c r="E1870" i="18"/>
  <c r="F1870" i="18"/>
  <c r="G1870" i="18"/>
  <c r="E1871" i="18"/>
  <c r="F1871" i="18"/>
  <c r="G1871" i="18"/>
  <c r="E1872" i="18"/>
  <c r="F1872" i="18"/>
  <c r="G1872" i="18"/>
  <c r="E1873" i="18"/>
  <c r="F1873" i="18"/>
  <c r="G1873" i="18"/>
  <c r="E1874" i="18"/>
  <c r="F1874" i="18"/>
  <c r="G1874" i="18"/>
  <c r="E1875" i="18"/>
  <c r="F1875" i="18"/>
  <c r="G1875" i="18"/>
  <c r="E1876" i="18"/>
  <c r="F1876" i="18"/>
  <c r="G1876" i="18"/>
  <c r="E1877" i="18"/>
  <c r="F1877" i="18"/>
  <c r="G1877" i="18"/>
  <c r="E1878" i="18"/>
  <c r="F1878" i="18"/>
  <c r="G1878" i="18"/>
  <c r="E1879" i="18"/>
  <c r="F1879" i="18"/>
  <c r="G1879" i="18"/>
  <c r="E1880" i="18"/>
  <c r="F1880" i="18"/>
  <c r="G1880" i="18"/>
  <c r="E1881" i="18"/>
  <c r="F1881" i="18"/>
  <c r="G1881" i="18"/>
  <c r="E1882" i="18"/>
  <c r="F1882" i="18"/>
  <c r="G1882" i="18"/>
  <c r="E1883" i="18"/>
  <c r="F1883" i="18"/>
  <c r="G1883" i="18"/>
  <c r="E1884" i="18"/>
  <c r="F1884" i="18"/>
  <c r="G1884" i="18"/>
  <c r="E1885" i="18"/>
  <c r="F1885" i="18"/>
  <c r="G1885" i="18"/>
  <c r="E1886" i="18"/>
  <c r="F1886" i="18"/>
  <c r="G1886" i="18"/>
  <c r="E1887" i="18"/>
  <c r="F1887" i="18"/>
  <c r="G1887" i="18"/>
  <c r="E1888" i="18"/>
  <c r="F1888" i="18"/>
  <c r="G1888" i="18"/>
  <c r="E1889" i="18"/>
  <c r="F1889" i="18"/>
  <c r="G1889" i="18"/>
  <c r="E1890" i="18"/>
  <c r="F1890" i="18"/>
  <c r="G1890" i="18"/>
  <c r="E1891" i="18"/>
  <c r="F1891" i="18"/>
  <c r="G1891" i="18"/>
  <c r="E1892" i="18"/>
  <c r="F1892" i="18"/>
  <c r="G1892" i="18"/>
  <c r="E1893" i="18"/>
  <c r="F1893" i="18"/>
  <c r="G1893" i="18"/>
  <c r="E1894" i="18"/>
  <c r="F1894" i="18"/>
  <c r="G1894" i="18"/>
  <c r="E1895" i="18"/>
  <c r="F1895" i="18"/>
  <c r="G1895" i="18"/>
  <c r="E1896" i="18"/>
  <c r="F1896" i="18"/>
  <c r="G1896" i="18"/>
  <c r="E1897" i="18"/>
  <c r="F1897" i="18"/>
  <c r="G1897" i="18"/>
  <c r="E1898" i="18"/>
  <c r="F1898" i="18"/>
  <c r="G1898" i="18"/>
  <c r="E1899" i="18"/>
  <c r="F1899" i="18"/>
  <c r="G1899" i="18"/>
  <c r="E1900" i="18"/>
  <c r="F1900" i="18"/>
  <c r="G1900" i="18"/>
  <c r="E1901" i="18"/>
  <c r="F1901" i="18"/>
  <c r="G1901" i="18"/>
  <c r="E1902" i="18"/>
  <c r="F1902" i="18"/>
  <c r="G1902" i="18"/>
  <c r="E1903" i="18"/>
  <c r="F1903" i="18"/>
  <c r="G1903" i="18"/>
  <c r="E1904" i="18"/>
  <c r="F1904" i="18"/>
  <c r="G1904" i="18"/>
  <c r="E1905" i="18"/>
  <c r="F1905" i="18"/>
  <c r="G1905" i="18"/>
  <c r="E1906" i="18"/>
  <c r="F1906" i="18"/>
  <c r="G1906" i="18"/>
  <c r="E1907" i="18"/>
  <c r="F1907" i="18"/>
  <c r="G1907" i="18"/>
  <c r="E1908" i="18"/>
  <c r="F1908" i="18"/>
  <c r="G1908" i="18"/>
  <c r="E1909" i="18"/>
  <c r="F1909" i="18"/>
  <c r="G1909" i="18"/>
  <c r="E1910" i="18"/>
  <c r="F1910" i="18"/>
  <c r="G1910" i="18"/>
  <c r="E1911" i="18"/>
  <c r="F1911" i="18"/>
  <c r="G1911" i="18"/>
  <c r="E1912" i="18"/>
  <c r="F1912" i="18"/>
  <c r="G1912" i="18"/>
  <c r="E1913" i="18"/>
  <c r="F1913" i="18"/>
  <c r="G1913" i="18"/>
  <c r="E1914" i="18"/>
  <c r="F1914" i="18"/>
  <c r="G1914" i="18"/>
  <c r="E1915" i="18"/>
  <c r="F1915" i="18"/>
  <c r="G1915" i="18"/>
  <c r="E1916" i="18"/>
  <c r="F1916" i="18"/>
  <c r="G1916" i="18"/>
  <c r="E1917" i="18"/>
  <c r="F1917" i="18"/>
  <c r="G1917" i="18"/>
  <c r="E1918" i="18"/>
  <c r="F1918" i="18"/>
  <c r="G1918" i="18"/>
  <c r="E1919" i="18"/>
  <c r="F1919" i="18"/>
  <c r="G1919" i="18"/>
  <c r="E1920" i="18"/>
  <c r="F1920" i="18"/>
  <c r="G1920" i="18"/>
  <c r="E1921" i="18"/>
  <c r="F1921" i="18"/>
  <c r="G1921" i="18"/>
  <c r="E1922" i="18"/>
  <c r="F1922" i="18"/>
  <c r="G1922" i="18"/>
  <c r="E1923" i="18"/>
  <c r="F1923" i="18"/>
  <c r="G1923" i="18"/>
  <c r="E1924" i="18"/>
  <c r="F1924" i="18"/>
  <c r="G1924" i="18"/>
  <c r="E1925" i="18"/>
  <c r="F1925" i="18"/>
  <c r="G1925" i="18"/>
  <c r="E1926" i="18"/>
  <c r="F1926" i="18"/>
  <c r="G1926" i="18"/>
  <c r="E1927" i="18"/>
  <c r="F1927" i="18"/>
  <c r="G1927" i="18"/>
  <c r="E1928" i="18"/>
  <c r="F1928" i="18"/>
  <c r="G1928" i="18"/>
  <c r="E1929" i="18"/>
  <c r="F1929" i="18"/>
  <c r="G1929" i="18"/>
  <c r="E1930" i="18"/>
  <c r="F1930" i="18"/>
  <c r="G1930" i="18"/>
  <c r="E1931" i="18"/>
  <c r="F1931" i="18"/>
  <c r="G1931" i="18"/>
  <c r="E1932" i="18"/>
  <c r="F1932" i="18"/>
  <c r="G1932" i="18"/>
  <c r="E1933" i="18"/>
  <c r="F1933" i="18"/>
  <c r="G1933" i="18"/>
  <c r="E1934" i="18"/>
  <c r="F1934" i="18"/>
  <c r="G1934" i="18"/>
  <c r="E1935" i="18"/>
  <c r="F1935" i="18"/>
  <c r="G1935" i="18"/>
  <c r="E1936" i="18"/>
  <c r="F1936" i="18"/>
  <c r="G1936" i="18"/>
  <c r="E1937" i="18"/>
  <c r="F1937" i="18"/>
  <c r="G1937" i="18"/>
  <c r="E1938" i="18"/>
  <c r="F1938" i="18"/>
  <c r="G1938" i="18"/>
  <c r="E1939" i="18"/>
  <c r="F1939" i="18"/>
  <c r="G1939" i="18"/>
  <c r="E1940" i="18"/>
  <c r="F1940" i="18"/>
  <c r="G1940" i="18"/>
  <c r="E1941" i="18"/>
  <c r="F1941" i="18"/>
  <c r="G1941" i="18"/>
  <c r="E1942" i="18"/>
  <c r="F1942" i="18"/>
  <c r="G1942" i="18"/>
  <c r="E1943" i="18"/>
  <c r="F1943" i="18"/>
  <c r="G1943" i="18"/>
  <c r="E1944" i="18"/>
  <c r="F1944" i="18"/>
  <c r="G1944" i="18"/>
  <c r="E1945" i="18"/>
  <c r="F1945" i="18"/>
  <c r="G1945" i="18"/>
  <c r="E1946" i="18"/>
  <c r="F1946" i="18"/>
  <c r="G1946" i="18"/>
  <c r="E1947" i="18"/>
  <c r="F1947" i="18"/>
  <c r="G1947" i="18"/>
  <c r="E1948" i="18"/>
  <c r="F1948" i="18"/>
  <c r="G1948" i="18"/>
  <c r="E1949" i="18"/>
  <c r="F1949" i="18"/>
  <c r="G1949" i="18"/>
  <c r="E1950" i="18"/>
  <c r="F1950" i="18"/>
  <c r="G1950" i="18"/>
  <c r="E1951" i="18"/>
  <c r="F1951" i="18"/>
  <c r="G1951" i="18"/>
  <c r="E1952" i="18"/>
  <c r="F1952" i="18"/>
  <c r="G1952" i="18"/>
  <c r="E1953" i="18"/>
  <c r="F1953" i="18"/>
  <c r="G1953" i="18"/>
  <c r="E1954" i="18"/>
  <c r="F1954" i="18"/>
  <c r="G1954" i="18"/>
  <c r="E1955" i="18"/>
  <c r="F1955" i="18"/>
  <c r="G1955" i="18"/>
  <c r="E1956" i="18"/>
  <c r="F1956" i="18"/>
  <c r="G1956" i="18"/>
  <c r="E1957" i="18"/>
  <c r="F1957" i="18"/>
  <c r="G1957" i="18"/>
  <c r="E1958" i="18"/>
  <c r="F1958" i="18"/>
  <c r="G1958" i="18"/>
  <c r="E1959" i="18"/>
  <c r="F1959" i="18"/>
  <c r="G1959" i="18"/>
  <c r="E1960" i="18"/>
  <c r="F1960" i="18"/>
  <c r="G1960" i="18"/>
  <c r="E1961" i="18"/>
  <c r="F1961" i="18"/>
  <c r="G1961" i="18"/>
  <c r="E1962" i="18"/>
  <c r="F1962" i="18"/>
  <c r="G1962" i="18"/>
  <c r="E1963" i="18"/>
  <c r="F1963" i="18"/>
  <c r="G1963" i="18"/>
  <c r="E1964" i="18"/>
  <c r="F1964" i="18"/>
  <c r="G1964" i="18"/>
  <c r="E1965" i="18"/>
  <c r="F1965" i="18"/>
  <c r="G1965" i="18"/>
  <c r="E1966" i="18"/>
  <c r="F1966" i="18"/>
  <c r="G1966" i="18"/>
  <c r="E1967" i="18"/>
  <c r="F1967" i="18"/>
  <c r="G1967" i="18"/>
  <c r="E1968" i="18"/>
  <c r="F1968" i="18"/>
  <c r="G1968" i="18"/>
  <c r="E1969" i="18"/>
  <c r="F1969" i="18"/>
  <c r="G1969" i="18"/>
  <c r="E1970" i="18"/>
  <c r="F1970" i="18"/>
  <c r="G1970" i="18"/>
  <c r="E1971" i="18"/>
  <c r="F1971" i="18"/>
  <c r="G1971" i="18"/>
  <c r="E1972" i="18"/>
  <c r="F1972" i="18"/>
  <c r="G1972" i="18"/>
  <c r="E1973" i="18"/>
  <c r="F1973" i="18"/>
  <c r="G1973" i="18"/>
  <c r="E1974" i="18"/>
  <c r="F1974" i="18"/>
  <c r="G1974" i="18"/>
  <c r="E1975" i="18"/>
  <c r="F1975" i="18"/>
  <c r="G1975" i="18"/>
  <c r="E1976" i="18"/>
  <c r="F1976" i="18"/>
  <c r="G1976" i="18"/>
  <c r="E1977" i="18"/>
  <c r="F1977" i="18"/>
  <c r="G1977" i="18"/>
  <c r="E1978" i="18"/>
  <c r="F1978" i="18"/>
  <c r="G1978" i="18"/>
  <c r="E1979" i="18"/>
  <c r="F1979" i="18"/>
  <c r="G1979" i="18"/>
  <c r="E1980" i="18"/>
  <c r="F1980" i="18"/>
  <c r="G1980" i="18"/>
  <c r="E1981" i="18"/>
  <c r="F1981" i="18"/>
  <c r="G1981" i="18"/>
  <c r="E1982" i="18"/>
  <c r="F1982" i="18"/>
  <c r="G1982" i="18"/>
  <c r="E1983" i="18"/>
  <c r="F1983" i="18"/>
  <c r="G1983" i="18"/>
  <c r="E1984" i="18"/>
  <c r="F1984" i="18"/>
  <c r="G1984" i="18"/>
  <c r="E1985" i="18"/>
  <c r="F1985" i="18"/>
  <c r="G1985" i="18"/>
  <c r="E1986" i="18"/>
  <c r="F1986" i="18"/>
  <c r="G1986" i="18"/>
  <c r="E1987" i="18"/>
  <c r="F1987" i="18"/>
  <c r="G1987" i="18"/>
  <c r="E1988" i="18"/>
  <c r="F1988" i="18"/>
  <c r="G1988" i="18"/>
  <c r="E1989" i="18"/>
  <c r="F1989" i="18"/>
  <c r="G1989" i="18"/>
  <c r="E1990" i="18"/>
  <c r="F1990" i="18"/>
  <c r="G1990" i="18"/>
  <c r="E1991" i="18"/>
  <c r="F1991" i="18"/>
  <c r="G1991" i="18"/>
  <c r="E1992" i="18"/>
  <c r="F1992" i="18"/>
  <c r="G1992" i="18"/>
  <c r="E1993" i="18"/>
  <c r="F1993" i="18"/>
  <c r="G1993" i="18"/>
  <c r="E1994" i="18"/>
  <c r="F1994" i="18"/>
  <c r="G1994" i="18"/>
  <c r="E1995" i="18"/>
  <c r="F1995" i="18"/>
  <c r="G1995" i="18"/>
  <c r="E1996" i="18"/>
  <c r="F1996" i="18"/>
  <c r="G1996" i="18"/>
  <c r="E1997" i="18"/>
  <c r="F1997" i="18"/>
  <c r="G1997" i="18"/>
  <c r="E1998" i="18"/>
  <c r="F1998" i="18"/>
  <c r="G1998" i="18"/>
  <c r="E1999" i="18"/>
  <c r="F1999" i="18"/>
  <c r="G1999" i="18"/>
  <c r="E2000" i="18"/>
  <c r="F2000" i="18"/>
  <c r="G2000" i="18"/>
  <c r="E2001" i="18"/>
  <c r="F2001" i="18"/>
  <c r="G2001" i="18"/>
  <c r="E2002" i="18"/>
  <c r="F2002" i="18"/>
  <c r="G2002" i="18"/>
  <c r="E2003" i="18"/>
  <c r="F2003" i="18"/>
  <c r="G2003" i="18"/>
  <c r="E2004" i="18"/>
  <c r="F2004" i="18"/>
  <c r="G2004" i="18"/>
  <c r="E2005" i="18"/>
  <c r="F2005" i="18"/>
  <c r="G2005" i="18"/>
  <c r="E2006" i="18"/>
  <c r="F2006" i="18"/>
  <c r="G2006" i="18"/>
  <c r="E2007" i="18"/>
  <c r="F2007" i="18"/>
  <c r="G2007" i="18"/>
  <c r="E2008" i="18"/>
  <c r="F2008" i="18"/>
  <c r="G2008" i="18"/>
  <c r="E2009" i="18"/>
  <c r="F2009" i="18"/>
  <c r="G2009" i="18"/>
  <c r="E2010" i="18"/>
  <c r="F2010" i="18"/>
  <c r="G2010" i="18"/>
  <c r="E2011" i="18"/>
  <c r="F2011" i="18"/>
  <c r="G2011" i="18"/>
  <c r="E2012" i="18"/>
  <c r="F2012" i="18"/>
  <c r="G2012" i="18"/>
  <c r="E2013" i="18"/>
  <c r="F2013" i="18"/>
  <c r="G2013" i="18"/>
  <c r="E2014" i="18"/>
  <c r="F2014" i="18"/>
  <c r="G2014" i="18"/>
  <c r="E2015" i="18"/>
  <c r="F2015" i="18"/>
  <c r="G2015" i="18"/>
  <c r="E2016" i="18"/>
  <c r="F2016" i="18"/>
  <c r="G2016" i="18"/>
  <c r="E2017" i="18"/>
  <c r="F2017" i="18"/>
  <c r="G2017" i="18"/>
  <c r="E2018" i="18"/>
  <c r="F2018" i="18"/>
  <c r="G2018" i="18"/>
  <c r="E2019" i="18"/>
  <c r="F2019" i="18"/>
  <c r="G2019" i="18"/>
  <c r="E2020" i="18"/>
  <c r="F2020" i="18"/>
  <c r="G2020" i="18"/>
  <c r="E2021" i="18"/>
  <c r="F2021" i="18"/>
  <c r="G2021" i="18"/>
  <c r="E2022" i="18"/>
  <c r="F2022" i="18"/>
  <c r="G2022" i="18"/>
  <c r="E2023" i="18"/>
  <c r="F2023" i="18"/>
  <c r="G2023" i="18"/>
  <c r="E2024" i="18"/>
  <c r="F2024" i="18"/>
  <c r="G2024" i="18"/>
  <c r="E2025" i="18"/>
  <c r="F2025" i="18"/>
  <c r="G2025" i="18"/>
  <c r="E2026" i="18"/>
  <c r="F2026" i="18"/>
  <c r="G2026" i="18"/>
  <c r="E2027" i="18"/>
  <c r="F2027" i="18"/>
  <c r="G2027" i="18"/>
  <c r="E2028" i="18"/>
  <c r="F2028" i="18"/>
  <c r="G2028" i="18"/>
  <c r="E2029" i="18"/>
  <c r="F2029" i="18"/>
  <c r="G2029" i="18"/>
  <c r="E2030" i="18"/>
  <c r="F2030" i="18"/>
  <c r="G2030" i="18"/>
  <c r="E2031" i="18"/>
  <c r="F2031" i="18"/>
  <c r="G2031" i="18"/>
  <c r="E2032" i="18"/>
  <c r="F2032" i="18"/>
  <c r="G2032" i="18"/>
  <c r="E2033" i="18"/>
  <c r="F2033" i="18"/>
  <c r="G2033" i="18"/>
  <c r="E2034" i="18"/>
  <c r="F2034" i="18"/>
  <c r="G2034" i="18"/>
  <c r="E2035" i="18"/>
  <c r="F2035" i="18"/>
  <c r="G2035" i="18"/>
  <c r="E2036" i="18"/>
  <c r="F2036" i="18"/>
  <c r="G2036" i="18"/>
  <c r="E2037" i="18"/>
  <c r="F2037" i="18"/>
  <c r="G2037" i="18"/>
  <c r="E2038" i="18"/>
  <c r="F2038" i="18"/>
  <c r="G2038" i="18"/>
  <c r="E2039" i="18"/>
  <c r="F2039" i="18"/>
  <c r="G2039" i="18"/>
  <c r="E2040" i="18"/>
  <c r="F2040" i="18"/>
  <c r="G2040" i="18"/>
  <c r="E2041" i="18"/>
  <c r="F2041" i="18"/>
  <c r="G2041" i="18"/>
  <c r="E2042" i="18"/>
  <c r="F2042" i="18"/>
  <c r="G2042" i="18"/>
  <c r="E2043" i="18"/>
  <c r="F2043" i="18"/>
  <c r="G2043" i="18"/>
  <c r="E2044" i="18"/>
  <c r="F2044" i="18"/>
  <c r="G2044" i="18"/>
  <c r="E2045" i="18"/>
  <c r="F2045" i="18"/>
  <c r="G2045" i="18"/>
  <c r="E2046" i="18"/>
  <c r="F2046" i="18"/>
  <c r="G2046" i="18"/>
  <c r="E2047" i="18"/>
  <c r="F2047" i="18"/>
  <c r="G2047" i="18"/>
  <c r="E2048" i="18"/>
  <c r="F2048" i="18"/>
  <c r="G2048" i="18"/>
  <c r="E2049" i="18"/>
  <c r="F2049" i="18"/>
  <c r="G2049" i="18"/>
  <c r="E2050" i="18"/>
  <c r="F2050" i="18"/>
  <c r="G2050" i="18"/>
  <c r="E2051" i="18"/>
  <c r="F2051" i="18"/>
  <c r="G2051" i="18"/>
  <c r="E2052" i="18"/>
  <c r="F2052" i="18"/>
  <c r="G2052" i="18"/>
  <c r="E2053" i="18"/>
  <c r="F2053" i="18"/>
  <c r="G2053" i="18"/>
  <c r="E2054" i="18"/>
  <c r="F2054" i="18"/>
  <c r="G2054" i="18"/>
  <c r="E2055" i="18"/>
  <c r="F2055" i="18"/>
  <c r="G2055" i="18"/>
  <c r="E2056" i="18"/>
  <c r="F2056" i="18"/>
  <c r="G2056" i="18"/>
  <c r="E2057" i="18"/>
  <c r="F2057" i="18"/>
  <c r="G2057" i="18"/>
  <c r="E2058" i="18"/>
  <c r="F2058" i="18"/>
  <c r="G2058" i="18"/>
  <c r="E2059" i="18"/>
  <c r="F2059" i="18"/>
  <c r="G2059" i="18"/>
  <c r="E2060" i="18"/>
  <c r="F2060" i="18"/>
  <c r="G2060" i="18"/>
  <c r="E2061" i="18"/>
  <c r="F2061" i="18"/>
  <c r="G2061" i="18"/>
  <c r="E2062" i="18"/>
  <c r="F2062" i="18"/>
  <c r="G2062" i="18"/>
  <c r="E2063" i="18"/>
  <c r="F2063" i="18"/>
  <c r="G2063" i="18"/>
  <c r="E2064" i="18"/>
  <c r="F2064" i="18"/>
  <c r="G2064" i="18"/>
  <c r="E2065" i="18"/>
  <c r="F2065" i="18"/>
  <c r="G2065" i="18"/>
  <c r="E2066" i="18"/>
  <c r="F2066" i="18"/>
  <c r="G2066" i="18"/>
  <c r="E2067" i="18"/>
  <c r="F2067" i="18"/>
  <c r="G2067" i="18"/>
  <c r="E2068" i="18"/>
  <c r="F2068" i="18"/>
  <c r="G2068" i="18"/>
  <c r="E2069" i="18"/>
  <c r="F2069" i="18"/>
  <c r="G2069" i="18"/>
  <c r="E2070" i="18"/>
  <c r="F2070" i="18"/>
  <c r="G2070" i="18"/>
  <c r="E2071" i="18"/>
  <c r="F2071" i="18"/>
  <c r="G2071" i="18"/>
  <c r="E2072" i="18"/>
  <c r="F2072" i="18"/>
  <c r="G2072" i="18"/>
  <c r="E2073" i="18"/>
  <c r="F2073" i="18"/>
  <c r="G2073" i="18"/>
  <c r="E2074" i="18"/>
  <c r="F2074" i="18"/>
  <c r="G2074" i="18"/>
  <c r="E2075" i="18"/>
  <c r="F2075" i="18"/>
  <c r="G2075" i="18"/>
  <c r="E2076" i="18"/>
  <c r="F2076" i="18"/>
  <c r="G2076" i="18"/>
  <c r="E2077" i="18"/>
  <c r="F2077" i="18"/>
  <c r="G2077" i="18"/>
  <c r="E2078" i="18"/>
  <c r="F2078" i="18"/>
  <c r="G2078" i="18"/>
  <c r="E2079" i="18"/>
  <c r="F2079" i="18"/>
  <c r="G2079" i="18"/>
  <c r="E2080" i="18"/>
  <c r="F2080" i="18"/>
  <c r="G2080" i="18"/>
  <c r="E2081" i="18"/>
  <c r="F2081" i="18"/>
  <c r="G2081" i="18"/>
  <c r="E2082" i="18"/>
  <c r="F2082" i="18"/>
  <c r="G2082" i="18"/>
  <c r="E2083" i="18"/>
  <c r="F2083" i="18"/>
  <c r="G2083" i="18"/>
  <c r="E2084" i="18"/>
  <c r="F2084" i="18"/>
  <c r="G2084" i="18"/>
  <c r="E2085" i="18"/>
  <c r="F2085" i="18"/>
  <c r="G2085" i="18"/>
  <c r="E2086" i="18"/>
  <c r="F2086" i="18"/>
  <c r="G2086" i="18"/>
  <c r="E2087" i="18"/>
  <c r="F2087" i="18"/>
  <c r="G2087" i="18"/>
  <c r="E2088" i="18"/>
  <c r="F2088" i="18"/>
  <c r="G2088" i="18"/>
  <c r="E2089" i="18"/>
  <c r="F2089" i="18"/>
  <c r="G2089" i="18"/>
  <c r="E2090" i="18"/>
  <c r="F2090" i="18"/>
  <c r="G2090" i="18"/>
  <c r="E2091" i="18"/>
  <c r="F2091" i="18"/>
  <c r="G2091" i="18"/>
  <c r="E2092" i="18"/>
  <c r="F2092" i="18"/>
  <c r="G2092" i="18"/>
  <c r="E2093" i="18"/>
  <c r="F2093" i="18"/>
  <c r="G2093" i="18"/>
  <c r="E2094" i="18"/>
  <c r="F2094" i="18"/>
  <c r="G2094" i="18"/>
  <c r="E2095" i="18"/>
  <c r="F2095" i="18"/>
  <c r="G2095" i="18"/>
  <c r="E2096" i="18"/>
  <c r="F2096" i="18"/>
  <c r="G2096" i="18"/>
  <c r="E2097" i="18"/>
  <c r="F2097" i="18"/>
  <c r="G2097" i="18"/>
  <c r="E2098" i="18"/>
  <c r="F2098" i="18"/>
  <c r="G2098" i="18"/>
  <c r="E2099" i="18"/>
  <c r="F2099" i="18"/>
  <c r="G2099" i="18"/>
  <c r="E2100" i="18"/>
  <c r="F2100" i="18"/>
  <c r="G2100" i="18"/>
  <c r="E2101" i="18"/>
  <c r="F2101" i="18"/>
  <c r="G2101" i="18"/>
  <c r="E2102" i="18"/>
  <c r="F2102" i="18"/>
  <c r="G2102" i="18"/>
  <c r="E2103" i="18"/>
  <c r="F2103" i="18"/>
  <c r="G2103" i="18"/>
  <c r="E2104" i="18"/>
  <c r="F2104" i="18"/>
  <c r="G2104" i="18"/>
  <c r="E2105" i="18"/>
  <c r="F2105" i="18"/>
  <c r="G2105" i="18"/>
  <c r="E2106" i="18"/>
  <c r="F2106" i="18"/>
  <c r="G2106" i="18"/>
  <c r="E2107" i="18"/>
  <c r="F2107" i="18"/>
  <c r="G2107" i="18"/>
  <c r="E2108" i="18"/>
  <c r="F2108" i="18"/>
  <c r="G2108" i="18"/>
  <c r="E2109" i="18"/>
  <c r="F2109" i="18"/>
  <c r="G2109" i="18"/>
  <c r="E2110" i="18"/>
  <c r="F2110" i="18"/>
  <c r="G2110" i="18"/>
  <c r="E2111" i="18"/>
  <c r="F2111" i="18"/>
  <c r="G2111" i="18"/>
  <c r="E2112" i="18"/>
  <c r="F2112" i="18"/>
  <c r="G2112" i="18"/>
  <c r="E2113" i="18"/>
  <c r="F2113" i="18"/>
  <c r="G2113" i="18"/>
  <c r="E2114" i="18"/>
  <c r="F2114" i="18"/>
  <c r="G2114" i="18"/>
  <c r="E2115" i="18"/>
  <c r="F2115" i="18"/>
  <c r="G2115" i="18"/>
  <c r="E2116" i="18"/>
  <c r="F2116" i="18"/>
  <c r="G2116" i="18"/>
  <c r="E2117" i="18"/>
  <c r="F2117" i="18"/>
  <c r="G2117" i="18"/>
  <c r="E2118" i="18"/>
  <c r="F2118" i="18"/>
  <c r="G2118" i="18"/>
  <c r="E2119" i="18"/>
  <c r="F2119" i="18"/>
  <c r="G2119" i="18"/>
  <c r="E2120" i="18"/>
  <c r="F2120" i="18"/>
  <c r="G2120" i="18"/>
  <c r="E2121" i="18"/>
  <c r="F2121" i="18"/>
  <c r="G2121" i="18"/>
  <c r="E2122" i="18"/>
  <c r="F2122" i="18"/>
  <c r="G2122" i="18"/>
  <c r="E2123" i="18"/>
  <c r="F2123" i="18"/>
  <c r="G2123" i="18"/>
  <c r="E2124" i="18"/>
  <c r="F2124" i="18"/>
  <c r="G2124" i="18"/>
  <c r="E2125" i="18"/>
  <c r="F2125" i="18"/>
  <c r="G2125" i="18"/>
  <c r="E2126" i="18"/>
  <c r="F2126" i="18"/>
  <c r="G2126" i="18"/>
  <c r="E2127" i="18"/>
  <c r="F2127" i="18"/>
  <c r="G2127" i="18"/>
  <c r="E2128" i="18"/>
  <c r="F2128" i="18"/>
  <c r="G2128" i="18"/>
  <c r="E2129" i="18"/>
  <c r="F2129" i="18"/>
  <c r="G2129" i="18"/>
  <c r="E2130" i="18"/>
  <c r="F2130" i="18"/>
  <c r="G2130" i="18"/>
  <c r="E2131" i="18"/>
  <c r="F2131" i="18"/>
  <c r="G2131" i="18"/>
  <c r="E2132" i="18"/>
  <c r="F2132" i="18"/>
  <c r="G2132" i="18"/>
  <c r="E2133" i="18"/>
  <c r="F2133" i="18"/>
  <c r="G2133" i="18"/>
  <c r="E2134" i="18"/>
  <c r="F2134" i="18"/>
  <c r="G2134" i="18"/>
  <c r="E2135" i="18"/>
  <c r="F2135" i="18"/>
  <c r="G2135" i="18"/>
  <c r="E2136" i="18"/>
  <c r="F2136" i="18"/>
  <c r="G2136" i="18"/>
  <c r="E2137" i="18"/>
  <c r="F2137" i="18"/>
  <c r="G2137" i="18"/>
  <c r="E2138" i="18"/>
  <c r="F2138" i="18"/>
  <c r="G2138" i="18"/>
  <c r="E2139" i="18"/>
  <c r="F2139" i="18"/>
  <c r="G2139" i="18"/>
  <c r="E2140" i="18"/>
  <c r="F2140" i="18"/>
  <c r="G2140" i="18"/>
  <c r="E2141" i="18"/>
  <c r="F2141" i="18"/>
  <c r="G2141" i="18"/>
  <c r="E2142" i="18"/>
  <c r="F2142" i="18"/>
  <c r="G2142" i="18"/>
  <c r="E2143" i="18"/>
  <c r="F2143" i="18"/>
  <c r="G2143" i="18"/>
  <c r="E2144" i="18"/>
  <c r="F2144" i="18"/>
  <c r="G2144" i="18"/>
  <c r="E2145" i="18"/>
  <c r="F2145" i="18"/>
  <c r="G2145" i="18"/>
  <c r="E2146" i="18"/>
  <c r="F2146" i="18"/>
  <c r="G2146" i="18"/>
  <c r="E2147" i="18"/>
  <c r="F2147" i="18"/>
  <c r="G2147" i="18"/>
  <c r="E2148" i="18"/>
  <c r="F2148" i="18"/>
  <c r="G2148" i="18"/>
  <c r="E2149" i="18"/>
  <c r="F2149" i="18"/>
  <c r="G2149" i="18"/>
  <c r="E2150" i="18"/>
  <c r="F2150" i="18"/>
  <c r="G2150" i="18"/>
  <c r="E2151" i="18"/>
  <c r="F2151" i="18"/>
  <c r="G2151" i="18"/>
  <c r="E2152" i="18"/>
  <c r="F2152" i="18"/>
  <c r="G2152" i="18"/>
  <c r="E2153" i="18"/>
  <c r="F2153" i="18"/>
  <c r="G2153" i="18"/>
  <c r="E2154" i="18"/>
  <c r="F2154" i="18"/>
  <c r="G2154" i="18"/>
  <c r="E2155" i="18"/>
  <c r="F2155" i="18"/>
  <c r="G2155" i="18"/>
  <c r="E2156" i="18"/>
  <c r="F2156" i="18"/>
  <c r="G2156" i="18"/>
  <c r="E2157" i="18"/>
  <c r="F2157" i="18"/>
  <c r="G2157" i="18"/>
  <c r="E2158" i="18"/>
  <c r="F2158" i="18"/>
  <c r="G2158" i="18"/>
  <c r="E2159" i="18"/>
  <c r="F2159" i="18"/>
  <c r="G2159" i="18"/>
  <c r="E2160" i="18"/>
  <c r="F2160" i="18"/>
  <c r="G2160" i="18"/>
  <c r="E2161" i="18"/>
  <c r="F2161" i="18"/>
  <c r="G2161" i="18"/>
  <c r="E2162" i="18"/>
  <c r="F2162" i="18"/>
  <c r="G2162" i="18"/>
  <c r="E2163" i="18"/>
  <c r="F2163" i="18"/>
  <c r="G2163" i="18"/>
  <c r="E2164" i="18"/>
  <c r="F2164" i="18"/>
  <c r="G2164" i="18"/>
  <c r="E2165" i="18"/>
  <c r="F2165" i="18"/>
  <c r="G2165" i="18"/>
  <c r="E2166" i="18"/>
  <c r="F2166" i="18"/>
  <c r="G2166" i="18"/>
  <c r="E2167" i="18"/>
  <c r="F2167" i="18"/>
  <c r="G2167" i="18"/>
  <c r="E2168" i="18"/>
  <c r="F2168" i="18"/>
  <c r="G2168" i="18"/>
  <c r="E2169" i="18"/>
  <c r="F2169" i="18"/>
  <c r="G2169" i="18"/>
  <c r="E2170" i="18"/>
  <c r="F2170" i="18"/>
  <c r="G2170" i="18"/>
  <c r="E2171" i="18"/>
  <c r="F2171" i="18"/>
  <c r="G2171" i="18"/>
  <c r="E2172" i="18"/>
  <c r="F2172" i="18"/>
  <c r="G2172" i="18"/>
  <c r="E2173" i="18"/>
  <c r="F2173" i="18"/>
  <c r="G2173" i="18"/>
  <c r="E2174" i="18"/>
  <c r="F2174" i="18"/>
  <c r="G2174" i="18"/>
  <c r="E2175" i="18"/>
  <c r="F2175" i="18"/>
  <c r="G2175" i="18"/>
  <c r="E2176" i="18"/>
  <c r="F2176" i="18"/>
  <c r="G2176" i="18"/>
  <c r="E2177" i="18"/>
  <c r="F2177" i="18"/>
  <c r="G2177" i="18"/>
  <c r="E2178" i="18"/>
  <c r="F2178" i="18"/>
  <c r="G2178" i="18"/>
  <c r="E2179" i="18"/>
  <c r="F2179" i="18"/>
  <c r="G2179" i="18"/>
  <c r="E2180" i="18"/>
  <c r="F2180" i="18"/>
  <c r="G2180" i="18"/>
  <c r="E2181" i="18"/>
  <c r="F2181" i="18"/>
  <c r="G2181" i="18"/>
  <c r="E2182" i="18"/>
  <c r="F2182" i="18"/>
  <c r="G2182" i="18"/>
  <c r="E2183" i="18"/>
  <c r="F2183" i="18"/>
  <c r="G2183" i="18"/>
  <c r="E2184" i="18"/>
  <c r="F2184" i="18"/>
  <c r="G2184" i="18"/>
  <c r="E2185" i="18"/>
  <c r="F2185" i="18"/>
  <c r="G2185" i="18"/>
  <c r="E2186" i="18"/>
  <c r="F2186" i="18"/>
  <c r="G2186" i="18"/>
  <c r="E2187" i="18"/>
  <c r="F2187" i="18"/>
  <c r="G2187" i="18"/>
  <c r="E2188" i="18"/>
  <c r="F2188" i="18"/>
  <c r="G2188" i="18"/>
  <c r="E2189" i="18"/>
  <c r="F2189" i="18"/>
  <c r="G2189" i="18"/>
  <c r="E2190" i="18"/>
  <c r="F2190" i="18"/>
  <c r="G2190" i="18"/>
  <c r="E2191" i="18"/>
  <c r="F2191" i="18"/>
  <c r="G2191" i="18"/>
  <c r="E2192" i="18"/>
  <c r="F2192" i="18"/>
  <c r="G2192" i="18"/>
  <c r="E2193" i="18"/>
  <c r="F2193" i="18"/>
  <c r="G2193" i="18"/>
  <c r="E2194" i="18"/>
  <c r="F2194" i="18"/>
  <c r="G2194" i="18"/>
  <c r="E2195" i="18"/>
  <c r="F2195" i="18"/>
  <c r="G2195" i="18"/>
  <c r="E2196" i="18"/>
  <c r="F2196" i="18"/>
  <c r="G2196" i="18"/>
  <c r="E2197" i="18"/>
  <c r="F2197" i="18"/>
  <c r="G2197" i="18"/>
  <c r="E2198" i="18"/>
  <c r="F2198" i="18"/>
  <c r="G2198" i="18"/>
  <c r="E2199" i="18"/>
  <c r="F2199" i="18"/>
  <c r="G2199" i="18"/>
  <c r="E2200" i="18"/>
  <c r="F2200" i="18"/>
  <c r="G2200" i="18"/>
  <c r="E2201" i="18"/>
  <c r="F2201" i="18"/>
  <c r="G2201" i="18"/>
  <c r="E2202" i="18"/>
  <c r="F2202" i="18"/>
  <c r="G2202" i="18"/>
  <c r="E2203" i="18"/>
  <c r="F2203" i="18"/>
  <c r="G2203" i="18"/>
  <c r="E2204" i="18"/>
  <c r="F2204" i="18"/>
  <c r="G2204" i="18"/>
  <c r="E2205" i="18"/>
  <c r="F2205" i="18"/>
  <c r="G2205" i="18"/>
  <c r="E2206" i="18"/>
  <c r="F2206" i="18"/>
  <c r="G2206" i="18"/>
  <c r="E2207" i="18"/>
  <c r="F2207" i="18"/>
  <c r="G2207" i="18"/>
  <c r="E2208" i="18"/>
  <c r="F2208" i="18"/>
  <c r="G2208" i="18"/>
  <c r="E2209" i="18"/>
  <c r="F2209" i="18"/>
  <c r="G2209" i="18"/>
  <c r="E2210" i="18"/>
  <c r="F2210" i="18"/>
  <c r="G2210" i="18"/>
  <c r="E2211" i="18"/>
  <c r="F2211" i="18"/>
  <c r="G2211" i="18"/>
  <c r="E2212" i="18"/>
  <c r="F2212" i="18"/>
  <c r="G2212" i="18"/>
  <c r="E2213" i="18"/>
  <c r="F2213" i="18"/>
  <c r="G2213" i="18"/>
  <c r="E2214" i="18"/>
  <c r="F2214" i="18"/>
  <c r="G2214" i="18"/>
  <c r="C1834" i="18"/>
  <c r="X1834" i="18" s="1"/>
  <c r="D1834" i="18"/>
  <c r="Y1834" i="18" s="1"/>
  <c r="C1835" i="18"/>
  <c r="X1835" i="18" s="1"/>
  <c r="D1835" i="18"/>
  <c r="Y1835" i="18" s="1"/>
  <c r="C1836" i="18"/>
  <c r="X1836" i="18" s="1"/>
  <c r="D1836" i="18"/>
  <c r="Y1836" i="18" s="1"/>
  <c r="C1837" i="18"/>
  <c r="X1837" i="18" s="1"/>
  <c r="D1837" i="18"/>
  <c r="Y1837" i="18" s="1"/>
  <c r="C1838" i="18"/>
  <c r="X1838" i="18" s="1"/>
  <c r="D1838" i="18"/>
  <c r="Y1838" i="18" s="1"/>
  <c r="C1839" i="18"/>
  <c r="X1839" i="18" s="1"/>
  <c r="D1839" i="18"/>
  <c r="Y1839" i="18" s="1"/>
  <c r="C1840" i="18"/>
  <c r="X1840" i="18" s="1"/>
  <c r="D1840" i="18"/>
  <c r="Y1840" i="18" s="1"/>
  <c r="C1841" i="18"/>
  <c r="X1841" i="18" s="1"/>
  <c r="D1841" i="18"/>
  <c r="Y1841" i="18" s="1"/>
  <c r="C1842" i="18"/>
  <c r="X1842" i="18" s="1"/>
  <c r="D1842" i="18"/>
  <c r="Y1842" i="18" s="1"/>
  <c r="C1843" i="18"/>
  <c r="X1843" i="18" s="1"/>
  <c r="D1843" i="18"/>
  <c r="Y1843" i="18" s="1"/>
  <c r="C1844" i="18"/>
  <c r="X1844" i="18" s="1"/>
  <c r="D1844" i="18"/>
  <c r="Y1844" i="18" s="1"/>
  <c r="C1845" i="18"/>
  <c r="X1845" i="18" s="1"/>
  <c r="D1845" i="18"/>
  <c r="Y1845" i="18" s="1"/>
  <c r="C1846" i="18"/>
  <c r="X1846" i="18" s="1"/>
  <c r="D1846" i="18"/>
  <c r="Y1846" i="18" s="1"/>
  <c r="C1847" i="18"/>
  <c r="X1847" i="18" s="1"/>
  <c r="D1847" i="18"/>
  <c r="Y1847" i="18" s="1"/>
  <c r="C1848" i="18"/>
  <c r="X1848" i="18" s="1"/>
  <c r="D1848" i="18"/>
  <c r="Y1848" i="18" s="1"/>
  <c r="C1849" i="18"/>
  <c r="X1849" i="18" s="1"/>
  <c r="D1849" i="18"/>
  <c r="C1850" i="18"/>
  <c r="X1850" i="18" s="1"/>
  <c r="D1850" i="18"/>
  <c r="Y1850" i="18" s="1"/>
  <c r="C1851" i="18"/>
  <c r="X1851" i="18" s="1"/>
  <c r="D1851" i="18"/>
  <c r="Y1851" i="18" s="1"/>
  <c r="C1852" i="18"/>
  <c r="X1852" i="18" s="1"/>
  <c r="D1852" i="18"/>
  <c r="Y1852" i="18" s="1"/>
  <c r="C1853" i="18"/>
  <c r="X1853" i="18" s="1"/>
  <c r="D1853" i="18"/>
  <c r="Y1853" i="18" s="1"/>
  <c r="C1854" i="18"/>
  <c r="X1854" i="18" s="1"/>
  <c r="D1854" i="18"/>
  <c r="Y1854" i="18" s="1"/>
  <c r="C1855" i="18"/>
  <c r="X1855" i="18" s="1"/>
  <c r="D1855" i="18"/>
  <c r="Y1855" i="18" s="1"/>
  <c r="C1856" i="18"/>
  <c r="X1856" i="18" s="1"/>
  <c r="D1856" i="18"/>
  <c r="Y1856" i="18" s="1"/>
  <c r="C1857" i="18"/>
  <c r="X1857" i="18" s="1"/>
  <c r="D1857" i="18"/>
  <c r="Y1857" i="18" s="1"/>
  <c r="C1858" i="18"/>
  <c r="X1858" i="18" s="1"/>
  <c r="D1858" i="18"/>
  <c r="Y1858" i="18" s="1"/>
  <c r="C1859" i="18"/>
  <c r="X1859" i="18" s="1"/>
  <c r="D1859" i="18"/>
  <c r="Y1859" i="18" s="1"/>
  <c r="C1860" i="18"/>
  <c r="X1860" i="18" s="1"/>
  <c r="D1860" i="18"/>
  <c r="Y1860" i="18" s="1"/>
  <c r="C1861" i="18"/>
  <c r="X1861" i="18" s="1"/>
  <c r="D1861" i="18"/>
  <c r="Y1861" i="18" s="1"/>
  <c r="C1862" i="18"/>
  <c r="X1862" i="18" s="1"/>
  <c r="D1862" i="18"/>
  <c r="Y1862" i="18" s="1"/>
  <c r="C1863" i="18"/>
  <c r="X1863" i="18" s="1"/>
  <c r="D1863" i="18"/>
  <c r="Y1863" i="18" s="1"/>
  <c r="C1864" i="18"/>
  <c r="X1864" i="18" s="1"/>
  <c r="D1864" i="18"/>
  <c r="Y1864" i="18" s="1"/>
  <c r="C1865" i="18"/>
  <c r="X1865" i="18" s="1"/>
  <c r="D1865" i="18"/>
  <c r="Y1865" i="18" s="1"/>
  <c r="C1866" i="18"/>
  <c r="X1866" i="18" s="1"/>
  <c r="D1866" i="18"/>
  <c r="Y1866" i="18" s="1"/>
  <c r="C1867" i="18"/>
  <c r="X1867" i="18" s="1"/>
  <c r="D1867" i="18"/>
  <c r="Y1867" i="18" s="1"/>
  <c r="C1868" i="18"/>
  <c r="X1868" i="18" s="1"/>
  <c r="D1868" i="18"/>
  <c r="Y1868" i="18" s="1"/>
  <c r="C1869" i="18"/>
  <c r="X1869" i="18" s="1"/>
  <c r="D1869" i="18"/>
  <c r="Y1869" i="18" s="1"/>
  <c r="C1870" i="18"/>
  <c r="X1870" i="18" s="1"/>
  <c r="D1870" i="18"/>
  <c r="Y1870" i="18" s="1"/>
  <c r="C1871" i="18"/>
  <c r="X1871" i="18" s="1"/>
  <c r="D1871" i="18"/>
  <c r="Y1871" i="18" s="1"/>
  <c r="C1872" i="18"/>
  <c r="X1872" i="18" s="1"/>
  <c r="D1872" i="18"/>
  <c r="Y1872" i="18" s="1"/>
  <c r="C1873" i="18"/>
  <c r="X1873" i="18" s="1"/>
  <c r="D1873" i="18"/>
  <c r="C1874" i="18"/>
  <c r="X1874" i="18" s="1"/>
  <c r="D1874" i="18"/>
  <c r="C1875" i="18"/>
  <c r="X1875" i="18" s="1"/>
  <c r="D1875" i="18"/>
  <c r="Y1875" i="18" s="1"/>
  <c r="C1876" i="18"/>
  <c r="X1876" i="18" s="1"/>
  <c r="D1876" i="18"/>
  <c r="Y1876" i="18" s="1"/>
  <c r="C1877" i="18"/>
  <c r="X1877" i="18" s="1"/>
  <c r="D1877" i="18"/>
  <c r="Y1877" i="18" s="1"/>
  <c r="C1878" i="18"/>
  <c r="X1878" i="18" s="1"/>
  <c r="D1878" i="18"/>
  <c r="Y1878" i="18" s="1"/>
  <c r="C1879" i="18"/>
  <c r="X1879" i="18" s="1"/>
  <c r="D1879" i="18"/>
  <c r="Y1879" i="18" s="1"/>
  <c r="C1880" i="18"/>
  <c r="X1880" i="18" s="1"/>
  <c r="D1880" i="18"/>
  <c r="Y1880" i="18" s="1"/>
  <c r="C1881" i="18"/>
  <c r="X1881" i="18" s="1"/>
  <c r="D1881" i="18"/>
  <c r="Y1881" i="18" s="1"/>
  <c r="C1882" i="18"/>
  <c r="X1882" i="18" s="1"/>
  <c r="D1882" i="18"/>
  <c r="Y1882" i="18" s="1"/>
  <c r="C1883" i="18"/>
  <c r="X1883" i="18" s="1"/>
  <c r="D1883" i="18"/>
  <c r="Y1883" i="18" s="1"/>
  <c r="C1884" i="18"/>
  <c r="X1884" i="18" s="1"/>
  <c r="D1884" i="18"/>
  <c r="Y1884" i="18" s="1"/>
  <c r="C1885" i="18"/>
  <c r="X1885" i="18" s="1"/>
  <c r="D1885" i="18"/>
  <c r="Y1885" i="18" s="1"/>
  <c r="C1886" i="18"/>
  <c r="X1886" i="18" s="1"/>
  <c r="D1886" i="18"/>
  <c r="Y1886" i="18" s="1"/>
  <c r="C1887" i="18"/>
  <c r="X1887" i="18" s="1"/>
  <c r="D1887" i="18"/>
  <c r="Y1887" i="18" s="1"/>
  <c r="C1888" i="18"/>
  <c r="X1888" i="18" s="1"/>
  <c r="D1888" i="18"/>
  <c r="Y1888" i="18" s="1"/>
  <c r="C1889" i="18"/>
  <c r="X1889" i="18" s="1"/>
  <c r="D1889" i="18"/>
  <c r="Y1889" i="18" s="1"/>
  <c r="C1890" i="18"/>
  <c r="X1890" i="18" s="1"/>
  <c r="D1890" i="18"/>
  <c r="Y1890" i="18" s="1"/>
  <c r="C1891" i="18"/>
  <c r="X1891" i="18" s="1"/>
  <c r="D1891" i="18"/>
  <c r="Y1891" i="18" s="1"/>
  <c r="C1892" i="18"/>
  <c r="X1892" i="18" s="1"/>
  <c r="D1892" i="18"/>
  <c r="Y1892" i="18" s="1"/>
  <c r="C1893" i="18"/>
  <c r="X1893" i="18" s="1"/>
  <c r="D1893" i="18"/>
  <c r="Y1893" i="18" s="1"/>
  <c r="C1894" i="18"/>
  <c r="X1894" i="18" s="1"/>
  <c r="D1894" i="18"/>
  <c r="Y1894" i="18" s="1"/>
  <c r="C1895" i="18"/>
  <c r="X1895" i="18" s="1"/>
  <c r="D1895" i="18"/>
  <c r="Y1895" i="18" s="1"/>
  <c r="C1896" i="18"/>
  <c r="X1896" i="18" s="1"/>
  <c r="D1896" i="18"/>
  <c r="Y1896" i="18" s="1"/>
  <c r="C1897" i="18"/>
  <c r="X1897" i="18" s="1"/>
  <c r="D1897" i="18"/>
  <c r="C1898" i="18"/>
  <c r="X1898" i="18" s="1"/>
  <c r="D1898" i="18"/>
  <c r="Y1898" i="18" s="1"/>
  <c r="C1899" i="18"/>
  <c r="X1899" i="18" s="1"/>
  <c r="D1899" i="18"/>
  <c r="Y1899" i="18" s="1"/>
  <c r="C1900" i="18"/>
  <c r="X1900" i="18" s="1"/>
  <c r="D1900" i="18"/>
  <c r="Y1900" i="18" s="1"/>
  <c r="C1901" i="18"/>
  <c r="X1901" i="18" s="1"/>
  <c r="D1901" i="18"/>
  <c r="C1902" i="18"/>
  <c r="X1902" i="18" s="1"/>
  <c r="D1902" i="18"/>
  <c r="Y1902" i="18" s="1"/>
  <c r="C1903" i="18"/>
  <c r="X1903" i="18" s="1"/>
  <c r="D1903" i="18"/>
  <c r="Y1903" i="18" s="1"/>
  <c r="C1904" i="18"/>
  <c r="X1904" i="18" s="1"/>
  <c r="D1904" i="18"/>
  <c r="Y1904" i="18" s="1"/>
  <c r="C1905" i="18"/>
  <c r="X1905" i="18" s="1"/>
  <c r="D1905" i="18"/>
  <c r="Y1905" i="18" s="1"/>
  <c r="C1906" i="18"/>
  <c r="X1906" i="18" s="1"/>
  <c r="D1906" i="18"/>
  <c r="C1907" i="18"/>
  <c r="X1907" i="18" s="1"/>
  <c r="D1907" i="18"/>
  <c r="Y1907" i="18" s="1"/>
  <c r="C1908" i="18"/>
  <c r="X1908" i="18" s="1"/>
  <c r="D1908" i="18"/>
  <c r="Y1908" i="18" s="1"/>
  <c r="C1909" i="18"/>
  <c r="X1909" i="18" s="1"/>
  <c r="D1909" i="18"/>
  <c r="Y1909" i="18" s="1"/>
  <c r="C1910" i="18"/>
  <c r="X1910" i="18" s="1"/>
  <c r="D1910" i="18"/>
  <c r="Y1910" i="18" s="1"/>
  <c r="C1911" i="18"/>
  <c r="X1911" i="18" s="1"/>
  <c r="D1911" i="18"/>
  <c r="Y1911" i="18" s="1"/>
  <c r="C1912" i="18"/>
  <c r="X1912" i="18" s="1"/>
  <c r="D1912" i="18"/>
  <c r="Y1912" i="18" s="1"/>
  <c r="C1913" i="18"/>
  <c r="X1913" i="18" s="1"/>
  <c r="D1913" i="18"/>
  <c r="Y1913" i="18" s="1"/>
  <c r="C1914" i="18"/>
  <c r="X1914" i="18" s="1"/>
  <c r="D1914" i="18"/>
  <c r="Y1914" i="18" s="1"/>
  <c r="C1915" i="18"/>
  <c r="X1915" i="18" s="1"/>
  <c r="D1915" i="18"/>
  <c r="Y1915" i="18" s="1"/>
  <c r="C1916" i="18"/>
  <c r="X1916" i="18" s="1"/>
  <c r="D1916" i="18"/>
  <c r="Y1916" i="18" s="1"/>
  <c r="C1917" i="18"/>
  <c r="X1917" i="18" s="1"/>
  <c r="D1917" i="18"/>
  <c r="Y1917" i="18" s="1"/>
  <c r="C1918" i="18"/>
  <c r="X1918" i="18" s="1"/>
  <c r="D1918" i="18"/>
  <c r="Y1918" i="18" s="1"/>
  <c r="C1919" i="18"/>
  <c r="X1919" i="18" s="1"/>
  <c r="D1919" i="18"/>
  <c r="Y1919" i="18" s="1"/>
  <c r="C1920" i="18"/>
  <c r="X1920" i="18" s="1"/>
  <c r="D1920" i="18"/>
  <c r="Y1920" i="18" s="1"/>
  <c r="C1921" i="18"/>
  <c r="X1921" i="18" s="1"/>
  <c r="D1921" i="18"/>
  <c r="Y1921" i="18" s="1"/>
  <c r="C1922" i="18"/>
  <c r="X1922" i="18" s="1"/>
  <c r="D1922" i="18"/>
  <c r="Y1922" i="18" s="1"/>
  <c r="C1923" i="18"/>
  <c r="X1923" i="18" s="1"/>
  <c r="D1923" i="18"/>
  <c r="Y1923" i="18" s="1"/>
  <c r="C1924" i="18"/>
  <c r="X1924" i="18" s="1"/>
  <c r="D1924" i="18"/>
  <c r="Y1924" i="18" s="1"/>
  <c r="C1925" i="18"/>
  <c r="X1925" i="18" s="1"/>
  <c r="D1925" i="18"/>
  <c r="Y1925" i="18" s="1"/>
  <c r="C1926" i="18"/>
  <c r="X1926" i="18" s="1"/>
  <c r="D1926" i="18"/>
  <c r="Y1926" i="18" s="1"/>
  <c r="C1927" i="18"/>
  <c r="X1927" i="18" s="1"/>
  <c r="D1927" i="18"/>
  <c r="Y1927" i="18" s="1"/>
  <c r="C1928" i="18"/>
  <c r="X1928" i="18" s="1"/>
  <c r="D1928" i="18"/>
  <c r="Y1928" i="18" s="1"/>
  <c r="C1929" i="18"/>
  <c r="X1929" i="18" s="1"/>
  <c r="D1929" i="18"/>
  <c r="Y1929" i="18" s="1"/>
  <c r="C1930" i="18"/>
  <c r="X1930" i="18" s="1"/>
  <c r="D1930" i="18"/>
  <c r="Y1930" i="18" s="1"/>
  <c r="C1931" i="18"/>
  <c r="X1931" i="18" s="1"/>
  <c r="D1931" i="18"/>
  <c r="Y1931" i="18" s="1"/>
  <c r="C1932" i="18"/>
  <c r="X1932" i="18" s="1"/>
  <c r="D1932" i="18"/>
  <c r="Y1932" i="18" s="1"/>
  <c r="C1933" i="18"/>
  <c r="X1933" i="18" s="1"/>
  <c r="D1933" i="18"/>
  <c r="Y1933" i="18" s="1"/>
  <c r="C1934" i="18"/>
  <c r="X1934" i="18" s="1"/>
  <c r="D1934" i="18"/>
  <c r="Y1934" i="18" s="1"/>
  <c r="C1935" i="18"/>
  <c r="X1935" i="18" s="1"/>
  <c r="D1935" i="18"/>
  <c r="Y1935" i="18" s="1"/>
  <c r="C1936" i="18"/>
  <c r="X1936" i="18" s="1"/>
  <c r="D1936" i="18"/>
  <c r="Y1936" i="18" s="1"/>
  <c r="C1937" i="18"/>
  <c r="X1937" i="18" s="1"/>
  <c r="D1937" i="18"/>
  <c r="C1938" i="18"/>
  <c r="X1938" i="18" s="1"/>
  <c r="D1938" i="18"/>
  <c r="C1939" i="18"/>
  <c r="X1939" i="18" s="1"/>
  <c r="D1939" i="18"/>
  <c r="Y1939" i="18" s="1"/>
  <c r="C1940" i="18"/>
  <c r="X1940" i="18" s="1"/>
  <c r="D1940" i="18"/>
  <c r="Y1940" i="18" s="1"/>
  <c r="C1941" i="18"/>
  <c r="X1941" i="18" s="1"/>
  <c r="D1941" i="18"/>
  <c r="Y1941" i="18" s="1"/>
  <c r="C1942" i="18"/>
  <c r="X1942" i="18" s="1"/>
  <c r="D1942" i="18"/>
  <c r="Y1942" i="18" s="1"/>
  <c r="C1943" i="18"/>
  <c r="X1943" i="18" s="1"/>
  <c r="D1943" i="18"/>
  <c r="Y1943" i="18" s="1"/>
  <c r="C1944" i="18"/>
  <c r="X1944" i="18" s="1"/>
  <c r="D1944" i="18"/>
  <c r="Y1944" i="18" s="1"/>
  <c r="C1945" i="18"/>
  <c r="X1945" i="18" s="1"/>
  <c r="D1945" i="18"/>
  <c r="Y1945" i="18" s="1"/>
  <c r="C1946" i="18"/>
  <c r="X1946" i="18" s="1"/>
  <c r="D1946" i="18"/>
  <c r="Y1946" i="18" s="1"/>
  <c r="C1947" i="18"/>
  <c r="X1947" i="18" s="1"/>
  <c r="D1947" i="18"/>
  <c r="Y1947" i="18" s="1"/>
  <c r="C1948" i="18"/>
  <c r="X1948" i="18" s="1"/>
  <c r="D1948" i="18"/>
  <c r="Y1948" i="18" s="1"/>
  <c r="C1949" i="18"/>
  <c r="X1949" i="18" s="1"/>
  <c r="D1949" i="18"/>
  <c r="Y1949" i="18" s="1"/>
  <c r="C1950" i="18"/>
  <c r="X1950" i="18" s="1"/>
  <c r="D1950" i="18"/>
  <c r="Y1950" i="18" s="1"/>
  <c r="C1951" i="18"/>
  <c r="X1951" i="18" s="1"/>
  <c r="D1951" i="18"/>
  <c r="Y1951" i="18" s="1"/>
  <c r="C1952" i="18"/>
  <c r="X1952" i="18" s="1"/>
  <c r="D1952" i="18"/>
  <c r="Y1952" i="18" s="1"/>
  <c r="C1953" i="18"/>
  <c r="X1953" i="18" s="1"/>
  <c r="D1953" i="18"/>
  <c r="Y1953" i="18" s="1"/>
  <c r="C1954" i="18"/>
  <c r="X1954" i="18" s="1"/>
  <c r="D1954" i="18"/>
  <c r="Y1954" i="18" s="1"/>
  <c r="C1955" i="18"/>
  <c r="X1955" i="18" s="1"/>
  <c r="D1955" i="18"/>
  <c r="Y1955" i="18" s="1"/>
  <c r="C1956" i="18"/>
  <c r="X1956" i="18" s="1"/>
  <c r="D1956" i="18"/>
  <c r="Y1956" i="18" s="1"/>
  <c r="C1957" i="18"/>
  <c r="X1957" i="18" s="1"/>
  <c r="D1957" i="18"/>
  <c r="Y1957" i="18" s="1"/>
  <c r="C1958" i="18"/>
  <c r="X1958" i="18" s="1"/>
  <c r="D1958" i="18"/>
  <c r="Y1958" i="18" s="1"/>
  <c r="C1959" i="18"/>
  <c r="X1959" i="18" s="1"/>
  <c r="D1959" i="18"/>
  <c r="Y1959" i="18" s="1"/>
  <c r="C1960" i="18"/>
  <c r="X1960" i="18" s="1"/>
  <c r="D1960" i="18"/>
  <c r="Y1960" i="18" s="1"/>
  <c r="C1961" i="18"/>
  <c r="X1961" i="18" s="1"/>
  <c r="D1961" i="18"/>
  <c r="C1962" i="18"/>
  <c r="X1962" i="18" s="1"/>
  <c r="D1962" i="18"/>
  <c r="Y1962" i="18" s="1"/>
  <c r="C1963" i="18"/>
  <c r="X1963" i="18" s="1"/>
  <c r="D1963" i="18"/>
  <c r="Y1963" i="18" s="1"/>
  <c r="C1964" i="18"/>
  <c r="X1964" i="18" s="1"/>
  <c r="D1964" i="18"/>
  <c r="Y1964" i="18" s="1"/>
  <c r="C1965" i="18"/>
  <c r="X1965" i="18" s="1"/>
  <c r="D1965" i="18"/>
  <c r="C1966" i="18"/>
  <c r="X1966" i="18" s="1"/>
  <c r="D1966" i="18"/>
  <c r="Y1966" i="18" s="1"/>
  <c r="C1967" i="18"/>
  <c r="X1967" i="18" s="1"/>
  <c r="D1967" i="18"/>
  <c r="Y1967" i="18" s="1"/>
  <c r="C1968" i="18"/>
  <c r="X1968" i="18" s="1"/>
  <c r="D1968" i="18"/>
  <c r="Y1968" i="18" s="1"/>
  <c r="C1969" i="18"/>
  <c r="X1969" i="18" s="1"/>
  <c r="D1969" i="18"/>
  <c r="Y1969" i="18" s="1"/>
  <c r="C1970" i="18"/>
  <c r="X1970" i="18" s="1"/>
  <c r="D1970" i="18"/>
  <c r="C1971" i="18"/>
  <c r="X1971" i="18" s="1"/>
  <c r="D1971" i="18"/>
  <c r="Y1971" i="18" s="1"/>
  <c r="C1972" i="18"/>
  <c r="X1972" i="18" s="1"/>
  <c r="D1972" i="18"/>
  <c r="Y1972" i="18" s="1"/>
  <c r="C1973" i="18"/>
  <c r="X1973" i="18" s="1"/>
  <c r="D1973" i="18"/>
  <c r="Y1973" i="18" s="1"/>
  <c r="C1974" i="18"/>
  <c r="X1974" i="18" s="1"/>
  <c r="D1974" i="18"/>
  <c r="Y1974" i="18" s="1"/>
  <c r="C1975" i="18"/>
  <c r="X1975" i="18" s="1"/>
  <c r="D1975" i="18"/>
  <c r="Y1975" i="18" s="1"/>
  <c r="C1976" i="18"/>
  <c r="X1976" i="18" s="1"/>
  <c r="D1976" i="18"/>
  <c r="Y1976" i="18" s="1"/>
  <c r="C1977" i="18"/>
  <c r="X1977" i="18" s="1"/>
  <c r="D1977" i="18"/>
  <c r="Y1977" i="18" s="1"/>
  <c r="C1978" i="18"/>
  <c r="X1978" i="18" s="1"/>
  <c r="D1978" i="18"/>
  <c r="Y1978" i="18" s="1"/>
  <c r="C1979" i="18"/>
  <c r="X1979" i="18" s="1"/>
  <c r="D1979" i="18"/>
  <c r="Y1979" i="18" s="1"/>
  <c r="C1980" i="18"/>
  <c r="X1980" i="18" s="1"/>
  <c r="D1980" i="18"/>
  <c r="Y1980" i="18" s="1"/>
  <c r="C1981" i="18"/>
  <c r="X1981" i="18" s="1"/>
  <c r="D1981" i="18"/>
  <c r="Y1981" i="18" s="1"/>
  <c r="C1982" i="18"/>
  <c r="X1982" i="18" s="1"/>
  <c r="D1982" i="18"/>
  <c r="Y1982" i="18" s="1"/>
  <c r="C1983" i="18"/>
  <c r="X1983" i="18" s="1"/>
  <c r="D1983" i="18"/>
  <c r="Y1983" i="18" s="1"/>
  <c r="C1984" i="18"/>
  <c r="X1984" i="18" s="1"/>
  <c r="D1984" i="18"/>
  <c r="Y1984" i="18" s="1"/>
  <c r="C1985" i="18"/>
  <c r="X1985" i="18" s="1"/>
  <c r="D1985" i="18"/>
  <c r="Y1985" i="18" s="1"/>
  <c r="C1986" i="18"/>
  <c r="X1986" i="18" s="1"/>
  <c r="D1986" i="18"/>
  <c r="Y1986" i="18" s="1"/>
  <c r="C1987" i="18"/>
  <c r="X1987" i="18" s="1"/>
  <c r="D1987" i="18"/>
  <c r="Y1987" i="18" s="1"/>
  <c r="C1988" i="18"/>
  <c r="X1988" i="18" s="1"/>
  <c r="D1988" i="18"/>
  <c r="Y1988" i="18" s="1"/>
  <c r="C1989" i="18"/>
  <c r="X1989" i="18" s="1"/>
  <c r="D1989" i="18"/>
  <c r="Y1989" i="18" s="1"/>
  <c r="C1990" i="18"/>
  <c r="X1990" i="18" s="1"/>
  <c r="D1990" i="18"/>
  <c r="Y1990" i="18" s="1"/>
  <c r="C1991" i="18"/>
  <c r="X1991" i="18" s="1"/>
  <c r="D1991" i="18"/>
  <c r="Y1991" i="18" s="1"/>
  <c r="C1992" i="18"/>
  <c r="X1992" i="18" s="1"/>
  <c r="D1992" i="18"/>
  <c r="Y1992" i="18" s="1"/>
  <c r="C1993" i="18"/>
  <c r="X1993" i="18" s="1"/>
  <c r="D1993" i="18"/>
  <c r="Y1993" i="18" s="1"/>
  <c r="C1994" i="18"/>
  <c r="X1994" i="18" s="1"/>
  <c r="D1994" i="18"/>
  <c r="Y1994" i="18" s="1"/>
  <c r="C1995" i="18"/>
  <c r="X1995" i="18" s="1"/>
  <c r="D1995" i="18"/>
  <c r="Y1995" i="18" s="1"/>
  <c r="C1996" i="18"/>
  <c r="X1996" i="18" s="1"/>
  <c r="D1996" i="18"/>
  <c r="Y1996" i="18" s="1"/>
  <c r="C1997" i="18"/>
  <c r="X1997" i="18" s="1"/>
  <c r="D1997" i="18"/>
  <c r="Y1997" i="18" s="1"/>
  <c r="C1998" i="18"/>
  <c r="X1998" i="18" s="1"/>
  <c r="D1998" i="18"/>
  <c r="Y1998" i="18" s="1"/>
  <c r="C1999" i="18"/>
  <c r="X1999" i="18" s="1"/>
  <c r="D1999" i="18"/>
  <c r="Y1999" i="18" s="1"/>
  <c r="C2000" i="18"/>
  <c r="X2000" i="18" s="1"/>
  <c r="D2000" i="18"/>
  <c r="Y2000" i="18" s="1"/>
  <c r="C2001" i="18"/>
  <c r="X2001" i="18" s="1"/>
  <c r="D2001" i="18"/>
  <c r="C2002" i="18"/>
  <c r="X2002" i="18" s="1"/>
  <c r="D2002" i="18"/>
  <c r="C2003" i="18"/>
  <c r="X2003" i="18" s="1"/>
  <c r="D2003" i="18"/>
  <c r="Y2003" i="18" s="1"/>
  <c r="C2004" i="18"/>
  <c r="X2004" i="18" s="1"/>
  <c r="D2004" i="18"/>
  <c r="Y2004" i="18" s="1"/>
  <c r="C2005" i="18"/>
  <c r="X2005" i="18" s="1"/>
  <c r="D2005" i="18"/>
  <c r="Y2005" i="18" s="1"/>
  <c r="C2006" i="18"/>
  <c r="X2006" i="18" s="1"/>
  <c r="D2006" i="18"/>
  <c r="Y2006" i="18" s="1"/>
  <c r="C2007" i="18"/>
  <c r="X2007" i="18" s="1"/>
  <c r="D2007" i="18"/>
  <c r="Y2007" i="18" s="1"/>
  <c r="C2008" i="18"/>
  <c r="X2008" i="18" s="1"/>
  <c r="D2008" i="18"/>
  <c r="Y2008" i="18" s="1"/>
  <c r="C2009" i="18"/>
  <c r="X2009" i="18" s="1"/>
  <c r="D2009" i="18"/>
  <c r="Y2009" i="18" s="1"/>
  <c r="C2010" i="18"/>
  <c r="X2010" i="18" s="1"/>
  <c r="D2010" i="18"/>
  <c r="Y2010" i="18" s="1"/>
  <c r="C2011" i="18"/>
  <c r="X2011" i="18" s="1"/>
  <c r="D2011" i="18"/>
  <c r="Y2011" i="18" s="1"/>
  <c r="C2012" i="18"/>
  <c r="X2012" i="18" s="1"/>
  <c r="D2012" i="18"/>
  <c r="Y2012" i="18" s="1"/>
  <c r="C2013" i="18"/>
  <c r="X2013" i="18" s="1"/>
  <c r="D2013" i="18"/>
  <c r="Y2013" i="18" s="1"/>
  <c r="C2014" i="18"/>
  <c r="X2014" i="18" s="1"/>
  <c r="D2014" i="18"/>
  <c r="Y2014" i="18" s="1"/>
  <c r="C2015" i="18"/>
  <c r="X2015" i="18" s="1"/>
  <c r="D2015" i="18"/>
  <c r="Y2015" i="18" s="1"/>
  <c r="C2016" i="18"/>
  <c r="X2016" i="18" s="1"/>
  <c r="D2016" i="18"/>
  <c r="Y2016" i="18" s="1"/>
  <c r="C2017" i="18"/>
  <c r="X2017" i="18" s="1"/>
  <c r="D2017" i="18"/>
  <c r="Y2017" i="18" s="1"/>
  <c r="C2018" i="18"/>
  <c r="X2018" i="18" s="1"/>
  <c r="D2018" i="18"/>
  <c r="Y2018" i="18" s="1"/>
  <c r="C2019" i="18"/>
  <c r="X2019" i="18" s="1"/>
  <c r="D2019" i="18"/>
  <c r="Y2019" i="18" s="1"/>
  <c r="C2020" i="18"/>
  <c r="X2020" i="18" s="1"/>
  <c r="D2020" i="18"/>
  <c r="Y2020" i="18" s="1"/>
  <c r="C2021" i="18"/>
  <c r="X2021" i="18" s="1"/>
  <c r="D2021" i="18"/>
  <c r="Y2021" i="18" s="1"/>
  <c r="C2022" i="18"/>
  <c r="X2022" i="18" s="1"/>
  <c r="D2022" i="18"/>
  <c r="Y2022" i="18" s="1"/>
  <c r="C2023" i="18"/>
  <c r="X2023" i="18" s="1"/>
  <c r="D2023" i="18"/>
  <c r="Y2023" i="18" s="1"/>
  <c r="C2024" i="18"/>
  <c r="X2024" i="18" s="1"/>
  <c r="D2024" i="18"/>
  <c r="Y2024" i="18" s="1"/>
  <c r="C2025" i="18"/>
  <c r="X2025" i="18" s="1"/>
  <c r="D2025" i="18"/>
  <c r="C2026" i="18"/>
  <c r="X2026" i="18" s="1"/>
  <c r="D2026" i="18"/>
  <c r="Y2026" i="18" s="1"/>
  <c r="C2027" i="18"/>
  <c r="X2027" i="18" s="1"/>
  <c r="D2027" i="18"/>
  <c r="Y2027" i="18" s="1"/>
  <c r="C2028" i="18"/>
  <c r="X2028" i="18" s="1"/>
  <c r="D2028" i="18"/>
  <c r="Y2028" i="18" s="1"/>
  <c r="C2029" i="18"/>
  <c r="X2029" i="18" s="1"/>
  <c r="D2029" i="18"/>
  <c r="C2030" i="18"/>
  <c r="X2030" i="18" s="1"/>
  <c r="D2030" i="18"/>
  <c r="Y2030" i="18" s="1"/>
  <c r="C2031" i="18"/>
  <c r="X2031" i="18" s="1"/>
  <c r="D2031" i="18"/>
  <c r="Y2031" i="18" s="1"/>
  <c r="C2032" i="18"/>
  <c r="X2032" i="18" s="1"/>
  <c r="D2032" i="18"/>
  <c r="Y2032" i="18" s="1"/>
  <c r="C2033" i="18"/>
  <c r="X2033" i="18" s="1"/>
  <c r="D2033" i="18"/>
  <c r="Y2033" i="18" s="1"/>
  <c r="C2034" i="18"/>
  <c r="X2034" i="18" s="1"/>
  <c r="D2034" i="18"/>
  <c r="C2035" i="18"/>
  <c r="X2035" i="18" s="1"/>
  <c r="D2035" i="18"/>
  <c r="Y2035" i="18" s="1"/>
  <c r="C2036" i="18"/>
  <c r="X2036" i="18" s="1"/>
  <c r="D2036" i="18"/>
  <c r="Y2036" i="18" s="1"/>
  <c r="C2037" i="18"/>
  <c r="X2037" i="18" s="1"/>
  <c r="D2037" i="18"/>
  <c r="Y2037" i="18" s="1"/>
  <c r="C2038" i="18"/>
  <c r="X2038" i="18" s="1"/>
  <c r="D2038" i="18"/>
  <c r="Y2038" i="18" s="1"/>
  <c r="C2039" i="18"/>
  <c r="D2039" i="18"/>
  <c r="Y2039" i="18" s="1"/>
  <c r="C2040" i="18"/>
  <c r="X2040" i="18" s="1"/>
  <c r="D2040" i="18"/>
  <c r="Y2040" i="18" s="1"/>
  <c r="C2041" i="18"/>
  <c r="X2041" i="18" s="1"/>
  <c r="D2041" i="18"/>
  <c r="Y2041" i="18" s="1"/>
  <c r="C2042" i="18"/>
  <c r="X2042" i="18" s="1"/>
  <c r="D2042" i="18"/>
  <c r="Y2042" i="18" s="1"/>
  <c r="C2043" i="18"/>
  <c r="X2043" i="18" s="1"/>
  <c r="D2043" i="18"/>
  <c r="Y2043" i="18" s="1"/>
  <c r="C2044" i="18"/>
  <c r="X2044" i="18" s="1"/>
  <c r="D2044" i="18"/>
  <c r="Y2044" i="18" s="1"/>
  <c r="C2045" i="18"/>
  <c r="X2045" i="18" s="1"/>
  <c r="D2045" i="18"/>
  <c r="Y2045" i="18" s="1"/>
  <c r="C2046" i="18"/>
  <c r="X2046" i="18" s="1"/>
  <c r="D2046" i="18"/>
  <c r="Y2046" i="18" s="1"/>
  <c r="C2047" i="18"/>
  <c r="X2047" i="18" s="1"/>
  <c r="D2047" i="18"/>
  <c r="Y2047" i="18" s="1"/>
  <c r="C2048" i="18"/>
  <c r="X2048" i="18" s="1"/>
  <c r="D2048" i="18"/>
  <c r="Y2048" i="18" s="1"/>
  <c r="C2049" i="18"/>
  <c r="X2049" i="18" s="1"/>
  <c r="D2049" i="18"/>
  <c r="Y2049" i="18" s="1"/>
  <c r="C2050" i="18"/>
  <c r="X2050" i="18" s="1"/>
  <c r="D2050" i="18"/>
  <c r="C2051" i="18"/>
  <c r="X2051" i="18" s="1"/>
  <c r="D2051" i="18"/>
  <c r="Y2051" i="18" s="1"/>
  <c r="C2052" i="18"/>
  <c r="X2052" i="18" s="1"/>
  <c r="D2052" i="18"/>
  <c r="Y2052" i="18" s="1"/>
  <c r="C2053" i="18"/>
  <c r="X2053" i="18" s="1"/>
  <c r="D2053" i="18"/>
  <c r="Y2053" i="18" s="1"/>
  <c r="C2054" i="18"/>
  <c r="X2054" i="18" s="1"/>
  <c r="D2054" i="18"/>
  <c r="Y2054" i="18" s="1"/>
  <c r="C2055" i="18"/>
  <c r="X2055" i="18" s="1"/>
  <c r="D2055" i="18"/>
  <c r="Y2055" i="18" s="1"/>
  <c r="C2056" i="18"/>
  <c r="X2056" i="18" s="1"/>
  <c r="D2056" i="18"/>
  <c r="Y2056" i="18" s="1"/>
  <c r="C2057" i="18"/>
  <c r="X2057" i="18" s="1"/>
  <c r="D2057" i="18"/>
  <c r="Y2057" i="18" s="1"/>
  <c r="C2058" i="18"/>
  <c r="X2058" i="18" s="1"/>
  <c r="D2058" i="18"/>
  <c r="Y2058" i="18" s="1"/>
  <c r="C2059" i="18"/>
  <c r="X2059" i="18" s="1"/>
  <c r="D2059" i="18"/>
  <c r="Y2059" i="18" s="1"/>
  <c r="C2060" i="18"/>
  <c r="X2060" i="18" s="1"/>
  <c r="D2060" i="18"/>
  <c r="Y2060" i="18" s="1"/>
  <c r="C2061" i="18"/>
  <c r="X2061" i="18" s="1"/>
  <c r="D2061" i="18"/>
  <c r="Y2061" i="18" s="1"/>
  <c r="C2062" i="18"/>
  <c r="X2062" i="18" s="1"/>
  <c r="D2062" i="18"/>
  <c r="Y2062" i="18" s="1"/>
  <c r="C2063" i="18"/>
  <c r="X2063" i="18" s="1"/>
  <c r="D2063" i="18"/>
  <c r="Y2063" i="18" s="1"/>
  <c r="C2064" i="18"/>
  <c r="X2064" i="18" s="1"/>
  <c r="D2064" i="18"/>
  <c r="Y2064" i="18" s="1"/>
  <c r="C2065" i="18"/>
  <c r="X2065" i="18" s="1"/>
  <c r="D2065" i="18"/>
  <c r="Y2065" i="18" s="1"/>
  <c r="C2066" i="18"/>
  <c r="X2066" i="18" s="1"/>
  <c r="D2066" i="18"/>
  <c r="C2067" i="18"/>
  <c r="X2067" i="18" s="1"/>
  <c r="D2067" i="18"/>
  <c r="Y2067" i="18" s="1"/>
  <c r="C2068" i="18"/>
  <c r="X2068" i="18" s="1"/>
  <c r="D2068" i="18"/>
  <c r="Y2068" i="18" s="1"/>
  <c r="C2069" i="18"/>
  <c r="X2069" i="18" s="1"/>
  <c r="D2069" i="18"/>
  <c r="Y2069" i="18" s="1"/>
  <c r="C2070" i="18"/>
  <c r="X2070" i="18" s="1"/>
  <c r="D2070" i="18"/>
  <c r="Y2070" i="18" s="1"/>
  <c r="C2071" i="18"/>
  <c r="D2071" i="18"/>
  <c r="Y2071" i="18" s="1"/>
  <c r="C2072" i="18"/>
  <c r="X2072" i="18" s="1"/>
  <c r="D2072" i="18"/>
  <c r="Y2072" i="18" s="1"/>
  <c r="C2073" i="18"/>
  <c r="X2073" i="18" s="1"/>
  <c r="D2073" i="18"/>
  <c r="Y2073" i="18" s="1"/>
  <c r="C2074" i="18"/>
  <c r="X2074" i="18" s="1"/>
  <c r="D2074" i="18"/>
  <c r="Y2074" i="18" s="1"/>
  <c r="C2075" i="18"/>
  <c r="X2075" i="18" s="1"/>
  <c r="D2075" i="18"/>
  <c r="Y2075" i="18" s="1"/>
  <c r="C2076" i="18"/>
  <c r="X2076" i="18" s="1"/>
  <c r="D2076" i="18"/>
  <c r="Y2076" i="18" s="1"/>
  <c r="C2077" i="18"/>
  <c r="X2077" i="18" s="1"/>
  <c r="D2077" i="18"/>
  <c r="Y2077" i="18" s="1"/>
  <c r="C2078" i="18"/>
  <c r="X2078" i="18" s="1"/>
  <c r="D2078" i="18"/>
  <c r="Y2078" i="18" s="1"/>
  <c r="C2079" i="18"/>
  <c r="X2079" i="18" s="1"/>
  <c r="D2079" i="18"/>
  <c r="Y2079" i="18" s="1"/>
  <c r="C2080" i="18"/>
  <c r="X2080" i="18" s="1"/>
  <c r="D2080" i="18"/>
  <c r="Y2080" i="18" s="1"/>
  <c r="C2081" i="18"/>
  <c r="X2081" i="18" s="1"/>
  <c r="D2081" i="18"/>
  <c r="Y2081" i="18" s="1"/>
  <c r="C2082" i="18"/>
  <c r="X2082" i="18" s="1"/>
  <c r="D2082" i="18"/>
  <c r="C2083" i="18"/>
  <c r="X2083" i="18" s="1"/>
  <c r="D2083" i="18"/>
  <c r="Y2083" i="18" s="1"/>
  <c r="C2084" i="18"/>
  <c r="X2084" i="18" s="1"/>
  <c r="D2084" i="18"/>
  <c r="Y2084" i="18" s="1"/>
  <c r="C2085" i="18"/>
  <c r="X2085" i="18" s="1"/>
  <c r="D2085" i="18"/>
  <c r="Y2085" i="18" s="1"/>
  <c r="C2086" i="18"/>
  <c r="X2086" i="18" s="1"/>
  <c r="D2086" i="18"/>
  <c r="Y2086" i="18" s="1"/>
  <c r="C2087" i="18"/>
  <c r="X2087" i="18" s="1"/>
  <c r="D2087" i="18"/>
  <c r="Y2087" i="18" s="1"/>
  <c r="C2088" i="18"/>
  <c r="X2088" i="18" s="1"/>
  <c r="D2088" i="18"/>
  <c r="Y2088" i="18" s="1"/>
  <c r="C2089" i="18"/>
  <c r="X2089" i="18" s="1"/>
  <c r="D2089" i="18"/>
  <c r="Y2089" i="18" s="1"/>
  <c r="C2090" i="18"/>
  <c r="X2090" i="18" s="1"/>
  <c r="D2090" i="18"/>
  <c r="Y2090" i="18" s="1"/>
  <c r="C2091" i="18"/>
  <c r="X2091" i="18" s="1"/>
  <c r="D2091" i="18"/>
  <c r="Y2091" i="18" s="1"/>
  <c r="C2092" i="18"/>
  <c r="X2092" i="18" s="1"/>
  <c r="D2092" i="18"/>
  <c r="Y2092" i="18" s="1"/>
  <c r="C2093" i="18"/>
  <c r="X2093" i="18" s="1"/>
  <c r="D2093" i="18"/>
  <c r="Y2093" i="18" s="1"/>
  <c r="C2094" i="18"/>
  <c r="X2094" i="18" s="1"/>
  <c r="D2094" i="18"/>
  <c r="Y2094" i="18" s="1"/>
  <c r="C2095" i="18"/>
  <c r="X2095" i="18" s="1"/>
  <c r="D2095" i="18"/>
  <c r="Y2095" i="18" s="1"/>
  <c r="C2096" i="18"/>
  <c r="X2096" i="18" s="1"/>
  <c r="D2096" i="18"/>
  <c r="Y2096" i="18" s="1"/>
  <c r="C2097" i="18"/>
  <c r="X2097" i="18" s="1"/>
  <c r="D2097" i="18"/>
  <c r="Y2097" i="18" s="1"/>
  <c r="C2098" i="18"/>
  <c r="X2098" i="18" s="1"/>
  <c r="D2098" i="18"/>
  <c r="C2099" i="18"/>
  <c r="X2099" i="18" s="1"/>
  <c r="D2099" i="18"/>
  <c r="Y2099" i="18" s="1"/>
  <c r="C2100" i="18"/>
  <c r="X2100" i="18" s="1"/>
  <c r="D2100" i="18"/>
  <c r="Y2100" i="18" s="1"/>
  <c r="C2101" i="18"/>
  <c r="X2101" i="18" s="1"/>
  <c r="D2101" i="18"/>
  <c r="Y2101" i="18" s="1"/>
  <c r="C2102" i="18"/>
  <c r="X2102" i="18" s="1"/>
  <c r="D2102" i="18"/>
  <c r="Y2102" i="18" s="1"/>
  <c r="C2103" i="18"/>
  <c r="D2103" i="18"/>
  <c r="Y2103" i="18" s="1"/>
  <c r="C2104" i="18"/>
  <c r="X2104" i="18" s="1"/>
  <c r="D2104" i="18"/>
  <c r="Y2104" i="18" s="1"/>
  <c r="C2105" i="18"/>
  <c r="X2105" i="18" s="1"/>
  <c r="D2105" i="18"/>
  <c r="Y2105" i="18" s="1"/>
  <c r="C2106" i="18"/>
  <c r="X2106" i="18" s="1"/>
  <c r="D2106" i="18"/>
  <c r="Y2106" i="18" s="1"/>
  <c r="C2107" i="18"/>
  <c r="X2107" i="18" s="1"/>
  <c r="D2107" i="18"/>
  <c r="Y2107" i="18" s="1"/>
  <c r="C2108" i="18"/>
  <c r="X2108" i="18" s="1"/>
  <c r="D2108" i="18"/>
  <c r="Y2108" i="18" s="1"/>
  <c r="C2109" i="18"/>
  <c r="X2109" i="18" s="1"/>
  <c r="D2109" i="18"/>
  <c r="Y2109" i="18" s="1"/>
  <c r="C2110" i="18"/>
  <c r="X2110" i="18" s="1"/>
  <c r="D2110" i="18"/>
  <c r="Y2110" i="18" s="1"/>
  <c r="C2111" i="18"/>
  <c r="X2111" i="18" s="1"/>
  <c r="D2111" i="18"/>
  <c r="Y2111" i="18" s="1"/>
  <c r="C2112" i="18"/>
  <c r="X2112" i="18" s="1"/>
  <c r="D2112" i="18"/>
  <c r="Y2112" i="18" s="1"/>
  <c r="C2113" i="18"/>
  <c r="X2113" i="18" s="1"/>
  <c r="D2113" i="18"/>
  <c r="Y2113" i="18" s="1"/>
  <c r="C2114" i="18"/>
  <c r="X2114" i="18" s="1"/>
  <c r="D2114" i="18"/>
  <c r="C2115" i="18"/>
  <c r="X2115" i="18" s="1"/>
  <c r="D2115" i="18"/>
  <c r="Y2115" i="18" s="1"/>
  <c r="C2116" i="18"/>
  <c r="X2116" i="18" s="1"/>
  <c r="D2116" i="18"/>
  <c r="Y2116" i="18" s="1"/>
  <c r="C2117" i="18"/>
  <c r="X2117" i="18" s="1"/>
  <c r="D2117" i="18"/>
  <c r="Y2117" i="18" s="1"/>
  <c r="C2118" i="18"/>
  <c r="X2118" i="18" s="1"/>
  <c r="D2118" i="18"/>
  <c r="Y2118" i="18" s="1"/>
  <c r="C2119" i="18"/>
  <c r="X2119" i="18" s="1"/>
  <c r="D2119" i="18"/>
  <c r="Y2119" i="18" s="1"/>
  <c r="C2120" i="18"/>
  <c r="X2120" i="18" s="1"/>
  <c r="D2120" i="18"/>
  <c r="Y2120" i="18" s="1"/>
  <c r="C2121" i="18"/>
  <c r="X2121" i="18" s="1"/>
  <c r="D2121" i="18"/>
  <c r="Y2121" i="18" s="1"/>
  <c r="C2122" i="18"/>
  <c r="X2122" i="18" s="1"/>
  <c r="D2122" i="18"/>
  <c r="Y2122" i="18" s="1"/>
  <c r="C2123" i="18"/>
  <c r="X2123" i="18" s="1"/>
  <c r="D2123" i="18"/>
  <c r="Y2123" i="18" s="1"/>
  <c r="C2124" i="18"/>
  <c r="X2124" i="18" s="1"/>
  <c r="D2124" i="18"/>
  <c r="Y2124" i="18" s="1"/>
  <c r="C2125" i="18"/>
  <c r="X2125" i="18" s="1"/>
  <c r="D2125" i="18"/>
  <c r="Y2125" i="18" s="1"/>
  <c r="C2126" i="18"/>
  <c r="X2126" i="18" s="1"/>
  <c r="D2126" i="18"/>
  <c r="Y2126" i="18" s="1"/>
  <c r="C2127" i="18"/>
  <c r="X2127" i="18" s="1"/>
  <c r="D2127" i="18"/>
  <c r="Y2127" i="18" s="1"/>
  <c r="C2128" i="18"/>
  <c r="X2128" i="18" s="1"/>
  <c r="D2128" i="18"/>
  <c r="Y2128" i="18" s="1"/>
  <c r="C2129" i="18"/>
  <c r="X2129" i="18" s="1"/>
  <c r="D2129" i="18"/>
  <c r="Y2129" i="18" s="1"/>
  <c r="C2130" i="18"/>
  <c r="X2130" i="18" s="1"/>
  <c r="D2130" i="18"/>
  <c r="Y2130" i="18" s="1"/>
  <c r="C2131" i="18"/>
  <c r="X2131" i="18" s="1"/>
  <c r="D2131" i="18"/>
  <c r="Y2131" i="18" s="1"/>
  <c r="C2132" i="18"/>
  <c r="X2132" i="18" s="1"/>
  <c r="D2132" i="18"/>
  <c r="Y2132" i="18" s="1"/>
  <c r="C2133" i="18"/>
  <c r="X2133" i="18" s="1"/>
  <c r="D2133" i="18"/>
  <c r="Y2133" i="18" s="1"/>
  <c r="C2134" i="18"/>
  <c r="X2134" i="18" s="1"/>
  <c r="D2134" i="18"/>
  <c r="Y2134" i="18" s="1"/>
  <c r="C2135" i="18"/>
  <c r="X2135" i="18" s="1"/>
  <c r="D2135" i="18"/>
  <c r="Y2135" i="18" s="1"/>
  <c r="C2136" i="18"/>
  <c r="X2136" i="18" s="1"/>
  <c r="D2136" i="18"/>
  <c r="Y2136" i="18" s="1"/>
  <c r="C2137" i="18"/>
  <c r="X2137" i="18" s="1"/>
  <c r="D2137" i="18"/>
  <c r="Y2137" i="18" s="1"/>
  <c r="C2138" i="18"/>
  <c r="X2138" i="18" s="1"/>
  <c r="D2138" i="18"/>
  <c r="Y2138" i="18" s="1"/>
  <c r="C2139" i="18"/>
  <c r="X2139" i="18" s="1"/>
  <c r="D2139" i="18"/>
  <c r="Y2139" i="18" s="1"/>
  <c r="C2140" i="18"/>
  <c r="X2140" i="18" s="1"/>
  <c r="D2140" i="18"/>
  <c r="Y2140" i="18" s="1"/>
  <c r="C2141" i="18"/>
  <c r="X2141" i="18" s="1"/>
  <c r="D2141" i="18"/>
  <c r="Y2141" i="18" s="1"/>
  <c r="C2142" i="18"/>
  <c r="X2142" i="18" s="1"/>
  <c r="D2142" i="18"/>
  <c r="Y2142" i="18" s="1"/>
  <c r="C2143" i="18"/>
  <c r="X2143" i="18" s="1"/>
  <c r="D2143" i="18"/>
  <c r="Y2143" i="18" s="1"/>
  <c r="C2144" i="18"/>
  <c r="X2144" i="18" s="1"/>
  <c r="D2144" i="18"/>
  <c r="Y2144" i="18" s="1"/>
  <c r="C2145" i="18"/>
  <c r="X2145" i="18" s="1"/>
  <c r="D2145" i="18"/>
  <c r="Y2145" i="18" s="1"/>
  <c r="C2146" i="18"/>
  <c r="X2146" i="18" s="1"/>
  <c r="D2146" i="18"/>
  <c r="Y2146" i="18" s="1"/>
  <c r="C2147" i="18"/>
  <c r="X2147" i="18" s="1"/>
  <c r="D2147" i="18"/>
  <c r="Y2147" i="18" s="1"/>
  <c r="C2148" i="18"/>
  <c r="X2148" i="18" s="1"/>
  <c r="D2148" i="18"/>
  <c r="Y2148" i="18" s="1"/>
  <c r="C2149" i="18"/>
  <c r="X2149" i="18" s="1"/>
  <c r="D2149" i="18"/>
  <c r="Y2149" i="18" s="1"/>
  <c r="C2150" i="18"/>
  <c r="X2150" i="18" s="1"/>
  <c r="D2150" i="18"/>
  <c r="Y2150" i="18" s="1"/>
  <c r="C2151" i="18"/>
  <c r="X2151" i="18" s="1"/>
  <c r="D2151" i="18"/>
  <c r="Y2151" i="18" s="1"/>
  <c r="C2152" i="18"/>
  <c r="X2152" i="18" s="1"/>
  <c r="D2152" i="18"/>
  <c r="Y2152" i="18" s="1"/>
  <c r="C2153" i="18"/>
  <c r="X2153" i="18" s="1"/>
  <c r="D2153" i="18"/>
  <c r="Y2153" i="18" s="1"/>
  <c r="C2154" i="18"/>
  <c r="X2154" i="18" s="1"/>
  <c r="D2154" i="18"/>
  <c r="Y2154" i="18" s="1"/>
  <c r="C2155" i="18"/>
  <c r="X2155" i="18" s="1"/>
  <c r="D2155" i="18"/>
  <c r="Y2155" i="18" s="1"/>
  <c r="C2156" i="18"/>
  <c r="X2156" i="18" s="1"/>
  <c r="D2156" i="18"/>
  <c r="Y2156" i="18" s="1"/>
  <c r="C2157" i="18"/>
  <c r="X2157" i="18" s="1"/>
  <c r="D2157" i="18"/>
  <c r="Y2157" i="18" s="1"/>
  <c r="C2158" i="18"/>
  <c r="X2158" i="18" s="1"/>
  <c r="D2158" i="18"/>
  <c r="Y2158" i="18" s="1"/>
  <c r="C2159" i="18"/>
  <c r="X2159" i="18" s="1"/>
  <c r="D2159" i="18"/>
  <c r="Y2159" i="18" s="1"/>
  <c r="C2160" i="18"/>
  <c r="X2160" i="18" s="1"/>
  <c r="D2160" i="18"/>
  <c r="Y2160" i="18" s="1"/>
  <c r="C2161" i="18"/>
  <c r="X2161" i="18" s="1"/>
  <c r="D2161" i="18"/>
  <c r="Y2161" i="18" s="1"/>
  <c r="C2162" i="18"/>
  <c r="X2162" i="18" s="1"/>
  <c r="D2162" i="18"/>
  <c r="Y2162" i="18" s="1"/>
  <c r="C2163" i="18"/>
  <c r="X2163" i="18" s="1"/>
  <c r="D2163" i="18"/>
  <c r="Y2163" i="18" s="1"/>
  <c r="C2164" i="18"/>
  <c r="X2164" i="18" s="1"/>
  <c r="D2164" i="18"/>
  <c r="Y2164" i="18" s="1"/>
  <c r="C2165" i="18"/>
  <c r="X2165" i="18" s="1"/>
  <c r="D2165" i="18"/>
  <c r="Y2165" i="18" s="1"/>
  <c r="C2166" i="18"/>
  <c r="X2166" i="18" s="1"/>
  <c r="D2166" i="18"/>
  <c r="Y2166" i="18" s="1"/>
  <c r="C2167" i="18"/>
  <c r="X2167" i="18" s="1"/>
  <c r="D2167" i="18"/>
  <c r="Y2167" i="18" s="1"/>
  <c r="C2168" i="18"/>
  <c r="X2168" i="18" s="1"/>
  <c r="D2168" i="18"/>
  <c r="Y2168" i="18" s="1"/>
  <c r="C2169" i="18"/>
  <c r="X2169" i="18" s="1"/>
  <c r="D2169" i="18"/>
  <c r="Y2169" i="18" s="1"/>
  <c r="C2170" i="18"/>
  <c r="X2170" i="18" s="1"/>
  <c r="D2170" i="18"/>
  <c r="Y2170" i="18" s="1"/>
  <c r="C2171" i="18"/>
  <c r="X2171" i="18" s="1"/>
  <c r="D2171" i="18"/>
  <c r="Y2171" i="18" s="1"/>
  <c r="C2172" i="18"/>
  <c r="X2172" i="18" s="1"/>
  <c r="D2172" i="18"/>
  <c r="Y2172" i="18" s="1"/>
  <c r="C2173" i="18"/>
  <c r="X2173" i="18" s="1"/>
  <c r="D2173" i="18"/>
  <c r="Y2173" i="18" s="1"/>
  <c r="C2174" i="18"/>
  <c r="X2174" i="18" s="1"/>
  <c r="D2174" i="18"/>
  <c r="Y2174" i="18" s="1"/>
  <c r="C2175" i="18"/>
  <c r="X2175" i="18" s="1"/>
  <c r="D2175" i="18"/>
  <c r="Y2175" i="18" s="1"/>
  <c r="C2176" i="18"/>
  <c r="X2176" i="18" s="1"/>
  <c r="D2176" i="18"/>
  <c r="Y2176" i="18" s="1"/>
  <c r="C2177" i="18"/>
  <c r="X2177" i="18" s="1"/>
  <c r="D2177" i="18"/>
  <c r="Y2177" i="18" s="1"/>
  <c r="C2178" i="18"/>
  <c r="X2178" i="18" s="1"/>
  <c r="D2178" i="18"/>
  <c r="Y2178" i="18" s="1"/>
  <c r="C2179" i="18"/>
  <c r="X2179" i="18" s="1"/>
  <c r="D2179" i="18"/>
  <c r="Y2179" i="18" s="1"/>
  <c r="C2180" i="18"/>
  <c r="X2180" i="18" s="1"/>
  <c r="D2180" i="18"/>
  <c r="Y2180" i="18" s="1"/>
  <c r="C2181" i="18"/>
  <c r="X2181" i="18" s="1"/>
  <c r="D2181" i="18"/>
  <c r="Y2181" i="18" s="1"/>
  <c r="C2182" i="18"/>
  <c r="X2182" i="18" s="1"/>
  <c r="D2182" i="18"/>
  <c r="Y2182" i="18" s="1"/>
  <c r="C2183" i="18"/>
  <c r="X2183" i="18" s="1"/>
  <c r="D2183" i="18"/>
  <c r="Y2183" i="18" s="1"/>
  <c r="C2184" i="18"/>
  <c r="X2184" i="18" s="1"/>
  <c r="D2184" i="18"/>
  <c r="Y2184" i="18" s="1"/>
  <c r="C2185" i="18"/>
  <c r="X2185" i="18" s="1"/>
  <c r="D2185" i="18"/>
  <c r="Y2185" i="18" s="1"/>
  <c r="C2186" i="18"/>
  <c r="X2186" i="18" s="1"/>
  <c r="D2186" i="18"/>
  <c r="Y2186" i="18" s="1"/>
  <c r="C2187" i="18"/>
  <c r="X2187" i="18" s="1"/>
  <c r="D2187" i="18"/>
  <c r="Y2187" i="18" s="1"/>
  <c r="C2188" i="18"/>
  <c r="X2188" i="18" s="1"/>
  <c r="D2188" i="18"/>
  <c r="Y2188" i="18" s="1"/>
  <c r="C2189" i="18"/>
  <c r="X2189" i="18" s="1"/>
  <c r="D2189" i="18"/>
  <c r="Y2189" i="18" s="1"/>
  <c r="C2190" i="18"/>
  <c r="X2190" i="18" s="1"/>
  <c r="D2190" i="18"/>
  <c r="Y2190" i="18" s="1"/>
  <c r="C2191" i="18"/>
  <c r="X2191" i="18" s="1"/>
  <c r="D2191" i="18"/>
  <c r="Y2191" i="18" s="1"/>
  <c r="C2192" i="18"/>
  <c r="X2192" i="18" s="1"/>
  <c r="D2192" i="18"/>
  <c r="Y2192" i="18" s="1"/>
  <c r="C2193" i="18"/>
  <c r="X2193" i="18" s="1"/>
  <c r="D2193" i="18"/>
  <c r="Y2193" i="18" s="1"/>
  <c r="C2194" i="18"/>
  <c r="X2194" i="18" s="1"/>
  <c r="D2194" i="18"/>
  <c r="Y2194" i="18" s="1"/>
  <c r="C2195" i="18"/>
  <c r="X2195" i="18" s="1"/>
  <c r="D2195" i="18"/>
  <c r="Y2195" i="18" s="1"/>
  <c r="C2196" i="18"/>
  <c r="X2196" i="18" s="1"/>
  <c r="D2196" i="18"/>
  <c r="Y2196" i="18" s="1"/>
  <c r="C2197" i="18"/>
  <c r="X2197" i="18" s="1"/>
  <c r="D2197" i="18"/>
  <c r="Y2197" i="18" s="1"/>
  <c r="C2198" i="18"/>
  <c r="X2198" i="18" s="1"/>
  <c r="D2198" i="18"/>
  <c r="Y2198" i="18" s="1"/>
  <c r="C2199" i="18"/>
  <c r="X2199" i="18" s="1"/>
  <c r="D2199" i="18"/>
  <c r="Y2199" i="18" s="1"/>
  <c r="C2200" i="18"/>
  <c r="X2200" i="18" s="1"/>
  <c r="D2200" i="18"/>
  <c r="Y2200" i="18" s="1"/>
  <c r="C2201" i="18"/>
  <c r="X2201" i="18" s="1"/>
  <c r="D2201" i="18"/>
  <c r="Y2201" i="18" s="1"/>
  <c r="C2202" i="18"/>
  <c r="X2202" i="18" s="1"/>
  <c r="D2202" i="18"/>
  <c r="Y2202" i="18" s="1"/>
  <c r="C2203" i="18"/>
  <c r="X2203" i="18" s="1"/>
  <c r="D2203" i="18"/>
  <c r="Y2203" i="18" s="1"/>
  <c r="C2204" i="18"/>
  <c r="X2204" i="18" s="1"/>
  <c r="D2204" i="18"/>
  <c r="Y2204" i="18" s="1"/>
  <c r="C2205" i="18"/>
  <c r="X2205" i="18" s="1"/>
  <c r="D2205" i="18"/>
  <c r="Y2205" i="18" s="1"/>
  <c r="C2206" i="18"/>
  <c r="X2206" i="18" s="1"/>
  <c r="D2206" i="18"/>
  <c r="Y2206" i="18" s="1"/>
  <c r="C2207" i="18"/>
  <c r="X2207" i="18" s="1"/>
  <c r="D2207" i="18"/>
  <c r="Y2207" i="18" s="1"/>
  <c r="C2208" i="18"/>
  <c r="X2208" i="18" s="1"/>
  <c r="D2208" i="18"/>
  <c r="Y2208" i="18" s="1"/>
  <c r="C2209" i="18"/>
  <c r="X2209" i="18" s="1"/>
  <c r="D2209" i="18"/>
  <c r="Y2209" i="18" s="1"/>
  <c r="C2210" i="18"/>
  <c r="X2210" i="18" s="1"/>
  <c r="D2210" i="18"/>
  <c r="Y2210" i="18" s="1"/>
  <c r="C2211" i="18"/>
  <c r="X2211" i="18" s="1"/>
  <c r="D2211" i="18"/>
  <c r="Y2211" i="18" s="1"/>
  <c r="C2212" i="18"/>
  <c r="X2212" i="18" s="1"/>
  <c r="D2212" i="18"/>
  <c r="Y2212" i="18" s="1"/>
  <c r="C2213" i="18"/>
  <c r="X2213" i="18" s="1"/>
  <c r="D2213" i="18"/>
  <c r="Y2213" i="18" s="1"/>
  <c r="C2214" i="18"/>
  <c r="X2214" i="18" s="1"/>
  <c r="D2214" i="18"/>
  <c r="Y2214" i="18" s="1"/>
  <c r="E2" i="33"/>
  <c r="D44" i="17" l="1"/>
  <c r="D12" i="17"/>
  <c r="D62" i="16"/>
  <c r="D54" i="16"/>
  <c r="D46" i="17"/>
  <c r="D38" i="17"/>
  <c r="D30" i="16"/>
  <c r="D22" i="16"/>
  <c r="D14" i="17"/>
  <c r="D6" i="17"/>
  <c r="D26" i="16"/>
  <c r="C62" i="17"/>
  <c r="D35" i="17"/>
  <c r="D43" i="17"/>
  <c r="D67" i="17"/>
  <c r="D42" i="16"/>
  <c r="D10" i="16"/>
  <c r="D46" i="16"/>
  <c r="C22" i="17"/>
  <c r="D14" i="16"/>
  <c r="D11" i="17"/>
  <c r="D58" i="16"/>
  <c r="C30" i="17"/>
  <c r="C14" i="16"/>
  <c r="D63" i="16"/>
  <c r="D55" i="16"/>
  <c r="D47" i="16"/>
  <c r="D39" i="16"/>
  <c r="D31" i="16"/>
  <c r="D23" i="16"/>
  <c r="D15" i="16"/>
  <c r="D7" i="16"/>
  <c r="D50" i="16"/>
  <c r="D18" i="16"/>
  <c r="D68" i="17"/>
  <c r="D62" i="17"/>
  <c r="D30" i="17"/>
  <c r="C46" i="16"/>
  <c r="D22" i="17"/>
  <c r="D66" i="16"/>
  <c r="D34" i="16"/>
  <c r="D51" i="17"/>
  <c r="D54" i="17"/>
  <c r="C12" i="17"/>
  <c r="C54" i="17"/>
  <c r="D60" i="16"/>
  <c r="D52" i="16"/>
  <c r="D44" i="16"/>
  <c r="D36" i="16"/>
  <c r="D28" i="16"/>
  <c r="D49" i="17"/>
  <c r="D9" i="17"/>
  <c r="D52" i="17"/>
  <c r="C58" i="16"/>
  <c r="C52" i="17"/>
  <c r="C42" i="17"/>
  <c r="C20" i="17"/>
  <c r="D59" i="16"/>
  <c r="D43" i="16"/>
  <c r="D27" i="16"/>
  <c r="D11" i="16"/>
  <c r="D38" i="16"/>
  <c r="D6" i="16"/>
  <c r="D28" i="17"/>
  <c r="D64" i="17"/>
  <c r="D56" i="16"/>
  <c r="D48" i="16"/>
  <c r="D40" i="16"/>
  <c r="D32" i="17"/>
  <c r="D24" i="17"/>
  <c r="D16" i="17"/>
  <c r="D8" i="16"/>
  <c r="C38" i="16"/>
  <c r="C6" i="16"/>
  <c r="C60" i="17"/>
  <c r="C50" i="17"/>
  <c r="C28" i="17"/>
  <c r="C18" i="17"/>
  <c r="D69" i="16"/>
  <c r="D66" i="17"/>
  <c r="D61" i="17"/>
  <c r="D58" i="17"/>
  <c r="D53" i="17"/>
  <c r="D50" i="17"/>
  <c r="D45" i="17"/>
  <c r="D42" i="17"/>
  <c r="D37" i="17"/>
  <c r="D34" i="17"/>
  <c r="D29" i="17"/>
  <c r="D26" i="17"/>
  <c r="D21" i="17"/>
  <c r="D18" i="17"/>
  <c r="D13" i="17"/>
  <c r="D10" i="17"/>
  <c r="D5" i="17"/>
  <c r="D59" i="17"/>
  <c r="D36" i="17"/>
  <c r="D27" i="17"/>
  <c r="D68" i="16"/>
  <c r="D20" i="16"/>
  <c r="D12" i="16"/>
  <c r="C66" i="17"/>
  <c r="C34" i="17"/>
  <c r="D65" i="17"/>
  <c r="D57" i="17"/>
  <c r="D41" i="17"/>
  <c r="D33" i="17"/>
  <c r="D25" i="17"/>
  <c r="D17" i="17"/>
  <c r="D20" i="17"/>
  <c r="C26" i="16"/>
  <c r="C10" i="16"/>
  <c r="D67" i="16"/>
  <c r="D51" i="16"/>
  <c r="D35" i="16"/>
  <c r="D19" i="16"/>
  <c r="D60" i="17"/>
  <c r="D19" i="17"/>
  <c r="D63" i="17"/>
  <c r="D55" i="17"/>
  <c r="D47" i="17"/>
  <c r="D39" i="17"/>
  <c r="D31" i="17"/>
  <c r="D23" i="17"/>
  <c r="D15" i="17"/>
  <c r="D7" i="17"/>
  <c r="C68" i="17"/>
  <c r="C36" i="17"/>
  <c r="D8" i="17"/>
  <c r="C48" i="17"/>
  <c r="C16" i="17"/>
  <c r="D65" i="16"/>
  <c r="D61" i="16"/>
  <c r="D57" i="16"/>
  <c r="D53" i="16"/>
  <c r="D49" i="16"/>
  <c r="D45" i="16"/>
  <c r="D41" i="16"/>
  <c r="D37" i="16"/>
  <c r="D33" i="16"/>
  <c r="D29" i="16"/>
  <c r="D25" i="16"/>
  <c r="D21" i="16"/>
  <c r="D17" i="16"/>
  <c r="D13" i="16"/>
  <c r="D9" i="16"/>
  <c r="D5" i="16"/>
  <c r="C65" i="16"/>
  <c r="C61" i="16"/>
  <c r="C57" i="16"/>
  <c r="C53" i="16"/>
  <c r="C49" i="16"/>
  <c r="C45" i="16"/>
  <c r="C41" i="16"/>
  <c r="C37" i="16"/>
  <c r="C33" i="16"/>
  <c r="C29" i="16"/>
  <c r="C25" i="16"/>
  <c r="C21" i="16"/>
  <c r="C17" i="16"/>
  <c r="C13" i="16"/>
  <c r="C9" i="16"/>
  <c r="C5" i="16"/>
  <c r="C67" i="17"/>
  <c r="C63" i="17"/>
  <c r="C59" i="17"/>
  <c r="C55" i="17"/>
  <c r="C51" i="17"/>
  <c r="C47" i="17"/>
  <c r="C43" i="17"/>
  <c r="C39" i="17"/>
  <c r="C35" i="17"/>
  <c r="C31" i="17"/>
  <c r="C27" i="17"/>
  <c r="C23" i="17"/>
  <c r="C19" i="17"/>
  <c r="C15" i="17"/>
  <c r="C11" i="17"/>
  <c r="C7" i="17"/>
  <c r="D56" i="17"/>
  <c r="D48" i="17"/>
  <c r="D40" i="17"/>
  <c r="C56" i="17"/>
  <c r="D64" i="16"/>
  <c r="D32" i="16"/>
  <c r="D24" i="16"/>
  <c r="D16" i="16"/>
  <c r="C40" i="16"/>
  <c r="C32" i="16"/>
  <c r="C24" i="16"/>
  <c r="D69" i="17"/>
  <c r="C69" i="16"/>
  <c r="C64" i="17"/>
  <c r="C8" i="17"/>
  <c r="E65" i="15" l="1"/>
  <c r="E64" i="15"/>
  <c r="E63" i="15"/>
  <c r="E62" i="15"/>
  <c r="E61" i="15"/>
  <c r="E60" i="15"/>
  <c r="E59" i="15"/>
  <c r="E58" i="15"/>
  <c r="E57" i="15"/>
  <c r="E56" i="15"/>
  <c r="E55" i="15"/>
  <c r="E54" i="15"/>
  <c r="E53" i="15"/>
  <c r="E52" i="15"/>
  <c r="E51" i="15"/>
  <c r="E50" i="15"/>
  <c r="E49" i="15"/>
  <c r="E48" i="15"/>
  <c r="E47" i="15"/>
  <c r="E46" i="15"/>
  <c r="E45" i="15"/>
  <c r="E44" i="15"/>
  <c r="E43" i="15"/>
  <c r="E42" i="15"/>
  <c r="E41" i="15"/>
  <c r="E40" i="15"/>
  <c r="E39" i="15"/>
  <c r="E38" i="15"/>
  <c r="E37" i="15"/>
  <c r="E36" i="15"/>
  <c r="E35" i="15"/>
  <c r="E34" i="15"/>
  <c r="E33" i="15"/>
  <c r="E32" i="15"/>
  <c r="E31" i="15"/>
  <c r="E30" i="15"/>
  <c r="E29" i="15"/>
  <c r="E28" i="15"/>
  <c r="E27" i="15"/>
  <c r="E26" i="15"/>
  <c r="E25" i="15"/>
  <c r="E24" i="15"/>
  <c r="B5" i="17" l="1"/>
  <c r="B6" i="17"/>
  <c r="B7" i="17"/>
  <c r="B8" i="17"/>
  <c r="B9" i="17"/>
  <c r="B10" i="17"/>
  <c r="B11" i="17"/>
  <c r="B12" i="17"/>
  <c r="B13" i="17"/>
  <c r="B14" i="17"/>
  <c r="B15" i="17"/>
  <c r="B16" i="17"/>
  <c r="B17" i="17"/>
  <c r="B18" i="17"/>
  <c r="B19" i="17"/>
  <c r="B20" i="17"/>
  <c r="B21" i="17"/>
  <c r="B22" i="17"/>
  <c r="B23" i="17"/>
  <c r="B24" i="17"/>
  <c r="B25" i="17"/>
  <c r="B26" i="17"/>
  <c r="B27" i="17"/>
  <c r="B28" i="17"/>
  <c r="B29" i="17"/>
  <c r="B30" i="17"/>
  <c r="B31" i="17"/>
  <c r="B32" i="17"/>
  <c r="B33" i="17"/>
  <c r="B34" i="17"/>
  <c r="B35" i="17"/>
  <c r="B36" i="17"/>
  <c r="B37" i="17"/>
  <c r="B38" i="17"/>
  <c r="B39" i="17"/>
  <c r="B40" i="17"/>
  <c r="B41" i="17"/>
  <c r="B42" i="17"/>
  <c r="B43" i="17"/>
  <c r="B44" i="17"/>
  <c r="B45" i="17"/>
  <c r="B46" i="17"/>
  <c r="B47" i="17"/>
  <c r="B48" i="17"/>
  <c r="B49" i="17"/>
  <c r="B50" i="17"/>
  <c r="B51" i="17"/>
  <c r="B52" i="17"/>
  <c r="B53" i="17"/>
  <c r="B54" i="17"/>
  <c r="B55" i="17"/>
  <c r="B56" i="17"/>
  <c r="B57" i="17"/>
  <c r="B58" i="17"/>
  <c r="B59" i="17"/>
  <c r="B60" i="17"/>
  <c r="B61" i="17"/>
  <c r="B62" i="17"/>
  <c r="B63" i="17"/>
  <c r="G25" i="19"/>
  <c r="H25" i="19"/>
  <c r="I25" i="19"/>
  <c r="G24" i="19"/>
  <c r="H24" i="19"/>
  <c r="I24" i="19"/>
  <c r="G22" i="19"/>
  <c r="H22" i="19"/>
  <c r="I22" i="19"/>
  <c r="G18" i="19"/>
  <c r="H18" i="19"/>
  <c r="I18" i="19"/>
  <c r="G15" i="19"/>
  <c r="H15" i="19"/>
  <c r="I15" i="19"/>
  <c r="G12" i="19"/>
  <c r="H12" i="19"/>
  <c r="I12" i="19"/>
  <c r="G7" i="19"/>
  <c r="H7" i="19"/>
  <c r="I7" i="19"/>
  <c r="G11" i="19"/>
  <c r="H11" i="19"/>
  <c r="I11" i="19"/>
  <c r="G10" i="19"/>
  <c r="H10" i="19"/>
  <c r="I10" i="19"/>
  <c r="G20" i="19"/>
  <c r="H20" i="19"/>
  <c r="I20" i="19"/>
  <c r="G19" i="19"/>
  <c r="H19" i="19"/>
  <c r="I19" i="19"/>
  <c r="G16" i="19"/>
  <c r="H16" i="19"/>
  <c r="I16" i="19"/>
  <c r="G14" i="19"/>
  <c r="H14" i="19"/>
  <c r="I14" i="19"/>
  <c r="G23" i="19"/>
  <c r="H23" i="19"/>
  <c r="I23" i="19"/>
  <c r="G4" i="19"/>
  <c r="H4" i="19"/>
  <c r="I4" i="19"/>
  <c r="G9" i="19"/>
  <c r="H9" i="19"/>
  <c r="I9" i="19"/>
  <c r="G17" i="19"/>
  <c r="H17" i="19"/>
  <c r="I17" i="19"/>
  <c r="G8" i="19"/>
  <c r="H8" i="19"/>
  <c r="I8" i="19"/>
  <c r="G5" i="19"/>
  <c r="H5" i="19"/>
  <c r="I5" i="19"/>
  <c r="G3" i="19"/>
  <c r="H3" i="19"/>
  <c r="I3" i="19"/>
  <c r="G6" i="19"/>
  <c r="H6" i="19"/>
  <c r="I6" i="19"/>
  <c r="G2" i="19"/>
  <c r="H2" i="19"/>
  <c r="I2" i="19"/>
  <c r="B48" i="19"/>
  <c r="C48" i="19"/>
  <c r="D48" i="19"/>
  <c r="B45" i="19"/>
  <c r="C45" i="19"/>
  <c r="D45" i="19"/>
  <c r="B47" i="19"/>
  <c r="C47" i="19"/>
  <c r="D47" i="19"/>
  <c r="B27" i="19"/>
  <c r="C27" i="19"/>
  <c r="D27" i="19"/>
  <c r="B34" i="19"/>
  <c r="C34" i="19"/>
  <c r="D34" i="19"/>
  <c r="B20" i="19"/>
  <c r="C20" i="19"/>
  <c r="D20" i="19"/>
  <c r="B25" i="19"/>
  <c r="C25" i="19"/>
  <c r="D25" i="19"/>
  <c r="B23" i="19"/>
  <c r="C23" i="19"/>
  <c r="D23" i="19"/>
  <c r="B31" i="19"/>
  <c r="C31" i="19"/>
  <c r="D31" i="19"/>
  <c r="B21" i="19"/>
  <c r="C21" i="19"/>
  <c r="D21" i="19"/>
  <c r="B24" i="19"/>
  <c r="C24" i="19"/>
  <c r="D24" i="19"/>
  <c r="B9" i="19"/>
  <c r="C9" i="19"/>
  <c r="D9" i="19"/>
  <c r="B22" i="19"/>
  <c r="C22" i="19"/>
  <c r="D22" i="19"/>
  <c r="B30" i="19"/>
  <c r="C30" i="19"/>
  <c r="D30" i="19"/>
  <c r="B19" i="19"/>
  <c r="C19" i="19"/>
  <c r="D19" i="19"/>
  <c r="B12" i="19"/>
  <c r="C12" i="19"/>
  <c r="D12" i="19"/>
  <c r="B16" i="19"/>
  <c r="C16" i="19"/>
  <c r="D16" i="19"/>
  <c r="B41" i="19"/>
  <c r="C41" i="19"/>
  <c r="D41" i="19"/>
  <c r="B39" i="19"/>
  <c r="C39" i="19"/>
  <c r="D39" i="19"/>
  <c r="B33" i="19"/>
  <c r="C33" i="19"/>
  <c r="D33" i="19"/>
  <c r="B44" i="19"/>
  <c r="C44" i="19"/>
  <c r="D44" i="19"/>
  <c r="B36" i="19"/>
  <c r="C36" i="19"/>
  <c r="D36" i="19"/>
  <c r="B46" i="19"/>
  <c r="C46" i="19"/>
  <c r="D46" i="19"/>
  <c r="B43" i="19"/>
  <c r="C43" i="19"/>
  <c r="D43" i="19"/>
  <c r="B40" i="19"/>
  <c r="C40" i="19"/>
  <c r="D40" i="19"/>
  <c r="B35" i="19"/>
  <c r="C35" i="19"/>
  <c r="D35" i="19"/>
  <c r="B18" i="19"/>
  <c r="C18" i="19"/>
  <c r="D18" i="19"/>
  <c r="B32" i="19"/>
  <c r="C32" i="19"/>
  <c r="D32" i="19"/>
  <c r="B28" i="19"/>
  <c r="C28" i="19"/>
  <c r="D28" i="19"/>
  <c r="B6" i="19"/>
  <c r="C6" i="19"/>
  <c r="D6" i="19"/>
  <c r="B17" i="19"/>
  <c r="C17" i="19"/>
  <c r="D17" i="19"/>
  <c r="B15" i="19"/>
  <c r="C15" i="19"/>
  <c r="D15" i="19"/>
  <c r="B14" i="19"/>
  <c r="C14" i="19"/>
  <c r="D14" i="19"/>
  <c r="B13" i="19"/>
  <c r="C13" i="19"/>
  <c r="D13" i="19"/>
  <c r="B29" i="19"/>
  <c r="C29" i="19"/>
  <c r="D29" i="19"/>
  <c r="B38" i="19"/>
  <c r="C38" i="19"/>
  <c r="D38" i="19"/>
  <c r="B37" i="19"/>
  <c r="C37" i="19"/>
  <c r="D37" i="19"/>
  <c r="B11" i="19"/>
  <c r="C11" i="19"/>
  <c r="D11" i="19"/>
  <c r="B10" i="19"/>
  <c r="C10" i="19"/>
  <c r="D10" i="19"/>
  <c r="B5" i="19"/>
  <c r="C5" i="19"/>
  <c r="D5" i="19"/>
  <c r="B3" i="19"/>
  <c r="C3" i="19"/>
  <c r="D3" i="19"/>
  <c r="B4" i="19"/>
  <c r="C4" i="19"/>
  <c r="D4" i="19"/>
  <c r="B7" i="19"/>
  <c r="C7" i="19"/>
  <c r="D7" i="19"/>
  <c r="C5" i="18"/>
  <c r="X5" i="18" s="1"/>
  <c r="D5" i="18"/>
  <c r="Y5" i="18" s="1"/>
  <c r="C6" i="18"/>
  <c r="X6" i="18" s="1"/>
  <c r="D6" i="18"/>
  <c r="Y6" i="18" s="1"/>
  <c r="C7" i="18"/>
  <c r="X7" i="18" s="1"/>
  <c r="D7" i="18"/>
  <c r="Y7" i="18" s="1"/>
  <c r="C8" i="18"/>
  <c r="X8" i="18" s="1"/>
  <c r="D8" i="18"/>
  <c r="Y8" i="18" s="1"/>
  <c r="C9" i="18"/>
  <c r="X9" i="18" s="1"/>
  <c r="D9" i="18"/>
  <c r="Y9" i="18" s="1"/>
  <c r="C10" i="18"/>
  <c r="X10" i="18" s="1"/>
  <c r="D10" i="18"/>
  <c r="Y10" i="18" s="1"/>
  <c r="C11" i="18"/>
  <c r="X11" i="18" s="1"/>
  <c r="D11" i="18"/>
  <c r="Y11" i="18" s="1"/>
  <c r="C12" i="18"/>
  <c r="X12" i="18" s="1"/>
  <c r="D12" i="18"/>
  <c r="Y12" i="18" s="1"/>
  <c r="C13" i="18"/>
  <c r="X13" i="18" s="1"/>
  <c r="D13" i="18"/>
  <c r="Y13" i="18" s="1"/>
  <c r="C14" i="18"/>
  <c r="X14" i="18" s="1"/>
  <c r="D14" i="18"/>
  <c r="Y14" i="18" s="1"/>
  <c r="C15" i="18"/>
  <c r="X15" i="18" s="1"/>
  <c r="D15" i="18"/>
  <c r="Y15" i="18" s="1"/>
  <c r="C16" i="18"/>
  <c r="X16" i="18" s="1"/>
  <c r="D16" i="18"/>
  <c r="Y16" i="18" s="1"/>
  <c r="C17" i="18"/>
  <c r="X17" i="18" s="1"/>
  <c r="D17" i="18"/>
  <c r="Y17" i="18" s="1"/>
  <c r="C18" i="18"/>
  <c r="X18" i="18" s="1"/>
  <c r="D18" i="18"/>
  <c r="Y18" i="18" s="1"/>
  <c r="C19" i="18"/>
  <c r="X19" i="18" s="1"/>
  <c r="D19" i="18"/>
  <c r="Y19" i="18" s="1"/>
  <c r="C20" i="18"/>
  <c r="X20" i="18" s="1"/>
  <c r="D20" i="18"/>
  <c r="Y20" i="18" s="1"/>
  <c r="C21" i="18"/>
  <c r="X21" i="18" s="1"/>
  <c r="D21" i="18"/>
  <c r="Y21" i="18" s="1"/>
  <c r="C22" i="18"/>
  <c r="X22" i="18" s="1"/>
  <c r="D22" i="18"/>
  <c r="Y22" i="18" s="1"/>
  <c r="C23" i="18"/>
  <c r="X23" i="18" s="1"/>
  <c r="D23" i="18"/>
  <c r="Y23" i="18" s="1"/>
  <c r="C24" i="18"/>
  <c r="X24" i="18" s="1"/>
  <c r="D24" i="18"/>
  <c r="Y24" i="18" s="1"/>
  <c r="C25" i="18"/>
  <c r="X25" i="18" s="1"/>
  <c r="D25" i="18"/>
  <c r="Y25" i="18" s="1"/>
  <c r="C26" i="18"/>
  <c r="X26" i="18" s="1"/>
  <c r="D26" i="18"/>
  <c r="Y26" i="18" s="1"/>
  <c r="C27" i="18"/>
  <c r="X27" i="18" s="1"/>
  <c r="D27" i="18"/>
  <c r="Y27" i="18" s="1"/>
  <c r="C28" i="18"/>
  <c r="X28" i="18" s="1"/>
  <c r="D28" i="18"/>
  <c r="Y28" i="18" s="1"/>
  <c r="C29" i="18"/>
  <c r="X29" i="18" s="1"/>
  <c r="D29" i="18"/>
  <c r="Y29" i="18" s="1"/>
  <c r="C30" i="18"/>
  <c r="X30" i="18" s="1"/>
  <c r="D30" i="18"/>
  <c r="Y30" i="18" s="1"/>
  <c r="C31" i="18"/>
  <c r="X31" i="18" s="1"/>
  <c r="D31" i="18"/>
  <c r="Y31" i="18" s="1"/>
  <c r="C32" i="18"/>
  <c r="X32" i="18" s="1"/>
  <c r="D32" i="18"/>
  <c r="Y32" i="18" s="1"/>
  <c r="C33" i="18"/>
  <c r="X33" i="18" s="1"/>
  <c r="D33" i="18"/>
  <c r="Y33" i="18" s="1"/>
  <c r="C34" i="18"/>
  <c r="X34" i="18" s="1"/>
  <c r="D34" i="18"/>
  <c r="Y34" i="18" s="1"/>
  <c r="C35" i="18"/>
  <c r="X35" i="18" s="1"/>
  <c r="D35" i="18"/>
  <c r="Y35" i="18" s="1"/>
  <c r="C36" i="18"/>
  <c r="X36" i="18" s="1"/>
  <c r="D36" i="18"/>
  <c r="Y36" i="18" s="1"/>
  <c r="C37" i="18"/>
  <c r="X37" i="18" s="1"/>
  <c r="D37" i="18"/>
  <c r="Y37" i="18" s="1"/>
  <c r="C38" i="18"/>
  <c r="X38" i="18" s="1"/>
  <c r="D38" i="18"/>
  <c r="Y38" i="18" s="1"/>
  <c r="C39" i="18"/>
  <c r="X39" i="18" s="1"/>
  <c r="D39" i="18"/>
  <c r="Y39" i="18" s="1"/>
  <c r="C40" i="18"/>
  <c r="X40" i="18" s="1"/>
  <c r="D40" i="18"/>
  <c r="Y40" i="18" s="1"/>
  <c r="C41" i="18"/>
  <c r="X41" i="18" s="1"/>
  <c r="D41" i="18"/>
  <c r="Y41" i="18" s="1"/>
  <c r="C42" i="18"/>
  <c r="X42" i="18" s="1"/>
  <c r="D42" i="18"/>
  <c r="Y42" i="18" s="1"/>
  <c r="C43" i="18"/>
  <c r="X43" i="18" s="1"/>
  <c r="D43" i="18"/>
  <c r="Y43" i="18" s="1"/>
  <c r="C44" i="18"/>
  <c r="X44" i="18" s="1"/>
  <c r="D44" i="18"/>
  <c r="Y44" i="18" s="1"/>
  <c r="C45" i="18"/>
  <c r="X45" i="18" s="1"/>
  <c r="D45" i="18"/>
  <c r="Y45" i="18" s="1"/>
  <c r="C46" i="18"/>
  <c r="X46" i="18" s="1"/>
  <c r="D46" i="18"/>
  <c r="Y46" i="18" s="1"/>
  <c r="C47" i="18"/>
  <c r="X47" i="18" s="1"/>
  <c r="D47" i="18"/>
  <c r="Y47" i="18" s="1"/>
  <c r="C48" i="18"/>
  <c r="X48" i="18" s="1"/>
  <c r="D48" i="18"/>
  <c r="Y48" i="18" s="1"/>
  <c r="C49" i="18"/>
  <c r="X49" i="18" s="1"/>
  <c r="D49" i="18"/>
  <c r="Y49" i="18" s="1"/>
  <c r="C50" i="18"/>
  <c r="X50" i="18" s="1"/>
  <c r="D50" i="18"/>
  <c r="Y50" i="18" s="1"/>
  <c r="C51" i="18"/>
  <c r="X51" i="18" s="1"/>
  <c r="D51" i="18"/>
  <c r="Y51" i="18" s="1"/>
  <c r="C52" i="18"/>
  <c r="X52" i="18" s="1"/>
  <c r="D52" i="18"/>
  <c r="Y52" i="18" s="1"/>
  <c r="C53" i="18"/>
  <c r="X53" i="18" s="1"/>
  <c r="D53" i="18"/>
  <c r="Y53" i="18" s="1"/>
  <c r="C54" i="18"/>
  <c r="X54" i="18" s="1"/>
  <c r="D54" i="18"/>
  <c r="Y54" i="18" s="1"/>
  <c r="C55" i="18"/>
  <c r="X55" i="18" s="1"/>
  <c r="D55" i="18"/>
  <c r="Y55" i="18" s="1"/>
  <c r="C56" i="18"/>
  <c r="X56" i="18" s="1"/>
  <c r="D56" i="18"/>
  <c r="Y56" i="18" s="1"/>
  <c r="C57" i="18"/>
  <c r="X57" i="18" s="1"/>
  <c r="D57" i="18"/>
  <c r="Y57" i="18" s="1"/>
  <c r="C58" i="18"/>
  <c r="X58" i="18" s="1"/>
  <c r="D58" i="18"/>
  <c r="Y58" i="18" s="1"/>
  <c r="C59" i="18"/>
  <c r="X59" i="18" s="1"/>
  <c r="D59" i="18"/>
  <c r="Y59" i="18" s="1"/>
  <c r="C60" i="18"/>
  <c r="X60" i="18" s="1"/>
  <c r="D60" i="18"/>
  <c r="Y60" i="18" s="1"/>
  <c r="C61" i="18"/>
  <c r="X61" i="18" s="1"/>
  <c r="D61" i="18"/>
  <c r="Y61" i="18" s="1"/>
  <c r="C62" i="18"/>
  <c r="X62" i="18" s="1"/>
  <c r="D62" i="18"/>
  <c r="Y62" i="18" s="1"/>
  <c r="C63" i="18"/>
  <c r="X63" i="18" s="1"/>
  <c r="D63" i="18"/>
  <c r="Y63" i="18" s="1"/>
  <c r="C64" i="18"/>
  <c r="X64" i="18" s="1"/>
  <c r="D64" i="18"/>
  <c r="Y64" i="18" s="1"/>
  <c r="C65" i="18"/>
  <c r="X65" i="18" s="1"/>
  <c r="D65" i="18"/>
  <c r="Y65" i="18" s="1"/>
  <c r="C66" i="18"/>
  <c r="X66" i="18" s="1"/>
  <c r="D66" i="18"/>
  <c r="Y66" i="18" s="1"/>
  <c r="C67" i="18"/>
  <c r="X67" i="18" s="1"/>
  <c r="D67" i="18"/>
  <c r="Y67" i="18" s="1"/>
  <c r="C68" i="18"/>
  <c r="X68" i="18" s="1"/>
  <c r="D68" i="18"/>
  <c r="Y68" i="18" s="1"/>
  <c r="C69" i="18"/>
  <c r="X69" i="18" s="1"/>
  <c r="D69" i="18"/>
  <c r="Y69" i="18" s="1"/>
  <c r="C70" i="18"/>
  <c r="X70" i="18" s="1"/>
  <c r="D70" i="18"/>
  <c r="Y70" i="18" s="1"/>
  <c r="C71" i="18"/>
  <c r="X71" i="18" s="1"/>
  <c r="D71" i="18"/>
  <c r="Y71" i="18" s="1"/>
  <c r="C72" i="18"/>
  <c r="X72" i="18" s="1"/>
  <c r="D72" i="18"/>
  <c r="Y72" i="18" s="1"/>
  <c r="C73" i="18"/>
  <c r="X73" i="18" s="1"/>
  <c r="D73" i="18"/>
  <c r="Y73" i="18" s="1"/>
  <c r="C74" i="18"/>
  <c r="X74" i="18" s="1"/>
  <c r="D74" i="18"/>
  <c r="Y74" i="18" s="1"/>
  <c r="C75" i="18"/>
  <c r="X75" i="18" s="1"/>
  <c r="D75" i="18"/>
  <c r="Y75" i="18" s="1"/>
  <c r="C76" i="18"/>
  <c r="X76" i="18" s="1"/>
  <c r="D76" i="18"/>
  <c r="Y76" i="18" s="1"/>
  <c r="C77" i="18"/>
  <c r="X77" i="18" s="1"/>
  <c r="D77" i="18"/>
  <c r="Y77" i="18" s="1"/>
  <c r="C78" i="18"/>
  <c r="X78" i="18" s="1"/>
  <c r="D78" i="18"/>
  <c r="Y78" i="18" s="1"/>
  <c r="C79" i="18"/>
  <c r="X79" i="18" s="1"/>
  <c r="D79" i="18"/>
  <c r="Y79" i="18" s="1"/>
  <c r="C80" i="18"/>
  <c r="X80" i="18" s="1"/>
  <c r="D80" i="18"/>
  <c r="Y80" i="18" s="1"/>
  <c r="C81" i="18"/>
  <c r="X81" i="18" s="1"/>
  <c r="D81" i="18"/>
  <c r="Y81" i="18" s="1"/>
  <c r="C82" i="18"/>
  <c r="X82" i="18" s="1"/>
  <c r="D82" i="18"/>
  <c r="Y82" i="18" s="1"/>
  <c r="C83" i="18"/>
  <c r="X83" i="18" s="1"/>
  <c r="D83" i="18"/>
  <c r="Y83" i="18" s="1"/>
  <c r="C84" i="18"/>
  <c r="X84" i="18" s="1"/>
  <c r="D84" i="18"/>
  <c r="Y84" i="18" s="1"/>
  <c r="C85" i="18"/>
  <c r="X85" i="18" s="1"/>
  <c r="D85" i="18"/>
  <c r="Y85" i="18" s="1"/>
  <c r="C86" i="18"/>
  <c r="X86" i="18" s="1"/>
  <c r="D86" i="18"/>
  <c r="Y86" i="18" s="1"/>
  <c r="C87" i="18"/>
  <c r="X87" i="18" s="1"/>
  <c r="D87" i="18"/>
  <c r="Y87" i="18" s="1"/>
  <c r="C88" i="18"/>
  <c r="X88" i="18" s="1"/>
  <c r="D88" i="18"/>
  <c r="Y88" i="18" s="1"/>
  <c r="C89" i="18"/>
  <c r="X89" i="18" s="1"/>
  <c r="D89" i="18"/>
  <c r="Y89" i="18" s="1"/>
  <c r="C90" i="18"/>
  <c r="X90" i="18" s="1"/>
  <c r="D90" i="18"/>
  <c r="Y90" i="18" s="1"/>
  <c r="C91" i="18"/>
  <c r="X91" i="18" s="1"/>
  <c r="D91" i="18"/>
  <c r="Y91" i="18" s="1"/>
  <c r="C92" i="18"/>
  <c r="X92" i="18" s="1"/>
  <c r="D92" i="18"/>
  <c r="Y92" i="18" s="1"/>
  <c r="C93" i="18"/>
  <c r="X93" i="18" s="1"/>
  <c r="D93" i="18"/>
  <c r="Y93" i="18" s="1"/>
  <c r="C94" i="18"/>
  <c r="X94" i="18" s="1"/>
  <c r="D94" i="18"/>
  <c r="Y94" i="18" s="1"/>
  <c r="C95" i="18"/>
  <c r="X95" i="18" s="1"/>
  <c r="D95" i="18"/>
  <c r="Y95" i="18" s="1"/>
  <c r="C96" i="18"/>
  <c r="X96" i="18" s="1"/>
  <c r="D96" i="18"/>
  <c r="Y96" i="18" s="1"/>
  <c r="C97" i="18"/>
  <c r="X97" i="18" s="1"/>
  <c r="D97" i="18"/>
  <c r="Y97" i="18" s="1"/>
  <c r="C98" i="18"/>
  <c r="X98" i="18" s="1"/>
  <c r="D98" i="18"/>
  <c r="Y98" i="18" s="1"/>
  <c r="C99" i="18"/>
  <c r="X99" i="18" s="1"/>
  <c r="D99" i="18"/>
  <c r="Y99" i="18" s="1"/>
  <c r="C100" i="18"/>
  <c r="X100" i="18" s="1"/>
  <c r="D100" i="18"/>
  <c r="Y100" i="18" s="1"/>
  <c r="C101" i="18"/>
  <c r="X101" i="18" s="1"/>
  <c r="D101" i="18"/>
  <c r="Y101" i="18" s="1"/>
  <c r="C102" i="18"/>
  <c r="X102" i="18" s="1"/>
  <c r="D102" i="18"/>
  <c r="Y102" i="18" s="1"/>
  <c r="C103" i="18"/>
  <c r="X103" i="18" s="1"/>
  <c r="D103" i="18"/>
  <c r="Y103" i="18" s="1"/>
  <c r="C104" i="18"/>
  <c r="X104" i="18" s="1"/>
  <c r="D104" i="18"/>
  <c r="Y104" i="18" s="1"/>
  <c r="C105" i="18"/>
  <c r="X105" i="18" s="1"/>
  <c r="D105" i="18"/>
  <c r="Y105" i="18" s="1"/>
  <c r="C106" i="18"/>
  <c r="X106" i="18" s="1"/>
  <c r="D106" i="18"/>
  <c r="Y106" i="18" s="1"/>
  <c r="C107" i="18"/>
  <c r="X107" i="18" s="1"/>
  <c r="D107" i="18"/>
  <c r="Y107" i="18" s="1"/>
  <c r="C108" i="18"/>
  <c r="X108" i="18" s="1"/>
  <c r="D108" i="18"/>
  <c r="Y108" i="18" s="1"/>
  <c r="C109" i="18"/>
  <c r="X109" i="18" s="1"/>
  <c r="D109" i="18"/>
  <c r="Y109" i="18" s="1"/>
  <c r="C110" i="18"/>
  <c r="X110" i="18" s="1"/>
  <c r="D110" i="18"/>
  <c r="Y110" i="18" s="1"/>
  <c r="C111" i="18"/>
  <c r="X111" i="18" s="1"/>
  <c r="D111" i="18"/>
  <c r="Y111" i="18" s="1"/>
  <c r="C112" i="18"/>
  <c r="X112" i="18" s="1"/>
  <c r="D112" i="18"/>
  <c r="Y112" i="18" s="1"/>
  <c r="C113" i="18"/>
  <c r="X113" i="18" s="1"/>
  <c r="D113" i="18"/>
  <c r="Y113" i="18" s="1"/>
  <c r="C114" i="18"/>
  <c r="X114" i="18" s="1"/>
  <c r="D114" i="18"/>
  <c r="Y114" i="18" s="1"/>
  <c r="C115" i="18"/>
  <c r="X115" i="18" s="1"/>
  <c r="D115" i="18"/>
  <c r="Y115" i="18" s="1"/>
  <c r="C116" i="18"/>
  <c r="X116" i="18" s="1"/>
  <c r="D116" i="18"/>
  <c r="Y116" i="18" s="1"/>
  <c r="C117" i="18"/>
  <c r="X117" i="18" s="1"/>
  <c r="D117" i="18"/>
  <c r="Y117" i="18" s="1"/>
  <c r="C118" i="18"/>
  <c r="X118" i="18" s="1"/>
  <c r="D118" i="18"/>
  <c r="Y118" i="18" s="1"/>
  <c r="C119" i="18"/>
  <c r="X119" i="18" s="1"/>
  <c r="D119" i="18"/>
  <c r="Y119" i="18" s="1"/>
  <c r="C120" i="18"/>
  <c r="X120" i="18" s="1"/>
  <c r="D120" i="18"/>
  <c r="Y120" i="18" s="1"/>
  <c r="C121" i="18"/>
  <c r="X121" i="18" s="1"/>
  <c r="D121" i="18"/>
  <c r="Y121" i="18" s="1"/>
  <c r="C122" i="18"/>
  <c r="X122" i="18" s="1"/>
  <c r="D122" i="18"/>
  <c r="Y122" i="18" s="1"/>
  <c r="C123" i="18"/>
  <c r="X123" i="18" s="1"/>
  <c r="D123" i="18"/>
  <c r="Y123" i="18" s="1"/>
  <c r="C124" i="18"/>
  <c r="X124" i="18" s="1"/>
  <c r="D124" i="18"/>
  <c r="Y124" i="18" s="1"/>
  <c r="C125" i="18"/>
  <c r="X125" i="18" s="1"/>
  <c r="D125" i="18"/>
  <c r="Y125" i="18" s="1"/>
  <c r="C126" i="18"/>
  <c r="X126" i="18" s="1"/>
  <c r="D126" i="18"/>
  <c r="Y126" i="18" s="1"/>
  <c r="C127" i="18"/>
  <c r="X127" i="18" s="1"/>
  <c r="D127" i="18"/>
  <c r="Y127" i="18" s="1"/>
  <c r="C128" i="18"/>
  <c r="X128" i="18" s="1"/>
  <c r="D128" i="18"/>
  <c r="Y128" i="18" s="1"/>
  <c r="C129" i="18"/>
  <c r="X129" i="18" s="1"/>
  <c r="D129" i="18"/>
  <c r="Y129" i="18" s="1"/>
  <c r="C130" i="18"/>
  <c r="X130" i="18" s="1"/>
  <c r="D130" i="18"/>
  <c r="Y130" i="18" s="1"/>
  <c r="C131" i="18"/>
  <c r="X131" i="18" s="1"/>
  <c r="D131" i="18"/>
  <c r="Y131" i="18" s="1"/>
  <c r="C132" i="18"/>
  <c r="X132" i="18" s="1"/>
  <c r="D132" i="18"/>
  <c r="Y132" i="18" s="1"/>
  <c r="C133" i="18"/>
  <c r="X133" i="18" s="1"/>
  <c r="D133" i="18"/>
  <c r="Y133" i="18" s="1"/>
  <c r="C134" i="18"/>
  <c r="X134" i="18" s="1"/>
  <c r="D134" i="18"/>
  <c r="Y134" i="18" s="1"/>
  <c r="C135" i="18"/>
  <c r="X135" i="18" s="1"/>
  <c r="D135" i="18"/>
  <c r="Y135" i="18" s="1"/>
  <c r="C136" i="18"/>
  <c r="X136" i="18" s="1"/>
  <c r="D136" i="18"/>
  <c r="Y136" i="18" s="1"/>
  <c r="C137" i="18"/>
  <c r="X137" i="18" s="1"/>
  <c r="D137" i="18"/>
  <c r="Y137" i="18" s="1"/>
  <c r="C138" i="18"/>
  <c r="X138" i="18" s="1"/>
  <c r="D138" i="18"/>
  <c r="Y138" i="18" s="1"/>
  <c r="C139" i="18"/>
  <c r="X139" i="18" s="1"/>
  <c r="D139" i="18"/>
  <c r="Y139" i="18" s="1"/>
  <c r="C140" i="18"/>
  <c r="X140" i="18" s="1"/>
  <c r="D140" i="18"/>
  <c r="Y140" i="18" s="1"/>
  <c r="C141" i="18"/>
  <c r="X141" i="18" s="1"/>
  <c r="D141" i="18"/>
  <c r="Y141" i="18" s="1"/>
  <c r="C142" i="18"/>
  <c r="X142" i="18" s="1"/>
  <c r="D142" i="18"/>
  <c r="Y142" i="18" s="1"/>
  <c r="C143" i="18"/>
  <c r="X143" i="18" s="1"/>
  <c r="D143" i="18"/>
  <c r="Y143" i="18" s="1"/>
  <c r="C144" i="18"/>
  <c r="X144" i="18" s="1"/>
  <c r="D144" i="18"/>
  <c r="Y144" i="18" s="1"/>
  <c r="C145" i="18"/>
  <c r="X145" i="18" s="1"/>
  <c r="D145" i="18"/>
  <c r="Y145" i="18" s="1"/>
  <c r="C146" i="18"/>
  <c r="X146" i="18" s="1"/>
  <c r="D146" i="18"/>
  <c r="Y146" i="18" s="1"/>
  <c r="C147" i="18"/>
  <c r="X147" i="18" s="1"/>
  <c r="D147" i="18"/>
  <c r="Y147" i="18" s="1"/>
  <c r="C148" i="18"/>
  <c r="X148" i="18" s="1"/>
  <c r="D148" i="18"/>
  <c r="Y148" i="18" s="1"/>
  <c r="C149" i="18"/>
  <c r="X149" i="18" s="1"/>
  <c r="D149" i="18"/>
  <c r="Y149" i="18" s="1"/>
  <c r="C150" i="18"/>
  <c r="X150" i="18" s="1"/>
  <c r="D150" i="18"/>
  <c r="Y150" i="18" s="1"/>
  <c r="C151" i="18"/>
  <c r="X151" i="18" s="1"/>
  <c r="D151" i="18"/>
  <c r="Y151" i="18" s="1"/>
  <c r="C152" i="18"/>
  <c r="X152" i="18" s="1"/>
  <c r="D152" i="18"/>
  <c r="Y152" i="18" s="1"/>
  <c r="C153" i="18"/>
  <c r="X153" i="18" s="1"/>
  <c r="D153" i="18"/>
  <c r="Y153" i="18" s="1"/>
  <c r="C154" i="18"/>
  <c r="X154" i="18" s="1"/>
  <c r="D154" i="18"/>
  <c r="Y154" i="18" s="1"/>
  <c r="C155" i="18"/>
  <c r="X155" i="18" s="1"/>
  <c r="D155" i="18"/>
  <c r="Y155" i="18" s="1"/>
  <c r="C156" i="18"/>
  <c r="X156" i="18" s="1"/>
  <c r="D156" i="18"/>
  <c r="Y156" i="18" s="1"/>
  <c r="C157" i="18"/>
  <c r="X157" i="18" s="1"/>
  <c r="D157" i="18"/>
  <c r="Y157" i="18" s="1"/>
  <c r="C158" i="18"/>
  <c r="X158" i="18" s="1"/>
  <c r="D158" i="18"/>
  <c r="Y158" i="18" s="1"/>
  <c r="C159" i="18"/>
  <c r="X159" i="18" s="1"/>
  <c r="D159" i="18"/>
  <c r="Y159" i="18" s="1"/>
  <c r="C160" i="18"/>
  <c r="X160" i="18" s="1"/>
  <c r="D160" i="18"/>
  <c r="Y160" i="18" s="1"/>
  <c r="C161" i="18"/>
  <c r="X161" i="18" s="1"/>
  <c r="D161" i="18"/>
  <c r="Y161" i="18" s="1"/>
  <c r="C162" i="18"/>
  <c r="X162" i="18" s="1"/>
  <c r="D162" i="18"/>
  <c r="Y162" i="18" s="1"/>
  <c r="C163" i="18"/>
  <c r="X163" i="18" s="1"/>
  <c r="D163" i="18"/>
  <c r="Y163" i="18" s="1"/>
  <c r="C164" i="18"/>
  <c r="X164" i="18" s="1"/>
  <c r="D164" i="18"/>
  <c r="Y164" i="18" s="1"/>
  <c r="C165" i="18"/>
  <c r="X165" i="18" s="1"/>
  <c r="D165" i="18"/>
  <c r="Y165" i="18" s="1"/>
  <c r="C166" i="18"/>
  <c r="X166" i="18" s="1"/>
  <c r="D166" i="18"/>
  <c r="Y166" i="18" s="1"/>
  <c r="C167" i="18"/>
  <c r="X167" i="18" s="1"/>
  <c r="D167" i="18"/>
  <c r="Y167" i="18" s="1"/>
  <c r="C168" i="18"/>
  <c r="X168" i="18" s="1"/>
  <c r="D168" i="18"/>
  <c r="Y168" i="18" s="1"/>
  <c r="C169" i="18"/>
  <c r="X169" i="18" s="1"/>
  <c r="D169" i="18"/>
  <c r="Y169" i="18" s="1"/>
  <c r="C170" i="18"/>
  <c r="X170" i="18" s="1"/>
  <c r="D170" i="18"/>
  <c r="Y170" i="18" s="1"/>
  <c r="C171" i="18"/>
  <c r="X171" i="18" s="1"/>
  <c r="D171" i="18"/>
  <c r="Y171" i="18" s="1"/>
  <c r="C172" i="18"/>
  <c r="X172" i="18" s="1"/>
  <c r="D172" i="18"/>
  <c r="Y172" i="18" s="1"/>
  <c r="C173" i="18"/>
  <c r="X173" i="18" s="1"/>
  <c r="D173" i="18"/>
  <c r="Y173" i="18" s="1"/>
  <c r="C174" i="18"/>
  <c r="X174" i="18" s="1"/>
  <c r="D174" i="18"/>
  <c r="Y174" i="18" s="1"/>
  <c r="C175" i="18"/>
  <c r="X175" i="18" s="1"/>
  <c r="D175" i="18"/>
  <c r="Y175" i="18" s="1"/>
  <c r="C176" i="18"/>
  <c r="X176" i="18" s="1"/>
  <c r="D176" i="18"/>
  <c r="Y176" i="18" s="1"/>
  <c r="C177" i="18"/>
  <c r="X177" i="18" s="1"/>
  <c r="D177" i="18"/>
  <c r="Y177" i="18" s="1"/>
  <c r="C178" i="18"/>
  <c r="X178" i="18" s="1"/>
  <c r="D178" i="18"/>
  <c r="Y178" i="18" s="1"/>
  <c r="C179" i="18"/>
  <c r="X179" i="18" s="1"/>
  <c r="D179" i="18"/>
  <c r="Y179" i="18" s="1"/>
  <c r="C180" i="18"/>
  <c r="X180" i="18" s="1"/>
  <c r="D180" i="18"/>
  <c r="Y180" i="18" s="1"/>
  <c r="C181" i="18"/>
  <c r="X181" i="18" s="1"/>
  <c r="D181" i="18"/>
  <c r="Y181" i="18" s="1"/>
  <c r="C182" i="18"/>
  <c r="X182" i="18" s="1"/>
  <c r="D182" i="18"/>
  <c r="Y182" i="18" s="1"/>
  <c r="C183" i="18"/>
  <c r="X183" i="18" s="1"/>
  <c r="D183" i="18"/>
  <c r="Y183" i="18" s="1"/>
  <c r="C184" i="18"/>
  <c r="X184" i="18" s="1"/>
  <c r="D184" i="18"/>
  <c r="Y184" i="18" s="1"/>
  <c r="C185" i="18"/>
  <c r="X185" i="18" s="1"/>
  <c r="D185" i="18"/>
  <c r="Y185" i="18" s="1"/>
  <c r="C186" i="18"/>
  <c r="X186" i="18" s="1"/>
  <c r="D186" i="18"/>
  <c r="Y186" i="18" s="1"/>
  <c r="C187" i="18"/>
  <c r="X187" i="18" s="1"/>
  <c r="D187" i="18"/>
  <c r="Y187" i="18" s="1"/>
  <c r="C188" i="18"/>
  <c r="X188" i="18" s="1"/>
  <c r="D188" i="18"/>
  <c r="Y188" i="18" s="1"/>
  <c r="C189" i="18"/>
  <c r="X189" i="18" s="1"/>
  <c r="D189" i="18"/>
  <c r="Y189" i="18" s="1"/>
  <c r="C190" i="18"/>
  <c r="X190" i="18" s="1"/>
  <c r="D190" i="18"/>
  <c r="Y190" i="18" s="1"/>
  <c r="C191" i="18"/>
  <c r="X191" i="18" s="1"/>
  <c r="D191" i="18"/>
  <c r="Y191" i="18" s="1"/>
  <c r="C192" i="18"/>
  <c r="X192" i="18" s="1"/>
  <c r="D192" i="18"/>
  <c r="Y192" i="18" s="1"/>
  <c r="C193" i="18"/>
  <c r="X193" i="18" s="1"/>
  <c r="D193" i="18"/>
  <c r="Y193" i="18" s="1"/>
  <c r="C194" i="18"/>
  <c r="X194" i="18" s="1"/>
  <c r="D194" i="18"/>
  <c r="Y194" i="18" s="1"/>
  <c r="C195" i="18"/>
  <c r="X195" i="18" s="1"/>
  <c r="D195" i="18"/>
  <c r="Y195" i="18" s="1"/>
  <c r="C196" i="18"/>
  <c r="X196" i="18" s="1"/>
  <c r="D196" i="18"/>
  <c r="Y196" i="18" s="1"/>
  <c r="C197" i="18"/>
  <c r="X197" i="18" s="1"/>
  <c r="D197" i="18"/>
  <c r="Y197" i="18" s="1"/>
  <c r="C198" i="18"/>
  <c r="X198" i="18" s="1"/>
  <c r="D198" i="18"/>
  <c r="Y198" i="18" s="1"/>
  <c r="C199" i="18"/>
  <c r="X199" i="18" s="1"/>
  <c r="D199" i="18"/>
  <c r="Y199" i="18" s="1"/>
  <c r="C200" i="18"/>
  <c r="X200" i="18" s="1"/>
  <c r="D200" i="18"/>
  <c r="Y200" i="18" s="1"/>
  <c r="C201" i="18"/>
  <c r="X201" i="18" s="1"/>
  <c r="D201" i="18"/>
  <c r="Y201" i="18" s="1"/>
  <c r="C202" i="18"/>
  <c r="X202" i="18" s="1"/>
  <c r="D202" i="18"/>
  <c r="Y202" i="18" s="1"/>
  <c r="C203" i="18"/>
  <c r="X203" i="18" s="1"/>
  <c r="D203" i="18"/>
  <c r="Y203" i="18" s="1"/>
  <c r="C204" i="18"/>
  <c r="X204" i="18" s="1"/>
  <c r="D204" i="18"/>
  <c r="Y204" i="18" s="1"/>
  <c r="C205" i="18"/>
  <c r="X205" i="18" s="1"/>
  <c r="D205" i="18"/>
  <c r="Y205" i="18" s="1"/>
  <c r="C206" i="18"/>
  <c r="X206" i="18" s="1"/>
  <c r="D206" i="18"/>
  <c r="Y206" i="18" s="1"/>
  <c r="C207" i="18"/>
  <c r="X207" i="18" s="1"/>
  <c r="D207" i="18"/>
  <c r="Y207" i="18" s="1"/>
  <c r="C208" i="18"/>
  <c r="X208" i="18" s="1"/>
  <c r="D208" i="18"/>
  <c r="Y208" i="18" s="1"/>
  <c r="C209" i="18"/>
  <c r="X209" i="18" s="1"/>
  <c r="D209" i="18"/>
  <c r="Y209" i="18" s="1"/>
  <c r="C210" i="18"/>
  <c r="X210" i="18" s="1"/>
  <c r="D210" i="18"/>
  <c r="Y210" i="18" s="1"/>
  <c r="C211" i="18"/>
  <c r="X211" i="18" s="1"/>
  <c r="D211" i="18"/>
  <c r="Y211" i="18" s="1"/>
  <c r="C212" i="18"/>
  <c r="X212" i="18" s="1"/>
  <c r="D212" i="18"/>
  <c r="Y212" i="18" s="1"/>
  <c r="C213" i="18"/>
  <c r="X213" i="18" s="1"/>
  <c r="D213" i="18"/>
  <c r="Y213" i="18" s="1"/>
  <c r="C214" i="18"/>
  <c r="X214" i="18" s="1"/>
  <c r="D214" i="18"/>
  <c r="Y214" i="18" s="1"/>
  <c r="C215" i="18"/>
  <c r="X215" i="18" s="1"/>
  <c r="D215" i="18"/>
  <c r="Y215" i="18" s="1"/>
  <c r="C216" i="18"/>
  <c r="X216" i="18" s="1"/>
  <c r="D216" i="18"/>
  <c r="Y216" i="18" s="1"/>
  <c r="C217" i="18"/>
  <c r="X217" i="18" s="1"/>
  <c r="D217" i="18"/>
  <c r="Y217" i="18" s="1"/>
  <c r="C218" i="18"/>
  <c r="X218" i="18" s="1"/>
  <c r="D218" i="18"/>
  <c r="Y218" i="18" s="1"/>
  <c r="C219" i="18"/>
  <c r="X219" i="18" s="1"/>
  <c r="D219" i="18"/>
  <c r="Y219" i="18" s="1"/>
  <c r="C220" i="18"/>
  <c r="X220" i="18" s="1"/>
  <c r="D220" i="18"/>
  <c r="Y220" i="18" s="1"/>
  <c r="C221" i="18"/>
  <c r="X221" i="18" s="1"/>
  <c r="D221" i="18"/>
  <c r="Y221" i="18" s="1"/>
  <c r="C222" i="18"/>
  <c r="X222" i="18" s="1"/>
  <c r="D222" i="18"/>
  <c r="Y222" i="18" s="1"/>
  <c r="C223" i="18"/>
  <c r="X223" i="18" s="1"/>
  <c r="D223" i="18"/>
  <c r="Y223" i="18" s="1"/>
  <c r="C224" i="18"/>
  <c r="X224" i="18" s="1"/>
  <c r="D224" i="18"/>
  <c r="Y224" i="18" s="1"/>
  <c r="C225" i="18"/>
  <c r="X225" i="18" s="1"/>
  <c r="D225" i="18"/>
  <c r="Y225" i="18" s="1"/>
  <c r="C226" i="18"/>
  <c r="X226" i="18" s="1"/>
  <c r="D226" i="18"/>
  <c r="Y226" i="18" s="1"/>
  <c r="C227" i="18"/>
  <c r="X227" i="18" s="1"/>
  <c r="D227" i="18"/>
  <c r="Y227" i="18" s="1"/>
  <c r="C228" i="18"/>
  <c r="X228" i="18" s="1"/>
  <c r="D228" i="18"/>
  <c r="Y228" i="18" s="1"/>
  <c r="C229" i="18"/>
  <c r="X229" i="18" s="1"/>
  <c r="D229" i="18"/>
  <c r="Y229" i="18" s="1"/>
  <c r="C230" i="18"/>
  <c r="X230" i="18" s="1"/>
  <c r="D230" i="18"/>
  <c r="Y230" i="18" s="1"/>
  <c r="C231" i="18"/>
  <c r="X231" i="18" s="1"/>
  <c r="D231" i="18"/>
  <c r="Y231" i="18" s="1"/>
  <c r="C232" i="18"/>
  <c r="X232" i="18" s="1"/>
  <c r="D232" i="18"/>
  <c r="Y232" i="18" s="1"/>
  <c r="C233" i="18"/>
  <c r="X233" i="18" s="1"/>
  <c r="D233" i="18"/>
  <c r="Y233" i="18" s="1"/>
  <c r="C234" i="18"/>
  <c r="X234" i="18" s="1"/>
  <c r="D234" i="18"/>
  <c r="Y234" i="18" s="1"/>
  <c r="C235" i="18"/>
  <c r="X235" i="18" s="1"/>
  <c r="D235" i="18"/>
  <c r="Y235" i="18" s="1"/>
  <c r="C236" i="18"/>
  <c r="X236" i="18" s="1"/>
  <c r="D236" i="18"/>
  <c r="Y236" i="18" s="1"/>
  <c r="C237" i="18"/>
  <c r="X237" i="18" s="1"/>
  <c r="D237" i="18"/>
  <c r="Y237" i="18" s="1"/>
  <c r="C238" i="18"/>
  <c r="X238" i="18" s="1"/>
  <c r="D238" i="18"/>
  <c r="Y238" i="18" s="1"/>
  <c r="C239" i="18"/>
  <c r="X239" i="18" s="1"/>
  <c r="D239" i="18"/>
  <c r="Y239" i="18" s="1"/>
  <c r="C240" i="18"/>
  <c r="X240" i="18" s="1"/>
  <c r="D240" i="18"/>
  <c r="Y240" i="18" s="1"/>
  <c r="C241" i="18"/>
  <c r="X241" i="18" s="1"/>
  <c r="D241" i="18"/>
  <c r="Y241" i="18" s="1"/>
  <c r="C242" i="18"/>
  <c r="X242" i="18" s="1"/>
  <c r="D242" i="18"/>
  <c r="Y242" i="18" s="1"/>
  <c r="C243" i="18"/>
  <c r="X243" i="18" s="1"/>
  <c r="D243" i="18"/>
  <c r="Y243" i="18" s="1"/>
  <c r="C244" i="18"/>
  <c r="X244" i="18" s="1"/>
  <c r="D244" i="18"/>
  <c r="Y244" i="18" s="1"/>
  <c r="C245" i="18"/>
  <c r="X245" i="18" s="1"/>
  <c r="D245" i="18"/>
  <c r="Y245" i="18" s="1"/>
  <c r="C246" i="18"/>
  <c r="X246" i="18" s="1"/>
  <c r="D246" i="18"/>
  <c r="Y246" i="18" s="1"/>
  <c r="C247" i="18"/>
  <c r="X247" i="18" s="1"/>
  <c r="D247" i="18"/>
  <c r="Y247" i="18" s="1"/>
  <c r="C248" i="18"/>
  <c r="X248" i="18" s="1"/>
  <c r="D248" i="18"/>
  <c r="Y248" i="18" s="1"/>
  <c r="C249" i="18"/>
  <c r="X249" i="18" s="1"/>
  <c r="D249" i="18"/>
  <c r="Y249" i="18" s="1"/>
  <c r="C250" i="18"/>
  <c r="X250" i="18" s="1"/>
  <c r="D250" i="18"/>
  <c r="Y250" i="18" s="1"/>
  <c r="C251" i="18"/>
  <c r="X251" i="18" s="1"/>
  <c r="D251" i="18"/>
  <c r="Y251" i="18" s="1"/>
  <c r="C252" i="18"/>
  <c r="X252" i="18" s="1"/>
  <c r="D252" i="18"/>
  <c r="Y252" i="18" s="1"/>
  <c r="C253" i="18"/>
  <c r="X253" i="18" s="1"/>
  <c r="D253" i="18"/>
  <c r="Y253" i="18" s="1"/>
  <c r="C254" i="18"/>
  <c r="X254" i="18" s="1"/>
  <c r="D254" i="18"/>
  <c r="Y254" i="18" s="1"/>
  <c r="C255" i="18"/>
  <c r="X255" i="18" s="1"/>
  <c r="D255" i="18"/>
  <c r="Y255" i="18" s="1"/>
  <c r="C256" i="18"/>
  <c r="X256" i="18" s="1"/>
  <c r="D256" i="18"/>
  <c r="Y256" i="18" s="1"/>
  <c r="C257" i="18"/>
  <c r="X257" i="18" s="1"/>
  <c r="D257" i="18"/>
  <c r="Y257" i="18" s="1"/>
  <c r="C258" i="18"/>
  <c r="X258" i="18" s="1"/>
  <c r="D258" i="18"/>
  <c r="Y258" i="18" s="1"/>
  <c r="C259" i="18"/>
  <c r="X259" i="18" s="1"/>
  <c r="D259" i="18"/>
  <c r="Y259" i="18" s="1"/>
  <c r="C260" i="18"/>
  <c r="X260" i="18" s="1"/>
  <c r="D260" i="18"/>
  <c r="Y260" i="18" s="1"/>
  <c r="C261" i="18"/>
  <c r="X261" i="18" s="1"/>
  <c r="D261" i="18"/>
  <c r="Y261" i="18" s="1"/>
  <c r="C262" i="18"/>
  <c r="X262" i="18" s="1"/>
  <c r="D262" i="18"/>
  <c r="Y262" i="18" s="1"/>
  <c r="C263" i="18"/>
  <c r="X263" i="18" s="1"/>
  <c r="D263" i="18"/>
  <c r="Y263" i="18" s="1"/>
  <c r="C264" i="18"/>
  <c r="X264" i="18" s="1"/>
  <c r="D264" i="18"/>
  <c r="Y264" i="18" s="1"/>
  <c r="C265" i="18"/>
  <c r="X265" i="18" s="1"/>
  <c r="D265" i="18"/>
  <c r="Y265" i="18" s="1"/>
  <c r="C266" i="18"/>
  <c r="X266" i="18" s="1"/>
  <c r="D266" i="18"/>
  <c r="Y266" i="18" s="1"/>
  <c r="C267" i="18"/>
  <c r="X267" i="18" s="1"/>
  <c r="D267" i="18"/>
  <c r="Y267" i="18" s="1"/>
  <c r="C268" i="18"/>
  <c r="X268" i="18" s="1"/>
  <c r="D268" i="18"/>
  <c r="Y268" i="18" s="1"/>
  <c r="C269" i="18"/>
  <c r="X269" i="18" s="1"/>
  <c r="D269" i="18"/>
  <c r="Y269" i="18" s="1"/>
  <c r="C270" i="18"/>
  <c r="X270" i="18" s="1"/>
  <c r="D270" i="18"/>
  <c r="Y270" i="18" s="1"/>
  <c r="C271" i="18"/>
  <c r="X271" i="18" s="1"/>
  <c r="D271" i="18"/>
  <c r="Y271" i="18" s="1"/>
  <c r="C272" i="18"/>
  <c r="X272" i="18" s="1"/>
  <c r="D272" i="18"/>
  <c r="Y272" i="18" s="1"/>
  <c r="C273" i="18"/>
  <c r="X273" i="18" s="1"/>
  <c r="D273" i="18"/>
  <c r="Y273" i="18" s="1"/>
  <c r="C274" i="18"/>
  <c r="X274" i="18" s="1"/>
  <c r="D274" i="18"/>
  <c r="Y274" i="18" s="1"/>
  <c r="C275" i="18"/>
  <c r="X275" i="18" s="1"/>
  <c r="D275" i="18"/>
  <c r="Y275" i="18" s="1"/>
  <c r="C276" i="18"/>
  <c r="X276" i="18" s="1"/>
  <c r="D276" i="18"/>
  <c r="Y276" i="18" s="1"/>
  <c r="C277" i="18"/>
  <c r="X277" i="18" s="1"/>
  <c r="D277" i="18"/>
  <c r="Y277" i="18" s="1"/>
  <c r="C278" i="18"/>
  <c r="X278" i="18" s="1"/>
  <c r="D278" i="18"/>
  <c r="Y278" i="18" s="1"/>
  <c r="C279" i="18"/>
  <c r="X279" i="18" s="1"/>
  <c r="D279" i="18"/>
  <c r="Y279" i="18" s="1"/>
  <c r="C280" i="18"/>
  <c r="X280" i="18" s="1"/>
  <c r="D280" i="18"/>
  <c r="Y280" i="18" s="1"/>
  <c r="C281" i="18"/>
  <c r="X281" i="18" s="1"/>
  <c r="D281" i="18"/>
  <c r="Y281" i="18" s="1"/>
  <c r="C282" i="18"/>
  <c r="X282" i="18" s="1"/>
  <c r="D282" i="18"/>
  <c r="Y282" i="18" s="1"/>
  <c r="C283" i="18"/>
  <c r="X283" i="18" s="1"/>
  <c r="D283" i="18"/>
  <c r="Y283" i="18" s="1"/>
  <c r="C284" i="18"/>
  <c r="X284" i="18" s="1"/>
  <c r="D284" i="18"/>
  <c r="Y284" i="18" s="1"/>
  <c r="C285" i="18"/>
  <c r="X285" i="18" s="1"/>
  <c r="D285" i="18"/>
  <c r="Y285" i="18" s="1"/>
  <c r="C286" i="18"/>
  <c r="X286" i="18" s="1"/>
  <c r="D286" i="18"/>
  <c r="Y286" i="18" s="1"/>
  <c r="C287" i="18"/>
  <c r="X287" i="18" s="1"/>
  <c r="D287" i="18"/>
  <c r="Y287" i="18" s="1"/>
  <c r="C288" i="18"/>
  <c r="X288" i="18" s="1"/>
  <c r="D288" i="18"/>
  <c r="Y288" i="18" s="1"/>
  <c r="C289" i="18"/>
  <c r="X289" i="18" s="1"/>
  <c r="D289" i="18"/>
  <c r="Y289" i="18" s="1"/>
  <c r="C290" i="18"/>
  <c r="X290" i="18" s="1"/>
  <c r="D290" i="18"/>
  <c r="Y290" i="18" s="1"/>
  <c r="C291" i="18"/>
  <c r="X291" i="18" s="1"/>
  <c r="D291" i="18"/>
  <c r="Y291" i="18" s="1"/>
  <c r="C292" i="18"/>
  <c r="X292" i="18" s="1"/>
  <c r="D292" i="18"/>
  <c r="Y292" i="18" s="1"/>
  <c r="C293" i="18"/>
  <c r="X293" i="18" s="1"/>
  <c r="D293" i="18"/>
  <c r="Y293" i="18" s="1"/>
  <c r="C294" i="18"/>
  <c r="X294" i="18" s="1"/>
  <c r="D294" i="18"/>
  <c r="Y294" i="18" s="1"/>
  <c r="C295" i="18"/>
  <c r="X295" i="18" s="1"/>
  <c r="D295" i="18"/>
  <c r="Y295" i="18" s="1"/>
  <c r="C296" i="18"/>
  <c r="X296" i="18" s="1"/>
  <c r="D296" i="18"/>
  <c r="Y296" i="18" s="1"/>
  <c r="C297" i="18"/>
  <c r="X297" i="18" s="1"/>
  <c r="D297" i="18"/>
  <c r="Y297" i="18" s="1"/>
  <c r="C298" i="18"/>
  <c r="X298" i="18" s="1"/>
  <c r="D298" i="18"/>
  <c r="Y298" i="18" s="1"/>
  <c r="C299" i="18"/>
  <c r="X299" i="18" s="1"/>
  <c r="D299" i="18"/>
  <c r="Y299" i="18" s="1"/>
  <c r="C300" i="18"/>
  <c r="X300" i="18" s="1"/>
  <c r="D300" i="18"/>
  <c r="Y300" i="18" s="1"/>
  <c r="C301" i="18"/>
  <c r="X301" i="18" s="1"/>
  <c r="D301" i="18"/>
  <c r="Y301" i="18" s="1"/>
  <c r="C302" i="18"/>
  <c r="X302" i="18" s="1"/>
  <c r="D302" i="18"/>
  <c r="Y302" i="18" s="1"/>
  <c r="C303" i="18"/>
  <c r="X303" i="18" s="1"/>
  <c r="D303" i="18"/>
  <c r="Y303" i="18" s="1"/>
  <c r="C304" i="18"/>
  <c r="X304" i="18" s="1"/>
  <c r="D304" i="18"/>
  <c r="Y304" i="18" s="1"/>
  <c r="C305" i="18"/>
  <c r="X305" i="18" s="1"/>
  <c r="D305" i="18"/>
  <c r="Y305" i="18" s="1"/>
  <c r="C306" i="18"/>
  <c r="X306" i="18" s="1"/>
  <c r="D306" i="18"/>
  <c r="Y306" i="18" s="1"/>
  <c r="C307" i="18"/>
  <c r="X307" i="18" s="1"/>
  <c r="D307" i="18"/>
  <c r="Y307" i="18" s="1"/>
  <c r="C308" i="18"/>
  <c r="X308" i="18" s="1"/>
  <c r="D308" i="18"/>
  <c r="Y308" i="18" s="1"/>
  <c r="C309" i="18"/>
  <c r="X309" i="18" s="1"/>
  <c r="D309" i="18"/>
  <c r="Y309" i="18" s="1"/>
  <c r="C310" i="18"/>
  <c r="X310" i="18" s="1"/>
  <c r="D310" i="18"/>
  <c r="Y310" i="18" s="1"/>
  <c r="C311" i="18"/>
  <c r="X311" i="18" s="1"/>
  <c r="D311" i="18"/>
  <c r="Y311" i="18" s="1"/>
  <c r="C312" i="18"/>
  <c r="X312" i="18" s="1"/>
  <c r="D312" i="18"/>
  <c r="Y312" i="18" s="1"/>
  <c r="C313" i="18"/>
  <c r="X313" i="18" s="1"/>
  <c r="D313" i="18"/>
  <c r="Y313" i="18" s="1"/>
  <c r="C314" i="18"/>
  <c r="X314" i="18" s="1"/>
  <c r="D314" i="18"/>
  <c r="Y314" i="18" s="1"/>
  <c r="C315" i="18"/>
  <c r="X315" i="18" s="1"/>
  <c r="D315" i="18"/>
  <c r="Y315" i="18" s="1"/>
  <c r="C316" i="18"/>
  <c r="X316" i="18" s="1"/>
  <c r="D316" i="18"/>
  <c r="Y316" i="18" s="1"/>
  <c r="C317" i="18"/>
  <c r="X317" i="18" s="1"/>
  <c r="D317" i="18"/>
  <c r="Y317" i="18" s="1"/>
  <c r="C318" i="18"/>
  <c r="X318" i="18" s="1"/>
  <c r="D318" i="18"/>
  <c r="Y318" i="18" s="1"/>
  <c r="C319" i="18"/>
  <c r="X319" i="18" s="1"/>
  <c r="D319" i="18"/>
  <c r="Y319" i="18" s="1"/>
  <c r="C320" i="18"/>
  <c r="X320" i="18" s="1"/>
  <c r="D320" i="18"/>
  <c r="Y320" i="18" s="1"/>
  <c r="C321" i="18"/>
  <c r="X321" i="18" s="1"/>
  <c r="D321" i="18"/>
  <c r="Y321" i="18" s="1"/>
  <c r="C322" i="18"/>
  <c r="X322" i="18" s="1"/>
  <c r="D322" i="18"/>
  <c r="Y322" i="18" s="1"/>
  <c r="C323" i="18"/>
  <c r="X323" i="18" s="1"/>
  <c r="D323" i="18"/>
  <c r="Y323" i="18" s="1"/>
  <c r="C324" i="18"/>
  <c r="X324" i="18" s="1"/>
  <c r="D324" i="18"/>
  <c r="Y324" i="18" s="1"/>
  <c r="C325" i="18"/>
  <c r="X325" i="18" s="1"/>
  <c r="D325" i="18"/>
  <c r="Y325" i="18" s="1"/>
  <c r="C326" i="18"/>
  <c r="X326" i="18" s="1"/>
  <c r="D326" i="18"/>
  <c r="Y326" i="18" s="1"/>
  <c r="C327" i="18"/>
  <c r="X327" i="18" s="1"/>
  <c r="D327" i="18"/>
  <c r="Y327" i="18" s="1"/>
  <c r="C328" i="18"/>
  <c r="X328" i="18" s="1"/>
  <c r="D328" i="18"/>
  <c r="Y328" i="18" s="1"/>
  <c r="C329" i="18"/>
  <c r="X329" i="18" s="1"/>
  <c r="D329" i="18"/>
  <c r="Y329" i="18" s="1"/>
  <c r="C330" i="18"/>
  <c r="X330" i="18" s="1"/>
  <c r="D330" i="18"/>
  <c r="Y330" i="18" s="1"/>
  <c r="C331" i="18"/>
  <c r="X331" i="18" s="1"/>
  <c r="D331" i="18"/>
  <c r="Y331" i="18" s="1"/>
  <c r="C332" i="18"/>
  <c r="X332" i="18" s="1"/>
  <c r="D332" i="18"/>
  <c r="Y332" i="18" s="1"/>
  <c r="C333" i="18"/>
  <c r="X333" i="18" s="1"/>
  <c r="D333" i="18"/>
  <c r="Y333" i="18" s="1"/>
  <c r="C334" i="18"/>
  <c r="X334" i="18" s="1"/>
  <c r="D334" i="18"/>
  <c r="Y334" i="18" s="1"/>
  <c r="C335" i="18"/>
  <c r="X335" i="18" s="1"/>
  <c r="D335" i="18"/>
  <c r="Y335" i="18" s="1"/>
  <c r="C336" i="18"/>
  <c r="X336" i="18" s="1"/>
  <c r="D336" i="18"/>
  <c r="Y336" i="18" s="1"/>
  <c r="C337" i="18"/>
  <c r="X337" i="18" s="1"/>
  <c r="D337" i="18"/>
  <c r="Y337" i="18" s="1"/>
  <c r="C338" i="18"/>
  <c r="X338" i="18" s="1"/>
  <c r="D338" i="18"/>
  <c r="Y338" i="18" s="1"/>
  <c r="C339" i="18"/>
  <c r="X339" i="18" s="1"/>
  <c r="D339" i="18"/>
  <c r="Y339" i="18" s="1"/>
  <c r="C340" i="18"/>
  <c r="X340" i="18" s="1"/>
  <c r="D340" i="18"/>
  <c r="Y340" i="18" s="1"/>
  <c r="C341" i="18"/>
  <c r="X341" i="18" s="1"/>
  <c r="D341" i="18"/>
  <c r="Y341" i="18" s="1"/>
  <c r="C342" i="18"/>
  <c r="X342" i="18" s="1"/>
  <c r="D342" i="18"/>
  <c r="Y342" i="18" s="1"/>
  <c r="C343" i="18"/>
  <c r="X343" i="18" s="1"/>
  <c r="D343" i="18"/>
  <c r="Y343" i="18" s="1"/>
  <c r="C344" i="18"/>
  <c r="X344" i="18" s="1"/>
  <c r="D344" i="18"/>
  <c r="Y344" i="18" s="1"/>
  <c r="C345" i="18"/>
  <c r="X345" i="18" s="1"/>
  <c r="D345" i="18"/>
  <c r="Y345" i="18" s="1"/>
  <c r="C346" i="18"/>
  <c r="X346" i="18" s="1"/>
  <c r="D346" i="18"/>
  <c r="Y346" i="18" s="1"/>
  <c r="C347" i="18"/>
  <c r="X347" i="18" s="1"/>
  <c r="D347" i="18"/>
  <c r="Y347" i="18" s="1"/>
  <c r="C348" i="18"/>
  <c r="X348" i="18" s="1"/>
  <c r="D348" i="18"/>
  <c r="Y348" i="18" s="1"/>
  <c r="C349" i="18"/>
  <c r="X349" i="18" s="1"/>
  <c r="D349" i="18"/>
  <c r="Y349" i="18" s="1"/>
  <c r="C350" i="18"/>
  <c r="X350" i="18" s="1"/>
  <c r="D350" i="18"/>
  <c r="Y350" i="18" s="1"/>
  <c r="C351" i="18"/>
  <c r="X351" i="18" s="1"/>
  <c r="D351" i="18"/>
  <c r="Y351" i="18" s="1"/>
  <c r="C352" i="18"/>
  <c r="X352" i="18" s="1"/>
  <c r="D352" i="18"/>
  <c r="Y352" i="18" s="1"/>
  <c r="C353" i="18"/>
  <c r="X353" i="18" s="1"/>
  <c r="D353" i="18"/>
  <c r="Y353" i="18" s="1"/>
  <c r="C354" i="18"/>
  <c r="X354" i="18" s="1"/>
  <c r="D354" i="18"/>
  <c r="Y354" i="18" s="1"/>
  <c r="C355" i="18"/>
  <c r="X355" i="18" s="1"/>
  <c r="D355" i="18"/>
  <c r="Y355" i="18" s="1"/>
  <c r="C356" i="18"/>
  <c r="X356" i="18" s="1"/>
  <c r="D356" i="18"/>
  <c r="Y356" i="18" s="1"/>
  <c r="C357" i="18"/>
  <c r="X357" i="18" s="1"/>
  <c r="D357" i="18"/>
  <c r="Y357" i="18" s="1"/>
  <c r="C358" i="18"/>
  <c r="X358" i="18" s="1"/>
  <c r="D358" i="18"/>
  <c r="Y358" i="18" s="1"/>
  <c r="C359" i="18"/>
  <c r="X359" i="18" s="1"/>
  <c r="D359" i="18"/>
  <c r="Y359" i="18" s="1"/>
  <c r="C360" i="18"/>
  <c r="X360" i="18" s="1"/>
  <c r="D360" i="18"/>
  <c r="Y360" i="18" s="1"/>
  <c r="C361" i="18"/>
  <c r="X361" i="18" s="1"/>
  <c r="D361" i="18"/>
  <c r="Y361" i="18" s="1"/>
  <c r="C362" i="18"/>
  <c r="X362" i="18" s="1"/>
  <c r="D362" i="18"/>
  <c r="Y362" i="18" s="1"/>
  <c r="C363" i="18"/>
  <c r="X363" i="18" s="1"/>
  <c r="D363" i="18"/>
  <c r="Y363" i="18" s="1"/>
  <c r="C364" i="18"/>
  <c r="X364" i="18" s="1"/>
  <c r="D364" i="18"/>
  <c r="Y364" i="18" s="1"/>
  <c r="C365" i="18"/>
  <c r="X365" i="18" s="1"/>
  <c r="D365" i="18"/>
  <c r="Y365" i="18" s="1"/>
  <c r="C366" i="18"/>
  <c r="X366" i="18" s="1"/>
  <c r="D366" i="18"/>
  <c r="Y366" i="18" s="1"/>
  <c r="C367" i="18"/>
  <c r="X367" i="18" s="1"/>
  <c r="D367" i="18"/>
  <c r="Y367" i="18" s="1"/>
  <c r="C368" i="18"/>
  <c r="X368" i="18" s="1"/>
  <c r="D368" i="18"/>
  <c r="Y368" i="18" s="1"/>
  <c r="C369" i="18"/>
  <c r="X369" i="18" s="1"/>
  <c r="D369" i="18"/>
  <c r="Y369" i="18" s="1"/>
  <c r="C370" i="18"/>
  <c r="X370" i="18" s="1"/>
  <c r="D370" i="18"/>
  <c r="Y370" i="18" s="1"/>
  <c r="C371" i="18"/>
  <c r="X371" i="18" s="1"/>
  <c r="D371" i="18"/>
  <c r="Y371" i="18" s="1"/>
  <c r="C372" i="18"/>
  <c r="X372" i="18" s="1"/>
  <c r="D372" i="18"/>
  <c r="Y372" i="18" s="1"/>
  <c r="C373" i="18"/>
  <c r="X373" i="18" s="1"/>
  <c r="D373" i="18"/>
  <c r="Y373" i="18" s="1"/>
  <c r="C374" i="18"/>
  <c r="X374" i="18" s="1"/>
  <c r="D374" i="18"/>
  <c r="Y374" i="18" s="1"/>
  <c r="C375" i="18"/>
  <c r="X375" i="18" s="1"/>
  <c r="D375" i="18"/>
  <c r="Y375" i="18" s="1"/>
  <c r="C376" i="18"/>
  <c r="X376" i="18" s="1"/>
  <c r="D376" i="18"/>
  <c r="Y376" i="18" s="1"/>
  <c r="C377" i="18"/>
  <c r="X377" i="18" s="1"/>
  <c r="D377" i="18"/>
  <c r="Y377" i="18" s="1"/>
  <c r="C378" i="18"/>
  <c r="X378" i="18" s="1"/>
  <c r="D378" i="18"/>
  <c r="Y378" i="18" s="1"/>
  <c r="C379" i="18"/>
  <c r="X379" i="18" s="1"/>
  <c r="D379" i="18"/>
  <c r="Y379" i="18" s="1"/>
  <c r="C380" i="18"/>
  <c r="X380" i="18" s="1"/>
  <c r="D380" i="18"/>
  <c r="Y380" i="18" s="1"/>
  <c r="C381" i="18"/>
  <c r="X381" i="18" s="1"/>
  <c r="D381" i="18"/>
  <c r="Y381" i="18" s="1"/>
  <c r="C382" i="18"/>
  <c r="X382" i="18" s="1"/>
  <c r="D382" i="18"/>
  <c r="Y382" i="18" s="1"/>
  <c r="C383" i="18"/>
  <c r="X383" i="18" s="1"/>
  <c r="D383" i="18"/>
  <c r="Y383" i="18" s="1"/>
  <c r="C384" i="18"/>
  <c r="X384" i="18" s="1"/>
  <c r="D384" i="18"/>
  <c r="Y384" i="18" s="1"/>
  <c r="C385" i="18"/>
  <c r="X385" i="18" s="1"/>
  <c r="D385" i="18"/>
  <c r="Y385" i="18" s="1"/>
  <c r="C386" i="18"/>
  <c r="X386" i="18" s="1"/>
  <c r="D386" i="18"/>
  <c r="Y386" i="18" s="1"/>
  <c r="C387" i="18"/>
  <c r="X387" i="18" s="1"/>
  <c r="D387" i="18"/>
  <c r="Y387" i="18" s="1"/>
  <c r="C388" i="18"/>
  <c r="X388" i="18" s="1"/>
  <c r="D388" i="18"/>
  <c r="Y388" i="18" s="1"/>
  <c r="C389" i="18"/>
  <c r="X389" i="18" s="1"/>
  <c r="D389" i="18"/>
  <c r="Y389" i="18" s="1"/>
  <c r="C390" i="18"/>
  <c r="X390" i="18" s="1"/>
  <c r="D390" i="18"/>
  <c r="Y390" i="18" s="1"/>
  <c r="C391" i="18"/>
  <c r="X391" i="18" s="1"/>
  <c r="D391" i="18"/>
  <c r="Y391" i="18" s="1"/>
  <c r="C392" i="18"/>
  <c r="X392" i="18" s="1"/>
  <c r="D392" i="18"/>
  <c r="Y392" i="18" s="1"/>
  <c r="C393" i="18"/>
  <c r="X393" i="18" s="1"/>
  <c r="D393" i="18"/>
  <c r="Y393" i="18" s="1"/>
  <c r="C394" i="18"/>
  <c r="X394" i="18" s="1"/>
  <c r="D394" i="18"/>
  <c r="Y394" i="18" s="1"/>
  <c r="C395" i="18"/>
  <c r="X395" i="18" s="1"/>
  <c r="D395" i="18"/>
  <c r="Y395" i="18" s="1"/>
  <c r="C396" i="18"/>
  <c r="X396" i="18" s="1"/>
  <c r="D396" i="18"/>
  <c r="Y396" i="18" s="1"/>
  <c r="C397" i="18"/>
  <c r="X397" i="18" s="1"/>
  <c r="D397" i="18"/>
  <c r="Y397" i="18" s="1"/>
  <c r="C398" i="18"/>
  <c r="X398" i="18" s="1"/>
  <c r="D398" i="18"/>
  <c r="Y398" i="18" s="1"/>
  <c r="C399" i="18"/>
  <c r="X399" i="18" s="1"/>
  <c r="D399" i="18"/>
  <c r="Y399" i="18" s="1"/>
  <c r="C400" i="18"/>
  <c r="X400" i="18" s="1"/>
  <c r="D400" i="18"/>
  <c r="Y400" i="18" s="1"/>
  <c r="C401" i="18"/>
  <c r="X401" i="18" s="1"/>
  <c r="D401" i="18"/>
  <c r="Y401" i="18" s="1"/>
  <c r="C402" i="18"/>
  <c r="X402" i="18" s="1"/>
  <c r="D402" i="18"/>
  <c r="Y402" i="18" s="1"/>
  <c r="C403" i="18"/>
  <c r="X403" i="18" s="1"/>
  <c r="D403" i="18"/>
  <c r="Y403" i="18" s="1"/>
  <c r="C404" i="18"/>
  <c r="X404" i="18" s="1"/>
  <c r="D404" i="18"/>
  <c r="Y404" i="18" s="1"/>
  <c r="C405" i="18"/>
  <c r="X405" i="18" s="1"/>
  <c r="D405" i="18"/>
  <c r="Y405" i="18" s="1"/>
  <c r="C406" i="18"/>
  <c r="X406" i="18" s="1"/>
  <c r="D406" i="18"/>
  <c r="Y406" i="18" s="1"/>
  <c r="C407" i="18"/>
  <c r="X407" i="18" s="1"/>
  <c r="D407" i="18"/>
  <c r="Y407" i="18" s="1"/>
  <c r="C408" i="18"/>
  <c r="X408" i="18" s="1"/>
  <c r="D408" i="18"/>
  <c r="Y408" i="18" s="1"/>
  <c r="C409" i="18"/>
  <c r="X409" i="18" s="1"/>
  <c r="D409" i="18"/>
  <c r="Y409" i="18" s="1"/>
  <c r="C410" i="18"/>
  <c r="X410" i="18" s="1"/>
  <c r="D410" i="18"/>
  <c r="Y410" i="18" s="1"/>
  <c r="C411" i="18"/>
  <c r="X411" i="18" s="1"/>
  <c r="D411" i="18"/>
  <c r="Y411" i="18" s="1"/>
  <c r="C412" i="18"/>
  <c r="X412" i="18" s="1"/>
  <c r="D412" i="18"/>
  <c r="Y412" i="18" s="1"/>
  <c r="C413" i="18"/>
  <c r="X413" i="18" s="1"/>
  <c r="D413" i="18"/>
  <c r="Y413" i="18" s="1"/>
  <c r="C414" i="18"/>
  <c r="X414" i="18" s="1"/>
  <c r="D414" i="18"/>
  <c r="Y414" i="18" s="1"/>
  <c r="C415" i="18"/>
  <c r="X415" i="18" s="1"/>
  <c r="D415" i="18"/>
  <c r="Y415" i="18" s="1"/>
  <c r="C416" i="18"/>
  <c r="X416" i="18" s="1"/>
  <c r="D416" i="18"/>
  <c r="Y416" i="18" s="1"/>
  <c r="C417" i="18"/>
  <c r="X417" i="18" s="1"/>
  <c r="D417" i="18"/>
  <c r="Y417" i="18" s="1"/>
  <c r="C418" i="18"/>
  <c r="X418" i="18" s="1"/>
  <c r="D418" i="18"/>
  <c r="Y418" i="18" s="1"/>
  <c r="C419" i="18"/>
  <c r="X419" i="18" s="1"/>
  <c r="D419" i="18"/>
  <c r="Y419" i="18" s="1"/>
  <c r="C420" i="18"/>
  <c r="X420" i="18" s="1"/>
  <c r="D420" i="18"/>
  <c r="Y420" i="18" s="1"/>
  <c r="C421" i="18"/>
  <c r="X421" i="18" s="1"/>
  <c r="D421" i="18"/>
  <c r="Y421" i="18" s="1"/>
  <c r="C422" i="18"/>
  <c r="X422" i="18" s="1"/>
  <c r="D422" i="18"/>
  <c r="Y422" i="18" s="1"/>
  <c r="C423" i="18"/>
  <c r="X423" i="18" s="1"/>
  <c r="D423" i="18"/>
  <c r="Y423" i="18" s="1"/>
  <c r="C424" i="18"/>
  <c r="X424" i="18" s="1"/>
  <c r="D424" i="18"/>
  <c r="Y424" i="18" s="1"/>
  <c r="C425" i="18"/>
  <c r="X425" i="18" s="1"/>
  <c r="D425" i="18"/>
  <c r="Y425" i="18" s="1"/>
  <c r="C426" i="18"/>
  <c r="X426" i="18" s="1"/>
  <c r="D426" i="18"/>
  <c r="Y426" i="18" s="1"/>
  <c r="C427" i="18"/>
  <c r="X427" i="18" s="1"/>
  <c r="D427" i="18"/>
  <c r="Y427" i="18" s="1"/>
  <c r="C428" i="18"/>
  <c r="X428" i="18" s="1"/>
  <c r="D428" i="18"/>
  <c r="Y428" i="18" s="1"/>
  <c r="C429" i="18"/>
  <c r="X429" i="18" s="1"/>
  <c r="D429" i="18"/>
  <c r="Y429" i="18" s="1"/>
  <c r="C430" i="18"/>
  <c r="X430" i="18" s="1"/>
  <c r="D430" i="18"/>
  <c r="Y430" i="18" s="1"/>
  <c r="C431" i="18"/>
  <c r="X431" i="18" s="1"/>
  <c r="D431" i="18"/>
  <c r="Y431" i="18" s="1"/>
  <c r="C432" i="18"/>
  <c r="X432" i="18" s="1"/>
  <c r="D432" i="18"/>
  <c r="Y432" i="18" s="1"/>
  <c r="C433" i="18"/>
  <c r="X433" i="18" s="1"/>
  <c r="D433" i="18"/>
  <c r="Y433" i="18" s="1"/>
  <c r="C434" i="18"/>
  <c r="X434" i="18" s="1"/>
  <c r="D434" i="18"/>
  <c r="Y434" i="18" s="1"/>
  <c r="C435" i="18"/>
  <c r="X435" i="18" s="1"/>
  <c r="D435" i="18"/>
  <c r="Y435" i="18" s="1"/>
  <c r="C436" i="18"/>
  <c r="X436" i="18" s="1"/>
  <c r="D436" i="18"/>
  <c r="Y436" i="18" s="1"/>
  <c r="C437" i="18"/>
  <c r="X437" i="18" s="1"/>
  <c r="D437" i="18"/>
  <c r="Y437" i="18" s="1"/>
  <c r="C438" i="18"/>
  <c r="X438" i="18" s="1"/>
  <c r="D438" i="18"/>
  <c r="Y438" i="18" s="1"/>
  <c r="C439" i="18"/>
  <c r="X439" i="18" s="1"/>
  <c r="D439" i="18"/>
  <c r="Y439" i="18" s="1"/>
  <c r="C440" i="18"/>
  <c r="X440" i="18" s="1"/>
  <c r="D440" i="18"/>
  <c r="Y440" i="18" s="1"/>
  <c r="C441" i="18"/>
  <c r="X441" i="18" s="1"/>
  <c r="D441" i="18"/>
  <c r="Y441" i="18" s="1"/>
  <c r="C442" i="18"/>
  <c r="X442" i="18" s="1"/>
  <c r="D442" i="18"/>
  <c r="Y442" i="18" s="1"/>
  <c r="C443" i="18"/>
  <c r="X443" i="18" s="1"/>
  <c r="D443" i="18"/>
  <c r="Y443" i="18" s="1"/>
  <c r="C444" i="18"/>
  <c r="X444" i="18" s="1"/>
  <c r="D444" i="18"/>
  <c r="Y444" i="18" s="1"/>
  <c r="C445" i="18"/>
  <c r="X445" i="18" s="1"/>
  <c r="D445" i="18"/>
  <c r="Y445" i="18" s="1"/>
  <c r="C446" i="18"/>
  <c r="X446" i="18" s="1"/>
  <c r="D446" i="18"/>
  <c r="Y446" i="18" s="1"/>
  <c r="C447" i="18"/>
  <c r="X447" i="18" s="1"/>
  <c r="D447" i="18"/>
  <c r="Y447" i="18" s="1"/>
  <c r="C448" i="18"/>
  <c r="X448" i="18" s="1"/>
  <c r="D448" i="18"/>
  <c r="Y448" i="18" s="1"/>
  <c r="C449" i="18"/>
  <c r="X449" i="18" s="1"/>
  <c r="D449" i="18"/>
  <c r="Y449" i="18" s="1"/>
  <c r="C450" i="18"/>
  <c r="X450" i="18" s="1"/>
  <c r="D450" i="18"/>
  <c r="Y450" i="18" s="1"/>
  <c r="C451" i="18"/>
  <c r="X451" i="18" s="1"/>
  <c r="D451" i="18"/>
  <c r="Y451" i="18" s="1"/>
  <c r="C452" i="18"/>
  <c r="X452" i="18" s="1"/>
  <c r="D452" i="18"/>
  <c r="Y452" i="18" s="1"/>
  <c r="C453" i="18"/>
  <c r="X453" i="18" s="1"/>
  <c r="D453" i="18"/>
  <c r="Y453" i="18" s="1"/>
  <c r="C454" i="18"/>
  <c r="X454" i="18" s="1"/>
  <c r="D454" i="18"/>
  <c r="Y454" i="18" s="1"/>
  <c r="C455" i="18"/>
  <c r="X455" i="18" s="1"/>
  <c r="D455" i="18"/>
  <c r="Y455" i="18" s="1"/>
  <c r="C456" i="18"/>
  <c r="X456" i="18" s="1"/>
  <c r="D456" i="18"/>
  <c r="Y456" i="18" s="1"/>
  <c r="C457" i="18"/>
  <c r="X457" i="18" s="1"/>
  <c r="D457" i="18"/>
  <c r="Y457" i="18" s="1"/>
  <c r="C458" i="18"/>
  <c r="X458" i="18" s="1"/>
  <c r="D458" i="18"/>
  <c r="Y458" i="18" s="1"/>
  <c r="C459" i="18"/>
  <c r="X459" i="18" s="1"/>
  <c r="D459" i="18"/>
  <c r="Y459" i="18" s="1"/>
  <c r="C460" i="18"/>
  <c r="X460" i="18" s="1"/>
  <c r="D460" i="18"/>
  <c r="Y460" i="18" s="1"/>
  <c r="C461" i="18"/>
  <c r="X461" i="18" s="1"/>
  <c r="D461" i="18"/>
  <c r="Y461" i="18" s="1"/>
  <c r="C462" i="18"/>
  <c r="X462" i="18" s="1"/>
  <c r="D462" i="18"/>
  <c r="Y462" i="18" s="1"/>
  <c r="C463" i="18"/>
  <c r="X463" i="18" s="1"/>
  <c r="D463" i="18"/>
  <c r="Y463" i="18" s="1"/>
  <c r="C464" i="18"/>
  <c r="X464" i="18" s="1"/>
  <c r="D464" i="18"/>
  <c r="Y464" i="18" s="1"/>
  <c r="C465" i="18"/>
  <c r="X465" i="18" s="1"/>
  <c r="D465" i="18"/>
  <c r="Y465" i="18" s="1"/>
  <c r="C466" i="18"/>
  <c r="X466" i="18" s="1"/>
  <c r="D466" i="18"/>
  <c r="Y466" i="18" s="1"/>
  <c r="C467" i="18"/>
  <c r="X467" i="18" s="1"/>
  <c r="D467" i="18"/>
  <c r="Y467" i="18" s="1"/>
  <c r="C468" i="18"/>
  <c r="X468" i="18" s="1"/>
  <c r="D468" i="18"/>
  <c r="Y468" i="18" s="1"/>
  <c r="C469" i="18"/>
  <c r="X469" i="18" s="1"/>
  <c r="D469" i="18"/>
  <c r="Y469" i="18" s="1"/>
  <c r="C470" i="18"/>
  <c r="X470" i="18" s="1"/>
  <c r="D470" i="18"/>
  <c r="Y470" i="18" s="1"/>
  <c r="C471" i="18"/>
  <c r="X471" i="18" s="1"/>
  <c r="D471" i="18"/>
  <c r="Y471" i="18" s="1"/>
  <c r="C472" i="18"/>
  <c r="X472" i="18" s="1"/>
  <c r="D472" i="18"/>
  <c r="Y472" i="18" s="1"/>
  <c r="C473" i="18"/>
  <c r="X473" i="18" s="1"/>
  <c r="D473" i="18"/>
  <c r="Y473" i="18" s="1"/>
  <c r="C474" i="18"/>
  <c r="X474" i="18" s="1"/>
  <c r="D474" i="18"/>
  <c r="Y474" i="18" s="1"/>
  <c r="C475" i="18"/>
  <c r="X475" i="18" s="1"/>
  <c r="D475" i="18"/>
  <c r="Y475" i="18" s="1"/>
  <c r="C476" i="18"/>
  <c r="X476" i="18" s="1"/>
  <c r="D476" i="18"/>
  <c r="Y476" i="18" s="1"/>
  <c r="C477" i="18"/>
  <c r="X477" i="18" s="1"/>
  <c r="D477" i="18"/>
  <c r="Y477" i="18" s="1"/>
  <c r="C478" i="18"/>
  <c r="X478" i="18" s="1"/>
  <c r="D478" i="18"/>
  <c r="Y478" i="18" s="1"/>
  <c r="C479" i="18"/>
  <c r="X479" i="18" s="1"/>
  <c r="D479" i="18"/>
  <c r="Y479" i="18" s="1"/>
  <c r="C480" i="18"/>
  <c r="X480" i="18" s="1"/>
  <c r="D480" i="18"/>
  <c r="Y480" i="18" s="1"/>
  <c r="C481" i="18"/>
  <c r="X481" i="18" s="1"/>
  <c r="D481" i="18"/>
  <c r="Y481" i="18" s="1"/>
  <c r="C482" i="18"/>
  <c r="X482" i="18" s="1"/>
  <c r="D482" i="18"/>
  <c r="Y482" i="18" s="1"/>
  <c r="C483" i="18"/>
  <c r="X483" i="18" s="1"/>
  <c r="D483" i="18"/>
  <c r="Y483" i="18" s="1"/>
  <c r="C484" i="18"/>
  <c r="X484" i="18" s="1"/>
  <c r="D484" i="18"/>
  <c r="Y484" i="18" s="1"/>
  <c r="C485" i="18"/>
  <c r="X485" i="18" s="1"/>
  <c r="D485" i="18"/>
  <c r="Y485" i="18" s="1"/>
  <c r="C486" i="18"/>
  <c r="X486" i="18" s="1"/>
  <c r="D486" i="18"/>
  <c r="Y486" i="18" s="1"/>
  <c r="C487" i="18"/>
  <c r="X487" i="18" s="1"/>
  <c r="D487" i="18"/>
  <c r="Y487" i="18" s="1"/>
  <c r="C488" i="18"/>
  <c r="X488" i="18" s="1"/>
  <c r="D488" i="18"/>
  <c r="Y488" i="18" s="1"/>
  <c r="C489" i="18"/>
  <c r="X489" i="18" s="1"/>
  <c r="D489" i="18"/>
  <c r="Y489" i="18" s="1"/>
  <c r="C490" i="18"/>
  <c r="X490" i="18" s="1"/>
  <c r="D490" i="18"/>
  <c r="Y490" i="18" s="1"/>
  <c r="C491" i="18"/>
  <c r="X491" i="18" s="1"/>
  <c r="D491" i="18"/>
  <c r="Y491" i="18" s="1"/>
  <c r="C492" i="18"/>
  <c r="X492" i="18" s="1"/>
  <c r="D492" i="18"/>
  <c r="Y492" i="18" s="1"/>
  <c r="C493" i="18"/>
  <c r="X493" i="18" s="1"/>
  <c r="D493" i="18"/>
  <c r="Y493" i="18" s="1"/>
  <c r="C494" i="18"/>
  <c r="X494" i="18" s="1"/>
  <c r="D494" i="18"/>
  <c r="Y494" i="18" s="1"/>
  <c r="C495" i="18"/>
  <c r="X495" i="18" s="1"/>
  <c r="D495" i="18"/>
  <c r="Y495" i="18" s="1"/>
  <c r="C496" i="18"/>
  <c r="X496" i="18" s="1"/>
  <c r="D496" i="18"/>
  <c r="Y496" i="18" s="1"/>
  <c r="C497" i="18"/>
  <c r="X497" i="18" s="1"/>
  <c r="D497" i="18"/>
  <c r="Y497" i="18" s="1"/>
  <c r="C498" i="18"/>
  <c r="X498" i="18" s="1"/>
  <c r="D498" i="18"/>
  <c r="Y498" i="18" s="1"/>
  <c r="C499" i="18"/>
  <c r="X499" i="18" s="1"/>
  <c r="D499" i="18"/>
  <c r="Y499" i="18" s="1"/>
  <c r="C500" i="18"/>
  <c r="X500" i="18" s="1"/>
  <c r="D500" i="18"/>
  <c r="Y500" i="18" s="1"/>
  <c r="C501" i="18"/>
  <c r="X501" i="18" s="1"/>
  <c r="D501" i="18"/>
  <c r="Y501" i="18" s="1"/>
  <c r="C502" i="18"/>
  <c r="X502" i="18" s="1"/>
  <c r="D502" i="18"/>
  <c r="Y502" i="18" s="1"/>
  <c r="C503" i="18"/>
  <c r="X503" i="18" s="1"/>
  <c r="D503" i="18"/>
  <c r="Y503" i="18" s="1"/>
  <c r="C504" i="18"/>
  <c r="X504" i="18" s="1"/>
  <c r="D504" i="18"/>
  <c r="Y504" i="18" s="1"/>
  <c r="C505" i="18"/>
  <c r="X505" i="18" s="1"/>
  <c r="D505" i="18"/>
  <c r="Y505" i="18" s="1"/>
  <c r="C506" i="18"/>
  <c r="X506" i="18" s="1"/>
  <c r="D506" i="18"/>
  <c r="Y506" i="18" s="1"/>
  <c r="C507" i="18"/>
  <c r="X507" i="18" s="1"/>
  <c r="D507" i="18"/>
  <c r="Y507" i="18" s="1"/>
  <c r="C508" i="18"/>
  <c r="X508" i="18" s="1"/>
  <c r="D508" i="18"/>
  <c r="Y508" i="18" s="1"/>
  <c r="C509" i="18"/>
  <c r="X509" i="18" s="1"/>
  <c r="D509" i="18"/>
  <c r="Y509" i="18" s="1"/>
  <c r="C510" i="18"/>
  <c r="X510" i="18" s="1"/>
  <c r="D510" i="18"/>
  <c r="Y510" i="18" s="1"/>
  <c r="C511" i="18"/>
  <c r="X511" i="18" s="1"/>
  <c r="D511" i="18"/>
  <c r="Y511" i="18" s="1"/>
  <c r="C512" i="18"/>
  <c r="X512" i="18" s="1"/>
  <c r="D512" i="18"/>
  <c r="Y512" i="18" s="1"/>
  <c r="C513" i="18"/>
  <c r="X513" i="18" s="1"/>
  <c r="D513" i="18"/>
  <c r="Y513" i="18" s="1"/>
  <c r="C514" i="18"/>
  <c r="X514" i="18" s="1"/>
  <c r="D514" i="18"/>
  <c r="Y514" i="18" s="1"/>
  <c r="C515" i="18"/>
  <c r="X515" i="18" s="1"/>
  <c r="D515" i="18"/>
  <c r="Y515" i="18" s="1"/>
  <c r="C516" i="18"/>
  <c r="X516" i="18" s="1"/>
  <c r="D516" i="18"/>
  <c r="Y516" i="18" s="1"/>
  <c r="C517" i="18"/>
  <c r="X517" i="18" s="1"/>
  <c r="D517" i="18"/>
  <c r="Y517" i="18" s="1"/>
  <c r="C518" i="18"/>
  <c r="X518" i="18" s="1"/>
  <c r="D518" i="18"/>
  <c r="Y518" i="18" s="1"/>
  <c r="C519" i="18"/>
  <c r="X519" i="18" s="1"/>
  <c r="D519" i="18"/>
  <c r="Y519" i="18" s="1"/>
  <c r="C520" i="18"/>
  <c r="X520" i="18" s="1"/>
  <c r="D520" i="18"/>
  <c r="Y520" i="18" s="1"/>
  <c r="C521" i="18"/>
  <c r="X521" i="18" s="1"/>
  <c r="D521" i="18"/>
  <c r="Y521" i="18" s="1"/>
  <c r="C522" i="18"/>
  <c r="X522" i="18" s="1"/>
  <c r="D522" i="18"/>
  <c r="Y522" i="18" s="1"/>
  <c r="C523" i="18"/>
  <c r="X523" i="18" s="1"/>
  <c r="D523" i="18"/>
  <c r="Y523" i="18" s="1"/>
  <c r="C524" i="18"/>
  <c r="X524" i="18" s="1"/>
  <c r="D524" i="18"/>
  <c r="Y524" i="18" s="1"/>
  <c r="C525" i="18"/>
  <c r="X525" i="18" s="1"/>
  <c r="D525" i="18"/>
  <c r="Y525" i="18" s="1"/>
  <c r="C526" i="18"/>
  <c r="X526" i="18" s="1"/>
  <c r="D526" i="18"/>
  <c r="Y526" i="18" s="1"/>
  <c r="C527" i="18"/>
  <c r="X527" i="18" s="1"/>
  <c r="D527" i="18"/>
  <c r="Y527" i="18" s="1"/>
  <c r="C528" i="18"/>
  <c r="X528" i="18" s="1"/>
  <c r="D528" i="18"/>
  <c r="Y528" i="18" s="1"/>
  <c r="C529" i="18"/>
  <c r="X529" i="18" s="1"/>
  <c r="D529" i="18"/>
  <c r="Y529" i="18" s="1"/>
  <c r="C530" i="18"/>
  <c r="X530" i="18" s="1"/>
  <c r="D530" i="18"/>
  <c r="Y530" i="18" s="1"/>
  <c r="C531" i="18"/>
  <c r="X531" i="18" s="1"/>
  <c r="D531" i="18"/>
  <c r="Y531" i="18" s="1"/>
  <c r="C532" i="18"/>
  <c r="X532" i="18" s="1"/>
  <c r="D532" i="18"/>
  <c r="Y532" i="18" s="1"/>
  <c r="C533" i="18"/>
  <c r="X533" i="18" s="1"/>
  <c r="D533" i="18"/>
  <c r="Y533" i="18" s="1"/>
  <c r="C534" i="18"/>
  <c r="X534" i="18" s="1"/>
  <c r="D534" i="18"/>
  <c r="Y534" i="18" s="1"/>
  <c r="C535" i="18"/>
  <c r="X535" i="18" s="1"/>
  <c r="D535" i="18"/>
  <c r="Y535" i="18" s="1"/>
  <c r="C536" i="18"/>
  <c r="X536" i="18" s="1"/>
  <c r="D536" i="18"/>
  <c r="Y536" i="18" s="1"/>
  <c r="C537" i="18"/>
  <c r="X537" i="18" s="1"/>
  <c r="D537" i="18"/>
  <c r="Y537" i="18" s="1"/>
  <c r="C538" i="18"/>
  <c r="X538" i="18" s="1"/>
  <c r="D538" i="18"/>
  <c r="Y538" i="18" s="1"/>
  <c r="C539" i="18"/>
  <c r="X539" i="18" s="1"/>
  <c r="D539" i="18"/>
  <c r="Y539" i="18" s="1"/>
  <c r="C540" i="18"/>
  <c r="X540" i="18" s="1"/>
  <c r="D540" i="18"/>
  <c r="Y540" i="18" s="1"/>
  <c r="C541" i="18"/>
  <c r="X541" i="18" s="1"/>
  <c r="D541" i="18"/>
  <c r="Y541" i="18" s="1"/>
  <c r="C542" i="18"/>
  <c r="X542" i="18" s="1"/>
  <c r="D542" i="18"/>
  <c r="Y542" i="18" s="1"/>
  <c r="C543" i="18"/>
  <c r="X543" i="18" s="1"/>
  <c r="D543" i="18"/>
  <c r="Y543" i="18" s="1"/>
  <c r="C544" i="18"/>
  <c r="X544" i="18" s="1"/>
  <c r="D544" i="18"/>
  <c r="Y544" i="18" s="1"/>
  <c r="C545" i="18"/>
  <c r="X545" i="18" s="1"/>
  <c r="D545" i="18"/>
  <c r="Y545" i="18" s="1"/>
  <c r="C546" i="18"/>
  <c r="X546" i="18" s="1"/>
  <c r="D546" i="18"/>
  <c r="Y546" i="18" s="1"/>
  <c r="C547" i="18"/>
  <c r="X547" i="18" s="1"/>
  <c r="D547" i="18"/>
  <c r="Y547" i="18" s="1"/>
  <c r="C548" i="18"/>
  <c r="X548" i="18" s="1"/>
  <c r="D548" i="18"/>
  <c r="Y548" i="18" s="1"/>
  <c r="C549" i="18"/>
  <c r="X549" i="18" s="1"/>
  <c r="D549" i="18"/>
  <c r="Y549" i="18" s="1"/>
  <c r="C550" i="18"/>
  <c r="X550" i="18" s="1"/>
  <c r="D550" i="18"/>
  <c r="Y550" i="18" s="1"/>
  <c r="C551" i="18"/>
  <c r="X551" i="18" s="1"/>
  <c r="D551" i="18"/>
  <c r="Y551" i="18" s="1"/>
  <c r="C552" i="18"/>
  <c r="X552" i="18" s="1"/>
  <c r="D552" i="18"/>
  <c r="Y552" i="18" s="1"/>
  <c r="C553" i="18"/>
  <c r="X553" i="18" s="1"/>
  <c r="D553" i="18"/>
  <c r="Y553" i="18" s="1"/>
  <c r="C554" i="18"/>
  <c r="X554" i="18" s="1"/>
  <c r="D554" i="18"/>
  <c r="Y554" i="18" s="1"/>
  <c r="C555" i="18"/>
  <c r="X555" i="18" s="1"/>
  <c r="D555" i="18"/>
  <c r="Y555" i="18" s="1"/>
  <c r="C556" i="18"/>
  <c r="X556" i="18" s="1"/>
  <c r="D556" i="18"/>
  <c r="Y556" i="18" s="1"/>
  <c r="C557" i="18"/>
  <c r="X557" i="18" s="1"/>
  <c r="D557" i="18"/>
  <c r="Y557" i="18" s="1"/>
  <c r="C558" i="18"/>
  <c r="X558" i="18" s="1"/>
  <c r="D558" i="18"/>
  <c r="Y558" i="18" s="1"/>
  <c r="C559" i="18"/>
  <c r="X559" i="18" s="1"/>
  <c r="D559" i="18"/>
  <c r="Y559" i="18" s="1"/>
  <c r="C560" i="18"/>
  <c r="X560" i="18" s="1"/>
  <c r="D560" i="18"/>
  <c r="Y560" i="18" s="1"/>
  <c r="C561" i="18"/>
  <c r="X561" i="18" s="1"/>
  <c r="D561" i="18"/>
  <c r="Y561" i="18" s="1"/>
  <c r="C562" i="18"/>
  <c r="X562" i="18" s="1"/>
  <c r="D562" i="18"/>
  <c r="Y562" i="18" s="1"/>
  <c r="C563" i="18"/>
  <c r="X563" i="18" s="1"/>
  <c r="D563" i="18"/>
  <c r="Y563" i="18" s="1"/>
  <c r="C564" i="18"/>
  <c r="X564" i="18" s="1"/>
  <c r="D564" i="18"/>
  <c r="Y564" i="18" s="1"/>
  <c r="C565" i="18"/>
  <c r="X565" i="18" s="1"/>
  <c r="D565" i="18"/>
  <c r="Y565" i="18" s="1"/>
  <c r="C566" i="18"/>
  <c r="X566" i="18" s="1"/>
  <c r="D566" i="18"/>
  <c r="Y566" i="18" s="1"/>
  <c r="C567" i="18"/>
  <c r="X567" i="18" s="1"/>
  <c r="D567" i="18"/>
  <c r="Y567" i="18" s="1"/>
  <c r="C568" i="18"/>
  <c r="X568" i="18" s="1"/>
  <c r="D568" i="18"/>
  <c r="Y568" i="18" s="1"/>
  <c r="C569" i="18"/>
  <c r="X569" i="18" s="1"/>
  <c r="D569" i="18"/>
  <c r="Y569" i="18" s="1"/>
  <c r="C570" i="18"/>
  <c r="X570" i="18" s="1"/>
  <c r="D570" i="18"/>
  <c r="Y570" i="18" s="1"/>
  <c r="C571" i="18"/>
  <c r="X571" i="18" s="1"/>
  <c r="D571" i="18"/>
  <c r="Y571" i="18" s="1"/>
  <c r="C572" i="18"/>
  <c r="X572" i="18" s="1"/>
  <c r="D572" i="18"/>
  <c r="Y572" i="18" s="1"/>
  <c r="C573" i="18"/>
  <c r="X573" i="18" s="1"/>
  <c r="D573" i="18"/>
  <c r="Y573" i="18" s="1"/>
  <c r="C574" i="18"/>
  <c r="X574" i="18" s="1"/>
  <c r="D574" i="18"/>
  <c r="Y574" i="18" s="1"/>
  <c r="C575" i="18"/>
  <c r="X575" i="18" s="1"/>
  <c r="D575" i="18"/>
  <c r="Y575" i="18" s="1"/>
  <c r="C576" i="18"/>
  <c r="X576" i="18" s="1"/>
  <c r="D576" i="18"/>
  <c r="Y576" i="18" s="1"/>
  <c r="C577" i="18"/>
  <c r="X577" i="18" s="1"/>
  <c r="D577" i="18"/>
  <c r="Y577" i="18" s="1"/>
  <c r="C578" i="18"/>
  <c r="X578" i="18" s="1"/>
  <c r="D578" i="18"/>
  <c r="Y578" i="18" s="1"/>
  <c r="C579" i="18"/>
  <c r="X579" i="18" s="1"/>
  <c r="D579" i="18"/>
  <c r="Y579" i="18" s="1"/>
  <c r="C580" i="18"/>
  <c r="X580" i="18" s="1"/>
  <c r="D580" i="18"/>
  <c r="Y580" i="18" s="1"/>
  <c r="C581" i="18"/>
  <c r="X581" i="18" s="1"/>
  <c r="D581" i="18"/>
  <c r="Y581" i="18" s="1"/>
  <c r="C582" i="18"/>
  <c r="X582" i="18" s="1"/>
  <c r="D582" i="18"/>
  <c r="Y582" i="18" s="1"/>
  <c r="C583" i="18"/>
  <c r="X583" i="18" s="1"/>
  <c r="D583" i="18"/>
  <c r="Y583" i="18" s="1"/>
  <c r="C584" i="18"/>
  <c r="X584" i="18" s="1"/>
  <c r="D584" i="18"/>
  <c r="Y584" i="18" s="1"/>
  <c r="C585" i="18"/>
  <c r="X585" i="18" s="1"/>
  <c r="D585" i="18"/>
  <c r="Y585" i="18" s="1"/>
  <c r="C586" i="18"/>
  <c r="X586" i="18" s="1"/>
  <c r="D586" i="18"/>
  <c r="Y586" i="18" s="1"/>
  <c r="C587" i="18"/>
  <c r="X587" i="18" s="1"/>
  <c r="D587" i="18"/>
  <c r="Y587" i="18" s="1"/>
  <c r="C588" i="18"/>
  <c r="X588" i="18" s="1"/>
  <c r="D588" i="18"/>
  <c r="Y588" i="18" s="1"/>
  <c r="C589" i="18"/>
  <c r="X589" i="18" s="1"/>
  <c r="D589" i="18"/>
  <c r="Y589" i="18" s="1"/>
  <c r="C590" i="18"/>
  <c r="X590" i="18" s="1"/>
  <c r="D590" i="18"/>
  <c r="Y590" i="18" s="1"/>
  <c r="C591" i="18"/>
  <c r="X591" i="18" s="1"/>
  <c r="D591" i="18"/>
  <c r="Y591" i="18" s="1"/>
  <c r="C592" i="18"/>
  <c r="X592" i="18" s="1"/>
  <c r="D592" i="18"/>
  <c r="Y592" i="18" s="1"/>
  <c r="C593" i="18"/>
  <c r="X593" i="18" s="1"/>
  <c r="D593" i="18"/>
  <c r="Y593" i="18" s="1"/>
  <c r="C594" i="18"/>
  <c r="X594" i="18" s="1"/>
  <c r="D594" i="18"/>
  <c r="Y594" i="18" s="1"/>
  <c r="C595" i="18"/>
  <c r="X595" i="18" s="1"/>
  <c r="D595" i="18"/>
  <c r="Y595" i="18" s="1"/>
  <c r="C596" i="18"/>
  <c r="X596" i="18" s="1"/>
  <c r="D596" i="18"/>
  <c r="Y596" i="18" s="1"/>
  <c r="C597" i="18"/>
  <c r="X597" i="18" s="1"/>
  <c r="D597" i="18"/>
  <c r="Y597" i="18" s="1"/>
  <c r="C598" i="18"/>
  <c r="X598" i="18" s="1"/>
  <c r="D598" i="18"/>
  <c r="Y598" i="18" s="1"/>
  <c r="C599" i="18"/>
  <c r="X599" i="18" s="1"/>
  <c r="D599" i="18"/>
  <c r="Y599" i="18" s="1"/>
  <c r="C600" i="18"/>
  <c r="X600" i="18" s="1"/>
  <c r="D600" i="18"/>
  <c r="Y600" i="18" s="1"/>
  <c r="C601" i="18"/>
  <c r="X601" i="18" s="1"/>
  <c r="D601" i="18"/>
  <c r="Y601" i="18" s="1"/>
  <c r="C602" i="18"/>
  <c r="X602" i="18" s="1"/>
  <c r="D602" i="18"/>
  <c r="Y602" i="18" s="1"/>
  <c r="C603" i="18"/>
  <c r="X603" i="18" s="1"/>
  <c r="D603" i="18"/>
  <c r="Y603" i="18" s="1"/>
  <c r="C604" i="18"/>
  <c r="X604" i="18" s="1"/>
  <c r="D604" i="18"/>
  <c r="Y604" i="18" s="1"/>
  <c r="C605" i="18"/>
  <c r="X605" i="18" s="1"/>
  <c r="D605" i="18"/>
  <c r="Y605" i="18" s="1"/>
  <c r="C606" i="18"/>
  <c r="X606" i="18" s="1"/>
  <c r="D606" i="18"/>
  <c r="Y606" i="18" s="1"/>
  <c r="C607" i="18"/>
  <c r="X607" i="18" s="1"/>
  <c r="D607" i="18"/>
  <c r="Y607" i="18" s="1"/>
  <c r="C608" i="18"/>
  <c r="X608" i="18" s="1"/>
  <c r="D608" i="18"/>
  <c r="Y608" i="18" s="1"/>
  <c r="C609" i="18"/>
  <c r="X609" i="18" s="1"/>
  <c r="D609" i="18"/>
  <c r="Y609" i="18" s="1"/>
  <c r="C610" i="18"/>
  <c r="X610" i="18" s="1"/>
  <c r="D610" i="18"/>
  <c r="Y610" i="18" s="1"/>
  <c r="C611" i="18"/>
  <c r="X611" i="18" s="1"/>
  <c r="D611" i="18"/>
  <c r="Y611" i="18" s="1"/>
  <c r="C612" i="18"/>
  <c r="X612" i="18" s="1"/>
  <c r="D612" i="18"/>
  <c r="Y612" i="18" s="1"/>
  <c r="C613" i="18"/>
  <c r="X613" i="18" s="1"/>
  <c r="D613" i="18"/>
  <c r="Y613" i="18" s="1"/>
  <c r="C614" i="18"/>
  <c r="X614" i="18" s="1"/>
  <c r="D614" i="18"/>
  <c r="Y614" i="18" s="1"/>
  <c r="C615" i="18"/>
  <c r="X615" i="18" s="1"/>
  <c r="D615" i="18"/>
  <c r="Y615" i="18" s="1"/>
  <c r="C616" i="18"/>
  <c r="X616" i="18" s="1"/>
  <c r="D616" i="18"/>
  <c r="Y616" i="18" s="1"/>
  <c r="C617" i="18"/>
  <c r="X617" i="18" s="1"/>
  <c r="D617" i="18"/>
  <c r="Y617" i="18" s="1"/>
  <c r="C618" i="18"/>
  <c r="X618" i="18" s="1"/>
  <c r="D618" i="18"/>
  <c r="Y618" i="18" s="1"/>
  <c r="C619" i="18"/>
  <c r="X619" i="18" s="1"/>
  <c r="D619" i="18"/>
  <c r="Y619" i="18" s="1"/>
  <c r="C620" i="18"/>
  <c r="X620" i="18" s="1"/>
  <c r="D620" i="18"/>
  <c r="Y620" i="18" s="1"/>
  <c r="C621" i="18"/>
  <c r="X621" i="18" s="1"/>
  <c r="D621" i="18"/>
  <c r="Y621" i="18" s="1"/>
  <c r="C622" i="18"/>
  <c r="X622" i="18" s="1"/>
  <c r="D622" i="18"/>
  <c r="Y622" i="18" s="1"/>
  <c r="C623" i="18"/>
  <c r="X623" i="18" s="1"/>
  <c r="D623" i="18"/>
  <c r="Y623" i="18" s="1"/>
  <c r="C624" i="18"/>
  <c r="X624" i="18" s="1"/>
  <c r="D624" i="18"/>
  <c r="Y624" i="18" s="1"/>
  <c r="C625" i="18"/>
  <c r="X625" i="18" s="1"/>
  <c r="D625" i="18"/>
  <c r="Y625" i="18" s="1"/>
  <c r="C626" i="18"/>
  <c r="X626" i="18" s="1"/>
  <c r="D626" i="18"/>
  <c r="Y626" i="18" s="1"/>
  <c r="C627" i="18"/>
  <c r="X627" i="18" s="1"/>
  <c r="D627" i="18"/>
  <c r="Y627" i="18" s="1"/>
  <c r="C628" i="18"/>
  <c r="X628" i="18" s="1"/>
  <c r="D628" i="18"/>
  <c r="Y628" i="18" s="1"/>
  <c r="C629" i="18"/>
  <c r="X629" i="18" s="1"/>
  <c r="D629" i="18"/>
  <c r="Y629" i="18" s="1"/>
  <c r="C630" i="18"/>
  <c r="X630" i="18" s="1"/>
  <c r="D630" i="18"/>
  <c r="Y630" i="18" s="1"/>
  <c r="C631" i="18"/>
  <c r="X631" i="18" s="1"/>
  <c r="D631" i="18"/>
  <c r="Y631" i="18" s="1"/>
  <c r="C632" i="18"/>
  <c r="X632" i="18" s="1"/>
  <c r="D632" i="18"/>
  <c r="Y632" i="18" s="1"/>
  <c r="C633" i="18"/>
  <c r="X633" i="18" s="1"/>
  <c r="D633" i="18"/>
  <c r="Y633" i="18" s="1"/>
  <c r="C634" i="18"/>
  <c r="X634" i="18" s="1"/>
  <c r="D634" i="18"/>
  <c r="Y634" i="18" s="1"/>
  <c r="C635" i="18"/>
  <c r="X635" i="18" s="1"/>
  <c r="D635" i="18"/>
  <c r="Y635" i="18" s="1"/>
  <c r="C636" i="18"/>
  <c r="X636" i="18" s="1"/>
  <c r="D636" i="18"/>
  <c r="Y636" i="18" s="1"/>
  <c r="C637" i="18"/>
  <c r="X637" i="18" s="1"/>
  <c r="D637" i="18"/>
  <c r="Y637" i="18" s="1"/>
  <c r="C638" i="18"/>
  <c r="X638" i="18" s="1"/>
  <c r="D638" i="18"/>
  <c r="Y638" i="18" s="1"/>
  <c r="C639" i="18"/>
  <c r="X639" i="18" s="1"/>
  <c r="D639" i="18"/>
  <c r="Y639" i="18" s="1"/>
  <c r="C640" i="18"/>
  <c r="X640" i="18" s="1"/>
  <c r="D640" i="18"/>
  <c r="Y640" i="18" s="1"/>
  <c r="C641" i="18"/>
  <c r="X641" i="18" s="1"/>
  <c r="D641" i="18"/>
  <c r="Y641" i="18" s="1"/>
  <c r="C642" i="18"/>
  <c r="X642" i="18" s="1"/>
  <c r="D642" i="18"/>
  <c r="Y642" i="18" s="1"/>
  <c r="C643" i="18"/>
  <c r="X643" i="18" s="1"/>
  <c r="D643" i="18"/>
  <c r="Y643" i="18" s="1"/>
  <c r="C644" i="18"/>
  <c r="X644" i="18" s="1"/>
  <c r="D644" i="18"/>
  <c r="Y644" i="18" s="1"/>
  <c r="C645" i="18"/>
  <c r="X645" i="18" s="1"/>
  <c r="D645" i="18"/>
  <c r="Y645" i="18" s="1"/>
  <c r="C646" i="18"/>
  <c r="X646" i="18" s="1"/>
  <c r="D646" i="18"/>
  <c r="Y646" i="18" s="1"/>
  <c r="C647" i="18"/>
  <c r="X647" i="18" s="1"/>
  <c r="D647" i="18"/>
  <c r="Y647" i="18" s="1"/>
  <c r="C648" i="18"/>
  <c r="X648" i="18" s="1"/>
  <c r="D648" i="18"/>
  <c r="Y648" i="18" s="1"/>
  <c r="C649" i="18"/>
  <c r="X649" i="18" s="1"/>
  <c r="D649" i="18"/>
  <c r="Y649" i="18" s="1"/>
  <c r="C650" i="18"/>
  <c r="X650" i="18" s="1"/>
  <c r="D650" i="18"/>
  <c r="Y650" i="18" s="1"/>
  <c r="C651" i="18"/>
  <c r="X651" i="18" s="1"/>
  <c r="D651" i="18"/>
  <c r="Y651" i="18" s="1"/>
  <c r="C652" i="18"/>
  <c r="X652" i="18" s="1"/>
  <c r="D652" i="18"/>
  <c r="Y652" i="18" s="1"/>
  <c r="C653" i="18"/>
  <c r="X653" i="18" s="1"/>
  <c r="D653" i="18"/>
  <c r="Y653" i="18" s="1"/>
  <c r="C654" i="18"/>
  <c r="X654" i="18" s="1"/>
  <c r="D654" i="18"/>
  <c r="Y654" i="18" s="1"/>
  <c r="C655" i="18"/>
  <c r="X655" i="18" s="1"/>
  <c r="D655" i="18"/>
  <c r="Y655" i="18" s="1"/>
  <c r="C656" i="18"/>
  <c r="X656" i="18" s="1"/>
  <c r="D656" i="18"/>
  <c r="Y656" i="18" s="1"/>
  <c r="C657" i="18"/>
  <c r="X657" i="18" s="1"/>
  <c r="D657" i="18"/>
  <c r="Y657" i="18" s="1"/>
  <c r="C658" i="18"/>
  <c r="X658" i="18" s="1"/>
  <c r="D658" i="18"/>
  <c r="Y658" i="18" s="1"/>
  <c r="C659" i="18"/>
  <c r="X659" i="18" s="1"/>
  <c r="D659" i="18"/>
  <c r="Y659" i="18" s="1"/>
  <c r="C660" i="18"/>
  <c r="X660" i="18" s="1"/>
  <c r="D660" i="18"/>
  <c r="Y660" i="18" s="1"/>
  <c r="C661" i="18"/>
  <c r="X661" i="18" s="1"/>
  <c r="D661" i="18"/>
  <c r="Y661" i="18" s="1"/>
  <c r="C662" i="18"/>
  <c r="X662" i="18" s="1"/>
  <c r="D662" i="18"/>
  <c r="Y662" i="18" s="1"/>
  <c r="C663" i="18"/>
  <c r="X663" i="18" s="1"/>
  <c r="D663" i="18"/>
  <c r="Y663" i="18" s="1"/>
  <c r="C664" i="18"/>
  <c r="X664" i="18" s="1"/>
  <c r="D664" i="18"/>
  <c r="Y664" i="18" s="1"/>
  <c r="C665" i="18"/>
  <c r="X665" i="18" s="1"/>
  <c r="D665" i="18"/>
  <c r="Y665" i="18" s="1"/>
  <c r="C666" i="18"/>
  <c r="X666" i="18" s="1"/>
  <c r="D666" i="18"/>
  <c r="Y666" i="18" s="1"/>
  <c r="C667" i="18"/>
  <c r="X667" i="18" s="1"/>
  <c r="D667" i="18"/>
  <c r="Y667" i="18" s="1"/>
  <c r="C668" i="18"/>
  <c r="X668" i="18" s="1"/>
  <c r="D668" i="18"/>
  <c r="Y668" i="18" s="1"/>
  <c r="C669" i="18"/>
  <c r="X669" i="18" s="1"/>
  <c r="D669" i="18"/>
  <c r="Y669" i="18" s="1"/>
  <c r="C670" i="18"/>
  <c r="X670" i="18" s="1"/>
  <c r="D670" i="18"/>
  <c r="Y670" i="18" s="1"/>
  <c r="C671" i="18"/>
  <c r="X671" i="18" s="1"/>
  <c r="D671" i="18"/>
  <c r="Y671" i="18" s="1"/>
  <c r="C672" i="18"/>
  <c r="X672" i="18" s="1"/>
  <c r="D672" i="18"/>
  <c r="Y672" i="18" s="1"/>
  <c r="C673" i="18"/>
  <c r="X673" i="18" s="1"/>
  <c r="D673" i="18"/>
  <c r="Y673" i="18" s="1"/>
  <c r="C674" i="18"/>
  <c r="X674" i="18" s="1"/>
  <c r="D674" i="18"/>
  <c r="Y674" i="18" s="1"/>
  <c r="C675" i="18"/>
  <c r="X675" i="18" s="1"/>
  <c r="D675" i="18"/>
  <c r="Y675" i="18" s="1"/>
  <c r="C676" i="18"/>
  <c r="X676" i="18" s="1"/>
  <c r="D676" i="18"/>
  <c r="Y676" i="18" s="1"/>
  <c r="C677" i="18"/>
  <c r="X677" i="18" s="1"/>
  <c r="D677" i="18"/>
  <c r="Y677" i="18" s="1"/>
  <c r="C678" i="18"/>
  <c r="X678" i="18" s="1"/>
  <c r="D678" i="18"/>
  <c r="Y678" i="18" s="1"/>
  <c r="C679" i="18"/>
  <c r="X679" i="18" s="1"/>
  <c r="D679" i="18"/>
  <c r="Y679" i="18" s="1"/>
  <c r="C680" i="18"/>
  <c r="X680" i="18" s="1"/>
  <c r="D680" i="18"/>
  <c r="Y680" i="18" s="1"/>
  <c r="C681" i="18"/>
  <c r="X681" i="18" s="1"/>
  <c r="D681" i="18"/>
  <c r="Y681" i="18" s="1"/>
  <c r="C682" i="18"/>
  <c r="X682" i="18" s="1"/>
  <c r="D682" i="18"/>
  <c r="Y682" i="18" s="1"/>
  <c r="C683" i="18"/>
  <c r="X683" i="18" s="1"/>
  <c r="D683" i="18"/>
  <c r="Y683" i="18" s="1"/>
  <c r="C684" i="18"/>
  <c r="X684" i="18" s="1"/>
  <c r="D684" i="18"/>
  <c r="Y684" i="18" s="1"/>
  <c r="C685" i="18"/>
  <c r="X685" i="18" s="1"/>
  <c r="D685" i="18"/>
  <c r="Y685" i="18" s="1"/>
  <c r="C686" i="18"/>
  <c r="X686" i="18" s="1"/>
  <c r="D686" i="18"/>
  <c r="Y686" i="18" s="1"/>
  <c r="C687" i="18"/>
  <c r="X687" i="18" s="1"/>
  <c r="D687" i="18"/>
  <c r="Y687" i="18" s="1"/>
  <c r="C688" i="18"/>
  <c r="X688" i="18" s="1"/>
  <c r="D688" i="18"/>
  <c r="Y688" i="18" s="1"/>
  <c r="C689" i="18"/>
  <c r="X689" i="18" s="1"/>
  <c r="D689" i="18"/>
  <c r="Y689" i="18" s="1"/>
  <c r="C690" i="18"/>
  <c r="X690" i="18" s="1"/>
  <c r="D690" i="18"/>
  <c r="Y690" i="18" s="1"/>
  <c r="C691" i="18"/>
  <c r="X691" i="18" s="1"/>
  <c r="D691" i="18"/>
  <c r="Y691" i="18" s="1"/>
  <c r="C692" i="18"/>
  <c r="X692" i="18" s="1"/>
  <c r="D692" i="18"/>
  <c r="Y692" i="18" s="1"/>
  <c r="C693" i="18"/>
  <c r="X693" i="18" s="1"/>
  <c r="D693" i="18"/>
  <c r="Y693" i="18" s="1"/>
  <c r="C694" i="18"/>
  <c r="X694" i="18" s="1"/>
  <c r="D694" i="18"/>
  <c r="Y694" i="18" s="1"/>
  <c r="C695" i="18"/>
  <c r="X695" i="18" s="1"/>
  <c r="D695" i="18"/>
  <c r="Y695" i="18" s="1"/>
  <c r="C696" i="18"/>
  <c r="X696" i="18" s="1"/>
  <c r="D696" i="18"/>
  <c r="Y696" i="18" s="1"/>
  <c r="C697" i="18"/>
  <c r="X697" i="18" s="1"/>
  <c r="D697" i="18"/>
  <c r="Y697" i="18" s="1"/>
  <c r="C698" i="18"/>
  <c r="X698" i="18" s="1"/>
  <c r="D698" i="18"/>
  <c r="Y698" i="18" s="1"/>
  <c r="C699" i="18"/>
  <c r="X699" i="18" s="1"/>
  <c r="D699" i="18"/>
  <c r="Y699" i="18" s="1"/>
  <c r="C700" i="18"/>
  <c r="X700" i="18" s="1"/>
  <c r="D700" i="18"/>
  <c r="Y700" i="18" s="1"/>
  <c r="C701" i="18"/>
  <c r="X701" i="18" s="1"/>
  <c r="D701" i="18"/>
  <c r="Y701" i="18" s="1"/>
  <c r="C702" i="18"/>
  <c r="X702" i="18" s="1"/>
  <c r="D702" i="18"/>
  <c r="Y702" i="18" s="1"/>
  <c r="C703" i="18"/>
  <c r="X703" i="18" s="1"/>
  <c r="D703" i="18"/>
  <c r="Y703" i="18" s="1"/>
  <c r="C704" i="18"/>
  <c r="X704" i="18" s="1"/>
  <c r="D704" i="18"/>
  <c r="Y704" i="18" s="1"/>
  <c r="C705" i="18"/>
  <c r="X705" i="18" s="1"/>
  <c r="D705" i="18"/>
  <c r="Y705" i="18" s="1"/>
  <c r="C706" i="18"/>
  <c r="X706" i="18" s="1"/>
  <c r="D706" i="18"/>
  <c r="Y706" i="18" s="1"/>
  <c r="C707" i="18"/>
  <c r="X707" i="18" s="1"/>
  <c r="D707" i="18"/>
  <c r="Y707" i="18" s="1"/>
  <c r="C708" i="18"/>
  <c r="X708" i="18" s="1"/>
  <c r="D708" i="18"/>
  <c r="Y708" i="18" s="1"/>
  <c r="C709" i="18"/>
  <c r="X709" i="18" s="1"/>
  <c r="D709" i="18"/>
  <c r="Y709" i="18" s="1"/>
  <c r="C710" i="18"/>
  <c r="X710" i="18" s="1"/>
  <c r="D710" i="18"/>
  <c r="Y710" i="18" s="1"/>
  <c r="C711" i="18"/>
  <c r="X711" i="18" s="1"/>
  <c r="D711" i="18"/>
  <c r="Y711" i="18" s="1"/>
  <c r="C712" i="18"/>
  <c r="X712" i="18" s="1"/>
  <c r="D712" i="18"/>
  <c r="Y712" i="18" s="1"/>
  <c r="C713" i="18"/>
  <c r="X713" i="18" s="1"/>
  <c r="D713" i="18"/>
  <c r="Y713" i="18" s="1"/>
  <c r="C714" i="18"/>
  <c r="X714" i="18" s="1"/>
  <c r="D714" i="18"/>
  <c r="Y714" i="18" s="1"/>
  <c r="C715" i="18"/>
  <c r="X715" i="18" s="1"/>
  <c r="D715" i="18"/>
  <c r="Y715" i="18" s="1"/>
  <c r="C716" i="18"/>
  <c r="X716" i="18" s="1"/>
  <c r="D716" i="18"/>
  <c r="Y716" i="18" s="1"/>
  <c r="C717" i="18"/>
  <c r="X717" i="18" s="1"/>
  <c r="D717" i="18"/>
  <c r="Y717" i="18" s="1"/>
  <c r="C718" i="18"/>
  <c r="X718" i="18" s="1"/>
  <c r="D718" i="18"/>
  <c r="Y718" i="18" s="1"/>
  <c r="C719" i="18"/>
  <c r="X719" i="18" s="1"/>
  <c r="D719" i="18"/>
  <c r="Y719" i="18" s="1"/>
  <c r="C720" i="18"/>
  <c r="X720" i="18" s="1"/>
  <c r="D720" i="18"/>
  <c r="Y720" i="18" s="1"/>
  <c r="C721" i="18"/>
  <c r="X721" i="18" s="1"/>
  <c r="D721" i="18"/>
  <c r="Y721" i="18" s="1"/>
  <c r="C722" i="18"/>
  <c r="X722" i="18" s="1"/>
  <c r="D722" i="18"/>
  <c r="Y722" i="18" s="1"/>
  <c r="C723" i="18"/>
  <c r="X723" i="18" s="1"/>
  <c r="D723" i="18"/>
  <c r="Y723" i="18" s="1"/>
  <c r="C724" i="18"/>
  <c r="X724" i="18" s="1"/>
  <c r="D724" i="18"/>
  <c r="Y724" i="18" s="1"/>
  <c r="C725" i="18"/>
  <c r="X725" i="18" s="1"/>
  <c r="D725" i="18"/>
  <c r="Y725" i="18" s="1"/>
  <c r="C726" i="18"/>
  <c r="X726" i="18" s="1"/>
  <c r="D726" i="18"/>
  <c r="Y726" i="18" s="1"/>
  <c r="C727" i="18"/>
  <c r="X727" i="18" s="1"/>
  <c r="D727" i="18"/>
  <c r="Y727" i="18" s="1"/>
  <c r="C728" i="18"/>
  <c r="X728" i="18" s="1"/>
  <c r="D728" i="18"/>
  <c r="Y728" i="18" s="1"/>
  <c r="C729" i="18"/>
  <c r="X729" i="18" s="1"/>
  <c r="D729" i="18"/>
  <c r="Y729" i="18" s="1"/>
  <c r="C730" i="18"/>
  <c r="X730" i="18" s="1"/>
  <c r="D730" i="18"/>
  <c r="Y730" i="18" s="1"/>
  <c r="C731" i="18"/>
  <c r="X731" i="18" s="1"/>
  <c r="D731" i="18"/>
  <c r="Y731" i="18" s="1"/>
  <c r="C732" i="18"/>
  <c r="X732" i="18" s="1"/>
  <c r="D732" i="18"/>
  <c r="Y732" i="18" s="1"/>
  <c r="C733" i="18"/>
  <c r="X733" i="18" s="1"/>
  <c r="D733" i="18"/>
  <c r="Y733" i="18" s="1"/>
  <c r="C734" i="18"/>
  <c r="X734" i="18" s="1"/>
  <c r="D734" i="18"/>
  <c r="Y734" i="18" s="1"/>
  <c r="C735" i="18"/>
  <c r="X735" i="18" s="1"/>
  <c r="D735" i="18"/>
  <c r="Y735" i="18" s="1"/>
  <c r="C736" i="18"/>
  <c r="X736" i="18" s="1"/>
  <c r="D736" i="18"/>
  <c r="Y736" i="18" s="1"/>
  <c r="C737" i="18"/>
  <c r="X737" i="18" s="1"/>
  <c r="D737" i="18"/>
  <c r="Y737" i="18" s="1"/>
  <c r="C738" i="18"/>
  <c r="X738" i="18" s="1"/>
  <c r="D738" i="18"/>
  <c r="Y738" i="18" s="1"/>
  <c r="C739" i="18"/>
  <c r="X739" i="18" s="1"/>
  <c r="D739" i="18"/>
  <c r="Y739" i="18" s="1"/>
  <c r="C740" i="18"/>
  <c r="X740" i="18" s="1"/>
  <c r="D740" i="18"/>
  <c r="Y740" i="18" s="1"/>
  <c r="C741" i="18"/>
  <c r="X741" i="18" s="1"/>
  <c r="D741" i="18"/>
  <c r="Y741" i="18" s="1"/>
  <c r="C742" i="18"/>
  <c r="X742" i="18" s="1"/>
  <c r="D742" i="18"/>
  <c r="Y742" i="18" s="1"/>
  <c r="C743" i="18"/>
  <c r="X743" i="18" s="1"/>
  <c r="D743" i="18"/>
  <c r="Y743" i="18" s="1"/>
  <c r="C744" i="18"/>
  <c r="X744" i="18" s="1"/>
  <c r="D744" i="18"/>
  <c r="Y744" i="18" s="1"/>
  <c r="C745" i="18"/>
  <c r="X745" i="18" s="1"/>
  <c r="D745" i="18"/>
  <c r="Y745" i="18" s="1"/>
  <c r="C746" i="18"/>
  <c r="X746" i="18" s="1"/>
  <c r="D746" i="18"/>
  <c r="Y746" i="18" s="1"/>
  <c r="C747" i="18"/>
  <c r="X747" i="18" s="1"/>
  <c r="D747" i="18"/>
  <c r="Y747" i="18" s="1"/>
  <c r="C748" i="18"/>
  <c r="X748" i="18" s="1"/>
  <c r="D748" i="18"/>
  <c r="Y748" i="18" s="1"/>
  <c r="C749" i="18"/>
  <c r="X749" i="18" s="1"/>
  <c r="D749" i="18"/>
  <c r="Y749" i="18" s="1"/>
  <c r="C750" i="18"/>
  <c r="X750" i="18" s="1"/>
  <c r="D750" i="18"/>
  <c r="Y750" i="18" s="1"/>
  <c r="C751" i="18"/>
  <c r="X751" i="18" s="1"/>
  <c r="D751" i="18"/>
  <c r="Y751" i="18" s="1"/>
  <c r="C752" i="18"/>
  <c r="X752" i="18" s="1"/>
  <c r="D752" i="18"/>
  <c r="Y752" i="18" s="1"/>
  <c r="C753" i="18"/>
  <c r="X753" i="18" s="1"/>
  <c r="D753" i="18"/>
  <c r="Y753" i="18" s="1"/>
  <c r="C754" i="18"/>
  <c r="X754" i="18" s="1"/>
  <c r="D754" i="18"/>
  <c r="Y754" i="18" s="1"/>
  <c r="C755" i="18"/>
  <c r="X755" i="18" s="1"/>
  <c r="D755" i="18"/>
  <c r="Y755" i="18" s="1"/>
  <c r="C756" i="18"/>
  <c r="X756" i="18" s="1"/>
  <c r="D756" i="18"/>
  <c r="Y756" i="18" s="1"/>
  <c r="C757" i="18"/>
  <c r="X757" i="18" s="1"/>
  <c r="D757" i="18"/>
  <c r="Y757" i="18" s="1"/>
  <c r="C758" i="18"/>
  <c r="X758" i="18" s="1"/>
  <c r="D758" i="18"/>
  <c r="Y758" i="18" s="1"/>
  <c r="C759" i="18"/>
  <c r="X759" i="18" s="1"/>
  <c r="D759" i="18"/>
  <c r="Y759" i="18" s="1"/>
  <c r="C760" i="18"/>
  <c r="X760" i="18" s="1"/>
  <c r="D760" i="18"/>
  <c r="Y760" i="18" s="1"/>
  <c r="C761" i="18"/>
  <c r="X761" i="18" s="1"/>
  <c r="D761" i="18"/>
  <c r="Y761" i="18" s="1"/>
  <c r="C762" i="18"/>
  <c r="X762" i="18" s="1"/>
  <c r="D762" i="18"/>
  <c r="Y762" i="18" s="1"/>
  <c r="C763" i="18"/>
  <c r="X763" i="18" s="1"/>
  <c r="D763" i="18"/>
  <c r="Y763" i="18" s="1"/>
  <c r="C764" i="18"/>
  <c r="X764" i="18" s="1"/>
  <c r="D764" i="18"/>
  <c r="Y764" i="18" s="1"/>
  <c r="C765" i="18"/>
  <c r="X765" i="18" s="1"/>
  <c r="D765" i="18"/>
  <c r="Y765" i="18" s="1"/>
  <c r="C766" i="18"/>
  <c r="X766" i="18" s="1"/>
  <c r="D766" i="18"/>
  <c r="Y766" i="18" s="1"/>
  <c r="C767" i="18"/>
  <c r="X767" i="18" s="1"/>
  <c r="D767" i="18"/>
  <c r="Y767" i="18" s="1"/>
  <c r="C768" i="18"/>
  <c r="X768" i="18" s="1"/>
  <c r="D768" i="18"/>
  <c r="Y768" i="18" s="1"/>
  <c r="C769" i="18"/>
  <c r="X769" i="18" s="1"/>
  <c r="D769" i="18"/>
  <c r="Y769" i="18" s="1"/>
  <c r="C770" i="18"/>
  <c r="X770" i="18" s="1"/>
  <c r="D770" i="18"/>
  <c r="Y770" i="18" s="1"/>
  <c r="C771" i="18"/>
  <c r="X771" i="18" s="1"/>
  <c r="D771" i="18"/>
  <c r="Y771" i="18" s="1"/>
  <c r="C772" i="18"/>
  <c r="X772" i="18" s="1"/>
  <c r="D772" i="18"/>
  <c r="Y772" i="18" s="1"/>
  <c r="C773" i="18"/>
  <c r="X773" i="18" s="1"/>
  <c r="D773" i="18"/>
  <c r="Y773" i="18" s="1"/>
  <c r="C774" i="18"/>
  <c r="X774" i="18" s="1"/>
  <c r="D774" i="18"/>
  <c r="Y774" i="18" s="1"/>
  <c r="C775" i="18"/>
  <c r="X775" i="18" s="1"/>
  <c r="D775" i="18"/>
  <c r="Y775" i="18" s="1"/>
  <c r="C776" i="18"/>
  <c r="X776" i="18" s="1"/>
  <c r="D776" i="18"/>
  <c r="Y776" i="18" s="1"/>
  <c r="C777" i="18"/>
  <c r="X777" i="18" s="1"/>
  <c r="D777" i="18"/>
  <c r="Y777" i="18" s="1"/>
  <c r="C778" i="18"/>
  <c r="X778" i="18" s="1"/>
  <c r="D778" i="18"/>
  <c r="Y778" i="18" s="1"/>
  <c r="C779" i="18"/>
  <c r="X779" i="18" s="1"/>
  <c r="D779" i="18"/>
  <c r="Y779" i="18" s="1"/>
  <c r="C780" i="18"/>
  <c r="X780" i="18" s="1"/>
  <c r="D780" i="18"/>
  <c r="Y780" i="18" s="1"/>
  <c r="C781" i="18"/>
  <c r="X781" i="18" s="1"/>
  <c r="D781" i="18"/>
  <c r="Y781" i="18" s="1"/>
  <c r="C782" i="18"/>
  <c r="X782" i="18" s="1"/>
  <c r="D782" i="18"/>
  <c r="Y782" i="18" s="1"/>
  <c r="C783" i="18"/>
  <c r="X783" i="18" s="1"/>
  <c r="D783" i="18"/>
  <c r="Y783" i="18" s="1"/>
  <c r="C784" i="18"/>
  <c r="X784" i="18" s="1"/>
  <c r="D784" i="18"/>
  <c r="Y784" i="18" s="1"/>
  <c r="C785" i="18"/>
  <c r="X785" i="18" s="1"/>
  <c r="D785" i="18"/>
  <c r="Y785" i="18" s="1"/>
  <c r="C786" i="18"/>
  <c r="X786" i="18" s="1"/>
  <c r="D786" i="18"/>
  <c r="Y786" i="18" s="1"/>
  <c r="C787" i="18"/>
  <c r="X787" i="18" s="1"/>
  <c r="D787" i="18"/>
  <c r="Y787" i="18" s="1"/>
  <c r="C788" i="18"/>
  <c r="X788" i="18" s="1"/>
  <c r="D788" i="18"/>
  <c r="Y788" i="18" s="1"/>
  <c r="C789" i="18"/>
  <c r="X789" i="18" s="1"/>
  <c r="D789" i="18"/>
  <c r="Y789" i="18" s="1"/>
  <c r="C790" i="18"/>
  <c r="X790" i="18" s="1"/>
  <c r="D790" i="18"/>
  <c r="Y790" i="18" s="1"/>
  <c r="C791" i="18"/>
  <c r="X791" i="18" s="1"/>
  <c r="D791" i="18"/>
  <c r="Y791" i="18" s="1"/>
  <c r="C792" i="18"/>
  <c r="X792" i="18" s="1"/>
  <c r="D792" i="18"/>
  <c r="Y792" i="18" s="1"/>
  <c r="C793" i="18"/>
  <c r="X793" i="18" s="1"/>
  <c r="D793" i="18"/>
  <c r="Y793" i="18" s="1"/>
  <c r="C794" i="18"/>
  <c r="X794" i="18" s="1"/>
  <c r="D794" i="18"/>
  <c r="Y794" i="18" s="1"/>
  <c r="C795" i="18"/>
  <c r="X795" i="18" s="1"/>
  <c r="D795" i="18"/>
  <c r="Y795" i="18" s="1"/>
  <c r="C796" i="18"/>
  <c r="X796" i="18" s="1"/>
  <c r="D796" i="18"/>
  <c r="Y796" i="18" s="1"/>
  <c r="C797" i="18"/>
  <c r="X797" i="18" s="1"/>
  <c r="D797" i="18"/>
  <c r="Y797" i="18" s="1"/>
  <c r="C798" i="18"/>
  <c r="X798" i="18" s="1"/>
  <c r="D798" i="18"/>
  <c r="Y798" i="18" s="1"/>
  <c r="C799" i="18"/>
  <c r="X799" i="18" s="1"/>
  <c r="D799" i="18"/>
  <c r="Y799" i="18" s="1"/>
  <c r="C800" i="18"/>
  <c r="X800" i="18" s="1"/>
  <c r="D800" i="18"/>
  <c r="Y800" i="18" s="1"/>
  <c r="C801" i="18"/>
  <c r="X801" i="18" s="1"/>
  <c r="D801" i="18"/>
  <c r="Y801" i="18" s="1"/>
  <c r="C802" i="18"/>
  <c r="X802" i="18" s="1"/>
  <c r="D802" i="18"/>
  <c r="Y802" i="18" s="1"/>
  <c r="C803" i="18"/>
  <c r="X803" i="18" s="1"/>
  <c r="D803" i="18"/>
  <c r="Y803" i="18" s="1"/>
  <c r="C804" i="18"/>
  <c r="X804" i="18" s="1"/>
  <c r="D804" i="18"/>
  <c r="Y804" i="18" s="1"/>
  <c r="C805" i="18"/>
  <c r="X805" i="18" s="1"/>
  <c r="D805" i="18"/>
  <c r="Y805" i="18" s="1"/>
  <c r="C806" i="18"/>
  <c r="X806" i="18" s="1"/>
  <c r="D806" i="18"/>
  <c r="Y806" i="18" s="1"/>
  <c r="C807" i="18"/>
  <c r="X807" i="18" s="1"/>
  <c r="D807" i="18"/>
  <c r="Y807" i="18" s="1"/>
  <c r="C808" i="18"/>
  <c r="X808" i="18" s="1"/>
  <c r="D808" i="18"/>
  <c r="Y808" i="18" s="1"/>
  <c r="C809" i="18"/>
  <c r="X809" i="18" s="1"/>
  <c r="D809" i="18"/>
  <c r="Y809" i="18" s="1"/>
  <c r="C810" i="18"/>
  <c r="X810" i="18" s="1"/>
  <c r="D810" i="18"/>
  <c r="Y810" i="18" s="1"/>
  <c r="C811" i="18"/>
  <c r="X811" i="18" s="1"/>
  <c r="D811" i="18"/>
  <c r="Y811" i="18" s="1"/>
  <c r="C812" i="18"/>
  <c r="X812" i="18" s="1"/>
  <c r="D812" i="18"/>
  <c r="Y812" i="18" s="1"/>
  <c r="C813" i="18"/>
  <c r="X813" i="18" s="1"/>
  <c r="D813" i="18"/>
  <c r="Y813" i="18" s="1"/>
  <c r="C814" i="18"/>
  <c r="X814" i="18" s="1"/>
  <c r="D814" i="18"/>
  <c r="Y814" i="18" s="1"/>
  <c r="C815" i="18"/>
  <c r="X815" i="18" s="1"/>
  <c r="D815" i="18"/>
  <c r="Y815" i="18" s="1"/>
  <c r="C816" i="18"/>
  <c r="X816" i="18" s="1"/>
  <c r="D816" i="18"/>
  <c r="Y816" i="18" s="1"/>
  <c r="C817" i="18"/>
  <c r="X817" i="18" s="1"/>
  <c r="D817" i="18"/>
  <c r="Y817" i="18" s="1"/>
  <c r="C818" i="18"/>
  <c r="X818" i="18" s="1"/>
  <c r="D818" i="18"/>
  <c r="Y818" i="18" s="1"/>
  <c r="C819" i="18"/>
  <c r="X819" i="18" s="1"/>
  <c r="D819" i="18"/>
  <c r="Y819" i="18" s="1"/>
  <c r="C820" i="18"/>
  <c r="X820" i="18" s="1"/>
  <c r="D820" i="18"/>
  <c r="Y820" i="18" s="1"/>
  <c r="C821" i="18"/>
  <c r="X821" i="18" s="1"/>
  <c r="D821" i="18"/>
  <c r="Y821" i="18" s="1"/>
  <c r="C822" i="18"/>
  <c r="X822" i="18" s="1"/>
  <c r="D822" i="18"/>
  <c r="Y822" i="18" s="1"/>
  <c r="C823" i="18"/>
  <c r="X823" i="18" s="1"/>
  <c r="D823" i="18"/>
  <c r="Y823" i="18" s="1"/>
  <c r="C824" i="18"/>
  <c r="X824" i="18" s="1"/>
  <c r="D824" i="18"/>
  <c r="Y824" i="18" s="1"/>
  <c r="C825" i="18"/>
  <c r="X825" i="18" s="1"/>
  <c r="D825" i="18"/>
  <c r="Y825" i="18" s="1"/>
  <c r="C826" i="18"/>
  <c r="X826" i="18" s="1"/>
  <c r="D826" i="18"/>
  <c r="Y826" i="18" s="1"/>
  <c r="C827" i="18"/>
  <c r="X827" i="18" s="1"/>
  <c r="D827" i="18"/>
  <c r="Y827" i="18" s="1"/>
  <c r="C828" i="18"/>
  <c r="X828" i="18" s="1"/>
  <c r="D828" i="18"/>
  <c r="Y828" i="18" s="1"/>
  <c r="C829" i="18"/>
  <c r="X829" i="18" s="1"/>
  <c r="D829" i="18"/>
  <c r="Y829" i="18" s="1"/>
  <c r="C830" i="18"/>
  <c r="X830" i="18" s="1"/>
  <c r="D830" i="18"/>
  <c r="Y830" i="18" s="1"/>
  <c r="C831" i="18"/>
  <c r="X831" i="18" s="1"/>
  <c r="D831" i="18"/>
  <c r="Y831" i="18" s="1"/>
  <c r="C832" i="18"/>
  <c r="X832" i="18" s="1"/>
  <c r="D832" i="18"/>
  <c r="Y832" i="18" s="1"/>
  <c r="C833" i="18"/>
  <c r="X833" i="18" s="1"/>
  <c r="D833" i="18"/>
  <c r="Y833" i="18" s="1"/>
  <c r="C834" i="18"/>
  <c r="X834" i="18" s="1"/>
  <c r="D834" i="18"/>
  <c r="Y834" i="18" s="1"/>
  <c r="C835" i="18"/>
  <c r="X835" i="18" s="1"/>
  <c r="D835" i="18"/>
  <c r="Y835" i="18" s="1"/>
  <c r="C836" i="18"/>
  <c r="X836" i="18" s="1"/>
  <c r="D836" i="18"/>
  <c r="Y836" i="18" s="1"/>
  <c r="C837" i="18"/>
  <c r="X837" i="18" s="1"/>
  <c r="D837" i="18"/>
  <c r="Y837" i="18" s="1"/>
  <c r="C838" i="18"/>
  <c r="X838" i="18" s="1"/>
  <c r="D838" i="18"/>
  <c r="Y838" i="18" s="1"/>
  <c r="C839" i="18"/>
  <c r="X839" i="18" s="1"/>
  <c r="D839" i="18"/>
  <c r="Y839" i="18" s="1"/>
  <c r="C840" i="18"/>
  <c r="X840" i="18" s="1"/>
  <c r="D840" i="18"/>
  <c r="Y840" i="18" s="1"/>
  <c r="C841" i="18"/>
  <c r="X841" i="18" s="1"/>
  <c r="D841" i="18"/>
  <c r="Y841" i="18" s="1"/>
  <c r="C842" i="18"/>
  <c r="X842" i="18" s="1"/>
  <c r="D842" i="18"/>
  <c r="Y842" i="18" s="1"/>
  <c r="C843" i="18"/>
  <c r="X843" i="18" s="1"/>
  <c r="D843" i="18"/>
  <c r="Y843" i="18" s="1"/>
  <c r="C844" i="18"/>
  <c r="X844" i="18" s="1"/>
  <c r="D844" i="18"/>
  <c r="Y844" i="18" s="1"/>
  <c r="C845" i="18"/>
  <c r="X845" i="18" s="1"/>
  <c r="D845" i="18"/>
  <c r="Y845" i="18" s="1"/>
  <c r="C846" i="18"/>
  <c r="X846" i="18" s="1"/>
  <c r="D846" i="18"/>
  <c r="Y846" i="18" s="1"/>
  <c r="C847" i="18"/>
  <c r="X847" i="18" s="1"/>
  <c r="D847" i="18"/>
  <c r="Y847" i="18" s="1"/>
  <c r="C848" i="18"/>
  <c r="X848" i="18" s="1"/>
  <c r="D848" i="18"/>
  <c r="Y848" i="18" s="1"/>
  <c r="C849" i="18"/>
  <c r="X849" i="18" s="1"/>
  <c r="D849" i="18"/>
  <c r="Y849" i="18" s="1"/>
  <c r="C850" i="18"/>
  <c r="X850" i="18" s="1"/>
  <c r="D850" i="18"/>
  <c r="Y850" i="18" s="1"/>
  <c r="C851" i="18"/>
  <c r="X851" i="18" s="1"/>
  <c r="D851" i="18"/>
  <c r="Y851" i="18" s="1"/>
  <c r="C852" i="18"/>
  <c r="X852" i="18" s="1"/>
  <c r="D852" i="18"/>
  <c r="Y852" i="18" s="1"/>
  <c r="C853" i="18"/>
  <c r="X853" i="18" s="1"/>
  <c r="D853" i="18"/>
  <c r="Y853" i="18" s="1"/>
  <c r="C854" i="18"/>
  <c r="X854" i="18" s="1"/>
  <c r="D854" i="18"/>
  <c r="Y854" i="18" s="1"/>
  <c r="C855" i="18"/>
  <c r="X855" i="18" s="1"/>
  <c r="D855" i="18"/>
  <c r="Y855" i="18" s="1"/>
  <c r="C856" i="18"/>
  <c r="X856" i="18" s="1"/>
  <c r="D856" i="18"/>
  <c r="Y856" i="18" s="1"/>
  <c r="C857" i="18"/>
  <c r="X857" i="18" s="1"/>
  <c r="D857" i="18"/>
  <c r="Y857" i="18" s="1"/>
  <c r="C858" i="18"/>
  <c r="X858" i="18" s="1"/>
  <c r="D858" i="18"/>
  <c r="Y858" i="18" s="1"/>
  <c r="C859" i="18"/>
  <c r="X859" i="18" s="1"/>
  <c r="D859" i="18"/>
  <c r="Y859" i="18" s="1"/>
  <c r="C860" i="18"/>
  <c r="X860" i="18" s="1"/>
  <c r="D860" i="18"/>
  <c r="Y860" i="18" s="1"/>
  <c r="C861" i="18"/>
  <c r="X861" i="18" s="1"/>
  <c r="D861" i="18"/>
  <c r="Y861" i="18" s="1"/>
  <c r="C862" i="18"/>
  <c r="X862" i="18" s="1"/>
  <c r="D862" i="18"/>
  <c r="Y862" i="18" s="1"/>
  <c r="C863" i="18"/>
  <c r="X863" i="18" s="1"/>
  <c r="D863" i="18"/>
  <c r="Y863" i="18" s="1"/>
  <c r="C864" i="18"/>
  <c r="X864" i="18" s="1"/>
  <c r="D864" i="18"/>
  <c r="Y864" i="18" s="1"/>
  <c r="C865" i="18"/>
  <c r="X865" i="18" s="1"/>
  <c r="D865" i="18"/>
  <c r="Y865" i="18" s="1"/>
  <c r="C866" i="18"/>
  <c r="X866" i="18" s="1"/>
  <c r="D866" i="18"/>
  <c r="Y866" i="18" s="1"/>
  <c r="C867" i="18"/>
  <c r="X867" i="18" s="1"/>
  <c r="D867" i="18"/>
  <c r="Y867" i="18" s="1"/>
  <c r="C868" i="18"/>
  <c r="X868" i="18" s="1"/>
  <c r="D868" i="18"/>
  <c r="Y868" i="18" s="1"/>
  <c r="C869" i="18"/>
  <c r="X869" i="18" s="1"/>
  <c r="D869" i="18"/>
  <c r="Y869" i="18" s="1"/>
  <c r="C870" i="18"/>
  <c r="X870" i="18" s="1"/>
  <c r="D870" i="18"/>
  <c r="Y870" i="18" s="1"/>
  <c r="C871" i="18"/>
  <c r="X871" i="18" s="1"/>
  <c r="D871" i="18"/>
  <c r="Y871" i="18" s="1"/>
  <c r="C872" i="18"/>
  <c r="X872" i="18" s="1"/>
  <c r="D872" i="18"/>
  <c r="Y872" i="18" s="1"/>
  <c r="C873" i="18"/>
  <c r="X873" i="18" s="1"/>
  <c r="D873" i="18"/>
  <c r="Y873" i="18" s="1"/>
  <c r="C874" i="18"/>
  <c r="X874" i="18" s="1"/>
  <c r="D874" i="18"/>
  <c r="Y874" i="18" s="1"/>
  <c r="C875" i="18"/>
  <c r="X875" i="18" s="1"/>
  <c r="D875" i="18"/>
  <c r="Y875" i="18" s="1"/>
  <c r="C876" i="18"/>
  <c r="X876" i="18" s="1"/>
  <c r="D876" i="18"/>
  <c r="Y876" i="18" s="1"/>
  <c r="C877" i="18"/>
  <c r="X877" i="18" s="1"/>
  <c r="D877" i="18"/>
  <c r="Y877" i="18" s="1"/>
  <c r="C878" i="18"/>
  <c r="X878" i="18" s="1"/>
  <c r="D878" i="18"/>
  <c r="Y878" i="18" s="1"/>
  <c r="C879" i="18"/>
  <c r="X879" i="18" s="1"/>
  <c r="D879" i="18"/>
  <c r="Y879" i="18" s="1"/>
  <c r="C880" i="18"/>
  <c r="X880" i="18" s="1"/>
  <c r="D880" i="18"/>
  <c r="Y880" i="18" s="1"/>
  <c r="C881" i="18"/>
  <c r="X881" i="18" s="1"/>
  <c r="D881" i="18"/>
  <c r="Y881" i="18" s="1"/>
  <c r="C882" i="18"/>
  <c r="X882" i="18" s="1"/>
  <c r="D882" i="18"/>
  <c r="Y882" i="18" s="1"/>
  <c r="C883" i="18"/>
  <c r="X883" i="18" s="1"/>
  <c r="D883" i="18"/>
  <c r="Y883" i="18" s="1"/>
  <c r="C884" i="18"/>
  <c r="X884" i="18" s="1"/>
  <c r="D884" i="18"/>
  <c r="Y884" i="18" s="1"/>
  <c r="C885" i="18"/>
  <c r="X885" i="18" s="1"/>
  <c r="D885" i="18"/>
  <c r="Y885" i="18" s="1"/>
  <c r="C886" i="18"/>
  <c r="X886" i="18" s="1"/>
  <c r="D886" i="18"/>
  <c r="Y886" i="18" s="1"/>
  <c r="C887" i="18"/>
  <c r="X887" i="18" s="1"/>
  <c r="D887" i="18"/>
  <c r="Y887" i="18" s="1"/>
  <c r="C888" i="18"/>
  <c r="X888" i="18" s="1"/>
  <c r="D888" i="18"/>
  <c r="Y888" i="18" s="1"/>
  <c r="C889" i="18"/>
  <c r="X889" i="18" s="1"/>
  <c r="D889" i="18"/>
  <c r="Y889" i="18" s="1"/>
  <c r="C890" i="18"/>
  <c r="X890" i="18" s="1"/>
  <c r="D890" i="18"/>
  <c r="Y890" i="18" s="1"/>
  <c r="C891" i="18"/>
  <c r="X891" i="18" s="1"/>
  <c r="D891" i="18"/>
  <c r="Y891" i="18" s="1"/>
  <c r="C892" i="18"/>
  <c r="X892" i="18" s="1"/>
  <c r="D892" i="18"/>
  <c r="Y892" i="18" s="1"/>
  <c r="C893" i="18"/>
  <c r="X893" i="18" s="1"/>
  <c r="D893" i="18"/>
  <c r="Y893" i="18" s="1"/>
  <c r="C894" i="18"/>
  <c r="X894" i="18" s="1"/>
  <c r="D894" i="18"/>
  <c r="Y894" i="18" s="1"/>
  <c r="C895" i="18"/>
  <c r="X895" i="18" s="1"/>
  <c r="D895" i="18"/>
  <c r="Y895" i="18" s="1"/>
  <c r="C896" i="18"/>
  <c r="X896" i="18" s="1"/>
  <c r="D896" i="18"/>
  <c r="Y896" i="18" s="1"/>
  <c r="C897" i="18"/>
  <c r="X897" i="18" s="1"/>
  <c r="D897" i="18"/>
  <c r="Y897" i="18" s="1"/>
  <c r="C898" i="18"/>
  <c r="X898" i="18" s="1"/>
  <c r="D898" i="18"/>
  <c r="Y898" i="18" s="1"/>
  <c r="C899" i="18"/>
  <c r="X899" i="18" s="1"/>
  <c r="D899" i="18"/>
  <c r="Y899" i="18" s="1"/>
  <c r="C900" i="18"/>
  <c r="X900" i="18" s="1"/>
  <c r="D900" i="18"/>
  <c r="Y900" i="18" s="1"/>
  <c r="C901" i="18"/>
  <c r="X901" i="18" s="1"/>
  <c r="D901" i="18"/>
  <c r="Y901" i="18" s="1"/>
  <c r="C902" i="18"/>
  <c r="X902" i="18" s="1"/>
  <c r="D902" i="18"/>
  <c r="Y902" i="18" s="1"/>
  <c r="C903" i="18"/>
  <c r="X903" i="18" s="1"/>
  <c r="D903" i="18"/>
  <c r="Y903" i="18" s="1"/>
  <c r="C904" i="18"/>
  <c r="X904" i="18" s="1"/>
  <c r="D904" i="18"/>
  <c r="Y904" i="18" s="1"/>
  <c r="C905" i="18"/>
  <c r="X905" i="18" s="1"/>
  <c r="D905" i="18"/>
  <c r="Y905" i="18" s="1"/>
  <c r="C906" i="18"/>
  <c r="X906" i="18" s="1"/>
  <c r="D906" i="18"/>
  <c r="Y906" i="18" s="1"/>
  <c r="C907" i="18"/>
  <c r="X907" i="18" s="1"/>
  <c r="D907" i="18"/>
  <c r="Y907" i="18" s="1"/>
  <c r="C908" i="18"/>
  <c r="X908" i="18" s="1"/>
  <c r="D908" i="18"/>
  <c r="Y908" i="18" s="1"/>
  <c r="C909" i="18"/>
  <c r="X909" i="18" s="1"/>
  <c r="D909" i="18"/>
  <c r="Y909" i="18" s="1"/>
  <c r="C910" i="18"/>
  <c r="X910" i="18" s="1"/>
  <c r="D910" i="18"/>
  <c r="Y910" i="18" s="1"/>
  <c r="C911" i="18"/>
  <c r="X911" i="18" s="1"/>
  <c r="D911" i="18"/>
  <c r="Y911" i="18" s="1"/>
  <c r="C912" i="18"/>
  <c r="X912" i="18" s="1"/>
  <c r="D912" i="18"/>
  <c r="Y912" i="18" s="1"/>
  <c r="C913" i="18"/>
  <c r="X913" i="18" s="1"/>
  <c r="D913" i="18"/>
  <c r="Y913" i="18" s="1"/>
  <c r="C914" i="18"/>
  <c r="X914" i="18" s="1"/>
  <c r="D914" i="18"/>
  <c r="Y914" i="18" s="1"/>
  <c r="C915" i="18"/>
  <c r="X915" i="18" s="1"/>
  <c r="D915" i="18"/>
  <c r="Y915" i="18" s="1"/>
  <c r="C916" i="18"/>
  <c r="X916" i="18" s="1"/>
  <c r="D916" i="18"/>
  <c r="Y916" i="18" s="1"/>
  <c r="C917" i="18"/>
  <c r="X917" i="18" s="1"/>
  <c r="D917" i="18"/>
  <c r="Y917" i="18" s="1"/>
  <c r="C918" i="18"/>
  <c r="X918" i="18" s="1"/>
  <c r="D918" i="18"/>
  <c r="Y918" i="18" s="1"/>
  <c r="C919" i="18"/>
  <c r="X919" i="18" s="1"/>
  <c r="D919" i="18"/>
  <c r="Y919" i="18" s="1"/>
  <c r="C920" i="18"/>
  <c r="X920" i="18" s="1"/>
  <c r="D920" i="18"/>
  <c r="Y920" i="18" s="1"/>
  <c r="C921" i="18"/>
  <c r="X921" i="18" s="1"/>
  <c r="D921" i="18"/>
  <c r="Y921" i="18" s="1"/>
  <c r="C922" i="18"/>
  <c r="X922" i="18" s="1"/>
  <c r="D922" i="18"/>
  <c r="Y922" i="18" s="1"/>
  <c r="C923" i="18"/>
  <c r="X923" i="18" s="1"/>
  <c r="D923" i="18"/>
  <c r="Y923" i="18" s="1"/>
  <c r="C924" i="18"/>
  <c r="X924" i="18" s="1"/>
  <c r="D924" i="18"/>
  <c r="Y924" i="18" s="1"/>
  <c r="C925" i="18"/>
  <c r="X925" i="18" s="1"/>
  <c r="D925" i="18"/>
  <c r="Y925" i="18" s="1"/>
  <c r="C926" i="18"/>
  <c r="X926" i="18" s="1"/>
  <c r="D926" i="18"/>
  <c r="Y926" i="18" s="1"/>
  <c r="C927" i="18"/>
  <c r="X927" i="18" s="1"/>
  <c r="D927" i="18"/>
  <c r="Y927" i="18" s="1"/>
  <c r="C928" i="18"/>
  <c r="X928" i="18" s="1"/>
  <c r="D928" i="18"/>
  <c r="Y928" i="18" s="1"/>
  <c r="C929" i="18"/>
  <c r="X929" i="18" s="1"/>
  <c r="D929" i="18"/>
  <c r="Y929" i="18" s="1"/>
  <c r="C930" i="18"/>
  <c r="X930" i="18" s="1"/>
  <c r="D930" i="18"/>
  <c r="Y930" i="18" s="1"/>
  <c r="C931" i="18"/>
  <c r="X931" i="18" s="1"/>
  <c r="D931" i="18"/>
  <c r="Y931" i="18" s="1"/>
  <c r="C932" i="18"/>
  <c r="X932" i="18" s="1"/>
  <c r="D932" i="18"/>
  <c r="Y932" i="18" s="1"/>
  <c r="C933" i="18"/>
  <c r="X933" i="18" s="1"/>
  <c r="D933" i="18"/>
  <c r="Y933" i="18" s="1"/>
  <c r="C934" i="18"/>
  <c r="X934" i="18" s="1"/>
  <c r="D934" i="18"/>
  <c r="Y934" i="18" s="1"/>
  <c r="C935" i="18"/>
  <c r="X935" i="18" s="1"/>
  <c r="D935" i="18"/>
  <c r="Y935" i="18" s="1"/>
  <c r="C936" i="18"/>
  <c r="X936" i="18" s="1"/>
  <c r="D936" i="18"/>
  <c r="Y936" i="18" s="1"/>
  <c r="C937" i="18"/>
  <c r="X937" i="18" s="1"/>
  <c r="D937" i="18"/>
  <c r="Y937" i="18" s="1"/>
  <c r="C938" i="18"/>
  <c r="X938" i="18" s="1"/>
  <c r="D938" i="18"/>
  <c r="Y938" i="18" s="1"/>
  <c r="C939" i="18"/>
  <c r="X939" i="18" s="1"/>
  <c r="D939" i="18"/>
  <c r="Y939" i="18" s="1"/>
  <c r="C940" i="18"/>
  <c r="X940" i="18" s="1"/>
  <c r="D940" i="18"/>
  <c r="Y940" i="18" s="1"/>
  <c r="C941" i="18"/>
  <c r="X941" i="18" s="1"/>
  <c r="D941" i="18"/>
  <c r="Y941" i="18" s="1"/>
  <c r="C942" i="18"/>
  <c r="X942" i="18" s="1"/>
  <c r="D942" i="18"/>
  <c r="Y942" i="18" s="1"/>
  <c r="C943" i="18"/>
  <c r="X943" i="18" s="1"/>
  <c r="D943" i="18"/>
  <c r="Y943" i="18" s="1"/>
  <c r="C944" i="18"/>
  <c r="X944" i="18" s="1"/>
  <c r="D944" i="18"/>
  <c r="Y944" i="18" s="1"/>
  <c r="C945" i="18"/>
  <c r="X945" i="18" s="1"/>
  <c r="D945" i="18"/>
  <c r="Y945" i="18" s="1"/>
  <c r="C946" i="18"/>
  <c r="X946" i="18" s="1"/>
  <c r="D946" i="18"/>
  <c r="Y946" i="18" s="1"/>
  <c r="C947" i="18"/>
  <c r="X947" i="18" s="1"/>
  <c r="D947" i="18"/>
  <c r="Y947" i="18" s="1"/>
  <c r="C948" i="18"/>
  <c r="X948" i="18" s="1"/>
  <c r="D948" i="18"/>
  <c r="Y948" i="18" s="1"/>
  <c r="C949" i="18"/>
  <c r="X949" i="18" s="1"/>
  <c r="D949" i="18"/>
  <c r="Y949" i="18" s="1"/>
  <c r="C950" i="18"/>
  <c r="X950" i="18" s="1"/>
  <c r="D950" i="18"/>
  <c r="Y950" i="18" s="1"/>
  <c r="C951" i="18"/>
  <c r="X951" i="18" s="1"/>
  <c r="D951" i="18"/>
  <c r="Y951" i="18" s="1"/>
  <c r="C952" i="18"/>
  <c r="X952" i="18" s="1"/>
  <c r="D952" i="18"/>
  <c r="Y952" i="18" s="1"/>
  <c r="C953" i="18"/>
  <c r="X953" i="18" s="1"/>
  <c r="D953" i="18"/>
  <c r="Y953" i="18" s="1"/>
  <c r="C954" i="18"/>
  <c r="X954" i="18" s="1"/>
  <c r="D954" i="18"/>
  <c r="Y954" i="18" s="1"/>
  <c r="C955" i="18"/>
  <c r="X955" i="18" s="1"/>
  <c r="D955" i="18"/>
  <c r="Y955" i="18" s="1"/>
  <c r="C956" i="18"/>
  <c r="X956" i="18" s="1"/>
  <c r="D956" i="18"/>
  <c r="Y956" i="18" s="1"/>
  <c r="C957" i="18"/>
  <c r="X957" i="18" s="1"/>
  <c r="D957" i="18"/>
  <c r="Y957" i="18" s="1"/>
  <c r="C958" i="18"/>
  <c r="X958" i="18" s="1"/>
  <c r="D958" i="18"/>
  <c r="Y958" i="18" s="1"/>
  <c r="C959" i="18"/>
  <c r="X959" i="18" s="1"/>
  <c r="D959" i="18"/>
  <c r="Y959" i="18" s="1"/>
  <c r="C960" i="18"/>
  <c r="X960" i="18" s="1"/>
  <c r="D960" i="18"/>
  <c r="Y960" i="18" s="1"/>
  <c r="C961" i="18"/>
  <c r="X961" i="18" s="1"/>
  <c r="D961" i="18"/>
  <c r="Y961" i="18" s="1"/>
  <c r="C962" i="18"/>
  <c r="X962" i="18" s="1"/>
  <c r="D962" i="18"/>
  <c r="Y962" i="18" s="1"/>
  <c r="C963" i="18"/>
  <c r="X963" i="18" s="1"/>
  <c r="D963" i="18"/>
  <c r="Y963" i="18" s="1"/>
  <c r="C964" i="18"/>
  <c r="X964" i="18" s="1"/>
  <c r="D964" i="18"/>
  <c r="Y964" i="18" s="1"/>
  <c r="C965" i="18"/>
  <c r="X965" i="18" s="1"/>
  <c r="D965" i="18"/>
  <c r="Y965" i="18" s="1"/>
  <c r="C966" i="18"/>
  <c r="X966" i="18" s="1"/>
  <c r="D966" i="18"/>
  <c r="Y966" i="18" s="1"/>
  <c r="C967" i="18"/>
  <c r="X967" i="18" s="1"/>
  <c r="D967" i="18"/>
  <c r="Y967" i="18" s="1"/>
  <c r="C968" i="18"/>
  <c r="X968" i="18" s="1"/>
  <c r="D968" i="18"/>
  <c r="Y968" i="18" s="1"/>
  <c r="C969" i="18"/>
  <c r="X969" i="18" s="1"/>
  <c r="D969" i="18"/>
  <c r="Y969" i="18" s="1"/>
  <c r="C970" i="18"/>
  <c r="X970" i="18" s="1"/>
  <c r="D970" i="18"/>
  <c r="Y970" i="18" s="1"/>
  <c r="C971" i="18"/>
  <c r="X971" i="18" s="1"/>
  <c r="D971" i="18"/>
  <c r="Y971" i="18" s="1"/>
  <c r="C972" i="18"/>
  <c r="X972" i="18" s="1"/>
  <c r="D972" i="18"/>
  <c r="Y972" i="18" s="1"/>
  <c r="C973" i="18"/>
  <c r="X973" i="18" s="1"/>
  <c r="D973" i="18"/>
  <c r="Y973" i="18" s="1"/>
  <c r="C974" i="18"/>
  <c r="X974" i="18" s="1"/>
  <c r="D974" i="18"/>
  <c r="Y974" i="18" s="1"/>
  <c r="C975" i="18"/>
  <c r="X975" i="18" s="1"/>
  <c r="D975" i="18"/>
  <c r="Y975" i="18" s="1"/>
  <c r="C976" i="18"/>
  <c r="X976" i="18" s="1"/>
  <c r="D976" i="18"/>
  <c r="Y976" i="18" s="1"/>
  <c r="C977" i="18"/>
  <c r="X977" i="18" s="1"/>
  <c r="D977" i="18"/>
  <c r="Y977" i="18" s="1"/>
  <c r="C978" i="18"/>
  <c r="X978" i="18" s="1"/>
  <c r="D978" i="18"/>
  <c r="Y978" i="18" s="1"/>
  <c r="C979" i="18"/>
  <c r="X979" i="18" s="1"/>
  <c r="D979" i="18"/>
  <c r="Y979" i="18" s="1"/>
  <c r="C980" i="18"/>
  <c r="X980" i="18" s="1"/>
  <c r="D980" i="18"/>
  <c r="Y980" i="18" s="1"/>
  <c r="C981" i="18"/>
  <c r="X981" i="18" s="1"/>
  <c r="D981" i="18"/>
  <c r="Y981" i="18" s="1"/>
  <c r="C982" i="18"/>
  <c r="X982" i="18" s="1"/>
  <c r="D982" i="18"/>
  <c r="Y982" i="18" s="1"/>
  <c r="C983" i="18"/>
  <c r="X983" i="18" s="1"/>
  <c r="D983" i="18"/>
  <c r="Y983" i="18" s="1"/>
  <c r="C984" i="18"/>
  <c r="X984" i="18" s="1"/>
  <c r="D984" i="18"/>
  <c r="Y984" i="18" s="1"/>
  <c r="C985" i="18"/>
  <c r="X985" i="18" s="1"/>
  <c r="D985" i="18"/>
  <c r="Y985" i="18" s="1"/>
  <c r="C986" i="18"/>
  <c r="X986" i="18" s="1"/>
  <c r="D986" i="18"/>
  <c r="Y986" i="18" s="1"/>
  <c r="C987" i="18"/>
  <c r="X987" i="18" s="1"/>
  <c r="D987" i="18"/>
  <c r="Y987" i="18" s="1"/>
  <c r="C988" i="18"/>
  <c r="X988" i="18" s="1"/>
  <c r="D988" i="18"/>
  <c r="Y988" i="18" s="1"/>
  <c r="C989" i="18"/>
  <c r="X989" i="18" s="1"/>
  <c r="D989" i="18"/>
  <c r="Y989" i="18" s="1"/>
  <c r="C990" i="18"/>
  <c r="X990" i="18" s="1"/>
  <c r="D990" i="18"/>
  <c r="Y990" i="18" s="1"/>
  <c r="C991" i="18"/>
  <c r="X991" i="18" s="1"/>
  <c r="D991" i="18"/>
  <c r="Y991" i="18" s="1"/>
  <c r="C992" i="18"/>
  <c r="X992" i="18" s="1"/>
  <c r="D992" i="18"/>
  <c r="Y992" i="18" s="1"/>
  <c r="C993" i="18"/>
  <c r="X993" i="18" s="1"/>
  <c r="D993" i="18"/>
  <c r="Y993" i="18" s="1"/>
  <c r="C994" i="18"/>
  <c r="X994" i="18" s="1"/>
  <c r="D994" i="18"/>
  <c r="Y994" i="18" s="1"/>
  <c r="C995" i="18"/>
  <c r="X995" i="18" s="1"/>
  <c r="D995" i="18"/>
  <c r="Y995" i="18" s="1"/>
  <c r="C996" i="18"/>
  <c r="X996" i="18" s="1"/>
  <c r="D996" i="18"/>
  <c r="Y996" i="18" s="1"/>
  <c r="C997" i="18"/>
  <c r="X997" i="18" s="1"/>
  <c r="D997" i="18"/>
  <c r="Y997" i="18" s="1"/>
  <c r="C998" i="18"/>
  <c r="X998" i="18" s="1"/>
  <c r="D998" i="18"/>
  <c r="Y998" i="18" s="1"/>
  <c r="C999" i="18"/>
  <c r="X999" i="18" s="1"/>
  <c r="D999" i="18"/>
  <c r="Y999" i="18" s="1"/>
  <c r="C1000" i="18"/>
  <c r="X1000" i="18" s="1"/>
  <c r="D1000" i="18"/>
  <c r="Y1000" i="18" s="1"/>
  <c r="C1001" i="18"/>
  <c r="X1001" i="18" s="1"/>
  <c r="D1001" i="18"/>
  <c r="Y1001" i="18" s="1"/>
  <c r="C1002" i="18"/>
  <c r="X1002" i="18" s="1"/>
  <c r="D1002" i="18"/>
  <c r="Y1002" i="18" s="1"/>
  <c r="C1003" i="18"/>
  <c r="X1003" i="18" s="1"/>
  <c r="D1003" i="18"/>
  <c r="Y1003" i="18" s="1"/>
  <c r="C1004" i="18"/>
  <c r="X1004" i="18" s="1"/>
  <c r="D1004" i="18"/>
  <c r="Y1004" i="18" s="1"/>
  <c r="C1005" i="18"/>
  <c r="X1005" i="18" s="1"/>
  <c r="D1005" i="18"/>
  <c r="Y1005" i="18" s="1"/>
  <c r="C1006" i="18"/>
  <c r="X1006" i="18" s="1"/>
  <c r="D1006" i="18"/>
  <c r="Y1006" i="18" s="1"/>
  <c r="C1007" i="18"/>
  <c r="X1007" i="18" s="1"/>
  <c r="D1007" i="18"/>
  <c r="Y1007" i="18" s="1"/>
  <c r="C1008" i="18"/>
  <c r="X1008" i="18" s="1"/>
  <c r="D1008" i="18"/>
  <c r="Y1008" i="18" s="1"/>
  <c r="C1009" i="18"/>
  <c r="X1009" i="18" s="1"/>
  <c r="D1009" i="18"/>
  <c r="Y1009" i="18" s="1"/>
  <c r="C1010" i="18"/>
  <c r="X1010" i="18" s="1"/>
  <c r="D1010" i="18"/>
  <c r="Y1010" i="18" s="1"/>
  <c r="C1011" i="18"/>
  <c r="X1011" i="18" s="1"/>
  <c r="D1011" i="18"/>
  <c r="Y1011" i="18" s="1"/>
  <c r="C1012" i="18"/>
  <c r="X1012" i="18" s="1"/>
  <c r="D1012" i="18"/>
  <c r="Y1012" i="18" s="1"/>
  <c r="C1013" i="18"/>
  <c r="X1013" i="18" s="1"/>
  <c r="D1013" i="18"/>
  <c r="Y1013" i="18" s="1"/>
  <c r="C1014" i="18"/>
  <c r="X1014" i="18" s="1"/>
  <c r="D1014" i="18"/>
  <c r="Y1014" i="18" s="1"/>
  <c r="C1015" i="18"/>
  <c r="X1015" i="18" s="1"/>
  <c r="D1015" i="18"/>
  <c r="Y1015" i="18" s="1"/>
  <c r="C1016" i="18"/>
  <c r="X1016" i="18" s="1"/>
  <c r="D1016" i="18"/>
  <c r="Y1016" i="18" s="1"/>
  <c r="C1017" i="18"/>
  <c r="X1017" i="18" s="1"/>
  <c r="D1017" i="18"/>
  <c r="Y1017" i="18" s="1"/>
  <c r="C1018" i="18"/>
  <c r="X1018" i="18" s="1"/>
  <c r="D1018" i="18"/>
  <c r="Y1018" i="18" s="1"/>
  <c r="C1019" i="18"/>
  <c r="X1019" i="18" s="1"/>
  <c r="D1019" i="18"/>
  <c r="Y1019" i="18" s="1"/>
  <c r="C1020" i="18"/>
  <c r="X1020" i="18" s="1"/>
  <c r="D1020" i="18"/>
  <c r="Y1020" i="18" s="1"/>
  <c r="C1021" i="18"/>
  <c r="X1021" i="18" s="1"/>
  <c r="D1021" i="18"/>
  <c r="Y1021" i="18" s="1"/>
  <c r="C1022" i="18"/>
  <c r="X1022" i="18" s="1"/>
  <c r="D1022" i="18"/>
  <c r="Y1022" i="18" s="1"/>
  <c r="C1023" i="18"/>
  <c r="X1023" i="18" s="1"/>
  <c r="D1023" i="18"/>
  <c r="Y1023" i="18" s="1"/>
  <c r="C1024" i="18"/>
  <c r="X1024" i="18" s="1"/>
  <c r="D1024" i="18"/>
  <c r="Y1024" i="18" s="1"/>
  <c r="C1025" i="18"/>
  <c r="X1025" i="18" s="1"/>
  <c r="D1025" i="18"/>
  <c r="Y1025" i="18" s="1"/>
  <c r="C1026" i="18"/>
  <c r="X1026" i="18" s="1"/>
  <c r="D1026" i="18"/>
  <c r="Y1026" i="18" s="1"/>
  <c r="C1027" i="18"/>
  <c r="X1027" i="18" s="1"/>
  <c r="D1027" i="18"/>
  <c r="Y1027" i="18" s="1"/>
  <c r="C1028" i="18"/>
  <c r="X1028" i="18" s="1"/>
  <c r="D1028" i="18"/>
  <c r="Y1028" i="18" s="1"/>
  <c r="C1029" i="18"/>
  <c r="X1029" i="18" s="1"/>
  <c r="D1029" i="18"/>
  <c r="Y1029" i="18" s="1"/>
  <c r="C1030" i="18"/>
  <c r="X1030" i="18" s="1"/>
  <c r="D1030" i="18"/>
  <c r="Y1030" i="18" s="1"/>
  <c r="C1031" i="18"/>
  <c r="X1031" i="18" s="1"/>
  <c r="D1031" i="18"/>
  <c r="Y1031" i="18" s="1"/>
  <c r="C1032" i="18"/>
  <c r="X1032" i="18" s="1"/>
  <c r="D1032" i="18"/>
  <c r="Y1032" i="18" s="1"/>
  <c r="C1033" i="18"/>
  <c r="X1033" i="18" s="1"/>
  <c r="D1033" i="18"/>
  <c r="Y1033" i="18" s="1"/>
  <c r="C1034" i="18"/>
  <c r="X1034" i="18" s="1"/>
  <c r="D1034" i="18"/>
  <c r="Y1034" i="18" s="1"/>
  <c r="C1035" i="18"/>
  <c r="X1035" i="18" s="1"/>
  <c r="D1035" i="18"/>
  <c r="Y1035" i="18" s="1"/>
  <c r="C1036" i="18"/>
  <c r="X1036" i="18" s="1"/>
  <c r="D1036" i="18"/>
  <c r="Y1036" i="18" s="1"/>
  <c r="C1037" i="18"/>
  <c r="X1037" i="18" s="1"/>
  <c r="D1037" i="18"/>
  <c r="Y1037" i="18" s="1"/>
  <c r="C1038" i="18"/>
  <c r="X1038" i="18" s="1"/>
  <c r="D1038" i="18"/>
  <c r="Y1038" i="18" s="1"/>
  <c r="C1039" i="18"/>
  <c r="X1039" i="18" s="1"/>
  <c r="D1039" i="18"/>
  <c r="Y1039" i="18" s="1"/>
  <c r="C1040" i="18"/>
  <c r="X1040" i="18" s="1"/>
  <c r="D1040" i="18"/>
  <c r="Y1040" i="18" s="1"/>
  <c r="C1041" i="18"/>
  <c r="X1041" i="18" s="1"/>
  <c r="D1041" i="18"/>
  <c r="Y1041" i="18" s="1"/>
  <c r="C1042" i="18"/>
  <c r="X1042" i="18" s="1"/>
  <c r="D1042" i="18"/>
  <c r="Y1042" i="18" s="1"/>
  <c r="C1043" i="18"/>
  <c r="X1043" i="18" s="1"/>
  <c r="D1043" i="18"/>
  <c r="Y1043" i="18" s="1"/>
  <c r="C1044" i="18"/>
  <c r="X1044" i="18" s="1"/>
  <c r="D1044" i="18"/>
  <c r="Y1044" i="18" s="1"/>
  <c r="C1045" i="18"/>
  <c r="X1045" i="18" s="1"/>
  <c r="D1045" i="18"/>
  <c r="Y1045" i="18" s="1"/>
  <c r="C1046" i="18"/>
  <c r="X1046" i="18" s="1"/>
  <c r="D1046" i="18"/>
  <c r="Y1046" i="18" s="1"/>
  <c r="C1047" i="18"/>
  <c r="X1047" i="18" s="1"/>
  <c r="D1047" i="18"/>
  <c r="Y1047" i="18" s="1"/>
  <c r="C1048" i="18"/>
  <c r="X1048" i="18" s="1"/>
  <c r="D1048" i="18"/>
  <c r="Y1048" i="18" s="1"/>
  <c r="C1049" i="18"/>
  <c r="X1049" i="18" s="1"/>
  <c r="D1049" i="18"/>
  <c r="Y1049" i="18" s="1"/>
  <c r="C1050" i="18"/>
  <c r="X1050" i="18" s="1"/>
  <c r="D1050" i="18"/>
  <c r="Y1050" i="18" s="1"/>
  <c r="C1051" i="18"/>
  <c r="X1051" i="18" s="1"/>
  <c r="D1051" i="18"/>
  <c r="Y1051" i="18" s="1"/>
  <c r="C1052" i="18"/>
  <c r="X1052" i="18" s="1"/>
  <c r="D1052" i="18"/>
  <c r="Y1052" i="18" s="1"/>
  <c r="C1053" i="18"/>
  <c r="X1053" i="18" s="1"/>
  <c r="D1053" i="18"/>
  <c r="Y1053" i="18" s="1"/>
  <c r="C1054" i="18"/>
  <c r="X1054" i="18" s="1"/>
  <c r="D1054" i="18"/>
  <c r="Y1054" i="18" s="1"/>
  <c r="C1055" i="18"/>
  <c r="X1055" i="18" s="1"/>
  <c r="D1055" i="18"/>
  <c r="Y1055" i="18" s="1"/>
  <c r="C1056" i="18"/>
  <c r="X1056" i="18" s="1"/>
  <c r="D1056" i="18"/>
  <c r="Y1056" i="18" s="1"/>
  <c r="C1057" i="18"/>
  <c r="X1057" i="18" s="1"/>
  <c r="D1057" i="18"/>
  <c r="Y1057" i="18" s="1"/>
  <c r="C1058" i="18"/>
  <c r="X1058" i="18" s="1"/>
  <c r="D1058" i="18"/>
  <c r="Y1058" i="18" s="1"/>
  <c r="C1059" i="18"/>
  <c r="X1059" i="18" s="1"/>
  <c r="D1059" i="18"/>
  <c r="Y1059" i="18" s="1"/>
  <c r="C1060" i="18"/>
  <c r="X1060" i="18" s="1"/>
  <c r="D1060" i="18"/>
  <c r="Y1060" i="18" s="1"/>
  <c r="C1061" i="18"/>
  <c r="X1061" i="18" s="1"/>
  <c r="D1061" i="18"/>
  <c r="Y1061" i="18" s="1"/>
  <c r="C1062" i="18"/>
  <c r="X1062" i="18" s="1"/>
  <c r="D1062" i="18"/>
  <c r="Y1062" i="18" s="1"/>
  <c r="C1063" i="18"/>
  <c r="X1063" i="18" s="1"/>
  <c r="D1063" i="18"/>
  <c r="Y1063" i="18" s="1"/>
  <c r="C1064" i="18"/>
  <c r="X1064" i="18" s="1"/>
  <c r="D1064" i="18"/>
  <c r="Y1064" i="18" s="1"/>
  <c r="C1065" i="18"/>
  <c r="X1065" i="18" s="1"/>
  <c r="D1065" i="18"/>
  <c r="Y1065" i="18" s="1"/>
  <c r="C1066" i="18"/>
  <c r="X1066" i="18" s="1"/>
  <c r="D1066" i="18"/>
  <c r="Y1066" i="18" s="1"/>
  <c r="C1067" i="18"/>
  <c r="X1067" i="18" s="1"/>
  <c r="D1067" i="18"/>
  <c r="Y1067" i="18" s="1"/>
  <c r="C1068" i="18"/>
  <c r="X1068" i="18" s="1"/>
  <c r="D1068" i="18"/>
  <c r="Y1068" i="18" s="1"/>
  <c r="C1069" i="18"/>
  <c r="X1069" i="18" s="1"/>
  <c r="D1069" i="18"/>
  <c r="Y1069" i="18" s="1"/>
  <c r="C1070" i="18"/>
  <c r="X1070" i="18" s="1"/>
  <c r="D1070" i="18"/>
  <c r="Y1070" i="18" s="1"/>
  <c r="C1071" i="18"/>
  <c r="X1071" i="18" s="1"/>
  <c r="D1071" i="18"/>
  <c r="Y1071" i="18" s="1"/>
  <c r="C1072" i="18"/>
  <c r="X1072" i="18" s="1"/>
  <c r="D1072" i="18"/>
  <c r="Y1072" i="18" s="1"/>
  <c r="C1073" i="18"/>
  <c r="X1073" i="18" s="1"/>
  <c r="D1073" i="18"/>
  <c r="Y1073" i="18" s="1"/>
  <c r="C1074" i="18"/>
  <c r="X1074" i="18" s="1"/>
  <c r="D1074" i="18"/>
  <c r="Y1074" i="18" s="1"/>
  <c r="C1075" i="18"/>
  <c r="X1075" i="18" s="1"/>
  <c r="D1075" i="18"/>
  <c r="Y1075" i="18" s="1"/>
  <c r="C1076" i="18"/>
  <c r="X1076" i="18" s="1"/>
  <c r="D1076" i="18"/>
  <c r="Y1076" i="18" s="1"/>
  <c r="C1077" i="18"/>
  <c r="X1077" i="18" s="1"/>
  <c r="D1077" i="18"/>
  <c r="Y1077" i="18" s="1"/>
  <c r="C1078" i="18"/>
  <c r="X1078" i="18" s="1"/>
  <c r="D1078" i="18"/>
  <c r="Y1078" i="18" s="1"/>
  <c r="C1079" i="18"/>
  <c r="X1079" i="18" s="1"/>
  <c r="D1079" i="18"/>
  <c r="Y1079" i="18" s="1"/>
  <c r="C1080" i="18"/>
  <c r="X1080" i="18" s="1"/>
  <c r="D1080" i="18"/>
  <c r="Y1080" i="18" s="1"/>
  <c r="C1081" i="18"/>
  <c r="X1081" i="18" s="1"/>
  <c r="D1081" i="18"/>
  <c r="Y1081" i="18" s="1"/>
  <c r="C1082" i="18"/>
  <c r="X1082" i="18" s="1"/>
  <c r="D1082" i="18"/>
  <c r="Y1082" i="18" s="1"/>
  <c r="C1083" i="18"/>
  <c r="X1083" i="18" s="1"/>
  <c r="D1083" i="18"/>
  <c r="Y1083" i="18" s="1"/>
  <c r="C1084" i="18"/>
  <c r="X1084" i="18" s="1"/>
  <c r="D1084" i="18"/>
  <c r="Y1084" i="18" s="1"/>
  <c r="C1085" i="18"/>
  <c r="X1085" i="18" s="1"/>
  <c r="D1085" i="18"/>
  <c r="Y1085" i="18" s="1"/>
  <c r="C1086" i="18"/>
  <c r="X1086" i="18" s="1"/>
  <c r="D1086" i="18"/>
  <c r="Y1086" i="18" s="1"/>
  <c r="C1087" i="18"/>
  <c r="X1087" i="18" s="1"/>
  <c r="D1087" i="18"/>
  <c r="Y1087" i="18" s="1"/>
  <c r="C1088" i="18"/>
  <c r="X1088" i="18" s="1"/>
  <c r="D1088" i="18"/>
  <c r="Y1088" i="18" s="1"/>
  <c r="C1089" i="18"/>
  <c r="X1089" i="18" s="1"/>
  <c r="D1089" i="18"/>
  <c r="Y1089" i="18" s="1"/>
  <c r="C1090" i="18"/>
  <c r="X1090" i="18" s="1"/>
  <c r="D1090" i="18"/>
  <c r="Y1090" i="18" s="1"/>
  <c r="C1091" i="18"/>
  <c r="X1091" i="18" s="1"/>
  <c r="D1091" i="18"/>
  <c r="Y1091" i="18" s="1"/>
  <c r="C1092" i="18"/>
  <c r="X1092" i="18" s="1"/>
  <c r="D1092" i="18"/>
  <c r="Y1092" i="18" s="1"/>
  <c r="C1093" i="18"/>
  <c r="X1093" i="18" s="1"/>
  <c r="D1093" i="18"/>
  <c r="Y1093" i="18" s="1"/>
  <c r="C1094" i="18"/>
  <c r="X1094" i="18" s="1"/>
  <c r="D1094" i="18"/>
  <c r="Y1094" i="18" s="1"/>
  <c r="C1095" i="18"/>
  <c r="X1095" i="18" s="1"/>
  <c r="D1095" i="18"/>
  <c r="Y1095" i="18" s="1"/>
  <c r="C1096" i="18"/>
  <c r="X1096" i="18" s="1"/>
  <c r="D1096" i="18"/>
  <c r="Y1096" i="18" s="1"/>
  <c r="C1097" i="18"/>
  <c r="X1097" i="18" s="1"/>
  <c r="D1097" i="18"/>
  <c r="Y1097" i="18" s="1"/>
  <c r="C1098" i="18"/>
  <c r="X1098" i="18" s="1"/>
  <c r="D1098" i="18"/>
  <c r="Y1098" i="18" s="1"/>
  <c r="C1099" i="18"/>
  <c r="X1099" i="18" s="1"/>
  <c r="D1099" i="18"/>
  <c r="Y1099" i="18" s="1"/>
  <c r="C1100" i="18"/>
  <c r="X1100" i="18" s="1"/>
  <c r="D1100" i="18"/>
  <c r="Y1100" i="18" s="1"/>
  <c r="C1101" i="18"/>
  <c r="X1101" i="18" s="1"/>
  <c r="D1101" i="18"/>
  <c r="Y1101" i="18" s="1"/>
  <c r="C1102" i="18"/>
  <c r="X1102" i="18" s="1"/>
  <c r="D1102" i="18"/>
  <c r="Y1102" i="18" s="1"/>
  <c r="C1103" i="18"/>
  <c r="X1103" i="18" s="1"/>
  <c r="D1103" i="18"/>
  <c r="Y1103" i="18" s="1"/>
  <c r="C1104" i="18"/>
  <c r="X1104" i="18" s="1"/>
  <c r="D1104" i="18"/>
  <c r="Y1104" i="18" s="1"/>
  <c r="C1105" i="18"/>
  <c r="X1105" i="18" s="1"/>
  <c r="D1105" i="18"/>
  <c r="Y1105" i="18" s="1"/>
  <c r="C1106" i="18"/>
  <c r="X1106" i="18" s="1"/>
  <c r="D1106" i="18"/>
  <c r="Y1106" i="18" s="1"/>
  <c r="C1107" i="18"/>
  <c r="X1107" i="18" s="1"/>
  <c r="D1107" i="18"/>
  <c r="Y1107" i="18" s="1"/>
  <c r="C1108" i="18"/>
  <c r="X1108" i="18" s="1"/>
  <c r="D1108" i="18"/>
  <c r="Y1108" i="18" s="1"/>
  <c r="C1109" i="18"/>
  <c r="X1109" i="18" s="1"/>
  <c r="D1109" i="18"/>
  <c r="Y1109" i="18" s="1"/>
  <c r="C1110" i="18"/>
  <c r="X1110" i="18" s="1"/>
  <c r="D1110" i="18"/>
  <c r="Y1110" i="18" s="1"/>
  <c r="C1111" i="18"/>
  <c r="X1111" i="18" s="1"/>
  <c r="D1111" i="18"/>
  <c r="Y1111" i="18" s="1"/>
  <c r="C1112" i="18"/>
  <c r="X1112" i="18" s="1"/>
  <c r="D1112" i="18"/>
  <c r="Y1112" i="18" s="1"/>
  <c r="C1113" i="18"/>
  <c r="X1113" i="18" s="1"/>
  <c r="D1113" i="18"/>
  <c r="Y1113" i="18" s="1"/>
  <c r="C1114" i="18"/>
  <c r="X1114" i="18" s="1"/>
  <c r="D1114" i="18"/>
  <c r="Y1114" i="18" s="1"/>
  <c r="C1115" i="18"/>
  <c r="X1115" i="18" s="1"/>
  <c r="D1115" i="18"/>
  <c r="Y1115" i="18" s="1"/>
  <c r="C1116" i="18"/>
  <c r="X1116" i="18" s="1"/>
  <c r="D1116" i="18"/>
  <c r="Y1116" i="18" s="1"/>
  <c r="C1117" i="18"/>
  <c r="X1117" i="18" s="1"/>
  <c r="D1117" i="18"/>
  <c r="Y1117" i="18" s="1"/>
  <c r="C1118" i="18"/>
  <c r="X1118" i="18" s="1"/>
  <c r="D1118" i="18"/>
  <c r="Y1118" i="18" s="1"/>
  <c r="C1119" i="18"/>
  <c r="X1119" i="18" s="1"/>
  <c r="D1119" i="18"/>
  <c r="Y1119" i="18" s="1"/>
  <c r="C1120" i="18"/>
  <c r="X1120" i="18" s="1"/>
  <c r="D1120" i="18"/>
  <c r="Y1120" i="18" s="1"/>
  <c r="C1121" i="18"/>
  <c r="X1121" i="18" s="1"/>
  <c r="D1121" i="18"/>
  <c r="Y1121" i="18" s="1"/>
  <c r="C1122" i="18"/>
  <c r="X1122" i="18" s="1"/>
  <c r="D1122" i="18"/>
  <c r="Y1122" i="18" s="1"/>
  <c r="C1123" i="18"/>
  <c r="X1123" i="18" s="1"/>
  <c r="D1123" i="18"/>
  <c r="Y1123" i="18" s="1"/>
  <c r="C1124" i="18"/>
  <c r="X1124" i="18" s="1"/>
  <c r="D1124" i="18"/>
  <c r="Y1124" i="18" s="1"/>
  <c r="C1125" i="18"/>
  <c r="X1125" i="18" s="1"/>
  <c r="D1125" i="18"/>
  <c r="Y1125" i="18" s="1"/>
  <c r="C1126" i="18"/>
  <c r="X1126" i="18" s="1"/>
  <c r="D1126" i="18"/>
  <c r="Y1126" i="18" s="1"/>
  <c r="C1127" i="18"/>
  <c r="X1127" i="18" s="1"/>
  <c r="D1127" i="18"/>
  <c r="Y1127" i="18" s="1"/>
  <c r="C1128" i="18"/>
  <c r="X1128" i="18" s="1"/>
  <c r="D1128" i="18"/>
  <c r="Y1128" i="18" s="1"/>
  <c r="C1129" i="18"/>
  <c r="X1129" i="18" s="1"/>
  <c r="D1129" i="18"/>
  <c r="Y1129" i="18" s="1"/>
  <c r="C1130" i="18"/>
  <c r="X1130" i="18" s="1"/>
  <c r="D1130" i="18"/>
  <c r="Y1130" i="18" s="1"/>
  <c r="C1131" i="18"/>
  <c r="X1131" i="18" s="1"/>
  <c r="D1131" i="18"/>
  <c r="Y1131" i="18" s="1"/>
  <c r="C1132" i="18"/>
  <c r="X1132" i="18" s="1"/>
  <c r="D1132" i="18"/>
  <c r="Y1132" i="18" s="1"/>
  <c r="C1133" i="18"/>
  <c r="X1133" i="18" s="1"/>
  <c r="D1133" i="18"/>
  <c r="Y1133" i="18" s="1"/>
  <c r="C1134" i="18"/>
  <c r="X1134" i="18" s="1"/>
  <c r="D1134" i="18"/>
  <c r="Y1134" i="18" s="1"/>
  <c r="C1135" i="18"/>
  <c r="X1135" i="18" s="1"/>
  <c r="D1135" i="18"/>
  <c r="Y1135" i="18" s="1"/>
  <c r="C1136" i="18"/>
  <c r="X1136" i="18" s="1"/>
  <c r="D1136" i="18"/>
  <c r="Y1136" i="18" s="1"/>
  <c r="C1137" i="18"/>
  <c r="X1137" i="18" s="1"/>
  <c r="D1137" i="18"/>
  <c r="Y1137" i="18" s="1"/>
  <c r="C1138" i="18"/>
  <c r="X1138" i="18" s="1"/>
  <c r="D1138" i="18"/>
  <c r="Y1138" i="18" s="1"/>
  <c r="C1139" i="18"/>
  <c r="X1139" i="18" s="1"/>
  <c r="D1139" i="18"/>
  <c r="Y1139" i="18" s="1"/>
  <c r="C1140" i="18"/>
  <c r="X1140" i="18" s="1"/>
  <c r="D1140" i="18"/>
  <c r="Y1140" i="18" s="1"/>
  <c r="C1141" i="18"/>
  <c r="X1141" i="18" s="1"/>
  <c r="D1141" i="18"/>
  <c r="Y1141" i="18" s="1"/>
  <c r="C1142" i="18"/>
  <c r="X1142" i="18" s="1"/>
  <c r="D1142" i="18"/>
  <c r="Y1142" i="18" s="1"/>
  <c r="C1143" i="18"/>
  <c r="X1143" i="18" s="1"/>
  <c r="D1143" i="18"/>
  <c r="Y1143" i="18" s="1"/>
  <c r="C1144" i="18"/>
  <c r="X1144" i="18" s="1"/>
  <c r="D1144" i="18"/>
  <c r="Y1144" i="18" s="1"/>
  <c r="C1145" i="18"/>
  <c r="X1145" i="18" s="1"/>
  <c r="D1145" i="18"/>
  <c r="Y1145" i="18" s="1"/>
  <c r="C1146" i="18"/>
  <c r="X1146" i="18" s="1"/>
  <c r="D1146" i="18"/>
  <c r="Y1146" i="18" s="1"/>
  <c r="C1147" i="18"/>
  <c r="X1147" i="18" s="1"/>
  <c r="D1147" i="18"/>
  <c r="Y1147" i="18" s="1"/>
  <c r="C1148" i="18"/>
  <c r="X1148" i="18" s="1"/>
  <c r="D1148" i="18"/>
  <c r="Y1148" i="18" s="1"/>
  <c r="C1149" i="18"/>
  <c r="X1149" i="18" s="1"/>
  <c r="D1149" i="18"/>
  <c r="Y1149" i="18" s="1"/>
  <c r="C1150" i="18"/>
  <c r="X1150" i="18" s="1"/>
  <c r="D1150" i="18"/>
  <c r="Y1150" i="18" s="1"/>
  <c r="C1151" i="18"/>
  <c r="X1151" i="18" s="1"/>
  <c r="D1151" i="18"/>
  <c r="Y1151" i="18" s="1"/>
  <c r="C1152" i="18"/>
  <c r="X1152" i="18" s="1"/>
  <c r="D1152" i="18"/>
  <c r="Y1152" i="18" s="1"/>
  <c r="C1153" i="18"/>
  <c r="X1153" i="18" s="1"/>
  <c r="D1153" i="18"/>
  <c r="Y1153" i="18" s="1"/>
  <c r="C1154" i="18"/>
  <c r="X1154" i="18" s="1"/>
  <c r="D1154" i="18"/>
  <c r="Y1154" i="18" s="1"/>
  <c r="C1155" i="18"/>
  <c r="X1155" i="18" s="1"/>
  <c r="D1155" i="18"/>
  <c r="Y1155" i="18" s="1"/>
  <c r="C1156" i="18"/>
  <c r="X1156" i="18" s="1"/>
  <c r="D1156" i="18"/>
  <c r="Y1156" i="18" s="1"/>
  <c r="C1157" i="18"/>
  <c r="X1157" i="18" s="1"/>
  <c r="D1157" i="18"/>
  <c r="Y1157" i="18" s="1"/>
  <c r="C1158" i="18"/>
  <c r="X1158" i="18" s="1"/>
  <c r="D1158" i="18"/>
  <c r="Y1158" i="18" s="1"/>
  <c r="C1159" i="18"/>
  <c r="X1159" i="18" s="1"/>
  <c r="D1159" i="18"/>
  <c r="Y1159" i="18" s="1"/>
  <c r="C1160" i="18"/>
  <c r="X1160" i="18" s="1"/>
  <c r="D1160" i="18"/>
  <c r="Y1160" i="18" s="1"/>
  <c r="C1161" i="18"/>
  <c r="X1161" i="18" s="1"/>
  <c r="D1161" i="18"/>
  <c r="Y1161" i="18" s="1"/>
  <c r="C1162" i="18"/>
  <c r="X1162" i="18" s="1"/>
  <c r="D1162" i="18"/>
  <c r="Y1162" i="18" s="1"/>
  <c r="C1163" i="18"/>
  <c r="X1163" i="18" s="1"/>
  <c r="D1163" i="18"/>
  <c r="Y1163" i="18" s="1"/>
  <c r="C1164" i="18"/>
  <c r="X1164" i="18" s="1"/>
  <c r="D1164" i="18"/>
  <c r="Y1164" i="18" s="1"/>
  <c r="C1165" i="18"/>
  <c r="X1165" i="18" s="1"/>
  <c r="D1165" i="18"/>
  <c r="Y1165" i="18" s="1"/>
  <c r="C1166" i="18"/>
  <c r="X1166" i="18" s="1"/>
  <c r="D1166" i="18"/>
  <c r="Y1166" i="18" s="1"/>
  <c r="C1167" i="18"/>
  <c r="X1167" i="18" s="1"/>
  <c r="D1167" i="18"/>
  <c r="Y1167" i="18" s="1"/>
  <c r="C1168" i="18"/>
  <c r="X1168" i="18" s="1"/>
  <c r="D1168" i="18"/>
  <c r="Y1168" i="18" s="1"/>
  <c r="C1169" i="18"/>
  <c r="X1169" i="18" s="1"/>
  <c r="D1169" i="18"/>
  <c r="Y1169" i="18" s="1"/>
  <c r="C1170" i="18"/>
  <c r="X1170" i="18" s="1"/>
  <c r="D1170" i="18"/>
  <c r="Y1170" i="18" s="1"/>
  <c r="C1171" i="18"/>
  <c r="X1171" i="18" s="1"/>
  <c r="D1171" i="18"/>
  <c r="Y1171" i="18" s="1"/>
  <c r="C1172" i="18"/>
  <c r="X1172" i="18" s="1"/>
  <c r="D1172" i="18"/>
  <c r="Y1172" i="18" s="1"/>
  <c r="C1173" i="18"/>
  <c r="X1173" i="18" s="1"/>
  <c r="D1173" i="18"/>
  <c r="Y1173" i="18" s="1"/>
  <c r="C1174" i="18"/>
  <c r="X1174" i="18" s="1"/>
  <c r="D1174" i="18"/>
  <c r="Y1174" i="18" s="1"/>
  <c r="C1175" i="18"/>
  <c r="X1175" i="18" s="1"/>
  <c r="D1175" i="18"/>
  <c r="Y1175" i="18" s="1"/>
  <c r="C1176" i="18"/>
  <c r="X1176" i="18" s="1"/>
  <c r="D1176" i="18"/>
  <c r="Y1176" i="18" s="1"/>
  <c r="C1177" i="18"/>
  <c r="X1177" i="18" s="1"/>
  <c r="D1177" i="18"/>
  <c r="Y1177" i="18" s="1"/>
  <c r="C1178" i="18"/>
  <c r="X1178" i="18" s="1"/>
  <c r="D1178" i="18"/>
  <c r="Y1178" i="18" s="1"/>
  <c r="C1179" i="18"/>
  <c r="X1179" i="18" s="1"/>
  <c r="D1179" i="18"/>
  <c r="Y1179" i="18" s="1"/>
  <c r="C1180" i="18"/>
  <c r="X1180" i="18" s="1"/>
  <c r="D1180" i="18"/>
  <c r="Y1180" i="18" s="1"/>
  <c r="C1181" i="18"/>
  <c r="X1181" i="18" s="1"/>
  <c r="D1181" i="18"/>
  <c r="Y1181" i="18" s="1"/>
  <c r="C1182" i="18"/>
  <c r="X1182" i="18" s="1"/>
  <c r="D1182" i="18"/>
  <c r="Y1182" i="18" s="1"/>
  <c r="C1183" i="18"/>
  <c r="X1183" i="18" s="1"/>
  <c r="D1183" i="18"/>
  <c r="Y1183" i="18" s="1"/>
  <c r="C1184" i="18"/>
  <c r="X1184" i="18" s="1"/>
  <c r="D1184" i="18"/>
  <c r="Y1184" i="18" s="1"/>
  <c r="C1185" i="18"/>
  <c r="X1185" i="18" s="1"/>
  <c r="D1185" i="18"/>
  <c r="Y1185" i="18" s="1"/>
  <c r="C1186" i="18"/>
  <c r="X1186" i="18" s="1"/>
  <c r="D1186" i="18"/>
  <c r="Y1186" i="18" s="1"/>
  <c r="C1187" i="18"/>
  <c r="X1187" i="18" s="1"/>
  <c r="D1187" i="18"/>
  <c r="Y1187" i="18" s="1"/>
  <c r="C1188" i="18"/>
  <c r="X1188" i="18" s="1"/>
  <c r="D1188" i="18"/>
  <c r="Y1188" i="18" s="1"/>
  <c r="C1189" i="18"/>
  <c r="X1189" i="18" s="1"/>
  <c r="D1189" i="18"/>
  <c r="Y1189" i="18" s="1"/>
  <c r="C1190" i="18"/>
  <c r="X1190" i="18" s="1"/>
  <c r="D1190" i="18"/>
  <c r="Y1190" i="18" s="1"/>
  <c r="C1191" i="18"/>
  <c r="X1191" i="18" s="1"/>
  <c r="D1191" i="18"/>
  <c r="Y1191" i="18" s="1"/>
  <c r="C1192" i="18"/>
  <c r="X1192" i="18" s="1"/>
  <c r="D1192" i="18"/>
  <c r="Y1192" i="18" s="1"/>
  <c r="C1193" i="18"/>
  <c r="X1193" i="18" s="1"/>
  <c r="D1193" i="18"/>
  <c r="Y1193" i="18" s="1"/>
  <c r="C1194" i="18"/>
  <c r="X1194" i="18" s="1"/>
  <c r="D1194" i="18"/>
  <c r="Y1194" i="18" s="1"/>
  <c r="C1195" i="18"/>
  <c r="X1195" i="18" s="1"/>
  <c r="D1195" i="18"/>
  <c r="Y1195" i="18" s="1"/>
  <c r="C1196" i="18"/>
  <c r="X1196" i="18" s="1"/>
  <c r="D1196" i="18"/>
  <c r="Y1196" i="18" s="1"/>
  <c r="C1197" i="18"/>
  <c r="X1197" i="18" s="1"/>
  <c r="D1197" i="18"/>
  <c r="Y1197" i="18" s="1"/>
  <c r="C1198" i="18"/>
  <c r="X1198" i="18" s="1"/>
  <c r="D1198" i="18"/>
  <c r="Y1198" i="18" s="1"/>
  <c r="C1199" i="18"/>
  <c r="X1199" i="18" s="1"/>
  <c r="D1199" i="18"/>
  <c r="Y1199" i="18" s="1"/>
  <c r="C1200" i="18"/>
  <c r="X1200" i="18" s="1"/>
  <c r="D1200" i="18"/>
  <c r="Y1200" i="18" s="1"/>
  <c r="C1201" i="18"/>
  <c r="X1201" i="18" s="1"/>
  <c r="D1201" i="18"/>
  <c r="Y1201" i="18" s="1"/>
  <c r="C1202" i="18"/>
  <c r="X1202" i="18" s="1"/>
  <c r="D1202" i="18"/>
  <c r="Y1202" i="18" s="1"/>
  <c r="C1203" i="18"/>
  <c r="X1203" i="18" s="1"/>
  <c r="D1203" i="18"/>
  <c r="Y1203" i="18" s="1"/>
  <c r="C1204" i="18"/>
  <c r="X1204" i="18" s="1"/>
  <c r="D1204" i="18"/>
  <c r="Y1204" i="18" s="1"/>
  <c r="C1205" i="18"/>
  <c r="X1205" i="18" s="1"/>
  <c r="D1205" i="18"/>
  <c r="Y1205" i="18" s="1"/>
  <c r="C1206" i="18"/>
  <c r="X1206" i="18" s="1"/>
  <c r="D1206" i="18"/>
  <c r="Y1206" i="18" s="1"/>
  <c r="C1207" i="18"/>
  <c r="X1207" i="18" s="1"/>
  <c r="D1207" i="18"/>
  <c r="Y1207" i="18" s="1"/>
  <c r="C1208" i="18"/>
  <c r="X1208" i="18" s="1"/>
  <c r="D1208" i="18"/>
  <c r="Y1208" i="18" s="1"/>
  <c r="C1209" i="18"/>
  <c r="X1209" i="18" s="1"/>
  <c r="D1209" i="18"/>
  <c r="Y1209" i="18" s="1"/>
  <c r="C1210" i="18"/>
  <c r="X1210" i="18" s="1"/>
  <c r="D1210" i="18"/>
  <c r="Y1210" i="18" s="1"/>
  <c r="C1211" i="18"/>
  <c r="X1211" i="18" s="1"/>
  <c r="D1211" i="18"/>
  <c r="Y1211" i="18" s="1"/>
  <c r="C1212" i="18"/>
  <c r="X1212" i="18" s="1"/>
  <c r="D1212" i="18"/>
  <c r="Y1212" i="18" s="1"/>
  <c r="C1213" i="18"/>
  <c r="X1213" i="18" s="1"/>
  <c r="D1213" i="18"/>
  <c r="Y1213" i="18" s="1"/>
  <c r="C1214" i="18"/>
  <c r="X1214" i="18" s="1"/>
  <c r="D1214" i="18"/>
  <c r="Y1214" i="18" s="1"/>
  <c r="C1215" i="18"/>
  <c r="X1215" i="18" s="1"/>
  <c r="D1215" i="18"/>
  <c r="Y1215" i="18" s="1"/>
  <c r="C1216" i="18"/>
  <c r="X1216" i="18" s="1"/>
  <c r="D1216" i="18"/>
  <c r="Y1216" i="18" s="1"/>
  <c r="C1217" i="18"/>
  <c r="X1217" i="18" s="1"/>
  <c r="D1217" i="18"/>
  <c r="Y1217" i="18" s="1"/>
  <c r="C1218" i="18"/>
  <c r="X1218" i="18" s="1"/>
  <c r="D1218" i="18"/>
  <c r="Y1218" i="18" s="1"/>
  <c r="C1219" i="18"/>
  <c r="X1219" i="18" s="1"/>
  <c r="D1219" i="18"/>
  <c r="Y1219" i="18" s="1"/>
  <c r="C1220" i="18"/>
  <c r="X1220" i="18" s="1"/>
  <c r="D1220" i="18"/>
  <c r="Y1220" i="18" s="1"/>
  <c r="C1221" i="18"/>
  <c r="X1221" i="18" s="1"/>
  <c r="D1221" i="18"/>
  <c r="Y1221" i="18" s="1"/>
  <c r="C1222" i="18"/>
  <c r="X1222" i="18" s="1"/>
  <c r="D1222" i="18"/>
  <c r="Y1222" i="18" s="1"/>
  <c r="C1223" i="18"/>
  <c r="X1223" i="18" s="1"/>
  <c r="D1223" i="18"/>
  <c r="Y1223" i="18" s="1"/>
  <c r="C1224" i="18"/>
  <c r="X1224" i="18" s="1"/>
  <c r="D1224" i="18"/>
  <c r="Y1224" i="18" s="1"/>
  <c r="C1225" i="18"/>
  <c r="X1225" i="18" s="1"/>
  <c r="D1225" i="18"/>
  <c r="Y1225" i="18" s="1"/>
  <c r="C1226" i="18"/>
  <c r="X1226" i="18" s="1"/>
  <c r="D1226" i="18"/>
  <c r="Y1226" i="18" s="1"/>
  <c r="C1227" i="18"/>
  <c r="X1227" i="18" s="1"/>
  <c r="D1227" i="18"/>
  <c r="Y1227" i="18" s="1"/>
  <c r="C1228" i="18"/>
  <c r="X1228" i="18" s="1"/>
  <c r="D1228" i="18"/>
  <c r="Y1228" i="18" s="1"/>
  <c r="C1229" i="18"/>
  <c r="X1229" i="18" s="1"/>
  <c r="D1229" i="18"/>
  <c r="Y1229" i="18" s="1"/>
  <c r="C1230" i="18"/>
  <c r="X1230" i="18" s="1"/>
  <c r="D1230" i="18"/>
  <c r="Y1230" i="18" s="1"/>
  <c r="C1231" i="18"/>
  <c r="X1231" i="18" s="1"/>
  <c r="D1231" i="18"/>
  <c r="Y1231" i="18" s="1"/>
  <c r="C1232" i="18"/>
  <c r="X1232" i="18" s="1"/>
  <c r="D1232" i="18"/>
  <c r="Y1232" i="18" s="1"/>
  <c r="C1233" i="18"/>
  <c r="X1233" i="18" s="1"/>
  <c r="D1233" i="18"/>
  <c r="Y1233" i="18" s="1"/>
  <c r="C1234" i="18"/>
  <c r="X1234" i="18" s="1"/>
  <c r="D1234" i="18"/>
  <c r="Y1234" i="18" s="1"/>
  <c r="C1235" i="18"/>
  <c r="X1235" i="18" s="1"/>
  <c r="D1235" i="18"/>
  <c r="Y1235" i="18" s="1"/>
  <c r="C1236" i="18"/>
  <c r="X1236" i="18" s="1"/>
  <c r="D1236" i="18"/>
  <c r="Y1236" i="18" s="1"/>
  <c r="C1237" i="18"/>
  <c r="X1237" i="18" s="1"/>
  <c r="D1237" i="18"/>
  <c r="Y1237" i="18" s="1"/>
  <c r="C1238" i="18"/>
  <c r="X1238" i="18" s="1"/>
  <c r="D1238" i="18"/>
  <c r="Y1238" i="18" s="1"/>
  <c r="C1239" i="18"/>
  <c r="X1239" i="18" s="1"/>
  <c r="D1239" i="18"/>
  <c r="Y1239" i="18" s="1"/>
  <c r="C1240" i="18"/>
  <c r="X1240" i="18" s="1"/>
  <c r="D1240" i="18"/>
  <c r="Y1240" i="18" s="1"/>
  <c r="C1241" i="18"/>
  <c r="X1241" i="18" s="1"/>
  <c r="D1241" i="18"/>
  <c r="Y1241" i="18" s="1"/>
  <c r="C1242" i="18"/>
  <c r="X1242" i="18" s="1"/>
  <c r="D1242" i="18"/>
  <c r="Y1242" i="18" s="1"/>
  <c r="C1243" i="18"/>
  <c r="X1243" i="18" s="1"/>
  <c r="D1243" i="18"/>
  <c r="Y1243" i="18" s="1"/>
  <c r="C1244" i="18"/>
  <c r="X1244" i="18" s="1"/>
  <c r="D1244" i="18"/>
  <c r="Y1244" i="18" s="1"/>
  <c r="C1245" i="18"/>
  <c r="X1245" i="18" s="1"/>
  <c r="D1245" i="18"/>
  <c r="Y1245" i="18" s="1"/>
  <c r="C1246" i="18"/>
  <c r="X1246" i="18" s="1"/>
  <c r="D1246" i="18"/>
  <c r="Y1246" i="18" s="1"/>
  <c r="C1247" i="18"/>
  <c r="X1247" i="18" s="1"/>
  <c r="D1247" i="18"/>
  <c r="Y1247" i="18" s="1"/>
  <c r="C1248" i="18"/>
  <c r="X1248" i="18" s="1"/>
  <c r="D1248" i="18"/>
  <c r="Y1248" i="18" s="1"/>
  <c r="C1249" i="18"/>
  <c r="X1249" i="18" s="1"/>
  <c r="D1249" i="18"/>
  <c r="Y1249" i="18" s="1"/>
  <c r="C1250" i="18"/>
  <c r="X1250" i="18" s="1"/>
  <c r="D1250" i="18"/>
  <c r="Y1250" i="18" s="1"/>
  <c r="C1251" i="18"/>
  <c r="X1251" i="18" s="1"/>
  <c r="D1251" i="18"/>
  <c r="Y1251" i="18" s="1"/>
  <c r="C1252" i="18"/>
  <c r="X1252" i="18" s="1"/>
  <c r="D1252" i="18"/>
  <c r="Y1252" i="18" s="1"/>
  <c r="C1253" i="18"/>
  <c r="X1253" i="18" s="1"/>
  <c r="D1253" i="18"/>
  <c r="Y1253" i="18" s="1"/>
  <c r="C1254" i="18"/>
  <c r="X1254" i="18" s="1"/>
  <c r="D1254" i="18"/>
  <c r="Y1254" i="18" s="1"/>
  <c r="C1255" i="18"/>
  <c r="X1255" i="18" s="1"/>
  <c r="D1255" i="18"/>
  <c r="Y1255" i="18" s="1"/>
  <c r="C1256" i="18"/>
  <c r="X1256" i="18" s="1"/>
  <c r="D1256" i="18"/>
  <c r="Y1256" i="18" s="1"/>
  <c r="C1257" i="18"/>
  <c r="X1257" i="18" s="1"/>
  <c r="D1257" i="18"/>
  <c r="Y1257" i="18" s="1"/>
  <c r="C1258" i="18"/>
  <c r="X1258" i="18" s="1"/>
  <c r="D1258" i="18"/>
  <c r="Y1258" i="18" s="1"/>
  <c r="C1259" i="18"/>
  <c r="X1259" i="18" s="1"/>
  <c r="D1259" i="18"/>
  <c r="Y1259" i="18" s="1"/>
  <c r="C1260" i="18"/>
  <c r="X1260" i="18" s="1"/>
  <c r="D1260" i="18"/>
  <c r="Y1260" i="18" s="1"/>
  <c r="C1261" i="18"/>
  <c r="X1261" i="18" s="1"/>
  <c r="D1261" i="18"/>
  <c r="Y1261" i="18" s="1"/>
  <c r="C1262" i="18"/>
  <c r="X1262" i="18" s="1"/>
  <c r="D1262" i="18"/>
  <c r="Y1262" i="18" s="1"/>
  <c r="C1263" i="18"/>
  <c r="X1263" i="18" s="1"/>
  <c r="D1263" i="18"/>
  <c r="Y1263" i="18" s="1"/>
  <c r="C1264" i="18"/>
  <c r="X1264" i="18" s="1"/>
  <c r="D1264" i="18"/>
  <c r="Y1264" i="18" s="1"/>
  <c r="C1265" i="18"/>
  <c r="X1265" i="18" s="1"/>
  <c r="D1265" i="18"/>
  <c r="Y1265" i="18" s="1"/>
  <c r="C1266" i="18"/>
  <c r="X1266" i="18" s="1"/>
  <c r="D1266" i="18"/>
  <c r="Y1266" i="18" s="1"/>
  <c r="C1267" i="18"/>
  <c r="X1267" i="18" s="1"/>
  <c r="D1267" i="18"/>
  <c r="Y1267" i="18" s="1"/>
  <c r="C1268" i="18"/>
  <c r="X1268" i="18" s="1"/>
  <c r="D1268" i="18"/>
  <c r="Y1268" i="18" s="1"/>
  <c r="C1269" i="18"/>
  <c r="X1269" i="18" s="1"/>
  <c r="D1269" i="18"/>
  <c r="Y1269" i="18" s="1"/>
  <c r="C1270" i="18"/>
  <c r="X1270" i="18" s="1"/>
  <c r="D1270" i="18"/>
  <c r="Y1270" i="18" s="1"/>
  <c r="C1271" i="18"/>
  <c r="X1271" i="18" s="1"/>
  <c r="D1271" i="18"/>
  <c r="Y1271" i="18" s="1"/>
  <c r="C1272" i="18"/>
  <c r="X1272" i="18" s="1"/>
  <c r="D1272" i="18"/>
  <c r="Y1272" i="18" s="1"/>
  <c r="C1273" i="18"/>
  <c r="X1273" i="18" s="1"/>
  <c r="D1273" i="18"/>
  <c r="Y1273" i="18" s="1"/>
  <c r="C1274" i="18"/>
  <c r="X1274" i="18" s="1"/>
  <c r="D1274" i="18"/>
  <c r="Y1274" i="18" s="1"/>
  <c r="C1275" i="18"/>
  <c r="X1275" i="18" s="1"/>
  <c r="D1275" i="18"/>
  <c r="Y1275" i="18" s="1"/>
  <c r="C1276" i="18"/>
  <c r="X1276" i="18" s="1"/>
  <c r="D1276" i="18"/>
  <c r="Y1276" i="18" s="1"/>
  <c r="C1277" i="18"/>
  <c r="X1277" i="18" s="1"/>
  <c r="D1277" i="18"/>
  <c r="Y1277" i="18" s="1"/>
  <c r="C1278" i="18"/>
  <c r="X1278" i="18" s="1"/>
  <c r="D1278" i="18"/>
  <c r="Y1278" i="18" s="1"/>
  <c r="C1279" i="18"/>
  <c r="X1279" i="18" s="1"/>
  <c r="D1279" i="18"/>
  <c r="Y1279" i="18" s="1"/>
  <c r="C1280" i="18"/>
  <c r="X1280" i="18" s="1"/>
  <c r="D1280" i="18"/>
  <c r="Y1280" i="18" s="1"/>
  <c r="C1281" i="18"/>
  <c r="X1281" i="18" s="1"/>
  <c r="D1281" i="18"/>
  <c r="Y1281" i="18" s="1"/>
  <c r="C1282" i="18"/>
  <c r="X1282" i="18" s="1"/>
  <c r="D1282" i="18"/>
  <c r="Y1282" i="18" s="1"/>
  <c r="C1283" i="18"/>
  <c r="X1283" i="18" s="1"/>
  <c r="D1283" i="18"/>
  <c r="Y1283" i="18" s="1"/>
  <c r="C1284" i="18"/>
  <c r="X1284" i="18" s="1"/>
  <c r="D1284" i="18"/>
  <c r="Y1284" i="18" s="1"/>
  <c r="C1285" i="18"/>
  <c r="X1285" i="18" s="1"/>
  <c r="D1285" i="18"/>
  <c r="Y1285" i="18" s="1"/>
  <c r="C1286" i="18"/>
  <c r="X1286" i="18" s="1"/>
  <c r="D1286" i="18"/>
  <c r="Y1286" i="18" s="1"/>
  <c r="C1287" i="18"/>
  <c r="X1287" i="18" s="1"/>
  <c r="D1287" i="18"/>
  <c r="Y1287" i="18" s="1"/>
  <c r="C1288" i="18"/>
  <c r="X1288" i="18" s="1"/>
  <c r="D1288" i="18"/>
  <c r="Y1288" i="18" s="1"/>
  <c r="C1289" i="18"/>
  <c r="X1289" i="18" s="1"/>
  <c r="D1289" i="18"/>
  <c r="Y1289" i="18" s="1"/>
  <c r="C1290" i="18"/>
  <c r="X1290" i="18" s="1"/>
  <c r="D1290" i="18"/>
  <c r="Y1290" i="18" s="1"/>
  <c r="C1291" i="18"/>
  <c r="X1291" i="18" s="1"/>
  <c r="D1291" i="18"/>
  <c r="Y1291" i="18" s="1"/>
  <c r="C1292" i="18"/>
  <c r="X1292" i="18" s="1"/>
  <c r="D1292" i="18"/>
  <c r="Y1292" i="18" s="1"/>
  <c r="C1293" i="18"/>
  <c r="X1293" i="18" s="1"/>
  <c r="D1293" i="18"/>
  <c r="Y1293" i="18" s="1"/>
  <c r="C1294" i="18"/>
  <c r="X1294" i="18" s="1"/>
  <c r="D1294" i="18"/>
  <c r="Y1294" i="18" s="1"/>
  <c r="C1295" i="18"/>
  <c r="X1295" i="18" s="1"/>
  <c r="D1295" i="18"/>
  <c r="Y1295" i="18" s="1"/>
  <c r="C1296" i="18"/>
  <c r="X1296" i="18" s="1"/>
  <c r="D1296" i="18"/>
  <c r="Y1296" i="18" s="1"/>
  <c r="C1297" i="18"/>
  <c r="X1297" i="18" s="1"/>
  <c r="D1297" i="18"/>
  <c r="Y1297" i="18" s="1"/>
  <c r="C1298" i="18"/>
  <c r="X1298" i="18" s="1"/>
  <c r="D1298" i="18"/>
  <c r="Y1298" i="18" s="1"/>
  <c r="C1299" i="18"/>
  <c r="X1299" i="18" s="1"/>
  <c r="D1299" i="18"/>
  <c r="Y1299" i="18" s="1"/>
  <c r="C1300" i="18"/>
  <c r="X1300" i="18" s="1"/>
  <c r="D1300" i="18"/>
  <c r="Y1300" i="18" s="1"/>
  <c r="C1301" i="18"/>
  <c r="X1301" i="18" s="1"/>
  <c r="D1301" i="18"/>
  <c r="Y1301" i="18" s="1"/>
  <c r="C1302" i="18"/>
  <c r="X1302" i="18" s="1"/>
  <c r="D1302" i="18"/>
  <c r="Y1302" i="18" s="1"/>
  <c r="C1303" i="18"/>
  <c r="X1303" i="18" s="1"/>
  <c r="D1303" i="18"/>
  <c r="Y1303" i="18" s="1"/>
  <c r="C1304" i="18"/>
  <c r="X1304" i="18" s="1"/>
  <c r="D1304" i="18"/>
  <c r="Y1304" i="18" s="1"/>
  <c r="C1305" i="18"/>
  <c r="X1305" i="18" s="1"/>
  <c r="D1305" i="18"/>
  <c r="Y1305" i="18" s="1"/>
  <c r="C1306" i="18"/>
  <c r="X1306" i="18" s="1"/>
  <c r="D1306" i="18"/>
  <c r="Y1306" i="18" s="1"/>
  <c r="C1307" i="18"/>
  <c r="X1307" i="18" s="1"/>
  <c r="D1307" i="18"/>
  <c r="Y1307" i="18" s="1"/>
  <c r="C1308" i="18"/>
  <c r="X1308" i="18" s="1"/>
  <c r="D1308" i="18"/>
  <c r="Y1308" i="18" s="1"/>
  <c r="C1309" i="18"/>
  <c r="X1309" i="18" s="1"/>
  <c r="D1309" i="18"/>
  <c r="Y1309" i="18" s="1"/>
  <c r="C1310" i="18"/>
  <c r="X1310" i="18" s="1"/>
  <c r="D1310" i="18"/>
  <c r="Y1310" i="18" s="1"/>
  <c r="C1311" i="18"/>
  <c r="X1311" i="18" s="1"/>
  <c r="D1311" i="18"/>
  <c r="Y1311" i="18" s="1"/>
  <c r="C1312" i="18"/>
  <c r="X1312" i="18" s="1"/>
  <c r="D1312" i="18"/>
  <c r="Y1312" i="18" s="1"/>
  <c r="C1313" i="18"/>
  <c r="X1313" i="18" s="1"/>
  <c r="D1313" i="18"/>
  <c r="Y1313" i="18" s="1"/>
  <c r="C1314" i="18"/>
  <c r="X1314" i="18" s="1"/>
  <c r="D1314" i="18"/>
  <c r="Y1314" i="18" s="1"/>
  <c r="C1315" i="18"/>
  <c r="X1315" i="18" s="1"/>
  <c r="D1315" i="18"/>
  <c r="Y1315" i="18" s="1"/>
  <c r="C1316" i="18"/>
  <c r="X1316" i="18" s="1"/>
  <c r="D1316" i="18"/>
  <c r="Y1316" i="18" s="1"/>
  <c r="C1317" i="18"/>
  <c r="X1317" i="18" s="1"/>
  <c r="D1317" i="18"/>
  <c r="Y1317" i="18" s="1"/>
  <c r="C1318" i="18"/>
  <c r="X1318" i="18" s="1"/>
  <c r="D1318" i="18"/>
  <c r="Y1318" i="18" s="1"/>
  <c r="C1319" i="18"/>
  <c r="X1319" i="18" s="1"/>
  <c r="D1319" i="18"/>
  <c r="Y1319" i="18" s="1"/>
  <c r="C1320" i="18"/>
  <c r="X1320" i="18" s="1"/>
  <c r="D1320" i="18"/>
  <c r="Y1320" i="18" s="1"/>
  <c r="C1321" i="18"/>
  <c r="X1321" i="18" s="1"/>
  <c r="D1321" i="18"/>
  <c r="Y1321" i="18" s="1"/>
  <c r="C1322" i="18"/>
  <c r="X1322" i="18" s="1"/>
  <c r="D1322" i="18"/>
  <c r="Y1322" i="18" s="1"/>
  <c r="C1323" i="18"/>
  <c r="X1323" i="18" s="1"/>
  <c r="D1323" i="18"/>
  <c r="Y1323" i="18" s="1"/>
  <c r="C1324" i="18"/>
  <c r="X1324" i="18" s="1"/>
  <c r="D1324" i="18"/>
  <c r="Y1324" i="18" s="1"/>
  <c r="C1325" i="18"/>
  <c r="X1325" i="18" s="1"/>
  <c r="D1325" i="18"/>
  <c r="Y1325" i="18" s="1"/>
  <c r="C1326" i="18"/>
  <c r="X1326" i="18" s="1"/>
  <c r="D1326" i="18"/>
  <c r="Y1326" i="18" s="1"/>
  <c r="C1327" i="18"/>
  <c r="X1327" i="18" s="1"/>
  <c r="D1327" i="18"/>
  <c r="Y1327" i="18" s="1"/>
  <c r="C1328" i="18"/>
  <c r="X1328" i="18" s="1"/>
  <c r="D1328" i="18"/>
  <c r="Y1328" i="18" s="1"/>
  <c r="C1329" i="18"/>
  <c r="X1329" i="18" s="1"/>
  <c r="D1329" i="18"/>
  <c r="Y1329" i="18" s="1"/>
  <c r="C1330" i="18"/>
  <c r="X1330" i="18" s="1"/>
  <c r="D1330" i="18"/>
  <c r="Y1330" i="18" s="1"/>
  <c r="C1331" i="18"/>
  <c r="X1331" i="18" s="1"/>
  <c r="D1331" i="18"/>
  <c r="Y1331" i="18" s="1"/>
  <c r="C1332" i="18"/>
  <c r="X1332" i="18" s="1"/>
  <c r="D1332" i="18"/>
  <c r="Y1332" i="18" s="1"/>
  <c r="C1333" i="18"/>
  <c r="X1333" i="18" s="1"/>
  <c r="D1333" i="18"/>
  <c r="Y1333" i="18" s="1"/>
  <c r="C1334" i="18"/>
  <c r="X1334" i="18" s="1"/>
  <c r="D1334" i="18"/>
  <c r="Y1334" i="18" s="1"/>
  <c r="C1335" i="18"/>
  <c r="X1335" i="18" s="1"/>
  <c r="D1335" i="18"/>
  <c r="Y1335" i="18" s="1"/>
  <c r="C1336" i="18"/>
  <c r="X1336" i="18" s="1"/>
  <c r="D1336" i="18"/>
  <c r="Y1336" i="18" s="1"/>
  <c r="C1337" i="18"/>
  <c r="X1337" i="18" s="1"/>
  <c r="D1337" i="18"/>
  <c r="Y1337" i="18" s="1"/>
  <c r="C1338" i="18"/>
  <c r="X1338" i="18" s="1"/>
  <c r="D1338" i="18"/>
  <c r="Y1338" i="18" s="1"/>
  <c r="C1339" i="18"/>
  <c r="X1339" i="18" s="1"/>
  <c r="D1339" i="18"/>
  <c r="Y1339" i="18" s="1"/>
  <c r="C1340" i="18"/>
  <c r="X1340" i="18" s="1"/>
  <c r="D1340" i="18"/>
  <c r="Y1340" i="18" s="1"/>
  <c r="C1341" i="18"/>
  <c r="X1341" i="18" s="1"/>
  <c r="D1341" i="18"/>
  <c r="Y1341" i="18" s="1"/>
  <c r="C1342" i="18"/>
  <c r="X1342" i="18" s="1"/>
  <c r="D1342" i="18"/>
  <c r="Y1342" i="18" s="1"/>
  <c r="C1343" i="18"/>
  <c r="X1343" i="18" s="1"/>
  <c r="D1343" i="18"/>
  <c r="Y1343" i="18" s="1"/>
  <c r="C1344" i="18"/>
  <c r="X1344" i="18" s="1"/>
  <c r="D1344" i="18"/>
  <c r="Y1344" i="18" s="1"/>
  <c r="C1345" i="18"/>
  <c r="X1345" i="18" s="1"/>
  <c r="D1345" i="18"/>
  <c r="Y1345" i="18" s="1"/>
  <c r="C1346" i="18"/>
  <c r="X1346" i="18" s="1"/>
  <c r="D1346" i="18"/>
  <c r="Y1346" i="18" s="1"/>
  <c r="C1347" i="18"/>
  <c r="X1347" i="18" s="1"/>
  <c r="D1347" i="18"/>
  <c r="Y1347" i="18" s="1"/>
  <c r="C1348" i="18"/>
  <c r="X1348" i="18" s="1"/>
  <c r="D1348" i="18"/>
  <c r="Y1348" i="18" s="1"/>
  <c r="C1349" i="18"/>
  <c r="X1349" i="18" s="1"/>
  <c r="D1349" i="18"/>
  <c r="Y1349" i="18" s="1"/>
  <c r="C1350" i="18"/>
  <c r="X1350" i="18" s="1"/>
  <c r="D1350" i="18"/>
  <c r="Y1350" i="18" s="1"/>
  <c r="C1351" i="18"/>
  <c r="X1351" i="18" s="1"/>
  <c r="D1351" i="18"/>
  <c r="Y1351" i="18" s="1"/>
  <c r="C1352" i="18"/>
  <c r="X1352" i="18" s="1"/>
  <c r="D1352" i="18"/>
  <c r="Y1352" i="18" s="1"/>
  <c r="C1353" i="18"/>
  <c r="X1353" i="18" s="1"/>
  <c r="D1353" i="18"/>
  <c r="Y1353" i="18" s="1"/>
  <c r="C1354" i="18"/>
  <c r="X1354" i="18" s="1"/>
  <c r="D1354" i="18"/>
  <c r="Y1354" i="18" s="1"/>
  <c r="C1355" i="18"/>
  <c r="X1355" i="18" s="1"/>
  <c r="D1355" i="18"/>
  <c r="Y1355" i="18" s="1"/>
  <c r="C1356" i="18"/>
  <c r="X1356" i="18" s="1"/>
  <c r="D1356" i="18"/>
  <c r="Y1356" i="18" s="1"/>
  <c r="C1357" i="18"/>
  <c r="X1357" i="18" s="1"/>
  <c r="D1357" i="18"/>
  <c r="Y1357" i="18" s="1"/>
  <c r="C1358" i="18"/>
  <c r="X1358" i="18" s="1"/>
  <c r="D1358" i="18"/>
  <c r="Y1358" i="18" s="1"/>
  <c r="C1359" i="18"/>
  <c r="X1359" i="18" s="1"/>
  <c r="D1359" i="18"/>
  <c r="Y1359" i="18" s="1"/>
  <c r="C1360" i="18"/>
  <c r="X1360" i="18" s="1"/>
  <c r="D1360" i="18"/>
  <c r="Y1360" i="18" s="1"/>
  <c r="C1361" i="18"/>
  <c r="X1361" i="18" s="1"/>
  <c r="D1361" i="18"/>
  <c r="Y1361" i="18" s="1"/>
  <c r="C1362" i="18"/>
  <c r="X1362" i="18" s="1"/>
  <c r="D1362" i="18"/>
  <c r="Y1362" i="18" s="1"/>
  <c r="C1363" i="18"/>
  <c r="X1363" i="18" s="1"/>
  <c r="D1363" i="18"/>
  <c r="Y1363" i="18" s="1"/>
  <c r="C1364" i="18"/>
  <c r="X1364" i="18" s="1"/>
  <c r="D1364" i="18"/>
  <c r="Y1364" i="18" s="1"/>
  <c r="C1365" i="18"/>
  <c r="X1365" i="18" s="1"/>
  <c r="D1365" i="18"/>
  <c r="Y1365" i="18" s="1"/>
  <c r="C1366" i="18"/>
  <c r="X1366" i="18" s="1"/>
  <c r="D1366" i="18"/>
  <c r="Y1366" i="18" s="1"/>
  <c r="C1367" i="18"/>
  <c r="X1367" i="18" s="1"/>
  <c r="D1367" i="18"/>
  <c r="Y1367" i="18" s="1"/>
  <c r="C1368" i="18"/>
  <c r="X1368" i="18" s="1"/>
  <c r="D1368" i="18"/>
  <c r="Y1368" i="18" s="1"/>
  <c r="C1369" i="18"/>
  <c r="X1369" i="18" s="1"/>
  <c r="D1369" i="18"/>
  <c r="Y1369" i="18" s="1"/>
  <c r="C1370" i="18"/>
  <c r="X1370" i="18" s="1"/>
  <c r="D1370" i="18"/>
  <c r="Y1370" i="18" s="1"/>
  <c r="C1371" i="18"/>
  <c r="X1371" i="18" s="1"/>
  <c r="D1371" i="18"/>
  <c r="Y1371" i="18" s="1"/>
  <c r="C1372" i="18"/>
  <c r="X1372" i="18" s="1"/>
  <c r="D1372" i="18"/>
  <c r="Y1372" i="18" s="1"/>
  <c r="C1373" i="18"/>
  <c r="X1373" i="18" s="1"/>
  <c r="D1373" i="18"/>
  <c r="Y1373" i="18" s="1"/>
  <c r="C1374" i="18"/>
  <c r="X1374" i="18" s="1"/>
  <c r="D1374" i="18"/>
  <c r="Y1374" i="18" s="1"/>
  <c r="C1375" i="18"/>
  <c r="X1375" i="18" s="1"/>
  <c r="D1375" i="18"/>
  <c r="Y1375" i="18" s="1"/>
  <c r="C1376" i="18"/>
  <c r="X1376" i="18" s="1"/>
  <c r="D1376" i="18"/>
  <c r="Y1376" i="18" s="1"/>
  <c r="C1377" i="18"/>
  <c r="X1377" i="18" s="1"/>
  <c r="D1377" i="18"/>
  <c r="Y1377" i="18" s="1"/>
  <c r="C1378" i="18"/>
  <c r="X1378" i="18" s="1"/>
  <c r="D1378" i="18"/>
  <c r="Y1378" i="18" s="1"/>
  <c r="C1379" i="18"/>
  <c r="X1379" i="18" s="1"/>
  <c r="D1379" i="18"/>
  <c r="Y1379" i="18" s="1"/>
  <c r="C1380" i="18"/>
  <c r="X1380" i="18" s="1"/>
  <c r="D1380" i="18"/>
  <c r="Y1380" i="18" s="1"/>
  <c r="C1381" i="18"/>
  <c r="X1381" i="18" s="1"/>
  <c r="D1381" i="18"/>
  <c r="Y1381" i="18" s="1"/>
  <c r="C1382" i="18"/>
  <c r="X1382" i="18" s="1"/>
  <c r="D1382" i="18"/>
  <c r="Y1382" i="18" s="1"/>
  <c r="C1383" i="18"/>
  <c r="X1383" i="18" s="1"/>
  <c r="D1383" i="18"/>
  <c r="Y1383" i="18" s="1"/>
  <c r="C1384" i="18"/>
  <c r="X1384" i="18" s="1"/>
  <c r="D1384" i="18"/>
  <c r="Y1384" i="18" s="1"/>
  <c r="C1385" i="18"/>
  <c r="X1385" i="18" s="1"/>
  <c r="D1385" i="18"/>
  <c r="Y1385" i="18" s="1"/>
  <c r="C1386" i="18"/>
  <c r="X1386" i="18" s="1"/>
  <c r="D1386" i="18"/>
  <c r="Y1386" i="18" s="1"/>
  <c r="C1387" i="18"/>
  <c r="X1387" i="18" s="1"/>
  <c r="D1387" i="18"/>
  <c r="Y1387" i="18" s="1"/>
  <c r="C1388" i="18"/>
  <c r="X1388" i="18" s="1"/>
  <c r="D1388" i="18"/>
  <c r="Y1388" i="18" s="1"/>
  <c r="C1389" i="18"/>
  <c r="X1389" i="18" s="1"/>
  <c r="D1389" i="18"/>
  <c r="Y1389" i="18" s="1"/>
  <c r="C1390" i="18"/>
  <c r="X1390" i="18" s="1"/>
  <c r="D1390" i="18"/>
  <c r="Y1390" i="18" s="1"/>
  <c r="C1391" i="18"/>
  <c r="X1391" i="18" s="1"/>
  <c r="D1391" i="18"/>
  <c r="Y1391" i="18" s="1"/>
  <c r="C1392" i="18"/>
  <c r="X1392" i="18" s="1"/>
  <c r="D1392" i="18"/>
  <c r="Y1392" i="18" s="1"/>
  <c r="C1393" i="18"/>
  <c r="X1393" i="18" s="1"/>
  <c r="D1393" i="18"/>
  <c r="Y1393" i="18" s="1"/>
  <c r="C1394" i="18"/>
  <c r="X1394" i="18" s="1"/>
  <c r="D1394" i="18"/>
  <c r="Y1394" i="18" s="1"/>
  <c r="C1395" i="18"/>
  <c r="X1395" i="18" s="1"/>
  <c r="D1395" i="18"/>
  <c r="Y1395" i="18" s="1"/>
  <c r="C1396" i="18"/>
  <c r="X1396" i="18" s="1"/>
  <c r="D1396" i="18"/>
  <c r="Y1396" i="18" s="1"/>
  <c r="C1397" i="18"/>
  <c r="X1397" i="18" s="1"/>
  <c r="D1397" i="18"/>
  <c r="Y1397" i="18" s="1"/>
  <c r="C1398" i="18"/>
  <c r="X1398" i="18" s="1"/>
  <c r="D1398" i="18"/>
  <c r="Y1398" i="18" s="1"/>
  <c r="C1399" i="18"/>
  <c r="X1399" i="18" s="1"/>
  <c r="D1399" i="18"/>
  <c r="Y1399" i="18" s="1"/>
  <c r="C1400" i="18"/>
  <c r="X1400" i="18" s="1"/>
  <c r="D1400" i="18"/>
  <c r="Y1400" i="18" s="1"/>
  <c r="C1401" i="18"/>
  <c r="X1401" i="18" s="1"/>
  <c r="D1401" i="18"/>
  <c r="Y1401" i="18" s="1"/>
  <c r="C1402" i="18"/>
  <c r="X1402" i="18" s="1"/>
  <c r="D1402" i="18"/>
  <c r="Y1402" i="18" s="1"/>
  <c r="C1403" i="18"/>
  <c r="X1403" i="18" s="1"/>
  <c r="D1403" i="18"/>
  <c r="Y1403" i="18" s="1"/>
  <c r="C1404" i="18"/>
  <c r="X1404" i="18" s="1"/>
  <c r="D1404" i="18"/>
  <c r="Y1404" i="18" s="1"/>
  <c r="C1405" i="18"/>
  <c r="X1405" i="18" s="1"/>
  <c r="D1405" i="18"/>
  <c r="Y1405" i="18" s="1"/>
  <c r="C1406" i="18"/>
  <c r="X1406" i="18" s="1"/>
  <c r="D1406" i="18"/>
  <c r="Y1406" i="18" s="1"/>
  <c r="C1407" i="18"/>
  <c r="X1407" i="18" s="1"/>
  <c r="D1407" i="18"/>
  <c r="Y1407" i="18" s="1"/>
  <c r="C1408" i="18"/>
  <c r="X1408" i="18" s="1"/>
  <c r="D1408" i="18"/>
  <c r="Y1408" i="18" s="1"/>
  <c r="C1409" i="18"/>
  <c r="X1409" i="18" s="1"/>
  <c r="D1409" i="18"/>
  <c r="Y1409" i="18" s="1"/>
  <c r="C1410" i="18"/>
  <c r="X1410" i="18" s="1"/>
  <c r="D1410" i="18"/>
  <c r="Y1410" i="18" s="1"/>
  <c r="C1411" i="18"/>
  <c r="X1411" i="18" s="1"/>
  <c r="D1411" i="18"/>
  <c r="Y1411" i="18" s="1"/>
  <c r="C1412" i="18"/>
  <c r="X1412" i="18" s="1"/>
  <c r="D1412" i="18"/>
  <c r="Y1412" i="18" s="1"/>
  <c r="C1413" i="18"/>
  <c r="X1413" i="18" s="1"/>
  <c r="D1413" i="18"/>
  <c r="Y1413" i="18" s="1"/>
  <c r="C1414" i="18"/>
  <c r="X1414" i="18" s="1"/>
  <c r="D1414" i="18"/>
  <c r="Y1414" i="18" s="1"/>
  <c r="C1415" i="18"/>
  <c r="X1415" i="18" s="1"/>
  <c r="D1415" i="18"/>
  <c r="Y1415" i="18" s="1"/>
  <c r="C1416" i="18"/>
  <c r="X1416" i="18" s="1"/>
  <c r="D1416" i="18"/>
  <c r="Y1416" i="18" s="1"/>
  <c r="C1417" i="18"/>
  <c r="X1417" i="18" s="1"/>
  <c r="D1417" i="18"/>
  <c r="Y1417" i="18" s="1"/>
  <c r="C1418" i="18"/>
  <c r="X1418" i="18" s="1"/>
  <c r="D1418" i="18"/>
  <c r="Y1418" i="18" s="1"/>
  <c r="C1419" i="18"/>
  <c r="X1419" i="18" s="1"/>
  <c r="D1419" i="18"/>
  <c r="Y1419" i="18" s="1"/>
  <c r="C1420" i="18"/>
  <c r="X1420" i="18" s="1"/>
  <c r="D1420" i="18"/>
  <c r="Y1420" i="18" s="1"/>
  <c r="C1421" i="18"/>
  <c r="X1421" i="18" s="1"/>
  <c r="D1421" i="18"/>
  <c r="Y1421" i="18" s="1"/>
  <c r="C1422" i="18"/>
  <c r="X1422" i="18" s="1"/>
  <c r="D1422" i="18"/>
  <c r="Y1422" i="18" s="1"/>
  <c r="C1423" i="18"/>
  <c r="X1423" i="18" s="1"/>
  <c r="D1423" i="18"/>
  <c r="Y1423" i="18" s="1"/>
  <c r="C1424" i="18"/>
  <c r="X1424" i="18" s="1"/>
  <c r="D1424" i="18"/>
  <c r="Y1424" i="18" s="1"/>
  <c r="C1425" i="18"/>
  <c r="X1425" i="18" s="1"/>
  <c r="D1425" i="18"/>
  <c r="Y1425" i="18" s="1"/>
  <c r="C1426" i="18"/>
  <c r="X1426" i="18" s="1"/>
  <c r="D1426" i="18"/>
  <c r="Y1426" i="18" s="1"/>
  <c r="C1427" i="18"/>
  <c r="X1427" i="18" s="1"/>
  <c r="D1427" i="18"/>
  <c r="Y1427" i="18" s="1"/>
  <c r="C1428" i="18"/>
  <c r="X1428" i="18" s="1"/>
  <c r="D1428" i="18"/>
  <c r="Y1428" i="18" s="1"/>
  <c r="C1429" i="18"/>
  <c r="X1429" i="18" s="1"/>
  <c r="D1429" i="18"/>
  <c r="Y1429" i="18" s="1"/>
  <c r="C1430" i="18"/>
  <c r="X1430" i="18" s="1"/>
  <c r="D1430" i="18"/>
  <c r="Y1430" i="18" s="1"/>
  <c r="C1431" i="18"/>
  <c r="X1431" i="18" s="1"/>
  <c r="D1431" i="18"/>
  <c r="Y1431" i="18" s="1"/>
  <c r="C1432" i="18"/>
  <c r="X1432" i="18" s="1"/>
  <c r="D1432" i="18"/>
  <c r="Y1432" i="18" s="1"/>
  <c r="C1433" i="18"/>
  <c r="X1433" i="18" s="1"/>
  <c r="D1433" i="18"/>
  <c r="Y1433" i="18" s="1"/>
  <c r="C1434" i="18"/>
  <c r="X1434" i="18" s="1"/>
  <c r="D1434" i="18"/>
  <c r="Y1434" i="18" s="1"/>
  <c r="C1435" i="18"/>
  <c r="X1435" i="18" s="1"/>
  <c r="D1435" i="18"/>
  <c r="Y1435" i="18" s="1"/>
  <c r="C1436" i="18"/>
  <c r="X1436" i="18" s="1"/>
  <c r="D1436" i="18"/>
  <c r="Y1436" i="18" s="1"/>
  <c r="C1437" i="18"/>
  <c r="X1437" i="18" s="1"/>
  <c r="D1437" i="18"/>
  <c r="Y1437" i="18" s="1"/>
  <c r="C1438" i="18"/>
  <c r="X1438" i="18" s="1"/>
  <c r="D1438" i="18"/>
  <c r="Y1438" i="18" s="1"/>
  <c r="C1439" i="18"/>
  <c r="X1439" i="18" s="1"/>
  <c r="D1439" i="18"/>
  <c r="Y1439" i="18" s="1"/>
  <c r="C1440" i="18"/>
  <c r="X1440" i="18" s="1"/>
  <c r="D1440" i="18"/>
  <c r="Y1440" i="18" s="1"/>
  <c r="C1441" i="18"/>
  <c r="X1441" i="18" s="1"/>
  <c r="D1441" i="18"/>
  <c r="Y1441" i="18" s="1"/>
  <c r="C1442" i="18"/>
  <c r="X1442" i="18" s="1"/>
  <c r="D1442" i="18"/>
  <c r="Y1442" i="18" s="1"/>
  <c r="C1443" i="18"/>
  <c r="X1443" i="18" s="1"/>
  <c r="D1443" i="18"/>
  <c r="Y1443" i="18" s="1"/>
  <c r="C1444" i="18"/>
  <c r="X1444" i="18" s="1"/>
  <c r="D1444" i="18"/>
  <c r="Y1444" i="18" s="1"/>
  <c r="C1445" i="18"/>
  <c r="X1445" i="18" s="1"/>
  <c r="D1445" i="18"/>
  <c r="Y1445" i="18" s="1"/>
  <c r="C1446" i="18"/>
  <c r="X1446" i="18" s="1"/>
  <c r="D1446" i="18"/>
  <c r="Y1446" i="18" s="1"/>
  <c r="C1447" i="18"/>
  <c r="X1447" i="18" s="1"/>
  <c r="D1447" i="18"/>
  <c r="Y1447" i="18" s="1"/>
  <c r="C1448" i="18"/>
  <c r="X1448" i="18" s="1"/>
  <c r="D1448" i="18"/>
  <c r="Y1448" i="18" s="1"/>
  <c r="C1449" i="18"/>
  <c r="X1449" i="18" s="1"/>
  <c r="D1449" i="18"/>
  <c r="Y1449" i="18" s="1"/>
  <c r="C1450" i="18"/>
  <c r="X1450" i="18" s="1"/>
  <c r="D1450" i="18"/>
  <c r="Y1450" i="18" s="1"/>
  <c r="C1451" i="18"/>
  <c r="X1451" i="18" s="1"/>
  <c r="D1451" i="18"/>
  <c r="Y1451" i="18" s="1"/>
  <c r="C1452" i="18"/>
  <c r="X1452" i="18" s="1"/>
  <c r="D1452" i="18"/>
  <c r="Y1452" i="18" s="1"/>
  <c r="C1453" i="18"/>
  <c r="X1453" i="18" s="1"/>
  <c r="D1453" i="18"/>
  <c r="Y1453" i="18" s="1"/>
  <c r="C1454" i="18"/>
  <c r="X1454" i="18" s="1"/>
  <c r="D1454" i="18"/>
  <c r="Y1454" i="18" s="1"/>
  <c r="C1455" i="18"/>
  <c r="X1455" i="18" s="1"/>
  <c r="D1455" i="18"/>
  <c r="Y1455" i="18" s="1"/>
  <c r="C1456" i="18"/>
  <c r="X1456" i="18" s="1"/>
  <c r="D1456" i="18"/>
  <c r="Y1456" i="18" s="1"/>
  <c r="C1457" i="18"/>
  <c r="X1457" i="18" s="1"/>
  <c r="D1457" i="18"/>
  <c r="Y1457" i="18" s="1"/>
  <c r="C1458" i="18"/>
  <c r="X1458" i="18" s="1"/>
  <c r="D1458" i="18"/>
  <c r="Y1458" i="18" s="1"/>
  <c r="C1459" i="18"/>
  <c r="X1459" i="18" s="1"/>
  <c r="D1459" i="18"/>
  <c r="Y1459" i="18" s="1"/>
  <c r="C1460" i="18"/>
  <c r="X1460" i="18" s="1"/>
  <c r="D1460" i="18"/>
  <c r="Y1460" i="18" s="1"/>
  <c r="C1461" i="18"/>
  <c r="X1461" i="18" s="1"/>
  <c r="D1461" i="18"/>
  <c r="Y1461" i="18" s="1"/>
  <c r="C1462" i="18"/>
  <c r="X1462" i="18" s="1"/>
  <c r="D1462" i="18"/>
  <c r="Y1462" i="18" s="1"/>
  <c r="C1463" i="18"/>
  <c r="X1463" i="18" s="1"/>
  <c r="D1463" i="18"/>
  <c r="Y1463" i="18" s="1"/>
  <c r="C1464" i="18"/>
  <c r="X1464" i="18" s="1"/>
  <c r="D1464" i="18"/>
  <c r="Y1464" i="18" s="1"/>
  <c r="C1465" i="18"/>
  <c r="X1465" i="18" s="1"/>
  <c r="D1465" i="18"/>
  <c r="Y1465" i="18" s="1"/>
  <c r="C1466" i="18"/>
  <c r="X1466" i="18" s="1"/>
  <c r="D1466" i="18"/>
  <c r="Y1466" i="18" s="1"/>
  <c r="C1467" i="18"/>
  <c r="X1467" i="18" s="1"/>
  <c r="D1467" i="18"/>
  <c r="Y1467" i="18" s="1"/>
  <c r="C1468" i="18"/>
  <c r="X1468" i="18" s="1"/>
  <c r="D1468" i="18"/>
  <c r="Y1468" i="18" s="1"/>
  <c r="C1469" i="18"/>
  <c r="X1469" i="18" s="1"/>
  <c r="D1469" i="18"/>
  <c r="Y1469" i="18" s="1"/>
  <c r="C1470" i="18"/>
  <c r="X1470" i="18" s="1"/>
  <c r="D1470" i="18"/>
  <c r="Y1470" i="18" s="1"/>
  <c r="C1471" i="18"/>
  <c r="X1471" i="18" s="1"/>
  <c r="D1471" i="18"/>
  <c r="Y1471" i="18" s="1"/>
  <c r="C1472" i="18"/>
  <c r="X1472" i="18" s="1"/>
  <c r="D1472" i="18"/>
  <c r="Y1472" i="18" s="1"/>
  <c r="C1473" i="18"/>
  <c r="X1473" i="18" s="1"/>
  <c r="D1473" i="18"/>
  <c r="Y1473" i="18" s="1"/>
  <c r="C1474" i="18"/>
  <c r="X1474" i="18" s="1"/>
  <c r="D1474" i="18"/>
  <c r="Y1474" i="18" s="1"/>
  <c r="C1475" i="18"/>
  <c r="X1475" i="18" s="1"/>
  <c r="D1475" i="18"/>
  <c r="Y1475" i="18" s="1"/>
  <c r="C1476" i="18"/>
  <c r="X1476" i="18" s="1"/>
  <c r="D1476" i="18"/>
  <c r="Y1476" i="18" s="1"/>
  <c r="C1477" i="18"/>
  <c r="X1477" i="18" s="1"/>
  <c r="D1477" i="18"/>
  <c r="Y1477" i="18" s="1"/>
  <c r="C1478" i="18"/>
  <c r="X1478" i="18" s="1"/>
  <c r="D1478" i="18"/>
  <c r="Y1478" i="18" s="1"/>
  <c r="C1479" i="18"/>
  <c r="X1479" i="18" s="1"/>
  <c r="D1479" i="18"/>
  <c r="Y1479" i="18" s="1"/>
  <c r="C1480" i="18"/>
  <c r="X1480" i="18" s="1"/>
  <c r="D1480" i="18"/>
  <c r="Y1480" i="18" s="1"/>
  <c r="C1481" i="18"/>
  <c r="X1481" i="18" s="1"/>
  <c r="D1481" i="18"/>
  <c r="Y1481" i="18" s="1"/>
  <c r="C1482" i="18"/>
  <c r="X1482" i="18" s="1"/>
  <c r="D1482" i="18"/>
  <c r="Y1482" i="18" s="1"/>
  <c r="C1483" i="18"/>
  <c r="X1483" i="18" s="1"/>
  <c r="D1483" i="18"/>
  <c r="Y1483" i="18" s="1"/>
  <c r="C1484" i="18"/>
  <c r="X1484" i="18" s="1"/>
  <c r="D1484" i="18"/>
  <c r="Y1484" i="18" s="1"/>
  <c r="C1485" i="18"/>
  <c r="X1485" i="18" s="1"/>
  <c r="D1485" i="18"/>
  <c r="Y1485" i="18" s="1"/>
  <c r="C1486" i="18"/>
  <c r="X1486" i="18" s="1"/>
  <c r="D1486" i="18"/>
  <c r="Y1486" i="18" s="1"/>
  <c r="C1487" i="18"/>
  <c r="X1487" i="18" s="1"/>
  <c r="D1487" i="18"/>
  <c r="Y1487" i="18" s="1"/>
  <c r="C1488" i="18"/>
  <c r="X1488" i="18" s="1"/>
  <c r="D1488" i="18"/>
  <c r="Y1488" i="18" s="1"/>
  <c r="C1489" i="18"/>
  <c r="X1489" i="18" s="1"/>
  <c r="D1489" i="18"/>
  <c r="Y1489" i="18" s="1"/>
  <c r="C1490" i="18"/>
  <c r="X1490" i="18" s="1"/>
  <c r="D1490" i="18"/>
  <c r="Y1490" i="18" s="1"/>
  <c r="C1491" i="18"/>
  <c r="X1491" i="18" s="1"/>
  <c r="D1491" i="18"/>
  <c r="Y1491" i="18" s="1"/>
  <c r="C1492" i="18"/>
  <c r="X1492" i="18" s="1"/>
  <c r="D1492" i="18"/>
  <c r="Y1492" i="18" s="1"/>
  <c r="C1493" i="18"/>
  <c r="X1493" i="18" s="1"/>
  <c r="D1493" i="18"/>
  <c r="Y1493" i="18" s="1"/>
  <c r="C1494" i="18"/>
  <c r="X1494" i="18" s="1"/>
  <c r="D1494" i="18"/>
  <c r="Y1494" i="18" s="1"/>
  <c r="C1495" i="18"/>
  <c r="X1495" i="18" s="1"/>
  <c r="D1495" i="18"/>
  <c r="Y1495" i="18" s="1"/>
  <c r="C1496" i="18"/>
  <c r="X1496" i="18" s="1"/>
  <c r="D1496" i="18"/>
  <c r="Y1496" i="18" s="1"/>
  <c r="C1497" i="18"/>
  <c r="X1497" i="18" s="1"/>
  <c r="D1497" i="18"/>
  <c r="Y1497" i="18" s="1"/>
  <c r="C1498" i="18"/>
  <c r="X1498" i="18" s="1"/>
  <c r="D1498" i="18"/>
  <c r="Y1498" i="18" s="1"/>
  <c r="C1499" i="18"/>
  <c r="X1499" i="18" s="1"/>
  <c r="D1499" i="18"/>
  <c r="Y1499" i="18" s="1"/>
  <c r="C1500" i="18"/>
  <c r="X1500" i="18" s="1"/>
  <c r="D1500" i="18"/>
  <c r="Y1500" i="18" s="1"/>
  <c r="C1501" i="18"/>
  <c r="X1501" i="18" s="1"/>
  <c r="D1501" i="18"/>
  <c r="Y1501" i="18" s="1"/>
  <c r="C1502" i="18"/>
  <c r="X1502" i="18" s="1"/>
  <c r="D1502" i="18"/>
  <c r="Y1502" i="18" s="1"/>
  <c r="C1503" i="18"/>
  <c r="X1503" i="18" s="1"/>
  <c r="D1503" i="18"/>
  <c r="Y1503" i="18" s="1"/>
  <c r="C1504" i="18"/>
  <c r="X1504" i="18" s="1"/>
  <c r="D1504" i="18"/>
  <c r="Y1504" i="18" s="1"/>
  <c r="C1505" i="18"/>
  <c r="X1505" i="18" s="1"/>
  <c r="D1505" i="18"/>
  <c r="Y1505" i="18" s="1"/>
  <c r="C1506" i="18"/>
  <c r="X1506" i="18" s="1"/>
  <c r="D1506" i="18"/>
  <c r="Y1506" i="18" s="1"/>
  <c r="C1507" i="18"/>
  <c r="X1507" i="18" s="1"/>
  <c r="D1507" i="18"/>
  <c r="Y1507" i="18" s="1"/>
  <c r="C1508" i="18"/>
  <c r="X1508" i="18" s="1"/>
  <c r="D1508" i="18"/>
  <c r="Y1508" i="18" s="1"/>
  <c r="C1509" i="18"/>
  <c r="X1509" i="18" s="1"/>
  <c r="D1509" i="18"/>
  <c r="Y1509" i="18" s="1"/>
  <c r="C1510" i="18"/>
  <c r="X1510" i="18" s="1"/>
  <c r="D1510" i="18"/>
  <c r="Y1510" i="18" s="1"/>
  <c r="C1511" i="18"/>
  <c r="X1511" i="18" s="1"/>
  <c r="D1511" i="18"/>
  <c r="Y1511" i="18" s="1"/>
  <c r="C1512" i="18"/>
  <c r="X1512" i="18" s="1"/>
  <c r="D1512" i="18"/>
  <c r="Y1512" i="18" s="1"/>
  <c r="C1513" i="18"/>
  <c r="X1513" i="18" s="1"/>
  <c r="D1513" i="18"/>
  <c r="Y1513" i="18" s="1"/>
  <c r="C1514" i="18"/>
  <c r="X1514" i="18" s="1"/>
  <c r="D1514" i="18"/>
  <c r="Y1514" i="18" s="1"/>
  <c r="C1515" i="18"/>
  <c r="X1515" i="18" s="1"/>
  <c r="D1515" i="18"/>
  <c r="Y1515" i="18" s="1"/>
  <c r="C1516" i="18"/>
  <c r="X1516" i="18" s="1"/>
  <c r="D1516" i="18"/>
  <c r="Y1516" i="18" s="1"/>
  <c r="C1517" i="18"/>
  <c r="X1517" i="18" s="1"/>
  <c r="D1517" i="18"/>
  <c r="Y1517" i="18" s="1"/>
  <c r="C1518" i="18"/>
  <c r="X1518" i="18" s="1"/>
  <c r="D1518" i="18"/>
  <c r="Y1518" i="18" s="1"/>
  <c r="C1519" i="18"/>
  <c r="X1519" i="18" s="1"/>
  <c r="D1519" i="18"/>
  <c r="Y1519" i="18" s="1"/>
  <c r="C1520" i="18"/>
  <c r="X1520" i="18" s="1"/>
  <c r="D1520" i="18"/>
  <c r="Y1520" i="18" s="1"/>
  <c r="C1521" i="18"/>
  <c r="X1521" i="18" s="1"/>
  <c r="D1521" i="18"/>
  <c r="Y1521" i="18" s="1"/>
  <c r="C1522" i="18"/>
  <c r="X1522" i="18" s="1"/>
  <c r="D1522" i="18"/>
  <c r="Y1522" i="18" s="1"/>
  <c r="C1523" i="18"/>
  <c r="X1523" i="18" s="1"/>
  <c r="D1523" i="18"/>
  <c r="Y1523" i="18" s="1"/>
  <c r="C1524" i="18"/>
  <c r="X1524" i="18" s="1"/>
  <c r="D1524" i="18"/>
  <c r="Y1524" i="18" s="1"/>
  <c r="C1525" i="18"/>
  <c r="X1525" i="18" s="1"/>
  <c r="D1525" i="18"/>
  <c r="Y1525" i="18" s="1"/>
  <c r="C1526" i="18"/>
  <c r="X1526" i="18" s="1"/>
  <c r="D1526" i="18"/>
  <c r="Y1526" i="18" s="1"/>
  <c r="C1527" i="18"/>
  <c r="X1527" i="18" s="1"/>
  <c r="D1527" i="18"/>
  <c r="Y1527" i="18" s="1"/>
  <c r="C1528" i="18"/>
  <c r="X1528" i="18" s="1"/>
  <c r="D1528" i="18"/>
  <c r="Y1528" i="18" s="1"/>
  <c r="C1529" i="18"/>
  <c r="X1529" i="18" s="1"/>
  <c r="D1529" i="18"/>
  <c r="Y1529" i="18" s="1"/>
  <c r="C1530" i="18"/>
  <c r="X1530" i="18" s="1"/>
  <c r="D1530" i="18"/>
  <c r="Y1530" i="18" s="1"/>
  <c r="C1531" i="18"/>
  <c r="X1531" i="18" s="1"/>
  <c r="D1531" i="18"/>
  <c r="Y1531" i="18" s="1"/>
  <c r="C1532" i="18"/>
  <c r="X1532" i="18" s="1"/>
  <c r="D1532" i="18"/>
  <c r="Y1532" i="18" s="1"/>
  <c r="C1533" i="18"/>
  <c r="X1533" i="18" s="1"/>
  <c r="D1533" i="18"/>
  <c r="Y1533" i="18" s="1"/>
  <c r="C1534" i="18"/>
  <c r="X1534" i="18" s="1"/>
  <c r="D1534" i="18"/>
  <c r="Y1534" i="18" s="1"/>
  <c r="C1535" i="18"/>
  <c r="X1535" i="18" s="1"/>
  <c r="D1535" i="18"/>
  <c r="Y1535" i="18" s="1"/>
  <c r="C1536" i="18"/>
  <c r="X1536" i="18" s="1"/>
  <c r="D1536" i="18"/>
  <c r="Y1536" i="18" s="1"/>
  <c r="C1537" i="18"/>
  <c r="X1537" i="18" s="1"/>
  <c r="D1537" i="18"/>
  <c r="Y1537" i="18" s="1"/>
  <c r="C1538" i="18"/>
  <c r="X1538" i="18" s="1"/>
  <c r="D1538" i="18"/>
  <c r="Y1538" i="18" s="1"/>
  <c r="C1539" i="18"/>
  <c r="X1539" i="18" s="1"/>
  <c r="D1539" i="18"/>
  <c r="Y1539" i="18" s="1"/>
  <c r="C1540" i="18"/>
  <c r="X1540" i="18" s="1"/>
  <c r="D1540" i="18"/>
  <c r="Y1540" i="18" s="1"/>
  <c r="C1541" i="18"/>
  <c r="X1541" i="18" s="1"/>
  <c r="D1541" i="18"/>
  <c r="Y1541" i="18" s="1"/>
  <c r="C1542" i="18"/>
  <c r="X1542" i="18" s="1"/>
  <c r="D1542" i="18"/>
  <c r="Y1542" i="18" s="1"/>
  <c r="C1543" i="18"/>
  <c r="X1543" i="18" s="1"/>
  <c r="D1543" i="18"/>
  <c r="Y1543" i="18" s="1"/>
  <c r="C1544" i="18"/>
  <c r="X1544" i="18" s="1"/>
  <c r="D1544" i="18"/>
  <c r="Y1544" i="18" s="1"/>
  <c r="C1545" i="18"/>
  <c r="X1545" i="18" s="1"/>
  <c r="D1545" i="18"/>
  <c r="Y1545" i="18" s="1"/>
  <c r="C1546" i="18"/>
  <c r="X1546" i="18" s="1"/>
  <c r="D1546" i="18"/>
  <c r="Y1546" i="18" s="1"/>
  <c r="C1547" i="18"/>
  <c r="X1547" i="18" s="1"/>
  <c r="D1547" i="18"/>
  <c r="Y1547" i="18" s="1"/>
  <c r="C1548" i="18"/>
  <c r="X1548" i="18" s="1"/>
  <c r="D1548" i="18"/>
  <c r="Y1548" i="18" s="1"/>
  <c r="C1549" i="18"/>
  <c r="X1549" i="18" s="1"/>
  <c r="D1549" i="18"/>
  <c r="Y1549" i="18" s="1"/>
  <c r="C1550" i="18"/>
  <c r="X1550" i="18" s="1"/>
  <c r="D1550" i="18"/>
  <c r="Y1550" i="18" s="1"/>
  <c r="C1551" i="18"/>
  <c r="X1551" i="18" s="1"/>
  <c r="D1551" i="18"/>
  <c r="Y1551" i="18" s="1"/>
  <c r="C1552" i="18"/>
  <c r="X1552" i="18" s="1"/>
  <c r="D1552" i="18"/>
  <c r="Y1552" i="18" s="1"/>
  <c r="C1553" i="18"/>
  <c r="X1553" i="18" s="1"/>
  <c r="D1553" i="18"/>
  <c r="Y1553" i="18" s="1"/>
  <c r="C1554" i="18"/>
  <c r="X1554" i="18" s="1"/>
  <c r="D1554" i="18"/>
  <c r="Y1554" i="18" s="1"/>
  <c r="C1555" i="18"/>
  <c r="X1555" i="18" s="1"/>
  <c r="D1555" i="18"/>
  <c r="Y1555" i="18" s="1"/>
  <c r="C1556" i="18"/>
  <c r="X1556" i="18" s="1"/>
  <c r="D1556" i="18"/>
  <c r="Y1556" i="18" s="1"/>
  <c r="C1557" i="18"/>
  <c r="X1557" i="18" s="1"/>
  <c r="D1557" i="18"/>
  <c r="Y1557" i="18" s="1"/>
  <c r="C1558" i="18"/>
  <c r="X1558" i="18" s="1"/>
  <c r="D1558" i="18"/>
  <c r="Y1558" i="18" s="1"/>
  <c r="C1559" i="18"/>
  <c r="X1559" i="18" s="1"/>
  <c r="D1559" i="18"/>
  <c r="Y1559" i="18" s="1"/>
  <c r="C1560" i="18"/>
  <c r="X1560" i="18" s="1"/>
  <c r="D1560" i="18"/>
  <c r="Y1560" i="18" s="1"/>
  <c r="C1561" i="18"/>
  <c r="X1561" i="18" s="1"/>
  <c r="D1561" i="18"/>
  <c r="Y1561" i="18" s="1"/>
  <c r="C1562" i="18"/>
  <c r="X1562" i="18" s="1"/>
  <c r="D1562" i="18"/>
  <c r="Y1562" i="18" s="1"/>
  <c r="C1563" i="18"/>
  <c r="X1563" i="18" s="1"/>
  <c r="D1563" i="18"/>
  <c r="Y1563" i="18" s="1"/>
  <c r="C1564" i="18"/>
  <c r="X1564" i="18" s="1"/>
  <c r="D1564" i="18"/>
  <c r="Y1564" i="18" s="1"/>
  <c r="C1565" i="18"/>
  <c r="X1565" i="18" s="1"/>
  <c r="D1565" i="18"/>
  <c r="Y1565" i="18" s="1"/>
  <c r="C1566" i="18"/>
  <c r="X1566" i="18" s="1"/>
  <c r="D1566" i="18"/>
  <c r="Y1566" i="18" s="1"/>
  <c r="C1567" i="18"/>
  <c r="X1567" i="18" s="1"/>
  <c r="D1567" i="18"/>
  <c r="Y1567" i="18" s="1"/>
  <c r="C1568" i="18"/>
  <c r="X1568" i="18" s="1"/>
  <c r="D1568" i="18"/>
  <c r="Y1568" i="18" s="1"/>
  <c r="C1569" i="18"/>
  <c r="X1569" i="18" s="1"/>
  <c r="D1569" i="18"/>
  <c r="Y1569" i="18" s="1"/>
  <c r="C1570" i="18"/>
  <c r="X1570" i="18" s="1"/>
  <c r="D1570" i="18"/>
  <c r="Y1570" i="18" s="1"/>
  <c r="C1571" i="18"/>
  <c r="X1571" i="18" s="1"/>
  <c r="D1571" i="18"/>
  <c r="Y1571" i="18" s="1"/>
  <c r="C1572" i="18"/>
  <c r="X1572" i="18" s="1"/>
  <c r="D1572" i="18"/>
  <c r="Y1572" i="18" s="1"/>
  <c r="C1573" i="18"/>
  <c r="X1573" i="18" s="1"/>
  <c r="D1573" i="18"/>
  <c r="Y1573" i="18" s="1"/>
  <c r="C1574" i="18"/>
  <c r="X1574" i="18" s="1"/>
  <c r="D1574" i="18"/>
  <c r="Y1574" i="18" s="1"/>
  <c r="C1575" i="18"/>
  <c r="X1575" i="18" s="1"/>
  <c r="D1575" i="18"/>
  <c r="Y1575" i="18" s="1"/>
  <c r="C1576" i="18"/>
  <c r="X1576" i="18" s="1"/>
  <c r="D1576" i="18"/>
  <c r="Y1576" i="18" s="1"/>
  <c r="C1577" i="18"/>
  <c r="X1577" i="18" s="1"/>
  <c r="D1577" i="18"/>
  <c r="Y1577" i="18" s="1"/>
  <c r="C1578" i="18"/>
  <c r="X1578" i="18" s="1"/>
  <c r="D1578" i="18"/>
  <c r="Y1578" i="18" s="1"/>
  <c r="C1579" i="18"/>
  <c r="X1579" i="18" s="1"/>
  <c r="D1579" i="18"/>
  <c r="Y1579" i="18" s="1"/>
  <c r="C1580" i="18"/>
  <c r="X1580" i="18" s="1"/>
  <c r="D1580" i="18"/>
  <c r="Y1580" i="18" s="1"/>
  <c r="C1581" i="18"/>
  <c r="X1581" i="18" s="1"/>
  <c r="D1581" i="18"/>
  <c r="Y1581" i="18" s="1"/>
  <c r="C1582" i="18"/>
  <c r="X1582" i="18" s="1"/>
  <c r="D1582" i="18"/>
  <c r="Y1582" i="18" s="1"/>
  <c r="C1583" i="18"/>
  <c r="X1583" i="18" s="1"/>
  <c r="D1583" i="18"/>
  <c r="Y1583" i="18" s="1"/>
  <c r="C1584" i="18"/>
  <c r="X1584" i="18" s="1"/>
  <c r="D1584" i="18"/>
  <c r="Y1584" i="18" s="1"/>
  <c r="C1585" i="18"/>
  <c r="X1585" i="18" s="1"/>
  <c r="D1585" i="18"/>
  <c r="Y1585" i="18" s="1"/>
  <c r="C1586" i="18"/>
  <c r="X1586" i="18" s="1"/>
  <c r="D1586" i="18"/>
  <c r="Y1586" i="18" s="1"/>
  <c r="C1587" i="18"/>
  <c r="X1587" i="18" s="1"/>
  <c r="D1587" i="18"/>
  <c r="Y1587" i="18" s="1"/>
  <c r="C1588" i="18"/>
  <c r="X1588" i="18" s="1"/>
  <c r="D1588" i="18"/>
  <c r="Y1588" i="18" s="1"/>
  <c r="C1589" i="18"/>
  <c r="X1589" i="18" s="1"/>
  <c r="D1589" i="18"/>
  <c r="Y1589" i="18" s="1"/>
  <c r="C1590" i="18"/>
  <c r="X1590" i="18" s="1"/>
  <c r="D1590" i="18"/>
  <c r="Y1590" i="18" s="1"/>
  <c r="C1591" i="18"/>
  <c r="X1591" i="18" s="1"/>
  <c r="D1591" i="18"/>
  <c r="Y1591" i="18" s="1"/>
  <c r="C1592" i="18"/>
  <c r="X1592" i="18" s="1"/>
  <c r="D1592" i="18"/>
  <c r="Y1592" i="18" s="1"/>
  <c r="C1593" i="18"/>
  <c r="X1593" i="18" s="1"/>
  <c r="D1593" i="18"/>
  <c r="Y1593" i="18" s="1"/>
  <c r="C1594" i="18"/>
  <c r="X1594" i="18" s="1"/>
  <c r="D1594" i="18"/>
  <c r="Y1594" i="18" s="1"/>
  <c r="C1595" i="18"/>
  <c r="X1595" i="18" s="1"/>
  <c r="D1595" i="18"/>
  <c r="Y1595" i="18" s="1"/>
  <c r="C1596" i="18"/>
  <c r="X1596" i="18" s="1"/>
  <c r="D1596" i="18"/>
  <c r="Y1596" i="18" s="1"/>
  <c r="C1597" i="18"/>
  <c r="X1597" i="18" s="1"/>
  <c r="D1597" i="18"/>
  <c r="Y1597" i="18" s="1"/>
  <c r="C1598" i="18"/>
  <c r="X1598" i="18" s="1"/>
  <c r="D1598" i="18"/>
  <c r="Y1598" i="18" s="1"/>
  <c r="C1599" i="18"/>
  <c r="X1599" i="18" s="1"/>
  <c r="D1599" i="18"/>
  <c r="Y1599" i="18" s="1"/>
  <c r="C1600" i="18"/>
  <c r="X1600" i="18" s="1"/>
  <c r="D1600" i="18"/>
  <c r="Y1600" i="18" s="1"/>
  <c r="C1601" i="18"/>
  <c r="X1601" i="18" s="1"/>
  <c r="D1601" i="18"/>
  <c r="Y1601" i="18" s="1"/>
  <c r="C1602" i="18"/>
  <c r="X1602" i="18" s="1"/>
  <c r="D1602" i="18"/>
  <c r="Y1602" i="18" s="1"/>
  <c r="C1603" i="18"/>
  <c r="X1603" i="18" s="1"/>
  <c r="D1603" i="18"/>
  <c r="Y1603" i="18" s="1"/>
  <c r="C1604" i="18"/>
  <c r="X1604" i="18" s="1"/>
  <c r="D1604" i="18"/>
  <c r="Y1604" i="18" s="1"/>
  <c r="C1605" i="18"/>
  <c r="X1605" i="18" s="1"/>
  <c r="D1605" i="18"/>
  <c r="Y1605" i="18" s="1"/>
  <c r="C1606" i="18"/>
  <c r="X1606" i="18" s="1"/>
  <c r="D1606" i="18"/>
  <c r="Y1606" i="18" s="1"/>
  <c r="C1607" i="18"/>
  <c r="X1607" i="18" s="1"/>
  <c r="D1607" i="18"/>
  <c r="Y1607" i="18" s="1"/>
  <c r="C1608" i="18"/>
  <c r="X1608" i="18" s="1"/>
  <c r="D1608" i="18"/>
  <c r="Y1608" i="18" s="1"/>
  <c r="C1609" i="18"/>
  <c r="X1609" i="18" s="1"/>
  <c r="D1609" i="18"/>
  <c r="Y1609" i="18" s="1"/>
  <c r="C1610" i="18"/>
  <c r="X1610" i="18" s="1"/>
  <c r="D1610" i="18"/>
  <c r="Y1610" i="18" s="1"/>
  <c r="C1611" i="18"/>
  <c r="X1611" i="18" s="1"/>
  <c r="D1611" i="18"/>
  <c r="Y1611" i="18" s="1"/>
  <c r="C1612" i="18"/>
  <c r="X1612" i="18" s="1"/>
  <c r="D1612" i="18"/>
  <c r="Y1612" i="18" s="1"/>
  <c r="C1613" i="18"/>
  <c r="X1613" i="18" s="1"/>
  <c r="D1613" i="18"/>
  <c r="Y1613" i="18" s="1"/>
  <c r="C1614" i="18"/>
  <c r="X1614" i="18" s="1"/>
  <c r="D1614" i="18"/>
  <c r="Y1614" i="18" s="1"/>
  <c r="C1615" i="18"/>
  <c r="X1615" i="18" s="1"/>
  <c r="D1615" i="18"/>
  <c r="Y1615" i="18" s="1"/>
  <c r="C1616" i="18"/>
  <c r="X1616" i="18" s="1"/>
  <c r="D1616" i="18"/>
  <c r="Y1616" i="18" s="1"/>
  <c r="C1617" i="18"/>
  <c r="X1617" i="18" s="1"/>
  <c r="D1617" i="18"/>
  <c r="Y1617" i="18" s="1"/>
  <c r="C1618" i="18"/>
  <c r="X1618" i="18" s="1"/>
  <c r="D1618" i="18"/>
  <c r="Y1618" i="18" s="1"/>
  <c r="C1619" i="18"/>
  <c r="X1619" i="18" s="1"/>
  <c r="D1619" i="18"/>
  <c r="Y1619" i="18" s="1"/>
  <c r="C1620" i="18"/>
  <c r="X1620" i="18" s="1"/>
  <c r="D1620" i="18"/>
  <c r="Y1620" i="18" s="1"/>
  <c r="C1621" i="18"/>
  <c r="X1621" i="18" s="1"/>
  <c r="D1621" i="18"/>
  <c r="Y1621" i="18" s="1"/>
  <c r="C1622" i="18"/>
  <c r="X1622" i="18" s="1"/>
  <c r="D1622" i="18"/>
  <c r="Y1622" i="18" s="1"/>
  <c r="C1623" i="18"/>
  <c r="X1623" i="18" s="1"/>
  <c r="D1623" i="18"/>
  <c r="Y1623" i="18" s="1"/>
  <c r="C1624" i="18"/>
  <c r="X1624" i="18" s="1"/>
  <c r="D1624" i="18"/>
  <c r="Y1624" i="18" s="1"/>
  <c r="C1625" i="18"/>
  <c r="X1625" i="18" s="1"/>
  <c r="D1625" i="18"/>
  <c r="Y1625" i="18" s="1"/>
  <c r="C1626" i="18"/>
  <c r="X1626" i="18" s="1"/>
  <c r="D1626" i="18"/>
  <c r="Y1626" i="18" s="1"/>
  <c r="C1627" i="18"/>
  <c r="X1627" i="18" s="1"/>
  <c r="D1627" i="18"/>
  <c r="Y1627" i="18" s="1"/>
  <c r="C1628" i="18"/>
  <c r="X1628" i="18" s="1"/>
  <c r="D1628" i="18"/>
  <c r="Y1628" i="18" s="1"/>
  <c r="C1629" i="18"/>
  <c r="X1629" i="18" s="1"/>
  <c r="D1629" i="18"/>
  <c r="Y1629" i="18" s="1"/>
  <c r="C1630" i="18"/>
  <c r="X1630" i="18" s="1"/>
  <c r="D1630" i="18"/>
  <c r="Y1630" i="18" s="1"/>
  <c r="C1631" i="18"/>
  <c r="X1631" i="18" s="1"/>
  <c r="D1631" i="18"/>
  <c r="Y1631" i="18" s="1"/>
  <c r="C1632" i="18"/>
  <c r="X1632" i="18" s="1"/>
  <c r="D1632" i="18"/>
  <c r="Y1632" i="18" s="1"/>
  <c r="C1633" i="18"/>
  <c r="X1633" i="18" s="1"/>
  <c r="D1633" i="18"/>
  <c r="Y1633" i="18" s="1"/>
  <c r="C1634" i="18"/>
  <c r="X1634" i="18" s="1"/>
  <c r="D1634" i="18"/>
  <c r="Y1634" i="18" s="1"/>
  <c r="C1635" i="18"/>
  <c r="X1635" i="18" s="1"/>
  <c r="D1635" i="18"/>
  <c r="Y1635" i="18" s="1"/>
  <c r="C1636" i="18"/>
  <c r="X1636" i="18" s="1"/>
  <c r="D1636" i="18"/>
  <c r="Y1636" i="18" s="1"/>
  <c r="C1637" i="18"/>
  <c r="X1637" i="18" s="1"/>
  <c r="D1637" i="18"/>
  <c r="Y1637" i="18" s="1"/>
  <c r="C1638" i="18"/>
  <c r="X1638" i="18" s="1"/>
  <c r="D1638" i="18"/>
  <c r="Y1638" i="18" s="1"/>
  <c r="C1639" i="18"/>
  <c r="X1639" i="18" s="1"/>
  <c r="D1639" i="18"/>
  <c r="Y1639" i="18" s="1"/>
  <c r="C1640" i="18"/>
  <c r="X1640" i="18" s="1"/>
  <c r="D1640" i="18"/>
  <c r="Y1640" i="18" s="1"/>
  <c r="C1641" i="18"/>
  <c r="X1641" i="18" s="1"/>
  <c r="D1641" i="18"/>
  <c r="Y1641" i="18" s="1"/>
  <c r="C1642" i="18"/>
  <c r="X1642" i="18" s="1"/>
  <c r="D1642" i="18"/>
  <c r="Y1642" i="18" s="1"/>
  <c r="C1643" i="18"/>
  <c r="X1643" i="18" s="1"/>
  <c r="D1643" i="18"/>
  <c r="Y1643" i="18" s="1"/>
  <c r="C1644" i="18"/>
  <c r="X1644" i="18" s="1"/>
  <c r="D1644" i="18"/>
  <c r="Y1644" i="18" s="1"/>
  <c r="C1645" i="18"/>
  <c r="X1645" i="18" s="1"/>
  <c r="D1645" i="18"/>
  <c r="Y1645" i="18" s="1"/>
  <c r="C1646" i="18"/>
  <c r="X1646" i="18" s="1"/>
  <c r="D1646" i="18"/>
  <c r="Y1646" i="18" s="1"/>
  <c r="C1647" i="18"/>
  <c r="X1647" i="18" s="1"/>
  <c r="D1647" i="18"/>
  <c r="Y1647" i="18" s="1"/>
  <c r="C1648" i="18"/>
  <c r="X1648" i="18" s="1"/>
  <c r="D1648" i="18"/>
  <c r="Y1648" i="18" s="1"/>
  <c r="C1649" i="18"/>
  <c r="X1649" i="18" s="1"/>
  <c r="D1649" i="18"/>
  <c r="Y1649" i="18" s="1"/>
  <c r="C1650" i="18"/>
  <c r="X1650" i="18" s="1"/>
  <c r="D1650" i="18"/>
  <c r="Y1650" i="18" s="1"/>
  <c r="C1651" i="18"/>
  <c r="X1651" i="18" s="1"/>
  <c r="D1651" i="18"/>
  <c r="Y1651" i="18" s="1"/>
  <c r="C1652" i="18"/>
  <c r="X1652" i="18" s="1"/>
  <c r="D1652" i="18"/>
  <c r="Y1652" i="18" s="1"/>
  <c r="C1653" i="18"/>
  <c r="X1653" i="18" s="1"/>
  <c r="D1653" i="18"/>
  <c r="Y1653" i="18" s="1"/>
  <c r="C1654" i="18"/>
  <c r="X1654" i="18" s="1"/>
  <c r="D1654" i="18"/>
  <c r="Y1654" i="18" s="1"/>
  <c r="C1655" i="18"/>
  <c r="X1655" i="18" s="1"/>
  <c r="D1655" i="18"/>
  <c r="Y1655" i="18" s="1"/>
  <c r="C1656" i="18"/>
  <c r="X1656" i="18" s="1"/>
  <c r="D1656" i="18"/>
  <c r="Y1656" i="18" s="1"/>
  <c r="C1657" i="18"/>
  <c r="X1657" i="18" s="1"/>
  <c r="D1657" i="18"/>
  <c r="Y1657" i="18" s="1"/>
  <c r="C1658" i="18"/>
  <c r="X1658" i="18" s="1"/>
  <c r="D1658" i="18"/>
  <c r="Y1658" i="18" s="1"/>
  <c r="C1659" i="18"/>
  <c r="X1659" i="18" s="1"/>
  <c r="D1659" i="18"/>
  <c r="Y1659" i="18" s="1"/>
  <c r="C1660" i="18"/>
  <c r="X1660" i="18" s="1"/>
  <c r="D1660" i="18"/>
  <c r="Y1660" i="18" s="1"/>
  <c r="C1661" i="18"/>
  <c r="X1661" i="18" s="1"/>
  <c r="D1661" i="18"/>
  <c r="Y1661" i="18" s="1"/>
  <c r="C1662" i="18"/>
  <c r="X1662" i="18" s="1"/>
  <c r="D1662" i="18"/>
  <c r="Y1662" i="18" s="1"/>
  <c r="C1663" i="18"/>
  <c r="X1663" i="18" s="1"/>
  <c r="D1663" i="18"/>
  <c r="Y1663" i="18" s="1"/>
  <c r="C1664" i="18"/>
  <c r="X1664" i="18" s="1"/>
  <c r="D1664" i="18"/>
  <c r="Y1664" i="18" s="1"/>
  <c r="C1665" i="18"/>
  <c r="X1665" i="18" s="1"/>
  <c r="D1665" i="18"/>
  <c r="Y1665" i="18" s="1"/>
  <c r="C1666" i="18"/>
  <c r="X1666" i="18" s="1"/>
  <c r="D1666" i="18"/>
  <c r="Y1666" i="18" s="1"/>
  <c r="C1667" i="18"/>
  <c r="X1667" i="18" s="1"/>
  <c r="D1667" i="18"/>
  <c r="Y1667" i="18" s="1"/>
  <c r="C1668" i="18"/>
  <c r="X1668" i="18" s="1"/>
  <c r="D1668" i="18"/>
  <c r="Y1668" i="18" s="1"/>
  <c r="C1669" i="18"/>
  <c r="X1669" i="18" s="1"/>
  <c r="D1669" i="18"/>
  <c r="Y1669" i="18" s="1"/>
  <c r="C1670" i="18"/>
  <c r="X1670" i="18" s="1"/>
  <c r="D1670" i="18"/>
  <c r="Y1670" i="18" s="1"/>
  <c r="C1671" i="18"/>
  <c r="X1671" i="18" s="1"/>
  <c r="D1671" i="18"/>
  <c r="Y1671" i="18" s="1"/>
  <c r="C1672" i="18"/>
  <c r="X1672" i="18" s="1"/>
  <c r="D1672" i="18"/>
  <c r="Y1672" i="18" s="1"/>
  <c r="C1673" i="18"/>
  <c r="X1673" i="18" s="1"/>
  <c r="D1673" i="18"/>
  <c r="Y1673" i="18" s="1"/>
  <c r="C1674" i="18"/>
  <c r="X1674" i="18" s="1"/>
  <c r="D1674" i="18"/>
  <c r="Y1674" i="18" s="1"/>
  <c r="C1675" i="18"/>
  <c r="X1675" i="18" s="1"/>
  <c r="D1675" i="18"/>
  <c r="Y1675" i="18" s="1"/>
  <c r="C1676" i="18"/>
  <c r="X1676" i="18" s="1"/>
  <c r="D1676" i="18"/>
  <c r="Y1676" i="18" s="1"/>
  <c r="C1677" i="18"/>
  <c r="X1677" i="18" s="1"/>
  <c r="D1677" i="18"/>
  <c r="Y1677" i="18" s="1"/>
  <c r="C1678" i="18"/>
  <c r="X1678" i="18" s="1"/>
  <c r="D1678" i="18"/>
  <c r="Y1678" i="18" s="1"/>
  <c r="C1679" i="18"/>
  <c r="X1679" i="18" s="1"/>
  <c r="D1679" i="18"/>
  <c r="Y1679" i="18" s="1"/>
  <c r="C1680" i="18"/>
  <c r="X1680" i="18" s="1"/>
  <c r="D1680" i="18"/>
  <c r="Y1680" i="18" s="1"/>
  <c r="C1681" i="18"/>
  <c r="X1681" i="18" s="1"/>
  <c r="D1681" i="18"/>
  <c r="Y1681" i="18" s="1"/>
  <c r="C1682" i="18"/>
  <c r="X1682" i="18" s="1"/>
  <c r="D1682" i="18"/>
  <c r="Y1682" i="18" s="1"/>
  <c r="C1683" i="18"/>
  <c r="X1683" i="18" s="1"/>
  <c r="D1683" i="18"/>
  <c r="Y1683" i="18" s="1"/>
  <c r="C1684" i="18"/>
  <c r="X1684" i="18" s="1"/>
  <c r="D1684" i="18"/>
  <c r="Y1684" i="18" s="1"/>
  <c r="C1685" i="18"/>
  <c r="X1685" i="18" s="1"/>
  <c r="D1685" i="18"/>
  <c r="Y1685" i="18" s="1"/>
  <c r="C1686" i="18"/>
  <c r="X1686" i="18" s="1"/>
  <c r="D1686" i="18"/>
  <c r="Y1686" i="18" s="1"/>
  <c r="C1687" i="18"/>
  <c r="X1687" i="18" s="1"/>
  <c r="D1687" i="18"/>
  <c r="Y1687" i="18" s="1"/>
  <c r="C1688" i="18"/>
  <c r="X1688" i="18" s="1"/>
  <c r="D1688" i="18"/>
  <c r="Y1688" i="18" s="1"/>
  <c r="C1689" i="18"/>
  <c r="X1689" i="18" s="1"/>
  <c r="D1689" i="18"/>
  <c r="Y1689" i="18" s="1"/>
  <c r="C1690" i="18"/>
  <c r="X1690" i="18" s="1"/>
  <c r="D1690" i="18"/>
  <c r="Y1690" i="18" s="1"/>
  <c r="C1691" i="18"/>
  <c r="X1691" i="18" s="1"/>
  <c r="D1691" i="18"/>
  <c r="Y1691" i="18" s="1"/>
  <c r="C1692" i="18"/>
  <c r="X1692" i="18" s="1"/>
  <c r="D1692" i="18"/>
  <c r="Y1692" i="18" s="1"/>
  <c r="C1693" i="18"/>
  <c r="X1693" i="18" s="1"/>
  <c r="D1693" i="18"/>
  <c r="Y1693" i="18" s="1"/>
  <c r="C1694" i="18"/>
  <c r="X1694" i="18" s="1"/>
  <c r="D1694" i="18"/>
  <c r="Y1694" i="18" s="1"/>
  <c r="C1695" i="18"/>
  <c r="X1695" i="18" s="1"/>
  <c r="D1695" i="18"/>
  <c r="Y1695" i="18" s="1"/>
  <c r="C1696" i="18"/>
  <c r="X1696" i="18" s="1"/>
  <c r="D1696" i="18"/>
  <c r="Y1696" i="18" s="1"/>
  <c r="C1697" i="18"/>
  <c r="X1697" i="18" s="1"/>
  <c r="D1697" i="18"/>
  <c r="Y1697" i="18" s="1"/>
  <c r="C1698" i="18"/>
  <c r="X1698" i="18" s="1"/>
  <c r="D1698" i="18"/>
  <c r="Y1698" i="18" s="1"/>
  <c r="C1699" i="18"/>
  <c r="X1699" i="18" s="1"/>
  <c r="D1699" i="18"/>
  <c r="Y1699" i="18" s="1"/>
  <c r="C1700" i="18"/>
  <c r="X1700" i="18" s="1"/>
  <c r="D1700" i="18"/>
  <c r="Y1700" i="18" s="1"/>
  <c r="C1701" i="18"/>
  <c r="X1701" i="18" s="1"/>
  <c r="D1701" i="18"/>
  <c r="Y1701" i="18" s="1"/>
  <c r="C1702" i="18"/>
  <c r="X1702" i="18" s="1"/>
  <c r="D1702" i="18"/>
  <c r="Y1702" i="18" s="1"/>
  <c r="C1703" i="18"/>
  <c r="X1703" i="18" s="1"/>
  <c r="D1703" i="18"/>
  <c r="Y1703" i="18" s="1"/>
  <c r="C1704" i="18"/>
  <c r="X1704" i="18" s="1"/>
  <c r="D1704" i="18"/>
  <c r="Y1704" i="18" s="1"/>
  <c r="C1705" i="18"/>
  <c r="X1705" i="18" s="1"/>
  <c r="D1705" i="18"/>
  <c r="Y1705" i="18" s="1"/>
  <c r="C1706" i="18"/>
  <c r="X1706" i="18" s="1"/>
  <c r="D1706" i="18"/>
  <c r="Y1706" i="18" s="1"/>
  <c r="C1707" i="18"/>
  <c r="X1707" i="18" s="1"/>
  <c r="D1707" i="18"/>
  <c r="Y1707" i="18" s="1"/>
  <c r="C1708" i="18"/>
  <c r="X1708" i="18" s="1"/>
  <c r="D1708" i="18"/>
  <c r="Y1708" i="18" s="1"/>
  <c r="C1709" i="18"/>
  <c r="X1709" i="18" s="1"/>
  <c r="D1709" i="18"/>
  <c r="Y1709" i="18" s="1"/>
  <c r="C1710" i="18"/>
  <c r="X1710" i="18" s="1"/>
  <c r="D1710" i="18"/>
  <c r="Y1710" i="18" s="1"/>
  <c r="C1711" i="18"/>
  <c r="X1711" i="18" s="1"/>
  <c r="D1711" i="18"/>
  <c r="Y1711" i="18" s="1"/>
  <c r="C1712" i="18"/>
  <c r="X1712" i="18" s="1"/>
  <c r="D1712" i="18"/>
  <c r="Y1712" i="18" s="1"/>
  <c r="C1713" i="18"/>
  <c r="X1713" i="18" s="1"/>
  <c r="D1713" i="18"/>
  <c r="Y1713" i="18" s="1"/>
  <c r="C1714" i="18"/>
  <c r="X1714" i="18" s="1"/>
  <c r="D1714" i="18"/>
  <c r="Y1714" i="18" s="1"/>
  <c r="C1715" i="18"/>
  <c r="X1715" i="18" s="1"/>
  <c r="D1715" i="18"/>
  <c r="Y1715" i="18" s="1"/>
  <c r="C1716" i="18"/>
  <c r="X1716" i="18" s="1"/>
  <c r="D1716" i="18"/>
  <c r="Y1716" i="18" s="1"/>
  <c r="C1717" i="18"/>
  <c r="X1717" i="18" s="1"/>
  <c r="D1717" i="18"/>
  <c r="Y1717" i="18" s="1"/>
  <c r="C1718" i="18"/>
  <c r="X1718" i="18" s="1"/>
  <c r="D1718" i="18"/>
  <c r="Y1718" i="18" s="1"/>
  <c r="C1719" i="18"/>
  <c r="X1719" i="18" s="1"/>
  <c r="D1719" i="18"/>
  <c r="Y1719" i="18" s="1"/>
  <c r="C1720" i="18"/>
  <c r="X1720" i="18" s="1"/>
  <c r="D1720" i="18"/>
  <c r="Y1720" i="18" s="1"/>
  <c r="C1721" i="18"/>
  <c r="X1721" i="18" s="1"/>
  <c r="D1721" i="18"/>
  <c r="Y1721" i="18" s="1"/>
  <c r="C1722" i="18"/>
  <c r="X1722" i="18" s="1"/>
  <c r="D1722" i="18"/>
  <c r="Y1722" i="18" s="1"/>
  <c r="C1723" i="18"/>
  <c r="X1723" i="18" s="1"/>
  <c r="D1723" i="18"/>
  <c r="Y1723" i="18" s="1"/>
  <c r="C1724" i="18"/>
  <c r="X1724" i="18" s="1"/>
  <c r="D1724" i="18"/>
  <c r="Y1724" i="18" s="1"/>
  <c r="C1725" i="18"/>
  <c r="X1725" i="18" s="1"/>
  <c r="D1725" i="18"/>
  <c r="Y1725" i="18" s="1"/>
  <c r="C1726" i="18"/>
  <c r="X1726" i="18" s="1"/>
  <c r="D1726" i="18"/>
  <c r="Y1726" i="18" s="1"/>
  <c r="C1727" i="18"/>
  <c r="X1727" i="18" s="1"/>
  <c r="D1727" i="18"/>
  <c r="Y1727" i="18" s="1"/>
  <c r="C1728" i="18"/>
  <c r="X1728" i="18" s="1"/>
  <c r="D1728" i="18"/>
  <c r="Y1728" i="18" s="1"/>
  <c r="C1729" i="18"/>
  <c r="X1729" i="18" s="1"/>
  <c r="D1729" i="18"/>
  <c r="Y1729" i="18" s="1"/>
  <c r="C1730" i="18"/>
  <c r="X1730" i="18" s="1"/>
  <c r="D1730" i="18"/>
  <c r="Y1730" i="18" s="1"/>
  <c r="C1731" i="18"/>
  <c r="X1731" i="18" s="1"/>
  <c r="D1731" i="18"/>
  <c r="Y1731" i="18" s="1"/>
  <c r="C1732" i="18"/>
  <c r="X1732" i="18" s="1"/>
  <c r="D1732" i="18"/>
  <c r="Y1732" i="18" s="1"/>
  <c r="C1733" i="18"/>
  <c r="X1733" i="18" s="1"/>
  <c r="D1733" i="18"/>
  <c r="Y1733" i="18" s="1"/>
  <c r="C1734" i="18"/>
  <c r="X1734" i="18" s="1"/>
  <c r="D1734" i="18"/>
  <c r="Y1734" i="18" s="1"/>
  <c r="C1735" i="18"/>
  <c r="X1735" i="18" s="1"/>
  <c r="D1735" i="18"/>
  <c r="Y1735" i="18" s="1"/>
  <c r="C1736" i="18"/>
  <c r="X1736" i="18" s="1"/>
  <c r="D1736" i="18"/>
  <c r="Y1736" i="18" s="1"/>
  <c r="C1737" i="18"/>
  <c r="X1737" i="18" s="1"/>
  <c r="D1737" i="18"/>
  <c r="Y1737" i="18" s="1"/>
  <c r="C1738" i="18"/>
  <c r="X1738" i="18" s="1"/>
  <c r="D1738" i="18"/>
  <c r="Y1738" i="18" s="1"/>
  <c r="C1739" i="18"/>
  <c r="X1739" i="18" s="1"/>
  <c r="D1739" i="18"/>
  <c r="Y1739" i="18" s="1"/>
  <c r="C1740" i="18"/>
  <c r="X1740" i="18" s="1"/>
  <c r="D1740" i="18"/>
  <c r="Y1740" i="18" s="1"/>
  <c r="C1741" i="18"/>
  <c r="X1741" i="18" s="1"/>
  <c r="D1741" i="18"/>
  <c r="Y1741" i="18" s="1"/>
  <c r="C1742" i="18"/>
  <c r="X1742" i="18" s="1"/>
  <c r="D1742" i="18"/>
  <c r="Y1742" i="18" s="1"/>
  <c r="C1743" i="18"/>
  <c r="X1743" i="18" s="1"/>
  <c r="D1743" i="18"/>
  <c r="Y1743" i="18" s="1"/>
  <c r="C1744" i="18"/>
  <c r="X1744" i="18" s="1"/>
  <c r="D1744" i="18"/>
  <c r="Y1744" i="18" s="1"/>
  <c r="C1745" i="18"/>
  <c r="X1745" i="18" s="1"/>
  <c r="D1745" i="18"/>
  <c r="Y1745" i="18" s="1"/>
  <c r="C1746" i="18"/>
  <c r="X1746" i="18" s="1"/>
  <c r="D1746" i="18"/>
  <c r="Y1746" i="18" s="1"/>
  <c r="C1747" i="18"/>
  <c r="X1747" i="18" s="1"/>
  <c r="D1747" i="18"/>
  <c r="Y1747" i="18" s="1"/>
  <c r="C1748" i="18"/>
  <c r="X1748" i="18" s="1"/>
  <c r="D1748" i="18"/>
  <c r="Y1748" i="18" s="1"/>
  <c r="C1749" i="18"/>
  <c r="X1749" i="18" s="1"/>
  <c r="D1749" i="18"/>
  <c r="Y1749" i="18" s="1"/>
  <c r="C1750" i="18"/>
  <c r="X1750" i="18" s="1"/>
  <c r="D1750" i="18"/>
  <c r="Y1750" i="18" s="1"/>
  <c r="C1751" i="18"/>
  <c r="X1751" i="18" s="1"/>
  <c r="D1751" i="18"/>
  <c r="Y1751" i="18" s="1"/>
  <c r="C1752" i="18"/>
  <c r="X1752" i="18" s="1"/>
  <c r="D1752" i="18"/>
  <c r="Y1752" i="18" s="1"/>
  <c r="C1753" i="18"/>
  <c r="X1753" i="18" s="1"/>
  <c r="D1753" i="18"/>
  <c r="Y1753" i="18" s="1"/>
  <c r="C1754" i="18"/>
  <c r="X1754" i="18" s="1"/>
  <c r="D1754" i="18"/>
  <c r="Y1754" i="18" s="1"/>
  <c r="C1755" i="18"/>
  <c r="X1755" i="18" s="1"/>
  <c r="D1755" i="18"/>
  <c r="Y1755" i="18" s="1"/>
  <c r="C1756" i="18"/>
  <c r="X1756" i="18" s="1"/>
  <c r="D1756" i="18"/>
  <c r="Y1756" i="18" s="1"/>
  <c r="C1757" i="18"/>
  <c r="X1757" i="18" s="1"/>
  <c r="D1757" i="18"/>
  <c r="Y1757" i="18" s="1"/>
  <c r="C1758" i="18"/>
  <c r="X1758" i="18" s="1"/>
  <c r="D1758" i="18"/>
  <c r="Y1758" i="18" s="1"/>
  <c r="C1759" i="18"/>
  <c r="X1759" i="18" s="1"/>
  <c r="D1759" i="18"/>
  <c r="Y1759" i="18" s="1"/>
  <c r="C1760" i="18"/>
  <c r="X1760" i="18" s="1"/>
  <c r="D1760" i="18"/>
  <c r="Y1760" i="18" s="1"/>
  <c r="C1761" i="18"/>
  <c r="X1761" i="18" s="1"/>
  <c r="D1761" i="18"/>
  <c r="Y1761" i="18" s="1"/>
  <c r="C1762" i="18"/>
  <c r="X1762" i="18" s="1"/>
  <c r="D1762" i="18"/>
  <c r="Y1762" i="18" s="1"/>
  <c r="C1763" i="18"/>
  <c r="X1763" i="18" s="1"/>
  <c r="D1763" i="18"/>
  <c r="Y1763" i="18" s="1"/>
  <c r="C1764" i="18"/>
  <c r="X1764" i="18" s="1"/>
  <c r="D1764" i="18"/>
  <c r="Y1764" i="18" s="1"/>
  <c r="C1765" i="18"/>
  <c r="X1765" i="18" s="1"/>
  <c r="D1765" i="18"/>
  <c r="Y1765" i="18" s="1"/>
  <c r="C1766" i="18"/>
  <c r="X1766" i="18" s="1"/>
  <c r="D1766" i="18"/>
  <c r="Y1766" i="18" s="1"/>
  <c r="C1767" i="18"/>
  <c r="X1767" i="18" s="1"/>
  <c r="D1767" i="18"/>
  <c r="Y1767" i="18" s="1"/>
  <c r="C1768" i="18"/>
  <c r="X1768" i="18" s="1"/>
  <c r="D1768" i="18"/>
  <c r="Y1768" i="18" s="1"/>
  <c r="C1769" i="18"/>
  <c r="X1769" i="18" s="1"/>
  <c r="D1769" i="18"/>
  <c r="Y1769" i="18" s="1"/>
  <c r="C1770" i="18"/>
  <c r="X1770" i="18" s="1"/>
  <c r="D1770" i="18"/>
  <c r="Y1770" i="18" s="1"/>
  <c r="C1771" i="18"/>
  <c r="X1771" i="18" s="1"/>
  <c r="D1771" i="18"/>
  <c r="Y1771" i="18" s="1"/>
  <c r="C1772" i="18"/>
  <c r="X1772" i="18" s="1"/>
  <c r="D1772" i="18"/>
  <c r="Y1772" i="18" s="1"/>
  <c r="C1773" i="18"/>
  <c r="X1773" i="18" s="1"/>
  <c r="D1773" i="18"/>
  <c r="Y1773" i="18" s="1"/>
  <c r="C1774" i="18"/>
  <c r="X1774" i="18" s="1"/>
  <c r="D1774" i="18"/>
  <c r="Y1774" i="18" s="1"/>
  <c r="C1775" i="18"/>
  <c r="X1775" i="18" s="1"/>
  <c r="D1775" i="18"/>
  <c r="Y1775" i="18" s="1"/>
  <c r="C1776" i="18"/>
  <c r="X1776" i="18" s="1"/>
  <c r="D1776" i="18"/>
  <c r="Y1776" i="18" s="1"/>
  <c r="C1777" i="18"/>
  <c r="X1777" i="18" s="1"/>
  <c r="D1777" i="18"/>
  <c r="Y1777" i="18" s="1"/>
  <c r="C1778" i="18"/>
  <c r="X1778" i="18" s="1"/>
  <c r="D1778" i="18"/>
  <c r="Y1778" i="18" s="1"/>
  <c r="C1779" i="18"/>
  <c r="X1779" i="18" s="1"/>
  <c r="D1779" i="18"/>
  <c r="Y1779" i="18" s="1"/>
  <c r="C1780" i="18"/>
  <c r="X1780" i="18" s="1"/>
  <c r="D1780" i="18"/>
  <c r="Y1780" i="18" s="1"/>
  <c r="C1781" i="18"/>
  <c r="X1781" i="18" s="1"/>
  <c r="D1781" i="18"/>
  <c r="Y1781" i="18" s="1"/>
  <c r="C1782" i="18"/>
  <c r="X1782" i="18" s="1"/>
  <c r="D1782" i="18"/>
  <c r="Y1782" i="18" s="1"/>
  <c r="C1783" i="18"/>
  <c r="X1783" i="18" s="1"/>
  <c r="D1783" i="18"/>
  <c r="Y1783" i="18" s="1"/>
  <c r="C1784" i="18"/>
  <c r="X1784" i="18" s="1"/>
  <c r="D1784" i="18"/>
  <c r="Y1784" i="18" s="1"/>
  <c r="C1785" i="18"/>
  <c r="X1785" i="18" s="1"/>
  <c r="D1785" i="18"/>
  <c r="Y1785" i="18" s="1"/>
  <c r="C1786" i="18"/>
  <c r="X1786" i="18" s="1"/>
  <c r="D1786" i="18"/>
  <c r="Y1786" i="18" s="1"/>
  <c r="C1787" i="18"/>
  <c r="X1787" i="18" s="1"/>
  <c r="D1787" i="18"/>
  <c r="Y1787" i="18" s="1"/>
  <c r="C1788" i="18"/>
  <c r="X1788" i="18" s="1"/>
  <c r="D1788" i="18"/>
  <c r="Y1788" i="18" s="1"/>
  <c r="C1789" i="18"/>
  <c r="X1789" i="18" s="1"/>
  <c r="D1789" i="18"/>
  <c r="Y1789" i="18" s="1"/>
  <c r="C1790" i="18"/>
  <c r="X1790" i="18" s="1"/>
  <c r="D1790" i="18"/>
  <c r="Y1790" i="18" s="1"/>
  <c r="C1791" i="18"/>
  <c r="X1791" i="18" s="1"/>
  <c r="D1791" i="18"/>
  <c r="Y1791" i="18" s="1"/>
  <c r="C1792" i="18"/>
  <c r="X1792" i="18" s="1"/>
  <c r="D1792" i="18"/>
  <c r="Y1792" i="18" s="1"/>
  <c r="C1793" i="18"/>
  <c r="X1793" i="18" s="1"/>
  <c r="D1793" i="18"/>
  <c r="Y1793" i="18" s="1"/>
  <c r="C1794" i="18"/>
  <c r="X1794" i="18" s="1"/>
  <c r="D1794" i="18"/>
  <c r="Y1794" i="18" s="1"/>
  <c r="C1795" i="18"/>
  <c r="X1795" i="18" s="1"/>
  <c r="D1795" i="18"/>
  <c r="Y1795" i="18" s="1"/>
  <c r="C1796" i="18"/>
  <c r="X1796" i="18" s="1"/>
  <c r="D1796" i="18"/>
  <c r="Y1796" i="18" s="1"/>
  <c r="C1797" i="18"/>
  <c r="X1797" i="18" s="1"/>
  <c r="D1797" i="18"/>
  <c r="Y1797" i="18" s="1"/>
  <c r="C1798" i="18"/>
  <c r="X1798" i="18" s="1"/>
  <c r="D1798" i="18"/>
  <c r="Y1798" i="18" s="1"/>
  <c r="C1799" i="18"/>
  <c r="X1799" i="18" s="1"/>
  <c r="D1799" i="18"/>
  <c r="Y1799" i="18" s="1"/>
  <c r="C1800" i="18"/>
  <c r="X1800" i="18" s="1"/>
  <c r="D1800" i="18"/>
  <c r="Y1800" i="18" s="1"/>
  <c r="C1801" i="18"/>
  <c r="X1801" i="18" s="1"/>
  <c r="D1801" i="18"/>
  <c r="Y1801" i="18" s="1"/>
  <c r="C1802" i="18"/>
  <c r="X1802" i="18" s="1"/>
  <c r="D1802" i="18"/>
  <c r="Y1802" i="18" s="1"/>
  <c r="C1803" i="18"/>
  <c r="X1803" i="18" s="1"/>
  <c r="D1803" i="18"/>
  <c r="Y1803" i="18" s="1"/>
  <c r="C1804" i="18"/>
  <c r="X1804" i="18" s="1"/>
  <c r="D1804" i="18"/>
  <c r="Y1804" i="18" s="1"/>
  <c r="C1805" i="18"/>
  <c r="X1805" i="18" s="1"/>
  <c r="D1805" i="18"/>
  <c r="Y1805" i="18" s="1"/>
  <c r="C1806" i="18"/>
  <c r="X1806" i="18" s="1"/>
  <c r="D1806" i="18"/>
  <c r="Y1806" i="18" s="1"/>
  <c r="C1807" i="18"/>
  <c r="X1807" i="18" s="1"/>
  <c r="D1807" i="18"/>
  <c r="Y1807" i="18" s="1"/>
  <c r="C1808" i="18"/>
  <c r="X1808" i="18" s="1"/>
  <c r="D1808" i="18"/>
  <c r="Y1808" i="18" s="1"/>
  <c r="C1809" i="18"/>
  <c r="X1809" i="18" s="1"/>
  <c r="D1809" i="18"/>
  <c r="Y1809" i="18" s="1"/>
  <c r="C1810" i="18"/>
  <c r="X1810" i="18" s="1"/>
  <c r="D1810" i="18"/>
  <c r="Y1810" i="18" s="1"/>
  <c r="C1811" i="18"/>
  <c r="X1811" i="18" s="1"/>
  <c r="D1811" i="18"/>
  <c r="Y1811" i="18" s="1"/>
  <c r="C1812" i="18"/>
  <c r="X1812" i="18" s="1"/>
  <c r="D1812" i="18"/>
  <c r="Y1812" i="18" s="1"/>
  <c r="C1813" i="18"/>
  <c r="X1813" i="18" s="1"/>
  <c r="D1813" i="18"/>
  <c r="Y1813" i="18" s="1"/>
  <c r="C1814" i="18"/>
  <c r="X1814" i="18" s="1"/>
  <c r="D1814" i="18"/>
  <c r="Y1814" i="18" s="1"/>
  <c r="C1815" i="18"/>
  <c r="X1815" i="18" s="1"/>
  <c r="D1815" i="18"/>
  <c r="Y1815" i="18" s="1"/>
  <c r="C1816" i="18"/>
  <c r="X1816" i="18" s="1"/>
  <c r="D1816" i="18"/>
  <c r="Y1816" i="18" s="1"/>
  <c r="C1817" i="18"/>
  <c r="X1817" i="18" s="1"/>
  <c r="D1817" i="18"/>
  <c r="Y1817" i="18" s="1"/>
  <c r="C1818" i="18"/>
  <c r="X1818" i="18" s="1"/>
  <c r="D1818" i="18"/>
  <c r="Y1818" i="18" s="1"/>
  <c r="C1819" i="18"/>
  <c r="X1819" i="18" s="1"/>
  <c r="D1819" i="18"/>
  <c r="Y1819" i="18" s="1"/>
  <c r="C1820" i="18"/>
  <c r="X1820" i="18" s="1"/>
  <c r="D1820" i="18"/>
  <c r="Y1820" i="18" s="1"/>
  <c r="C1821" i="18"/>
  <c r="X1821" i="18" s="1"/>
  <c r="D1821" i="18"/>
  <c r="Y1821" i="18" s="1"/>
  <c r="C1822" i="18"/>
  <c r="X1822" i="18" s="1"/>
  <c r="D1822" i="18"/>
  <c r="Y1822" i="18" s="1"/>
  <c r="C1823" i="18"/>
  <c r="X1823" i="18" s="1"/>
  <c r="D1823" i="18"/>
  <c r="Y1823" i="18" s="1"/>
  <c r="C1824" i="18"/>
  <c r="X1824" i="18" s="1"/>
  <c r="D1824" i="18"/>
  <c r="Y1824" i="18" s="1"/>
  <c r="C1825" i="18"/>
  <c r="X1825" i="18" s="1"/>
  <c r="D1825" i="18"/>
  <c r="Y1825" i="18" s="1"/>
  <c r="C1826" i="18"/>
  <c r="X1826" i="18" s="1"/>
  <c r="D1826" i="18"/>
  <c r="Y1826" i="18" s="1"/>
  <c r="C1827" i="18"/>
  <c r="X1827" i="18" s="1"/>
  <c r="D1827" i="18"/>
  <c r="Y1827" i="18" s="1"/>
  <c r="C1828" i="18"/>
  <c r="X1828" i="18" s="1"/>
  <c r="D1828" i="18"/>
  <c r="Y1828" i="18" s="1"/>
  <c r="C1829" i="18"/>
  <c r="X1829" i="18" s="1"/>
  <c r="D1829" i="18"/>
  <c r="Y1829" i="18" s="1"/>
  <c r="C1830" i="18"/>
  <c r="X1830" i="18" s="1"/>
  <c r="D1830" i="18"/>
  <c r="Y1830" i="18" s="1"/>
  <c r="C1831" i="18"/>
  <c r="X1831" i="18" s="1"/>
  <c r="D1831" i="18"/>
  <c r="Y1831" i="18" s="1"/>
  <c r="C1832" i="18"/>
  <c r="X1832" i="18" s="1"/>
  <c r="D1832" i="18"/>
  <c r="Y1832" i="18" s="1"/>
  <c r="C1833" i="18"/>
  <c r="X1833" i="18" s="1"/>
  <c r="D1833" i="18"/>
  <c r="Y1833" i="18" s="1"/>
  <c r="C42" i="19" l="1"/>
  <c r="B17" i="16" l="1"/>
  <c r="B18" i="16"/>
  <c r="B19" i="16"/>
  <c r="B20" i="16"/>
  <c r="B21" i="16"/>
  <c r="B22" i="16"/>
  <c r="B23" i="16"/>
  <c r="B24" i="16"/>
  <c r="B25" i="16"/>
  <c r="B26" i="16"/>
  <c r="B27" i="16"/>
  <c r="B28" i="16"/>
  <c r="B29" i="16"/>
  <c r="B30" i="16"/>
  <c r="B31" i="16"/>
  <c r="B32" i="16"/>
  <c r="B33" i="16"/>
  <c r="B34" i="16"/>
  <c r="B35" i="16"/>
  <c r="B36" i="16"/>
  <c r="B37" i="16"/>
  <c r="B38" i="16"/>
  <c r="B39" i="16"/>
  <c r="B40" i="16"/>
  <c r="B41" i="16"/>
  <c r="B42" i="16"/>
  <c r="B43" i="16"/>
  <c r="B44" i="16"/>
  <c r="B45" i="16"/>
  <c r="B46" i="16"/>
  <c r="B47" i="16"/>
  <c r="B48" i="16"/>
  <c r="B49" i="16"/>
  <c r="B50" i="16"/>
  <c r="B51" i="16"/>
  <c r="B52" i="16"/>
  <c r="B53" i="16"/>
  <c r="B54" i="16"/>
  <c r="B55" i="16"/>
  <c r="B56" i="16"/>
  <c r="B57" i="16"/>
  <c r="B58" i="16"/>
  <c r="B59" i="16"/>
  <c r="B60" i="16"/>
  <c r="B61" i="16"/>
  <c r="B62" i="16"/>
  <c r="B63" i="16"/>
  <c r="B5" i="16" l="1"/>
  <c r="B6" i="16"/>
  <c r="B7" i="16"/>
  <c r="B8" i="16"/>
  <c r="B9" i="16"/>
  <c r="B10" i="16"/>
  <c r="B11" i="16"/>
  <c r="B12" i="16"/>
  <c r="B13" i="16"/>
  <c r="B14" i="16"/>
  <c r="B15" i="16"/>
  <c r="B16" i="16"/>
  <c r="I21" i="19" l="1"/>
  <c r="H21" i="19"/>
  <c r="G21" i="19"/>
  <c r="D42" i="19"/>
  <c r="B42" i="19"/>
  <c r="AB4" i="18"/>
  <c r="AA4" i="18"/>
  <c r="Z4" i="18"/>
  <c r="E4" i="18"/>
  <c r="F4" i="18"/>
  <c r="G4" i="18"/>
  <c r="AJ4" i="18"/>
  <c r="AI4" i="18"/>
  <c r="AH4" i="18"/>
  <c r="T4" i="18"/>
  <c r="S4" i="18"/>
  <c r="R4" i="18"/>
  <c r="Q4" i="18"/>
  <c r="AG4" i="18" s="1"/>
  <c r="P4" i="18"/>
  <c r="AF4" i="18" s="1"/>
  <c r="D4" i="18"/>
  <c r="Y4" i="18" s="1"/>
  <c r="C4" i="18"/>
  <c r="X4" i="18" s="1"/>
  <c r="G4" i="17"/>
  <c r="G4" i="16"/>
  <c r="B4" i="17"/>
  <c r="B4" i="16"/>
  <c r="D4" i="17" l="1"/>
  <c r="D4" i="16"/>
  <c r="C4" i="17"/>
  <c r="C4" i="16"/>
</calcChain>
</file>

<file path=xl/sharedStrings.xml><?xml version="1.0" encoding="utf-8"?>
<sst xmlns="http://schemas.openxmlformats.org/spreadsheetml/2006/main" count="4817" uniqueCount="2947">
  <si>
    <t>Pill placebo</t>
  </si>
  <si>
    <t>Intervention</t>
  </si>
  <si>
    <t>N</t>
  </si>
  <si>
    <t>Class</t>
  </si>
  <si>
    <t xml:space="preserve"> mean</t>
  </si>
  <si>
    <t>median</t>
  </si>
  <si>
    <t>Relative to pill placebo</t>
  </si>
  <si>
    <t>Model</t>
  </si>
  <si>
    <t>SD</t>
  </si>
  <si>
    <t>Totresdev</t>
  </si>
  <si>
    <t>Datapoints</t>
  </si>
  <si>
    <t>DIC</t>
  </si>
  <si>
    <t>RE – random class effect</t>
  </si>
  <si>
    <t>Posterior median rank</t>
  </si>
  <si>
    <t>95%CrI</t>
  </si>
  <si>
    <t>NMA consistency</t>
  </si>
  <si>
    <t>Pairwise inconsistency</t>
  </si>
  <si>
    <t>Network of interventions</t>
  </si>
  <si>
    <t>Network of classes</t>
  </si>
  <si>
    <t>Intervention Comparisons</t>
  </si>
  <si>
    <t>Class Comparisons</t>
  </si>
  <si>
    <t>Treatment 1</t>
  </si>
  <si>
    <t>Treatment 2</t>
  </si>
  <si>
    <t>Class 1</t>
  </si>
  <si>
    <t>Class 2</t>
  </si>
  <si>
    <t>Number of patients</t>
  </si>
  <si>
    <t>Number of studies</t>
  </si>
  <si>
    <t>Deviance Plot</t>
  </si>
  <si>
    <t>na[]</t>
  </si>
  <si>
    <t>t[,1]</t>
  </si>
  <si>
    <t>t[,2]</t>
  </si>
  <si>
    <t>t[,3]</t>
  </si>
  <si>
    <t>t[,4]</t>
  </si>
  <si>
    <t>t[,5]</t>
  </si>
  <si>
    <t>n[,1]</t>
  </si>
  <si>
    <t>n[,2]</t>
  </si>
  <si>
    <t>n[,3]</t>
  </si>
  <si>
    <t>n[,4]</t>
  </si>
  <si>
    <t>n[,5]</t>
  </si>
  <si>
    <t>r[,1]</t>
  </si>
  <si>
    <t>r[,2]</t>
  </si>
  <si>
    <t>r[,3]</t>
  </si>
  <si>
    <t>#</t>
  </si>
  <si>
    <t>studyid</t>
  </si>
  <si>
    <t>NA</t>
  </si>
  <si>
    <t>Any TCA</t>
  </si>
  <si>
    <t>TCA</t>
  </si>
  <si>
    <t>Amitriptyline</t>
  </si>
  <si>
    <t>Imipramine</t>
  </si>
  <si>
    <t>Lofepramine</t>
  </si>
  <si>
    <t>SSRI</t>
  </si>
  <si>
    <t>Citalopram</t>
  </si>
  <si>
    <t>Escitalopram</t>
  </si>
  <si>
    <t>Fluoxetine</t>
  </si>
  <si>
    <t>Sertraline</t>
  </si>
  <si>
    <t>CBT individual (under 15 sessions)</t>
  </si>
  <si>
    <t>CBT individual (over 15 sessions)</t>
  </si>
  <si>
    <t>Combined (Cognitive and cognitive behavioural therapies individual + AD)</t>
  </si>
  <si>
    <t>Intervention codes, class codes, interventions of interest, classes of interest</t>
  </si>
  <si>
    <t>ALL LORS - interventions, delete lor[2,1]</t>
  </si>
  <si>
    <t>ALL LORS - classes, delete diffClass[2,1]</t>
  </si>
  <si>
    <t>Ranks - interventions of interest</t>
  </si>
  <si>
    <t>Ranks - classes of interest</t>
  </si>
  <si>
    <t>treatcode</t>
  </si>
  <si>
    <t>treatrank</t>
  </si>
  <si>
    <t>treat</t>
  </si>
  <si>
    <t>classcode</t>
  </si>
  <si>
    <t>classrank</t>
  </si>
  <si>
    <t>class</t>
  </si>
  <si>
    <t xml:space="preserve"> node</t>
  </si>
  <si>
    <t xml:space="preserve"> sd</t>
  </si>
  <si>
    <t xml:space="preserve"> MC error</t>
  </si>
  <si>
    <t>start</t>
  </si>
  <si>
    <t>sample</t>
  </si>
  <si>
    <t>Median log(OR)</t>
  </si>
  <si>
    <t>95% CrI</t>
  </si>
  <si>
    <t>Median OR</t>
  </si>
  <si>
    <t xml:space="preserve"> </t>
  </si>
  <si>
    <t>ALL LORS - INTERVENTIONS</t>
  </si>
  <si>
    <t>ALL LORS - Classes</t>
  </si>
  <si>
    <t>ALL ORS - INTERVENTIONS</t>
  </si>
  <si>
    <t>ALL ORS - Classes</t>
  </si>
  <si>
    <t>median log(OR)</t>
  </si>
  <si>
    <t>median OR</t>
  </si>
  <si>
    <t>r[,4]</t>
  </si>
  <si>
    <t>r[,5]</t>
  </si>
  <si>
    <t>Schweizer 1998</t>
  </si>
  <si>
    <t>Waitlist</t>
  </si>
  <si>
    <t>No treatment</t>
  </si>
  <si>
    <t>Attention placebo</t>
  </si>
  <si>
    <t>Attention placebo + TAU</t>
  </si>
  <si>
    <t>TAU</t>
  </si>
  <si>
    <t>Enhanced TAU</t>
  </si>
  <si>
    <t>Exercise</t>
  </si>
  <si>
    <t>Exercise + TAU</t>
  </si>
  <si>
    <t>Internet-delivered therapist-guided physical activity</t>
  </si>
  <si>
    <t>Any AD</t>
  </si>
  <si>
    <t>Short-term psychodynamic psychotherapy individual</t>
  </si>
  <si>
    <t>Short-term psychodynamic psychotherapies</t>
  </si>
  <si>
    <t>Cognitive bibliotherapy with support</t>
  </si>
  <si>
    <t>Self-help with support</t>
  </si>
  <si>
    <t>Computerised behavioural activation with support</t>
  </si>
  <si>
    <t>Computerised psychodynamic therapy with support</t>
  </si>
  <si>
    <t>Computerised-CBT (CCBT) with support</t>
  </si>
  <si>
    <t>Computerised-CBT (CCBT) with support + TAU</t>
  </si>
  <si>
    <t>Cognitive bibliotherapy</t>
  </si>
  <si>
    <t>Self-help</t>
  </si>
  <si>
    <t>Cognitive bibliotherapy + TAU</t>
  </si>
  <si>
    <t>Computerised mindfulness intervention</t>
  </si>
  <si>
    <t>Computerised-CBT (CCBT)</t>
  </si>
  <si>
    <t>Online positive psychological intervention</t>
  </si>
  <si>
    <t>Psychoeducational website</t>
  </si>
  <si>
    <t>Tailored computerised psychoeducation and self-help strategies</t>
  </si>
  <si>
    <t>Lifestyle factors discussion</t>
  </si>
  <si>
    <t>Psychoeducational interventions</t>
  </si>
  <si>
    <t>Psychoeducational group programme</t>
  </si>
  <si>
    <t>Psychoeducational group programme + TAU</t>
  </si>
  <si>
    <t>Interpersonal psychotherapy (IPT)</t>
  </si>
  <si>
    <t>Non-directive counselling</t>
  </si>
  <si>
    <t>Counselling</t>
  </si>
  <si>
    <t>Wheel of wellness counselling</t>
  </si>
  <si>
    <t>Problem solving individual + enhanced TAU</t>
  </si>
  <si>
    <t>Problem solving</t>
  </si>
  <si>
    <t>Behavioural therapies (individual)</t>
  </si>
  <si>
    <t>Cognitive and cognitive behavioural therapies (individual)</t>
  </si>
  <si>
    <t>CBT individual (under 15 sessions) + TAU</t>
  </si>
  <si>
    <t>CBT individual (over 15 sessions) + TAU</t>
  </si>
  <si>
    <t>Rational emotive behaviour therapy (REBT) individual</t>
  </si>
  <si>
    <t>Third-wave cognitive therapy individual</t>
  </si>
  <si>
    <t>Third-wave cognitive therapy individual + TAU</t>
  </si>
  <si>
    <t>CBT group (under 15 sessions)</t>
  </si>
  <si>
    <t>Behavioural, cognitive, or CBT groups</t>
  </si>
  <si>
    <t>CBT group (under 15 sessions) + TAU</t>
  </si>
  <si>
    <t>Coping with Depression course (group)</t>
  </si>
  <si>
    <t>Third-wave cognitive therapy group</t>
  </si>
  <si>
    <t>Third-wave cognitive therapy group + TAU</t>
  </si>
  <si>
    <t>CBT individual (over 15 sessions) + any TCA</t>
  </si>
  <si>
    <t>CBT individual (over 15 sessions) + imipramine</t>
  </si>
  <si>
    <t>Supportive psychotherapy + any SSRI</t>
  </si>
  <si>
    <t>Combined (Counselling + AD)</t>
  </si>
  <si>
    <t>Interpersonal psychotherapy (IPT) + any AD</t>
  </si>
  <si>
    <t>Combined (IPT + AD)</t>
  </si>
  <si>
    <t>Short-term psychodynamic psychotherapy individual + Any AD</t>
  </si>
  <si>
    <t>Combined (Short-term psychodynamic psychotherapies + AD)</t>
  </si>
  <si>
    <t>Short-term psychodynamic psychotherapy individual + any SSRI</t>
  </si>
  <si>
    <t>CBT individual (over 15 sessions) + Pill placebo</t>
  </si>
  <si>
    <t>Combined (psych + placebo)</t>
  </si>
  <si>
    <t>Exercise + Sertraline</t>
  </si>
  <si>
    <t>Combined (Exercise + AD/CBT)</t>
  </si>
  <si>
    <t>Cognitive bibliotherapy + escitalopram</t>
  </si>
  <si>
    <t>Combined (Self-help + AD)</t>
  </si>
  <si>
    <t>lorClass[1,2]</t>
  </si>
  <si>
    <t>lorClass[1,3]</t>
  </si>
  <si>
    <t>lorClass[1,4]</t>
  </si>
  <si>
    <t>lorClass[1,5]</t>
  </si>
  <si>
    <t>lorClass[1,6]</t>
  </si>
  <si>
    <t>lorClass[1,7]</t>
  </si>
  <si>
    <t>lorClass[1,8]</t>
  </si>
  <si>
    <t>lorClass[1,9]</t>
  </si>
  <si>
    <t>lorClass[1,10]</t>
  </si>
  <si>
    <t>lorClass[1,11]</t>
  </si>
  <si>
    <t>lorClass[1,12]</t>
  </si>
  <si>
    <t>lorClass[1,13]</t>
  </si>
  <si>
    <t>lorClass[1,14]</t>
  </si>
  <si>
    <t>lorClass[1,15]</t>
  </si>
  <si>
    <t>lorClass[1,16]</t>
  </si>
  <si>
    <t>lorClass[1,17]</t>
  </si>
  <si>
    <t>lorClass[1,18]</t>
  </si>
  <si>
    <t>lorClass[1,19]</t>
  </si>
  <si>
    <t>lorClass[1,20]</t>
  </si>
  <si>
    <t>lorClass[1,21]</t>
  </si>
  <si>
    <t>lorClass[1,22]</t>
  </si>
  <si>
    <t>lorClass[1,23]</t>
  </si>
  <si>
    <t>lorClass[1,24]</t>
  </si>
  <si>
    <t>lorClass[1,25]</t>
  </si>
  <si>
    <t>lorClass[2,3]</t>
  </si>
  <si>
    <t>lorClass[2,4]</t>
  </si>
  <si>
    <t>lorClass[2,5]</t>
  </si>
  <si>
    <t>lorClass[2,6]</t>
  </si>
  <si>
    <t>lorClass[2,7]</t>
  </si>
  <si>
    <t>lorClass[2,8]</t>
  </si>
  <si>
    <t>lorClass[2,9]</t>
  </si>
  <si>
    <t>lorClass[2,10]</t>
  </si>
  <si>
    <t>lorClass[2,11]</t>
  </si>
  <si>
    <t>lorClass[2,12]</t>
  </si>
  <si>
    <t>lorClass[2,13]</t>
  </si>
  <si>
    <t>lorClass[2,14]</t>
  </si>
  <si>
    <t>lorClass[2,15]</t>
  </si>
  <si>
    <t>lorClass[2,16]</t>
  </si>
  <si>
    <t>lorClass[2,17]</t>
  </si>
  <si>
    <t>lorClass[2,18]</t>
  </si>
  <si>
    <t>lorClass[2,19]</t>
  </si>
  <si>
    <t>lorClass[2,20]</t>
  </si>
  <si>
    <t>lorClass[2,21]</t>
  </si>
  <si>
    <t>lorClass[2,22]</t>
  </si>
  <si>
    <t>lorClass[2,23]</t>
  </si>
  <si>
    <t>lorClass[2,24]</t>
  </si>
  <si>
    <t>lorClass[2,25]</t>
  </si>
  <si>
    <t>lorClass[3,4]</t>
  </si>
  <si>
    <t>lorClass[3,5]</t>
  </si>
  <si>
    <t>lorClass[3,6]</t>
  </si>
  <si>
    <t>lorClass[3,7]</t>
  </si>
  <si>
    <t>lorClass[3,8]</t>
  </si>
  <si>
    <t>lorClass[3,9]</t>
  </si>
  <si>
    <t>lorClass[3,10]</t>
  </si>
  <si>
    <t>lorClass[3,11]</t>
  </si>
  <si>
    <t>lorClass[3,12]</t>
  </si>
  <si>
    <t>lorClass[3,13]</t>
  </si>
  <si>
    <t>lorClass[3,14]</t>
  </si>
  <si>
    <t>lorClass[3,15]</t>
  </si>
  <si>
    <t>lorClass[3,16]</t>
  </si>
  <si>
    <t>lorClass[3,17]</t>
  </si>
  <si>
    <t>lorClass[3,18]</t>
  </si>
  <si>
    <t>lorClass[3,19]</t>
  </si>
  <si>
    <t>lorClass[3,20]</t>
  </si>
  <si>
    <t>lorClass[3,21]</t>
  </si>
  <si>
    <t>lorClass[3,22]</t>
  </si>
  <si>
    <t>lorClass[3,23]</t>
  </si>
  <si>
    <t>lorClass[3,24]</t>
  </si>
  <si>
    <t>lorClass[3,25]</t>
  </si>
  <si>
    <t>lorClass[4,5]</t>
  </si>
  <si>
    <t>lorClass[4,6]</t>
  </si>
  <si>
    <t>lorClass[4,7]</t>
  </si>
  <si>
    <t>lorClass[4,8]</t>
  </si>
  <si>
    <t>lorClass[4,9]</t>
  </si>
  <si>
    <t>lorClass[4,10]</t>
  </si>
  <si>
    <t>lorClass[4,11]</t>
  </si>
  <si>
    <t>lorClass[4,12]</t>
  </si>
  <si>
    <t>lorClass[4,13]</t>
  </si>
  <si>
    <t>lorClass[4,14]</t>
  </si>
  <si>
    <t>lorClass[4,15]</t>
  </si>
  <si>
    <t>lorClass[4,16]</t>
  </si>
  <si>
    <t>lorClass[4,17]</t>
  </si>
  <si>
    <t>lorClass[4,18]</t>
  </si>
  <si>
    <t>lorClass[4,19]</t>
  </si>
  <si>
    <t>lorClass[4,20]</t>
  </si>
  <si>
    <t>lorClass[4,21]</t>
  </si>
  <si>
    <t>lorClass[4,22]</t>
  </si>
  <si>
    <t>lorClass[4,23]</t>
  </si>
  <si>
    <t>lorClass[4,24]</t>
  </si>
  <si>
    <t>lorClass[4,25]</t>
  </si>
  <si>
    <t>lorClass[5,6]</t>
  </si>
  <si>
    <t>lorClass[5,7]</t>
  </si>
  <si>
    <t>lorClass[5,8]</t>
  </si>
  <si>
    <t>lorClass[5,9]</t>
  </si>
  <si>
    <t>lorClass[5,10]</t>
  </si>
  <si>
    <t>lorClass[5,11]</t>
  </si>
  <si>
    <t>lorClass[5,12]</t>
  </si>
  <si>
    <t>lorClass[5,13]</t>
  </si>
  <si>
    <t>lorClass[5,14]</t>
  </si>
  <si>
    <t>lorClass[5,15]</t>
  </si>
  <si>
    <t>lorClass[5,16]</t>
  </si>
  <si>
    <t>lorClass[5,17]</t>
  </si>
  <si>
    <t>lorClass[5,18]</t>
  </si>
  <si>
    <t>lorClass[5,19]</t>
  </si>
  <si>
    <t>lorClass[5,20]</t>
  </si>
  <si>
    <t>lorClass[5,21]</t>
  </si>
  <si>
    <t>lorClass[5,22]</t>
  </si>
  <si>
    <t>lorClass[5,23]</t>
  </si>
  <si>
    <t>lorClass[5,24]</t>
  </si>
  <si>
    <t>lorClass[5,25]</t>
  </si>
  <si>
    <t>lorClass[6,7]</t>
  </si>
  <si>
    <t>lorClass[6,8]</t>
  </si>
  <si>
    <t>lorClass[6,9]</t>
  </si>
  <si>
    <t>lorClass[6,10]</t>
  </si>
  <si>
    <t>lorClass[6,11]</t>
  </si>
  <si>
    <t>lorClass[6,12]</t>
  </si>
  <si>
    <t>lorClass[6,13]</t>
  </si>
  <si>
    <t>lorClass[6,14]</t>
  </si>
  <si>
    <t>lorClass[6,15]</t>
  </si>
  <si>
    <t>lorClass[6,16]</t>
  </si>
  <si>
    <t>lorClass[6,17]</t>
  </si>
  <si>
    <t>lorClass[6,18]</t>
  </si>
  <si>
    <t>lorClass[6,19]</t>
  </si>
  <si>
    <t>lorClass[6,20]</t>
  </si>
  <si>
    <t>lorClass[6,21]</t>
  </si>
  <si>
    <t>lorClass[6,22]</t>
  </si>
  <si>
    <t>lorClass[6,23]</t>
  </si>
  <si>
    <t>lorClass[6,24]</t>
  </si>
  <si>
    <t>lorClass[6,25]</t>
  </si>
  <si>
    <t>lorClass[7,8]</t>
  </si>
  <si>
    <t>lorClass[7,9]</t>
  </si>
  <si>
    <t>lorClass[7,10]</t>
  </si>
  <si>
    <t>lorClass[7,11]</t>
  </si>
  <si>
    <t>lorClass[7,12]</t>
  </si>
  <si>
    <t>lorClass[7,13]</t>
  </si>
  <si>
    <t>lorClass[7,14]</t>
  </si>
  <si>
    <t>lorClass[7,15]</t>
  </si>
  <si>
    <t>lorClass[7,16]</t>
  </si>
  <si>
    <t>lorClass[7,17]</t>
  </si>
  <si>
    <t>lorClass[7,18]</t>
  </si>
  <si>
    <t>lorClass[7,19]</t>
  </si>
  <si>
    <t>lorClass[7,20]</t>
  </si>
  <si>
    <t>lorClass[7,21]</t>
  </si>
  <si>
    <t>lorClass[7,22]</t>
  </si>
  <si>
    <t>lorClass[7,23]</t>
  </si>
  <si>
    <t>lorClass[7,24]</t>
  </si>
  <si>
    <t>lorClass[7,25]</t>
  </si>
  <si>
    <t>lorClass[8,9]</t>
  </si>
  <si>
    <t>lorClass[8,10]</t>
  </si>
  <si>
    <t>lorClass[8,11]</t>
  </si>
  <si>
    <t>lorClass[8,12]</t>
  </si>
  <si>
    <t>lorClass[8,13]</t>
  </si>
  <si>
    <t>lorClass[8,14]</t>
  </si>
  <si>
    <t>lorClass[8,15]</t>
  </si>
  <si>
    <t>lorClass[8,16]</t>
  </si>
  <si>
    <t>lorClass[8,17]</t>
  </si>
  <si>
    <t>lorClass[8,18]</t>
  </si>
  <si>
    <t>lorClass[8,19]</t>
  </si>
  <si>
    <t>lorClass[8,20]</t>
  </si>
  <si>
    <t>lorClass[8,21]</t>
  </si>
  <si>
    <t>lorClass[8,22]</t>
  </si>
  <si>
    <t>lorClass[8,23]</t>
  </si>
  <si>
    <t>lorClass[8,24]</t>
  </si>
  <si>
    <t>lorClass[8,25]</t>
  </si>
  <si>
    <t>lorClass[9,10]</t>
  </si>
  <si>
    <t>lorClass[9,11]</t>
  </si>
  <si>
    <t>lorClass[9,12]</t>
  </si>
  <si>
    <t>lorClass[9,13]</t>
  </si>
  <si>
    <t>lorClass[9,14]</t>
  </si>
  <si>
    <t>lorClass[9,15]</t>
  </si>
  <si>
    <t>lorClass[9,16]</t>
  </si>
  <si>
    <t>lorClass[9,17]</t>
  </si>
  <si>
    <t>lorClass[9,18]</t>
  </si>
  <si>
    <t>lorClass[9,19]</t>
  </si>
  <si>
    <t>lorClass[9,20]</t>
  </si>
  <si>
    <t>lorClass[9,21]</t>
  </si>
  <si>
    <t>lorClass[9,22]</t>
  </si>
  <si>
    <t>lorClass[9,23]</t>
  </si>
  <si>
    <t>lorClass[9,24]</t>
  </si>
  <si>
    <t>lorClass[9,25]</t>
  </si>
  <si>
    <t>lorClass[10,11]</t>
  </si>
  <si>
    <t>lorClass[10,12]</t>
  </si>
  <si>
    <t>lorClass[10,13]</t>
  </si>
  <si>
    <t>lorClass[10,14]</t>
  </si>
  <si>
    <t>lorClass[10,15]</t>
  </si>
  <si>
    <t>lorClass[10,16]</t>
  </si>
  <si>
    <t>lorClass[10,17]</t>
  </si>
  <si>
    <t>lorClass[10,18]</t>
  </si>
  <si>
    <t>lorClass[10,19]</t>
  </si>
  <si>
    <t>lorClass[10,20]</t>
  </si>
  <si>
    <t>lorClass[10,21]</t>
  </si>
  <si>
    <t>lorClass[10,22]</t>
  </si>
  <si>
    <t>lorClass[10,23]</t>
  </si>
  <si>
    <t>lorClass[10,24]</t>
  </si>
  <si>
    <t>lorClass[10,25]</t>
  </si>
  <si>
    <t>lorClass[11,12]</t>
  </si>
  <si>
    <t>lorClass[11,13]</t>
  </si>
  <si>
    <t>lorClass[11,14]</t>
  </si>
  <si>
    <t>lorClass[11,15]</t>
  </si>
  <si>
    <t>lorClass[11,16]</t>
  </si>
  <si>
    <t>lorClass[11,17]</t>
  </si>
  <si>
    <t>lorClass[11,18]</t>
  </si>
  <si>
    <t>lorClass[11,19]</t>
  </si>
  <si>
    <t>lorClass[11,20]</t>
  </si>
  <si>
    <t>lorClass[11,21]</t>
  </si>
  <si>
    <t>lorClass[11,22]</t>
  </si>
  <si>
    <t>lorClass[11,23]</t>
  </si>
  <si>
    <t>lorClass[11,24]</t>
  </si>
  <si>
    <t>lorClass[11,25]</t>
  </si>
  <si>
    <t>lorClass[12,13]</t>
  </si>
  <si>
    <t>lorClass[12,14]</t>
  </si>
  <si>
    <t>lorClass[12,15]</t>
  </si>
  <si>
    <t>lorClass[12,16]</t>
  </si>
  <si>
    <t>lorClass[12,17]</t>
  </si>
  <si>
    <t>lorClass[12,18]</t>
  </si>
  <si>
    <t>lorClass[12,19]</t>
  </si>
  <si>
    <t>lorClass[12,20]</t>
  </si>
  <si>
    <t>lorClass[12,21]</t>
  </si>
  <si>
    <t>lorClass[12,22]</t>
  </si>
  <si>
    <t>lorClass[12,23]</t>
  </si>
  <si>
    <t>lorClass[12,24]</t>
  </si>
  <si>
    <t>lorClass[12,25]</t>
  </si>
  <si>
    <t>lorClass[13,14]</t>
  </si>
  <si>
    <t>lorClass[13,15]</t>
  </si>
  <si>
    <t>lorClass[13,16]</t>
  </si>
  <si>
    <t>lorClass[13,17]</t>
  </si>
  <si>
    <t>lorClass[13,18]</t>
  </si>
  <si>
    <t>lorClass[13,19]</t>
  </si>
  <si>
    <t>lorClass[13,20]</t>
  </si>
  <si>
    <t>lorClass[13,21]</t>
  </si>
  <si>
    <t>lorClass[13,22]</t>
  </si>
  <si>
    <t>lorClass[13,23]</t>
  </si>
  <si>
    <t>lorClass[13,24]</t>
  </si>
  <si>
    <t>lorClass[13,25]</t>
  </si>
  <si>
    <t>lorClass[14,15]</t>
  </si>
  <si>
    <t>lorClass[14,16]</t>
  </si>
  <si>
    <t>lorClass[14,17]</t>
  </si>
  <si>
    <t>lorClass[14,18]</t>
  </si>
  <si>
    <t>lorClass[14,19]</t>
  </si>
  <si>
    <t>lorClass[14,20]</t>
  </si>
  <si>
    <t>lorClass[14,21]</t>
  </si>
  <si>
    <t>lorClass[14,22]</t>
  </si>
  <si>
    <t>lorClass[14,23]</t>
  </si>
  <si>
    <t>lorClass[14,24]</t>
  </si>
  <si>
    <t>lorClass[14,25]</t>
  </si>
  <si>
    <t>lorClass[15,16]</t>
  </si>
  <si>
    <t>lorClass[15,17]</t>
  </si>
  <si>
    <t>lorClass[15,18]</t>
  </si>
  <si>
    <t>lorClass[15,19]</t>
  </si>
  <si>
    <t>lorClass[15,20]</t>
  </si>
  <si>
    <t>lorClass[15,21]</t>
  </si>
  <si>
    <t>lorClass[15,22]</t>
  </si>
  <si>
    <t>lorClass[15,23]</t>
  </si>
  <si>
    <t>lorClass[15,24]</t>
  </si>
  <si>
    <t>lorClass[15,25]</t>
  </si>
  <si>
    <t>lorClass[16,17]</t>
  </si>
  <si>
    <t>lorClass[16,18]</t>
  </si>
  <si>
    <t>lorClass[16,19]</t>
  </si>
  <si>
    <t>lorClass[16,20]</t>
  </si>
  <si>
    <t>lorClass[16,21]</t>
  </si>
  <si>
    <t>lorClass[16,22]</t>
  </si>
  <si>
    <t>lorClass[16,23]</t>
  </si>
  <si>
    <t>lorClass[16,24]</t>
  </si>
  <si>
    <t>lorClass[16,25]</t>
  </si>
  <si>
    <t>lorClass[17,18]</t>
  </si>
  <si>
    <t>lorClass[17,19]</t>
  </si>
  <si>
    <t>lorClass[17,20]</t>
  </si>
  <si>
    <t>lorClass[17,21]</t>
  </si>
  <si>
    <t>lorClass[17,22]</t>
  </si>
  <si>
    <t>lorClass[17,23]</t>
  </si>
  <si>
    <t>lorClass[17,24]</t>
  </si>
  <si>
    <t>lorClass[17,25]</t>
  </si>
  <si>
    <t>lorClass[18,19]</t>
  </si>
  <si>
    <t>lorClass[18,20]</t>
  </si>
  <si>
    <t>lorClass[18,21]</t>
  </si>
  <si>
    <t>lorClass[18,22]</t>
  </si>
  <si>
    <t>lorClass[18,23]</t>
  </si>
  <si>
    <t>lorClass[18,24]</t>
  </si>
  <si>
    <t>lorClass[18,25]</t>
  </si>
  <si>
    <t>lorClass[19,20]</t>
  </si>
  <si>
    <t>lorClass[19,21]</t>
  </si>
  <si>
    <t>lorClass[19,22]</t>
  </si>
  <si>
    <t>lorClass[19,23]</t>
  </si>
  <si>
    <t>lorClass[19,24]</t>
  </si>
  <si>
    <t>lorClass[19,25]</t>
  </si>
  <si>
    <t>lorClass[20,21]</t>
  </si>
  <si>
    <t>lorClass[20,22]</t>
  </si>
  <si>
    <t>lorClass[20,23]</t>
  </si>
  <si>
    <t>lorClass[20,24]</t>
  </si>
  <si>
    <t>lorClass[20,25]</t>
  </si>
  <si>
    <t>lorClass[21,22]</t>
  </si>
  <si>
    <t>lorClass[21,23]</t>
  </si>
  <si>
    <t>lorClass[21,24]</t>
  </si>
  <si>
    <t>lorClass[21,25]</t>
  </si>
  <si>
    <t>lorClass[22,23]</t>
  </si>
  <si>
    <t>lorClass[22,24]</t>
  </si>
  <si>
    <t>lorClass[22,25]</t>
  </si>
  <si>
    <t>lorClass[23,24]</t>
  </si>
  <si>
    <t>lorClass[23,25]</t>
  </si>
  <si>
    <t>lorClass[24,25]</t>
  </si>
  <si>
    <t>rk[1]</t>
  </si>
  <si>
    <t>rk[2]</t>
  </si>
  <si>
    <t>rk[3]</t>
  </si>
  <si>
    <t>rk[4]</t>
  </si>
  <si>
    <t>rk[5]</t>
  </si>
  <si>
    <t>rk[6]</t>
  </si>
  <si>
    <t>rk[7]</t>
  </si>
  <si>
    <t>rk[8]</t>
  </si>
  <si>
    <t>rk[9]</t>
  </si>
  <si>
    <t>rk[10]</t>
  </si>
  <si>
    <t>rk[11]</t>
  </si>
  <si>
    <t>rk[12]</t>
  </si>
  <si>
    <t>rk[13]</t>
  </si>
  <si>
    <t>rk[14]</t>
  </si>
  <si>
    <t>rk[15]</t>
  </si>
  <si>
    <t>rk[16]</t>
  </si>
  <si>
    <t>rk[17]</t>
  </si>
  <si>
    <t>rk[18]</t>
  </si>
  <si>
    <t>rk[19]</t>
  </si>
  <si>
    <t>rk[20]</t>
  </si>
  <si>
    <t>rk[21]</t>
  </si>
  <si>
    <t>rk[22]</t>
  </si>
  <si>
    <t>rk[23]</t>
  </si>
  <si>
    <t>rk[24]</t>
  </si>
  <si>
    <t>rk[25]</t>
  </si>
  <si>
    <t>rk[26]</t>
  </si>
  <si>
    <t>rk[27]</t>
  </si>
  <si>
    <t>rk[28]</t>
  </si>
  <si>
    <t>rk[29]</t>
  </si>
  <si>
    <t>rk[30]</t>
  </si>
  <si>
    <t>rk[31]</t>
  </si>
  <si>
    <t>rk[32]</t>
  </si>
  <si>
    <t>rk[33]</t>
  </si>
  <si>
    <t>rk[34]</t>
  </si>
  <si>
    <t>rk[35]</t>
  </si>
  <si>
    <t>rk[36]</t>
  </si>
  <si>
    <t>rk[37]</t>
  </si>
  <si>
    <t>rk[38]</t>
  </si>
  <si>
    <t>rk[39]</t>
  </si>
  <si>
    <t>rk[40]</t>
  </si>
  <si>
    <t>rk[41]</t>
  </si>
  <si>
    <t>rk[42]</t>
  </si>
  <si>
    <t>rk[43]</t>
  </si>
  <si>
    <t>rk[44]</t>
  </si>
  <si>
    <t>rkClass[1]</t>
  </si>
  <si>
    <t>rkClass[2]</t>
  </si>
  <si>
    <t>rkClass[3]</t>
  </si>
  <si>
    <t>rkClass[4]</t>
  </si>
  <si>
    <t>rkClass[5]</t>
  </si>
  <si>
    <t>rkClass[6]</t>
  </si>
  <si>
    <t>rkClass[7]</t>
  </si>
  <si>
    <t>rkClass[8]</t>
  </si>
  <si>
    <t>rkClass[9]</t>
  </si>
  <si>
    <t>rkClass[10]</t>
  </si>
  <si>
    <t>rkClass[11]</t>
  </si>
  <si>
    <t>rkClass[12]</t>
  </si>
  <si>
    <t>rkClass[13]</t>
  </si>
  <si>
    <t>rkClass[14]</t>
  </si>
  <si>
    <t>rkClass[15]</t>
  </si>
  <si>
    <t>rkClass[16]</t>
  </si>
  <si>
    <t>rkClass[17]</t>
  </si>
  <si>
    <t>rkClass[18]</t>
  </si>
  <si>
    <t>rkClass[19]</t>
  </si>
  <si>
    <t>rkClass[20]</t>
  </si>
  <si>
    <t>rkClass[21]</t>
  </si>
  <si>
    <t>rkClass[22]</t>
  </si>
  <si>
    <t>rkClass[23]</t>
  </si>
  <si>
    <t>naR[]</t>
  </si>
  <si>
    <t>tR[,1]</t>
  </si>
  <si>
    <t>tR[,2]</t>
  </si>
  <si>
    <t>tR[,3]</t>
  </si>
  <si>
    <t>tR[,4]</t>
  </si>
  <si>
    <t>tR[,5]</t>
  </si>
  <si>
    <t>nR[,1]</t>
  </si>
  <si>
    <t>nR[,2]</t>
  </si>
  <si>
    <t>nR[,3]</t>
  </si>
  <si>
    <t>nR[,4]</t>
  </si>
  <si>
    <t>nR[,5]</t>
  </si>
  <si>
    <t>Del Carmen 2015</t>
  </si>
  <si>
    <t>Tollefson 1994</t>
  </si>
  <si>
    <t>Mohr 2012</t>
  </si>
  <si>
    <t>Alexopoulos 2016</t>
  </si>
  <si>
    <t>Leinonen 2007</t>
  </si>
  <si>
    <t>Ou 2011</t>
  </si>
  <si>
    <t>Schramm 2007/Zobel 2011</t>
  </si>
  <si>
    <t>Jordan 2014</t>
  </si>
  <si>
    <t>Husain 2014</t>
  </si>
  <si>
    <t>Philipp 1999</t>
  </si>
  <si>
    <t>Bakish 1992b</t>
  </si>
  <si>
    <t>Dwight-Johnson 2011</t>
  </si>
  <si>
    <t>Nierenberg 2007</t>
  </si>
  <si>
    <t>McRae 2014/Saveanu 2015</t>
  </si>
  <si>
    <t>Cramer 2011</t>
  </si>
  <si>
    <t>Davidson 2002</t>
  </si>
  <si>
    <t>Robertson 1994</t>
  </si>
  <si>
    <t>Martini 2011</t>
  </si>
  <si>
    <t>Van Schaik 2006</t>
  </si>
  <si>
    <t>Perini 2009</t>
  </si>
  <si>
    <t>Rickels 1994</t>
  </si>
  <si>
    <t>Amsterdam 1986</t>
  </si>
  <si>
    <t>Schneider 2003</t>
  </si>
  <si>
    <t>Yeung 2012</t>
  </si>
  <si>
    <t>Luty 2007</t>
  </si>
  <si>
    <t>Mischoulon 2014</t>
  </si>
  <si>
    <t>Gastpar 2006</t>
  </si>
  <si>
    <t>Moradveisi 2013</t>
  </si>
  <si>
    <t>Reimherr 1990</t>
  </si>
  <si>
    <t>Dimidjian 2006</t>
  </si>
  <si>
    <t>Dunn 2005</t>
  </si>
  <si>
    <t>naCFB[]</t>
  </si>
  <si>
    <t>tCFB[,1]</t>
  </si>
  <si>
    <t>tCFB[,2]</t>
  </si>
  <si>
    <t>tCFB[,3]</t>
  </si>
  <si>
    <t>tCFB[,4]</t>
  </si>
  <si>
    <t>nCFB[,1]</t>
  </si>
  <si>
    <t>nCFB[,2]</t>
  </si>
  <si>
    <t>nCFB[,3]</t>
  </si>
  <si>
    <t>nCFB[,4]</t>
  </si>
  <si>
    <t>y[,1]</t>
  </si>
  <si>
    <t>sdCFB[,1]</t>
  </si>
  <si>
    <t>y[,2]</t>
  </si>
  <si>
    <t>sdCFB[,2]</t>
  </si>
  <si>
    <t>y[,3]</t>
  </si>
  <si>
    <t>sdCFB[,3]</t>
  </si>
  <si>
    <t>y[,4]</t>
  </si>
  <si>
    <t>sdCFB[,4]</t>
  </si>
  <si>
    <t>Levesque 2011</t>
  </si>
  <si>
    <t>Preskorn 1991</t>
  </si>
  <si>
    <t>Ho 2014</t>
  </si>
  <si>
    <t>Salminen 2008</t>
  </si>
  <si>
    <t>Bagby 2008</t>
  </si>
  <si>
    <t>Liu 2009</t>
  </si>
  <si>
    <t>Hegerl 2010</t>
  </si>
  <si>
    <t>Brenes 2007</t>
  </si>
  <si>
    <t>Christensen 2004a</t>
  </si>
  <si>
    <t>Wright 2005</t>
  </si>
  <si>
    <t>Blumenthal 2007</t>
  </si>
  <si>
    <t>Dunlop 1990</t>
  </si>
  <si>
    <t>#Baseline and Final</t>
  </si>
  <si>
    <t>yB[,1]</t>
  </si>
  <si>
    <t>sdB[,1]</t>
  </si>
  <si>
    <t>yF[,1]</t>
  </si>
  <si>
    <t>sdF[,1]</t>
  </si>
  <si>
    <t>yB[,2]</t>
  </si>
  <si>
    <t>sdB[,2]</t>
  </si>
  <si>
    <t>yF[,2]</t>
  </si>
  <si>
    <t>sdF[,2]</t>
  </si>
  <si>
    <t>yB[,3]</t>
  </si>
  <si>
    <t>sdB[,3]</t>
  </si>
  <si>
    <t>yF[,3]</t>
  </si>
  <si>
    <t>sdF[,3]</t>
  </si>
  <si>
    <t>yB[,4]</t>
  </si>
  <si>
    <t>sdB[,4]</t>
  </si>
  <si>
    <t>yF[,4]</t>
  </si>
  <si>
    <t>sdF[,4]</t>
  </si>
  <si>
    <t>yB[,5]</t>
  </si>
  <si>
    <t>sdB[,5]</t>
  </si>
  <si>
    <t>yF[,5]</t>
  </si>
  <si>
    <t>sdF[,5]</t>
  </si>
  <si>
    <t>corrBF[]</t>
  </si>
  <si>
    <t>Mullin 2015</t>
  </si>
  <si>
    <t>Pots 2014</t>
  </si>
  <si>
    <t>Carlbring 2013</t>
  </si>
  <si>
    <t>Swartz 2016</t>
  </si>
  <si>
    <t>Laidlaw 2008</t>
  </si>
  <si>
    <t>Ly 2014</t>
  </si>
  <si>
    <t>Bohlmeijer 2011</t>
  </si>
  <si>
    <t>Miller 2002</t>
  </si>
  <si>
    <t>Gibbons 2012</t>
  </si>
  <si>
    <t>Richards 2015</t>
  </si>
  <si>
    <t>Beeber 2010</t>
  </si>
  <si>
    <t>Strom 2013</t>
  </si>
  <si>
    <t>Gawrysiak 2009</t>
  </si>
  <si>
    <t>Quilty 2014</t>
  </si>
  <si>
    <t>Kohtala 2015</t>
  </si>
  <si>
    <t>Ekkers 2011</t>
  </si>
  <si>
    <t>Fava 2005</t>
  </si>
  <si>
    <t>Hamdan-Mansour 2009</t>
  </si>
  <si>
    <t>Jakobsen 2014</t>
  </si>
  <si>
    <t>Rosso 2013</t>
  </si>
  <si>
    <t>Joling 2011</t>
  </si>
  <si>
    <t>DeJonghe 2001/Kool 2003</t>
  </si>
  <si>
    <t>Cornelius 2010</t>
  </si>
  <si>
    <t>Johansson 2012a</t>
  </si>
  <si>
    <t>Buntrock 2015</t>
  </si>
  <si>
    <t>Ruwaard 2009</t>
  </si>
  <si>
    <t>Carter 2011</t>
  </si>
  <si>
    <t>Krogh 2012</t>
  </si>
  <si>
    <t>Hemat-Far 2012</t>
  </si>
  <si>
    <t>Furukawa 2012</t>
  </si>
  <si>
    <t>Floyd 2004</t>
  </si>
  <si>
    <t>Moss 2012</t>
  </si>
  <si>
    <t>Geisner 2006</t>
  </si>
  <si>
    <t>Folke 2012</t>
  </si>
  <si>
    <t>Choi 2012</t>
  </si>
  <si>
    <t>Casañas 2012</t>
  </si>
  <si>
    <t>McCallum 1975</t>
  </si>
  <si>
    <t>Miller 1989b</t>
  </si>
  <si>
    <t>McIndoo 2016</t>
  </si>
  <si>
    <t>Kwon 2015</t>
  </si>
  <si>
    <t>Bolier 2013</t>
  </si>
  <si>
    <t>Dekker 2008</t>
  </si>
  <si>
    <t>Hoifodt 2013</t>
  </si>
  <si>
    <t>Brown 2004</t>
  </si>
  <si>
    <t>Titov 2015a</t>
  </si>
  <si>
    <t>Mohr 2011</t>
  </si>
  <si>
    <t>Thompson 2001a</t>
  </si>
  <si>
    <t>Losada 2015</t>
  </si>
  <si>
    <t>Fledderus 2012</t>
  </si>
  <si>
    <t>Selmi 1990</t>
  </si>
  <si>
    <t>McNeil 1991</t>
  </si>
  <si>
    <t>Hollon 1992</t>
  </si>
  <si>
    <t>David 2008</t>
  </si>
  <si>
    <t>Murri 2015</t>
  </si>
  <si>
    <t>Hallgren 2015</t>
  </si>
  <si>
    <t>Lamers 2015</t>
  </si>
  <si>
    <t>Spek 2007</t>
  </si>
  <si>
    <t>Chu 2008</t>
  </si>
  <si>
    <t>Marshall 2008</t>
  </si>
  <si>
    <t>Moldovan 2013</t>
  </si>
  <si>
    <t>Hoffman 2008</t>
  </si>
  <si>
    <t>Murphy 1984</t>
  </si>
  <si>
    <t>Schmidt 1983</t>
  </si>
  <si>
    <t xml:space="preserve">RE - inconsistency </t>
  </si>
  <si>
    <t>lor[1,2]</t>
  </si>
  <si>
    <t>lor[1,3]</t>
  </si>
  <si>
    <t>lor[1,4]</t>
  </si>
  <si>
    <t>lor[1,5]</t>
  </si>
  <si>
    <t>lor[1,6]</t>
  </si>
  <si>
    <t>lor[1,7]</t>
  </si>
  <si>
    <t>lor[1,8]</t>
  </si>
  <si>
    <t>lor[1,9]</t>
  </si>
  <si>
    <t>lor[1,10]</t>
  </si>
  <si>
    <t>lor[1,11]</t>
  </si>
  <si>
    <t>lor[1,12]</t>
  </si>
  <si>
    <t>lor[1,13]</t>
  </si>
  <si>
    <t>lor[1,14]</t>
  </si>
  <si>
    <t>lor[1,15]</t>
  </si>
  <si>
    <t>lor[1,16]</t>
  </si>
  <si>
    <t>lor[1,17]</t>
  </si>
  <si>
    <t>lor[1,18]</t>
  </si>
  <si>
    <t>lor[1,19]</t>
  </si>
  <si>
    <t>lor[1,20]</t>
  </si>
  <si>
    <t>lor[1,21]</t>
  </si>
  <si>
    <t>lor[1,22]</t>
  </si>
  <si>
    <t>lor[1,23]</t>
  </si>
  <si>
    <t>lor[1,24]</t>
  </si>
  <si>
    <t>lor[1,25]</t>
  </si>
  <si>
    <t>lor[1,26]</t>
  </si>
  <si>
    <t>lor[1,27]</t>
  </si>
  <si>
    <t>lor[1,28]</t>
  </si>
  <si>
    <t>lor[1,29]</t>
  </si>
  <si>
    <t>lor[1,30]</t>
  </si>
  <si>
    <t>lor[1,31]</t>
  </si>
  <si>
    <t>lor[1,32]</t>
  </si>
  <si>
    <t>lor[1,33]</t>
  </si>
  <si>
    <t>lor[1,34]</t>
  </si>
  <si>
    <t>lor[1,35]</t>
  </si>
  <si>
    <t>lor[1,36]</t>
  </si>
  <si>
    <t>lor[1,37]</t>
  </si>
  <si>
    <t>lor[1,38]</t>
  </si>
  <si>
    <t>lor[1,39]</t>
  </si>
  <si>
    <t>lor[1,40]</t>
  </si>
  <si>
    <t>lor[1,41]</t>
  </si>
  <si>
    <t>lor[1,42]</t>
  </si>
  <si>
    <t>lor[1,43]</t>
  </si>
  <si>
    <t>lor[1,44]</t>
  </si>
  <si>
    <t>lor[1,45]</t>
  </si>
  <si>
    <t>lor[1,46]</t>
  </si>
  <si>
    <t>lor[1,47]</t>
  </si>
  <si>
    <t>lor[1,48]</t>
  </si>
  <si>
    <t>lor[1,49]</t>
  </si>
  <si>
    <t>lor[1,50]</t>
  </si>
  <si>
    <t>lor[1,51]</t>
  </si>
  <si>
    <t>lor[1,52]</t>
  </si>
  <si>
    <t>lor[1,53]</t>
  </si>
  <si>
    <t>lor[1,54]</t>
  </si>
  <si>
    <t>lor[1,55]</t>
  </si>
  <si>
    <t>lor[1,56]</t>
  </si>
  <si>
    <t>lor[1,57]</t>
  </si>
  <si>
    <t>lor[1,58]</t>
  </si>
  <si>
    <t>lor[1,59]</t>
  </si>
  <si>
    <t>lor[1,60]</t>
  </si>
  <si>
    <t>lor[1,61]</t>
  </si>
  <si>
    <t>lor[2,3]</t>
  </si>
  <si>
    <t>lor[2,4]</t>
  </si>
  <si>
    <t>lor[2,5]</t>
  </si>
  <si>
    <t>lor[2,6]</t>
  </si>
  <si>
    <t>lor[2,7]</t>
  </si>
  <si>
    <t>lor[2,8]</t>
  </si>
  <si>
    <t>lor[2,9]</t>
  </si>
  <si>
    <t>lor[2,10]</t>
  </si>
  <si>
    <t>lor[2,11]</t>
  </si>
  <si>
    <t>lor[2,12]</t>
  </si>
  <si>
    <t>lor[2,13]</t>
  </si>
  <si>
    <t>lor[2,14]</t>
  </si>
  <si>
    <t>lor[2,15]</t>
  </si>
  <si>
    <t>lor[2,16]</t>
  </si>
  <si>
    <t>lor[2,17]</t>
  </si>
  <si>
    <t>lor[2,18]</t>
  </si>
  <si>
    <t>lor[2,19]</t>
  </si>
  <si>
    <t>lor[2,20]</t>
  </si>
  <si>
    <t>lor[2,21]</t>
  </si>
  <si>
    <t>lor[2,22]</t>
  </si>
  <si>
    <t>lor[2,23]</t>
  </si>
  <si>
    <t>lor[2,24]</t>
  </si>
  <si>
    <t>lor[2,25]</t>
  </si>
  <si>
    <t>lor[2,26]</t>
  </si>
  <si>
    <t>lor[2,27]</t>
  </si>
  <si>
    <t>lor[2,28]</t>
  </si>
  <si>
    <t>lor[2,29]</t>
  </si>
  <si>
    <t>lor[2,30]</t>
  </si>
  <si>
    <t>lor[2,31]</t>
  </si>
  <si>
    <t>lor[2,32]</t>
  </si>
  <si>
    <t>lor[2,33]</t>
  </si>
  <si>
    <t>lor[2,34]</t>
  </si>
  <si>
    <t>lor[2,35]</t>
  </si>
  <si>
    <t>lor[2,36]</t>
  </si>
  <si>
    <t>lor[2,37]</t>
  </si>
  <si>
    <t>lor[2,38]</t>
  </si>
  <si>
    <t>lor[2,39]</t>
  </si>
  <si>
    <t>lor[2,40]</t>
  </si>
  <si>
    <t>lor[2,41]</t>
  </si>
  <si>
    <t>lor[2,42]</t>
  </si>
  <si>
    <t>lor[2,43]</t>
  </si>
  <si>
    <t>lor[2,44]</t>
  </si>
  <si>
    <t>lor[2,45]</t>
  </si>
  <si>
    <t>lor[2,46]</t>
  </si>
  <si>
    <t>lor[2,47]</t>
  </si>
  <si>
    <t>lor[2,48]</t>
  </si>
  <si>
    <t>lor[2,49]</t>
  </si>
  <si>
    <t>lor[2,50]</t>
  </si>
  <si>
    <t>lor[2,51]</t>
  </si>
  <si>
    <t>lor[2,52]</t>
  </si>
  <si>
    <t>lor[2,53]</t>
  </si>
  <si>
    <t>lor[2,54]</t>
  </si>
  <si>
    <t>lor[2,55]</t>
  </si>
  <si>
    <t>lor[2,56]</t>
  </si>
  <si>
    <t>lor[2,57]</t>
  </si>
  <si>
    <t>lor[2,58]</t>
  </si>
  <si>
    <t>lor[2,59]</t>
  </si>
  <si>
    <t>lor[2,60]</t>
  </si>
  <si>
    <t>lor[2,61]</t>
  </si>
  <si>
    <t>lor[3,4]</t>
  </si>
  <si>
    <t>lor[3,5]</t>
  </si>
  <si>
    <t>lor[3,6]</t>
  </si>
  <si>
    <t>lor[3,7]</t>
  </si>
  <si>
    <t>lor[3,8]</t>
  </si>
  <si>
    <t>lor[3,9]</t>
  </si>
  <si>
    <t>lor[3,10]</t>
  </si>
  <si>
    <t>lor[3,11]</t>
  </si>
  <si>
    <t>lor[3,12]</t>
  </si>
  <si>
    <t>lor[3,13]</t>
  </si>
  <si>
    <t>lor[3,14]</t>
  </si>
  <si>
    <t>lor[3,15]</t>
  </si>
  <si>
    <t>lor[3,16]</t>
  </si>
  <si>
    <t>lor[3,17]</t>
  </si>
  <si>
    <t>lor[3,18]</t>
  </si>
  <si>
    <t>lor[3,19]</t>
  </si>
  <si>
    <t>lor[3,20]</t>
  </si>
  <si>
    <t>lor[3,21]</t>
  </si>
  <si>
    <t>lor[3,22]</t>
  </si>
  <si>
    <t>lor[3,23]</t>
  </si>
  <si>
    <t>lor[3,24]</t>
  </si>
  <si>
    <t>lor[3,25]</t>
  </si>
  <si>
    <t>lor[3,26]</t>
  </si>
  <si>
    <t>lor[3,27]</t>
  </si>
  <si>
    <t>lor[3,28]</t>
  </si>
  <si>
    <t>lor[3,29]</t>
  </si>
  <si>
    <t>lor[3,30]</t>
  </si>
  <si>
    <t>lor[3,31]</t>
  </si>
  <si>
    <t>lor[3,32]</t>
  </si>
  <si>
    <t>lor[3,33]</t>
  </si>
  <si>
    <t>lor[3,34]</t>
  </si>
  <si>
    <t>lor[3,35]</t>
  </si>
  <si>
    <t>lor[3,36]</t>
  </si>
  <si>
    <t>lor[3,37]</t>
  </si>
  <si>
    <t>lor[3,38]</t>
  </si>
  <si>
    <t>lor[3,39]</t>
  </si>
  <si>
    <t>lor[3,40]</t>
  </si>
  <si>
    <t>lor[3,41]</t>
  </si>
  <si>
    <t>lor[3,42]</t>
  </si>
  <si>
    <t>lor[3,43]</t>
  </si>
  <si>
    <t>lor[3,44]</t>
  </si>
  <si>
    <t>lor[3,45]</t>
  </si>
  <si>
    <t>lor[3,46]</t>
  </si>
  <si>
    <t>lor[3,47]</t>
  </si>
  <si>
    <t>lor[3,48]</t>
  </si>
  <si>
    <t>lor[3,49]</t>
  </si>
  <si>
    <t>lor[3,50]</t>
  </si>
  <si>
    <t>lor[3,51]</t>
  </si>
  <si>
    <t>lor[3,52]</t>
  </si>
  <si>
    <t>lor[3,53]</t>
  </si>
  <si>
    <t>lor[3,54]</t>
  </si>
  <si>
    <t>lor[3,55]</t>
  </si>
  <si>
    <t>lor[3,56]</t>
  </si>
  <si>
    <t>lor[3,57]</t>
  </si>
  <si>
    <t>lor[3,58]</t>
  </si>
  <si>
    <t>lor[3,59]</t>
  </si>
  <si>
    <t>lor[3,60]</t>
  </si>
  <si>
    <t>lor[3,61]</t>
  </si>
  <si>
    <t>lor[4,5]</t>
  </si>
  <si>
    <t>lor[4,6]</t>
  </si>
  <si>
    <t>lor[4,7]</t>
  </si>
  <si>
    <t>lor[4,8]</t>
  </si>
  <si>
    <t>lor[4,9]</t>
  </si>
  <si>
    <t>lor[4,10]</t>
  </si>
  <si>
    <t>lor[4,11]</t>
  </si>
  <si>
    <t>lor[4,12]</t>
  </si>
  <si>
    <t>lor[4,13]</t>
  </si>
  <si>
    <t>lor[4,14]</t>
  </si>
  <si>
    <t>lor[4,15]</t>
  </si>
  <si>
    <t>lor[4,16]</t>
  </si>
  <si>
    <t>lor[4,17]</t>
  </si>
  <si>
    <t>lor[4,18]</t>
  </si>
  <si>
    <t>lor[4,19]</t>
  </si>
  <si>
    <t>lor[4,20]</t>
  </si>
  <si>
    <t>lor[4,21]</t>
  </si>
  <si>
    <t>lor[4,22]</t>
  </si>
  <si>
    <t>lor[4,23]</t>
  </si>
  <si>
    <t>lor[4,24]</t>
  </si>
  <si>
    <t>lor[4,25]</t>
  </si>
  <si>
    <t>lor[4,26]</t>
  </si>
  <si>
    <t>lor[4,27]</t>
  </si>
  <si>
    <t>lor[4,28]</t>
  </si>
  <si>
    <t>lor[4,29]</t>
  </si>
  <si>
    <t>lor[4,30]</t>
  </si>
  <si>
    <t>lor[4,31]</t>
  </si>
  <si>
    <t>lor[4,32]</t>
  </si>
  <si>
    <t>lor[4,33]</t>
  </si>
  <si>
    <t>lor[4,34]</t>
  </si>
  <si>
    <t>lor[4,35]</t>
  </si>
  <si>
    <t>lor[4,36]</t>
  </si>
  <si>
    <t>lor[4,37]</t>
  </si>
  <si>
    <t>lor[4,38]</t>
  </si>
  <si>
    <t>lor[4,39]</t>
  </si>
  <si>
    <t>lor[4,40]</t>
  </si>
  <si>
    <t>lor[4,41]</t>
  </si>
  <si>
    <t>lor[4,42]</t>
  </si>
  <si>
    <t>lor[4,43]</t>
  </si>
  <si>
    <t>lor[4,44]</t>
  </si>
  <si>
    <t>lor[4,45]</t>
  </si>
  <si>
    <t>lor[4,46]</t>
  </si>
  <si>
    <t>lor[4,47]</t>
  </si>
  <si>
    <t>lor[4,48]</t>
  </si>
  <si>
    <t>lor[4,49]</t>
  </si>
  <si>
    <t>lor[4,50]</t>
  </si>
  <si>
    <t>lor[4,51]</t>
  </si>
  <si>
    <t>lor[4,52]</t>
  </si>
  <si>
    <t>lor[4,53]</t>
  </si>
  <si>
    <t>lor[4,54]</t>
  </si>
  <si>
    <t>lor[4,55]</t>
  </si>
  <si>
    <t>lor[4,56]</t>
  </si>
  <si>
    <t>lor[4,57]</t>
  </si>
  <si>
    <t>lor[4,58]</t>
  </si>
  <si>
    <t>lor[4,59]</t>
  </si>
  <si>
    <t>lor[4,60]</t>
  </si>
  <si>
    <t>lor[4,61]</t>
  </si>
  <si>
    <t>lor[5,6]</t>
  </si>
  <si>
    <t>lor[5,7]</t>
  </si>
  <si>
    <t>lor[5,8]</t>
  </si>
  <si>
    <t>lor[5,9]</t>
  </si>
  <si>
    <t>lor[5,10]</t>
  </si>
  <si>
    <t>lor[5,11]</t>
  </si>
  <si>
    <t>lor[5,12]</t>
  </si>
  <si>
    <t>lor[5,13]</t>
  </si>
  <si>
    <t>lor[5,14]</t>
  </si>
  <si>
    <t>lor[5,15]</t>
  </si>
  <si>
    <t>lor[5,16]</t>
  </si>
  <si>
    <t>lor[5,17]</t>
  </si>
  <si>
    <t>lor[5,18]</t>
  </si>
  <si>
    <t>lor[5,19]</t>
  </si>
  <si>
    <t>lor[5,20]</t>
  </si>
  <si>
    <t>lor[5,21]</t>
  </si>
  <si>
    <t>lor[5,22]</t>
  </si>
  <si>
    <t>lor[5,23]</t>
  </si>
  <si>
    <t>lor[5,24]</t>
  </si>
  <si>
    <t>lor[5,25]</t>
  </si>
  <si>
    <t>lor[5,26]</t>
  </si>
  <si>
    <t>lor[5,27]</t>
  </si>
  <si>
    <t>lor[5,28]</t>
  </si>
  <si>
    <t>lor[5,29]</t>
  </si>
  <si>
    <t>lor[5,30]</t>
  </si>
  <si>
    <t>lor[5,31]</t>
  </si>
  <si>
    <t>lor[5,32]</t>
  </si>
  <si>
    <t>lor[5,33]</t>
  </si>
  <si>
    <t>lor[5,34]</t>
  </si>
  <si>
    <t>lor[5,35]</t>
  </si>
  <si>
    <t>lor[5,36]</t>
  </si>
  <si>
    <t>lor[5,37]</t>
  </si>
  <si>
    <t>lor[5,38]</t>
  </si>
  <si>
    <t>lor[5,39]</t>
  </si>
  <si>
    <t>lor[5,40]</t>
  </si>
  <si>
    <t>lor[5,41]</t>
  </si>
  <si>
    <t>lor[5,42]</t>
  </si>
  <si>
    <t>lor[5,43]</t>
  </si>
  <si>
    <t>lor[5,44]</t>
  </si>
  <si>
    <t>lor[5,45]</t>
  </si>
  <si>
    <t>lor[5,46]</t>
  </si>
  <si>
    <t>lor[5,47]</t>
  </si>
  <si>
    <t>lor[5,48]</t>
  </si>
  <si>
    <t>lor[5,49]</t>
  </si>
  <si>
    <t>lor[5,50]</t>
  </si>
  <si>
    <t>lor[5,51]</t>
  </si>
  <si>
    <t>lor[5,52]</t>
  </si>
  <si>
    <t>lor[5,53]</t>
  </si>
  <si>
    <t>lor[5,54]</t>
  </si>
  <si>
    <t>lor[5,55]</t>
  </si>
  <si>
    <t>lor[5,56]</t>
  </si>
  <si>
    <t>lor[5,57]</t>
  </si>
  <si>
    <t>lor[5,58]</t>
  </si>
  <si>
    <t>lor[5,59]</t>
  </si>
  <si>
    <t>lor[5,60]</t>
  </si>
  <si>
    <t>lor[5,61]</t>
  </si>
  <si>
    <t>lor[6,7]</t>
  </si>
  <si>
    <t>lor[6,8]</t>
  </si>
  <si>
    <t>lor[6,9]</t>
  </si>
  <si>
    <t>lor[6,10]</t>
  </si>
  <si>
    <t>lor[6,11]</t>
  </si>
  <si>
    <t>lor[6,12]</t>
  </si>
  <si>
    <t>lor[6,13]</t>
  </si>
  <si>
    <t>lor[6,14]</t>
  </si>
  <si>
    <t>lor[6,15]</t>
  </si>
  <si>
    <t>lor[6,16]</t>
  </si>
  <si>
    <t>lor[6,17]</t>
  </si>
  <si>
    <t>lor[6,18]</t>
  </si>
  <si>
    <t>lor[6,19]</t>
  </si>
  <si>
    <t>lor[6,20]</t>
  </si>
  <si>
    <t>lor[6,21]</t>
  </si>
  <si>
    <t>lor[6,22]</t>
  </si>
  <si>
    <t>lor[6,23]</t>
  </si>
  <si>
    <t>lor[6,24]</t>
  </si>
  <si>
    <t>lor[6,25]</t>
  </si>
  <si>
    <t>lor[6,26]</t>
  </si>
  <si>
    <t>lor[6,27]</t>
  </si>
  <si>
    <t>lor[6,28]</t>
  </si>
  <si>
    <t>lor[6,29]</t>
  </si>
  <si>
    <t>lor[6,30]</t>
  </si>
  <si>
    <t>lor[6,31]</t>
  </si>
  <si>
    <t>lor[6,32]</t>
  </si>
  <si>
    <t>lor[6,33]</t>
  </si>
  <si>
    <t>lor[6,34]</t>
  </si>
  <si>
    <t>lor[6,35]</t>
  </si>
  <si>
    <t>lor[6,36]</t>
  </si>
  <si>
    <t>lor[6,37]</t>
  </si>
  <si>
    <t>lor[6,38]</t>
  </si>
  <si>
    <t>lor[6,39]</t>
  </si>
  <si>
    <t>lor[6,40]</t>
  </si>
  <si>
    <t>lor[6,41]</t>
  </si>
  <si>
    <t>lor[6,42]</t>
  </si>
  <si>
    <t>lor[6,43]</t>
  </si>
  <si>
    <t>lor[6,44]</t>
  </si>
  <si>
    <t>lor[6,45]</t>
  </si>
  <si>
    <t>lor[6,46]</t>
  </si>
  <si>
    <t>lor[6,47]</t>
  </si>
  <si>
    <t>lor[6,48]</t>
  </si>
  <si>
    <t>lor[6,49]</t>
  </si>
  <si>
    <t>lor[6,50]</t>
  </si>
  <si>
    <t>lor[6,51]</t>
  </si>
  <si>
    <t>lor[6,52]</t>
  </si>
  <si>
    <t>lor[6,53]</t>
  </si>
  <si>
    <t>lor[6,54]</t>
  </si>
  <si>
    <t>lor[6,55]</t>
  </si>
  <si>
    <t>lor[6,56]</t>
  </si>
  <si>
    <t>lor[6,57]</t>
  </si>
  <si>
    <t>lor[6,58]</t>
  </si>
  <si>
    <t>lor[6,59]</t>
  </si>
  <si>
    <t>lor[6,60]</t>
  </si>
  <si>
    <t>lor[6,61]</t>
  </si>
  <si>
    <t>lor[7,8]</t>
  </si>
  <si>
    <t>lor[7,9]</t>
  </si>
  <si>
    <t>lor[7,10]</t>
  </si>
  <si>
    <t>lor[7,11]</t>
  </si>
  <si>
    <t>lor[7,12]</t>
  </si>
  <si>
    <t>lor[7,13]</t>
  </si>
  <si>
    <t>lor[7,14]</t>
  </si>
  <si>
    <t>lor[7,15]</t>
  </si>
  <si>
    <t>lor[7,16]</t>
  </si>
  <si>
    <t>lor[7,17]</t>
  </si>
  <si>
    <t>lor[7,18]</t>
  </si>
  <si>
    <t>lor[7,19]</t>
  </si>
  <si>
    <t>lor[7,20]</t>
  </si>
  <si>
    <t>lor[7,21]</t>
  </si>
  <si>
    <t>lor[7,22]</t>
  </si>
  <si>
    <t>lor[7,23]</t>
  </si>
  <si>
    <t>lor[7,24]</t>
  </si>
  <si>
    <t>lor[7,25]</t>
  </si>
  <si>
    <t>lor[7,26]</t>
  </si>
  <si>
    <t>lor[7,27]</t>
  </si>
  <si>
    <t>lor[7,28]</t>
  </si>
  <si>
    <t>lor[7,29]</t>
  </si>
  <si>
    <t>lor[7,30]</t>
  </si>
  <si>
    <t>lor[7,31]</t>
  </si>
  <si>
    <t>lor[7,32]</t>
  </si>
  <si>
    <t>lor[7,33]</t>
  </si>
  <si>
    <t>lor[7,34]</t>
  </si>
  <si>
    <t>lor[7,35]</t>
  </si>
  <si>
    <t>lor[7,36]</t>
  </si>
  <si>
    <t>lor[7,37]</t>
  </si>
  <si>
    <t>lor[7,38]</t>
  </si>
  <si>
    <t>lor[7,39]</t>
  </si>
  <si>
    <t>lor[7,40]</t>
  </si>
  <si>
    <t>lor[7,41]</t>
  </si>
  <si>
    <t>lor[7,42]</t>
  </si>
  <si>
    <t>lor[7,43]</t>
  </si>
  <si>
    <t>lor[7,44]</t>
  </si>
  <si>
    <t>lor[7,45]</t>
  </si>
  <si>
    <t>lor[7,46]</t>
  </si>
  <si>
    <t>lor[7,47]</t>
  </si>
  <si>
    <t>lor[7,48]</t>
  </si>
  <si>
    <t>lor[7,49]</t>
  </si>
  <si>
    <t>lor[7,50]</t>
  </si>
  <si>
    <t>lor[7,51]</t>
  </si>
  <si>
    <t>lor[7,52]</t>
  </si>
  <si>
    <t>lor[7,53]</t>
  </si>
  <si>
    <t>lor[7,54]</t>
  </si>
  <si>
    <t>lor[7,55]</t>
  </si>
  <si>
    <t>lor[7,56]</t>
  </si>
  <si>
    <t>lor[7,57]</t>
  </si>
  <si>
    <t>lor[7,58]</t>
  </si>
  <si>
    <t>lor[7,59]</t>
  </si>
  <si>
    <t>lor[7,60]</t>
  </si>
  <si>
    <t>lor[7,61]</t>
  </si>
  <si>
    <t>lor[8,9]</t>
  </si>
  <si>
    <t>lor[8,10]</t>
  </si>
  <si>
    <t>lor[8,11]</t>
  </si>
  <si>
    <t>lor[8,12]</t>
  </si>
  <si>
    <t>lor[8,13]</t>
  </si>
  <si>
    <t>lor[8,14]</t>
  </si>
  <si>
    <t>lor[8,15]</t>
  </si>
  <si>
    <t>lor[8,16]</t>
  </si>
  <si>
    <t>lor[8,17]</t>
  </si>
  <si>
    <t>lor[8,18]</t>
  </si>
  <si>
    <t>lor[8,19]</t>
  </si>
  <si>
    <t>lor[8,20]</t>
  </si>
  <si>
    <t>lor[8,21]</t>
  </si>
  <si>
    <t>lor[8,22]</t>
  </si>
  <si>
    <t>lor[8,23]</t>
  </si>
  <si>
    <t>lor[8,24]</t>
  </si>
  <si>
    <t>lor[8,25]</t>
  </si>
  <si>
    <t>lor[8,26]</t>
  </si>
  <si>
    <t>lor[8,27]</t>
  </si>
  <si>
    <t>lor[8,28]</t>
  </si>
  <si>
    <t>lor[8,29]</t>
  </si>
  <si>
    <t>lor[8,30]</t>
  </si>
  <si>
    <t>lor[8,31]</t>
  </si>
  <si>
    <t>lor[8,32]</t>
  </si>
  <si>
    <t>lor[8,33]</t>
  </si>
  <si>
    <t>lor[8,34]</t>
  </si>
  <si>
    <t>lor[8,35]</t>
  </si>
  <si>
    <t>lor[8,36]</t>
  </si>
  <si>
    <t>lor[8,37]</t>
  </si>
  <si>
    <t>lor[8,38]</t>
  </si>
  <si>
    <t>lor[8,39]</t>
  </si>
  <si>
    <t>lor[8,40]</t>
  </si>
  <si>
    <t>lor[8,41]</t>
  </si>
  <si>
    <t>lor[8,42]</t>
  </si>
  <si>
    <t>lor[8,43]</t>
  </si>
  <si>
    <t>lor[8,44]</t>
  </si>
  <si>
    <t>lor[8,45]</t>
  </si>
  <si>
    <t>lor[8,46]</t>
  </si>
  <si>
    <t>lor[8,47]</t>
  </si>
  <si>
    <t>lor[8,48]</t>
  </si>
  <si>
    <t>lor[8,49]</t>
  </si>
  <si>
    <t>lor[8,50]</t>
  </si>
  <si>
    <t>lor[8,51]</t>
  </si>
  <si>
    <t>lor[8,52]</t>
  </si>
  <si>
    <t>lor[8,53]</t>
  </si>
  <si>
    <t>lor[8,54]</t>
  </si>
  <si>
    <t>lor[8,55]</t>
  </si>
  <si>
    <t>lor[8,56]</t>
  </si>
  <si>
    <t>lor[8,57]</t>
  </si>
  <si>
    <t>lor[8,58]</t>
  </si>
  <si>
    <t>lor[8,59]</t>
  </si>
  <si>
    <t>lor[8,60]</t>
  </si>
  <si>
    <t>lor[8,61]</t>
  </si>
  <si>
    <t>lor[9,10]</t>
  </si>
  <si>
    <t>lor[9,11]</t>
  </si>
  <si>
    <t>lor[9,12]</t>
  </si>
  <si>
    <t>lor[9,13]</t>
  </si>
  <si>
    <t>lor[9,14]</t>
  </si>
  <si>
    <t>lor[9,15]</t>
  </si>
  <si>
    <t>lor[9,16]</t>
  </si>
  <si>
    <t>lor[9,17]</t>
  </si>
  <si>
    <t>lor[9,18]</t>
  </si>
  <si>
    <t>lor[9,19]</t>
  </si>
  <si>
    <t>lor[9,20]</t>
  </si>
  <si>
    <t>lor[9,21]</t>
  </si>
  <si>
    <t>lor[9,22]</t>
  </si>
  <si>
    <t>lor[9,23]</t>
  </si>
  <si>
    <t>lor[9,24]</t>
  </si>
  <si>
    <t>lor[9,25]</t>
  </si>
  <si>
    <t>lor[9,26]</t>
  </si>
  <si>
    <t>lor[9,27]</t>
  </si>
  <si>
    <t>lor[9,28]</t>
  </si>
  <si>
    <t>lor[9,29]</t>
  </si>
  <si>
    <t>lor[9,30]</t>
  </si>
  <si>
    <t>lor[9,31]</t>
  </si>
  <si>
    <t>lor[9,32]</t>
  </si>
  <si>
    <t>lor[9,33]</t>
  </si>
  <si>
    <t>lor[9,34]</t>
  </si>
  <si>
    <t>lor[9,35]</t>
  </si>
  <si>
    <t>lor[9,36]</t>
  </si>
  <si>
    <t>lor[9,37]</t>
  </si>
  <si>
    <t>lor[9,38]</t>
  </si>
  <si>
    <t>lor[9,39]</t>
  </si>
  <si>
    <t>lor[9,40]</t>
  </si>
  <si>
    <t>lor[9,41]</t>
  </si>
  <si>
    <t>lor[9,42]</t>
  </si>
  <si>
    <t>lor[9,43]</t>
  </si>
  <si>
    <t>lor[9,44]</t>
  </si>
  <si>
    <t>lor[9,45]</t>
  </si>
  <si>
    <t>lor[9,46]</t>
  </si>
  <si>
    <t>lor[9,47]</t>
  </si>
  <si>
    <t>lor[9,48]</t>
  </si>
  <si>
    <t>lor[9,49]</t>
  </si>
  <si>
    <t>lor[9,50]</t>
  </si>
  <si>
    <t>lor[9,51]</t>
  </si>
  <si>
    <t>lor[9,52]</t>
  </si>
  <si>
    <t>lor[9,53]</t>
  </si>
  <si>
    <t>lor[9,54]</t>
  </si>
  <si>
    <t>lor[9,55]</t>
  </si>
  <si>
    <t>lor[9,56]</t>
  </si>
  <si>
    <t>lor[9,57]</t>
  </si>
  <si>
    <t>lor[9,58]</t>
  </si>
  <si>
    <t>lor[9,59]</t>
  </si>
  <si>
    <t>lor[9,60]</t>
  </si>
  <si>
    <t>lor[9,61]</t>
  </si>
  <si>
    <t>lor[10,11]</t>
  </si>
  <si>
    <t>lor[10,12]</t>
  </si>
  <si>
    <t>lor[10,13]</t>
  </si>
  <si>
    <t>lor[10,14]</t>
  </si>
  <si>
    <t>lor[10,15]</t>
  </si>
  <si>
    <t>lor[10,16]</t>
  </si>
  <si>
    <t>lor[10,17]</t>
  </si>
  <si>
    <t>lor[10,18]</t>
  </si>
  <si>
    <t>lor[10,19]</t>
  </si>
  <si>
    <t>lor[10,20]</t>
  </si>
  <si>
    <t>lor[10,21]</t>
  </si>
  <si>
    <t>lor[10,22]</t>
  </si>
  <si>
    <t>lor[10,23]</t>
  </si>
  <si>
    <t>lor[10,24]</t>
  </si>
  <si>
    <t>lor[10,25]</t>
  </si>
  <si>
    <t>lor[10,26]</t>
  </si>
  <si>
    <t>lor[10,27]</t>
  </si>
  <si>
    <t>lor[10,28]</t>
  </si>
  <si>
    <t>lor[10,29]</t>
  </si>
  <si>
    <t>lor[10,30]</t>
  </si>
  <si>
    <t>lor[10,31]</t>
  </si>
  <si>
    <t>lor[10,32]</t>
  </si>
  <si>
    <t>lor[10,33]</t>
  </si>
  <si>
    <t>lor[10,34]</t>
  </si>
  <si>
    <t>lor[10,35]</t>
  </si>
  <si>
    <t>lor[10,36]</t>
  </si>
  <si>
    <t>lor[10,37]</t>
  </si>
  <si>
    <t>lor[10,38]</t>
  </si>
  <si>
    <t>lor[10,39]</t>
  </si>
  <si>
    <t>lor[10,40]</t>
  </si>
  <si>
    <t>lor[10,41]</t>
  </si>
  <si>
    <t>lor[10,42]</t>
  </si>
  <si>
    <t>lor[10,43]</t>
  </si>
  <si>
    <t>lor[10,44]</t>
  </si>
  <si>
    <t>lor[10,45]</t>
  </si>
  <si>
    <t>lor[10,46]</t>
  </si>
  <si>
    <t>lor[10,47]</t>
  </si>
  <si>
    <t>lor[10,48]</t>
  </si>
  <si>
    <t>lor[10,49]</t>
  </si>
  <si>
    <t>lor[10,50]</t>
  </si>
  <si>
    <t>lor[10,51]</t>
  </si>
  <si>
    <t>lor[10,52]</t>
  </si>
  <si>
    <t>lor[10,53]</t>
  </si>
  <si>
    <t>lor[10,54]</t>
  </si>
  <si>
    <t>lor[10,55]</t>
  </si>
  <si>
    <t>lor[10,56]</t>
  </si>
  <si>
    <t>lor[10,57]</t>
  </si>
  <si>
    <t>lor[10,58]</t>
  </si>
  <si>
    <t>lor[10,59]</t>
  </si>
  <si>
    <t>lor[10,60]</t>
  </si>
  <si>
    <t>lor[10,61]</t>
  </si>
  <si>
    <t>lor[11,12]</t>
  </si>
  <si>
    <t>lor[11,13]</t>
  </si>
  <si>
    <t>lor[11,14]</t>
  </si>
  <si>
    <t>lor[11,15]</t>
  </si>
  <si>
    <t>lor[11,16]</t>
  </si>
  <si>
    <t>lor[11,17]</t>
  </si>
  <si>
    <t>lor[11,18]</t>
  </si>
  <si>
    <t>lor[11,19]</t>
  </si>
  <si>
    <t>lor[11,20]</t>
  </si>
  <si>
    <t>lor[11,21]</t>
  </si>
  <si>
    <t>lor[11,22]</t>
  </si>
  <si>
    <t>lor[11,23]</t>
  </si>
  <si>
    <t>lor[11,24]</t>
  </si>
  <si>
    <t>lor[11,25]</t>
  </si>
  <si>
    <t>lor[11,26]</t>
  </si>
  <si>
    <t>lor[11,27]</t>
  </si>
  <si>
    <t>lor[11,28]</t>
  </si>
  <si>
    <t>lor[11,29]</t>
  </si>
  <si>
    <t>lor[11,30]</t>
  </si>
  <si>
    <t>lor[11,31]</t>
  </si>
  <si>
    <t>lor[11,32]</t>
  </si>
  <si>
    <t>lor[11,33]</t>
  </si>
  <si>
    <t>lor[11,34]</t>
  </si>
  <si>
    <t>lor[11,35]</t>
  </si>
  <si>
    <t>lor[11,36]</t>
  </si>
  <si>
    <t>lor[11,37]</t>
  </si>
  <si>
    <t>lor[11,38]</t>
  </si>
  <si>
    <t>lor[11,39]</t>
  </si>
  <si>
    <t>lor[11,40]</t>
  </si>
  <si>
    <t>lor[11,41]</t>
  </si>
  <si>
    <t>lor[11,42]</t>
  </si>
  <si>
    <t>lor[11,43]</t>
  </si>
  <si>
    <t>lor[11,44]</t>
  </si>
  <si>
    <t>lor[11,45]</t>
  </si>
  <si>
    <t>lor[11,46]</t>
  </si>
  <si>
    <t>lor[11,47]</t>
  </si>
  <si>
    <t>lor[11,48]</t>
  </si>
  <si>
    <t>lor[11,49]</t>
  </si>
  <si>
    <t>lor[11,50]</t>
  </si>
  <si>
    <t>lor[11,51]</t>
  </si>
  <si>
    <t>lor[11,52]</t>
  </si>
  <si>
    <t>lor[11,53]</t>
  </si>
  <si>
    <t>lor[11,54]</t>
  </si>
  <si>
    <t>lor[11,55]</t>
  </si>
  <si>
    <t>lor[11,56]</t>
  </si>
  <si>
    <t>lor[11,57]</t>
  </si>
  <si>
    <t>lor[11,58]</t>
  </si>
  <si>
    <t>lor[11,59]</t>
  </si>
  <si>
    <t>lor[11,60]</t>
  </si>
  <si>
    <t>lor[11,61]</t>
  </si>
  <si>
    <t>lor[12,13]</t>
  </si>
  <si>
    <t>lor[12,14]</t>
  </si>
  <si>
    <t>lor[12,15]</t>
  </si>
  <si>
    <t>lor[12,16]</t>
  </si>
  <si>
    <t>lor[12,17]</t>
  </si>
  <si>
    <t>lor[12,18]</t>
  </si>
  <si>
    <t>lor[12,19]</t>
  </si>
  <si>
    <t>lor[12,20]</t>
  </si>
  <si>
    <t>lor[12,21]</t>
  </si>
  <si>
    <t>lor[12,22]</t>
  </si>
  <si>
    <t>lor[12,23]</t>
  </si>
  <si>
    <t>lor[12,24]</t>
  </si>
  <si>
    <t>lor[12,25]</t>
  </si>
  <si>
    <t>lor[12,26]</t>
  </si>
  <si>
    <t>lor[12,27]</t>
  </si>
  <si>
    <t>lor[12,28]</t>
  </si>
  <si>
    <t>lor[12,29]</t>
  </si>
  <si>
    <t>lor[12,30]</t>
  </si>
  <si>
    <t>lor[12,31]</t>
  </si>
  <si>
    <t>lor[12,32]</t>
  </si>
  <si>
    <t>lor[12,33]</t>
  </si>
  <si>
    <t>lor[12,34]</t>
  </si>
  <si>
    <t>lor[12,35]</t>
  </si>
  <si>
    <t>lor[12,36]</t>
  </si>
  <si>
    <t>lor[12,37]</t>
  </si>
  <si>
    <t>lor[12,38]</t>
  </si>
  <si>
    <t>lor[12,39]</t>
  </si>
  <si>
    <t>lor[12,40]</t>
  </si>
  <si>
    <t>lor[12,41]</t>
  </si>
  <si>
    <t>lor[12,42]</t>
  </si>
  <si>
    <t>lor[12,43]</t>
  </si>
  <si>
    <t>lor[12,44]</t>
  </si>
  <si>
    <t>lor[12,45]</t>
  </si>
  <si>
    <t>lor[12,46]</t>
  </si>
  <si>
    <t>lor[12,47]</t>
  </si>
  <si>
    <t>lor[12,48]</t>
  </si>
  <si>
    <t>lor[12,49]</t>
  </si>
  <si>
    <t>lor[12,50]</t>
  </si>
  <si>
    <t>lor[12,51]</t>
  </si>
  <si>
    <t>lor[12,52]</t>
  </si>
  <si>
    <t>lor[12,53]</t>
  </si>
  <si>
    <t>lor[12,54]</t>
  </si>
  <si>
    <t>lor[12,55]</t>
  </si>
  <si>
    <t>lor[12,56]</t>
  </si>
  <si>
    <t>lor[12,57]</t>
  </si>
  <si>
    <t>lor[12,58]</t>
  </si>
  <si>
    <t>lor[12,59]</t>
  </si>
  <si>
    <t>lor[12,60]</t>
  </si>
  <si>
    <t>lor[12,61]</t>
  </si>
  <si>
    <t>lor[13,14]</t>
  </si>
  <si>
    <t>lor[13,15]</t>
  </si>
  <si>
    <t>lor[13,16]</t>
  </si>
  <si>
    <t>lor[13,17]</t>
  </si>
  <si>
    <t>lor[13,18]</t>
  </si>
  <si>
    <t>lor[13,19]</t>
  </si>
  <si>
    <t>lor[13,20]</t>
  </si>
  <si>
    <t>lor[13,21]</t>
  </si>
  <si>
    <t>lor[13,22]</t>
  </si>
  <si>
    <t>lor[13,23]</t>
  </si>
  <si>
    <t>lor[13,24]</t>
  </si>
  <si>
    <t>lor[13,25]</t>
  </si>
  <si>
    <t>lor[13,26]</t>
  </si>
  <si>
    <t>lor[13,27]</t>
  </si>
  <si>
    <t>lor[13,28]</t>
  </si>
  <si>
    <t>lor[13,29]</t>
  </si>
  <si>
    <t>lor[13,30]</t>
  </si>
  <si>
    <t>lor[13,31]</t>
  </si>
  <si>
    <t>lor[13,32]</t>
  </si>
  <si>
    <t>lor[13,33]</t>
  </si>
  <si>
    <t>lor[13,34]</t>
  </si>
  <si>
    <t>lor[13,35]</t>
  </si>
  <si>
    <t>lor[13,36]</t>
  </si>
  <si>
    <t>lor[13,37]</t>
  </si>
  <si>
    <t>lor[13,38]</t>
  </si>
  <si>
    <t>lor[13,39]</t>
  </si>
  <si>
    <t>lor[13,40]</t>
  </si>
  <si>
    <t>lor[13,41]</t>
  </si>
  <si>
    <t>lor[13,42]</t>
  </si>
  <si>
    <t>lor[13,43]</t>
  </si>
  <si>
    <t>lor[13,44]</t>
  </si>
  <si>
    <t>lor[13,45]</t>
  </si>
  <si>
    <t>lor[13,46]</t>
  </si>
  <si>
    <t>lor[13,47]</t>
  </si>
  <si>
    <t>lor[13,48]</t>
  </si>
  <si>
    <t>lor[13,49]</t>
  </si>
  <si>
    <t>lor[13,50]</t>
  </si>
  <si>
    <t>lor[13,51]</t>
  </si>
  <si>
    <t>lor[13,52]</t>
  </si>
  <si>
    <t>lor[13,53]</t>
  </si>
  <si>
    <t>lor[13,54]</t>
  </si>
  <si>
    <t>lor[13,55]</t>
  </si>
  <si>
    <t>lor[13,56]</t>
  </si>
  <si>
    <t>lor[13,57]</t>
  </si>
  <si>
    <t>lor[13,58]</t>
  </si>
  <si>
    <t>lor[13,59]</t>
  </si>
  <si>
    <t>lor[13,60]</t>
  </si>
  <si>
    <t>lor[13,61]</t>
  </si>
  <si>
    <t>lor[14,15]</t>
  </si>
  <si>
    <t>lor[14,16]</t>
  </si>
  <si>
    <t>lor[14,17]</t>
  </si>
  <si>
    <t>lor[14,18]</t>
  </si>
  <si>
    <t>lor[14,19]</t>
  </si>
  <si>
    <t>lor[14,20]</t>
  </si>
  <si>
    <t>lor[14,21]</t>
  </si>
  <si>
    <t>lor[14,22]</t>
  </si>
  <si>
    <t>lor[14,23]</t>
  </si>
  <si>
    <t>lor[14,24]</t>
  </si>
  <si>
    <t>lor[14,25]</t>
  </si>
  <si>
    <t>lor[14,26]</t>
  </si>
  <si>
    <t>lor[14,27]</t>
  </si>
  <si>
    <t>lor[14,28]</t>
  </si>
  <si>
    <t>lor[14,29]</t>
  </si>
  <si>
    <t>lor[14,30]</t>
  </si>
  <si>
    <t>lor[14,31]</t>
  </si>
  <si>
    <t>lor[14,32]</t>
  </si>
  <si>
    <t>lor[14,33]</t>
  </si>
  <si>
    <t>lor[14,34]</t>
  </si>
  <si>
    <t>lor[14,35]</t>
  </si>
  <si>
    <t>lor[14,36]</t>
  </si>
  <si>
    <t>lor[14,37]</t>
  </si>
  <si>
    <t>lor[14,38]</t>
  </si>
  <si>
    <t>lor[14,39]</t>
  </si>
  <si>
    <t>lor[14,40]</t>
  </si>
  <si>
    <t>lor[14,41]</t>
  </si>
  <si>
    <t>lor[14,42]</t>
  </si>
  <si>
    <t>lor[14,43]</t>
  </si>
  <si>
    <t>lor[14,44]</t>
  </si>
  <si>
    <t>lor[14,45]</t>
  </si>
  <si>
    <t>lor[14,46]</t>
  </si>
  <si>
    <t>lor[14,47]</t>
  </si>
  <si>
    <t>lor[14,48]</t>
  </si>
  <si>
    <t>lor[14,49]</t>
  </si>
  <si>
    <t>lor[14,50]</t>
  </si>
  <si>
    <t>lor[14,51]</t>
  </si>
  <si>
    <t>lor[14,52]</t>
  </si>
  <si>
    <t>lor[14,53]</t>
  </si>
  <si>
    <t>lor[14,54]</t>
  </si>
  <si>
    <t>lor[14,55]</t>
  </si>
  <si>
    <t>lor[14,56]</t>
  </si>
  <si>
    <t>lor[14,57]</t>
  </si>
  <si>
    <t>lor[14,58]</t>
  </si>
  <si>
    <t>lor[14,59]</t>
  </si>
  <si>
    <t>lor[14,60]</t>
  </si>
  <si>
    <t>lor[14,61]</t>
  </si>
  <si>
    <t>lor[15,16]</t>
  </si>
  <si>
    <t>lor[15,17]</t>
  </si>
  <si>
    <t>lor[15,18]</t>
  </si>
  <si>
    <t>lor[15,19]</t>
  </si>
  <si>
    <t>lor[15,20]</t>
  </si>
  <si>
    <t>lor[15,21]</t>
  </si>
  <si>
    <t>lor[15,22]</t>
  </si>
  <si>
    <t>lor[15,23]</t>
  </si>
  <si>
    <t>lor[15,24]</t>
  </si>
  <si>
    <t>lor[15,25]</t>
  </si>
  <si>
    <t>lor[15,26]</t>
  </si>
  <si>
    <t>lor[15,27]</t>
  </si>
  <si>
    <t>lor[15,28]</t>
  </si>
  <si>
    <t>lor[15,29]</t>
  </si>
  <si>
    <t>lor[15,30]</t>
  </si>
  <si>
    <t>lor[15,31]</t>
  </si>
  <si>
    <t>lor[15,32]</t>
  </si>
  <si>
    <t>lor[15,33]</t>
  </si>
  <si>
    <t>lor[15,34]</t>
  </si>
  <si>
    <t>lor[15,35]</t>
  </si>
  <si>
    <t>lor[15,36]</t>
  </si>
  <si>
    <t>lor[15,37]</t>
  </si>
  <si>
    <t>lor[15,38]</t>
  </si>
  <si>
    <t>lor[15,39]</t>
  </si>
  <si>
    <t>lor[15,40]</t>
  </si>
  <si>
    <t>lor[15,41]</t>
  </si>
  <si>
    <t>lor[15,42]</t>
  </si>
  <si>
    <t>lor[15,43]</t>
  </si>
  <si>
    <t>lor[15,44]</t>
  </si>
  <si>
    <t>lor[15,45]</t>
  </si>
  <si>
    <t>lor[15,46]</t>
  </si>
  <si>
    <t>lor[15,47]</t>
  </si>
  <si>
    <t>lor[15,48]</t>
  </si>
  <si>
    <t>lor[15,49]</t>
  </si>
  <si>
    <t>lor[15,50]</t>
  </si>
  <si>
    <t>lor[15,51]</t>
  </si>
  <si>
    <t>lor[15,52]</t>
  </si>
  <si>
    <t>lor[15,53]</t>
  </si>
  <si>
    <t>lor[15,54]</t>
  </si>
  <si>
    <t>lor[15,55]</t>
  </si>
  <si>
    <t>lor[15,56]</t>
  </si>
  <si>
    <t>lor[15,57]</t>
  </si>
  <si>
    <t>lor[15,58]</t>
  </si>
  <si>
    <t>lor[15,59]</t>
  </si>
  <si>
    <t>lor[15,60]</t>
  </si>
  <si>
    <t>lor[15,61]</t>
  </si>
  <si>
    <t>lor[16,17]</t>
  </si>
  <si>
    <t>lor[16,18]</t>
  </si>
  <si>
    <t>lor[16,19]</t>
  </si>
  <si>
    <t>lor[16,20]</t>
  </si>
  <si>
    <t>lor[16,21]</t>
  </si>
  <si>
    <t>lor[16,22]</t>
  </si>
  <si>
    <t>lor[16,23]</t>
  </si>
  <si>
    <t>lor[16,24]</t>
  </si>
  <si>
    <t>lor[16,25]</t>
  </si>
  <si>
    <t>lor[16,26]</t>
  </si>
  <si>
    <t>lor[16,27]</t>
  </si>
  <si>
    <t>lor[16,28]</t>
  </si>
  <si>
    <t>lor[16,29]</t>
  </si>
  <si>
    <t>lor[16,30]</t>
  </si>
  <si>
    <t>lor[16,31]</t>
  </si>
  <si>
    <t>lor[16,32]</t>
  </si>
  <si>
    <t>lor[16,33]</t>
  </si>
  <si>
    <t>lor[16,34]</t>
  </si>
  <si>
    <t>lor[16,35]</t>
  </si>
  <si>
    <t>lor[16,36]</t>
  </si>
  <si>
    <t>lor[16,37]</t>
  </si>
  <si>
    <t>lor[16,38]</t>
  </si>
  <si>
    <t>lor[16,39]</t>
  </si>
  <si>
    <t>lor[16,40]</t>
  </si>
  <si>
    <t>lor[16,41]</t>
  </si>
  <si>
    <t>lor[16,42]</t>
  </si>
  <si>
    <t>lor[16,43]</t>
  </si>
  <si>
    <t>lor[16,44]</t>
  </si>
  <si>
    <t>lor[16,45]</t>
  </si>
  <si>
    <t>lor[16,46]</t>
  </si>
  <si>
    <t>lor[16,47]</t>
  </si>
  <si>
    <t>lor[16,48]</t>
  </si>
  <si>
    <t>lor[16,49]</t>
  </si>
  <si>
    <t>lor[16,50]</t>
  </si>
  <si>
    <t>lor[16,51]</t>
  </si>
  <si>
    <t>lor[16,52]</t>
  </si>
  <si>
    <t>lor[16,53]</t>
  </si>
  <si>
    <t>lor[16,54]</t>
  </si>
  <si>
    <t>lor[16,55]</t>
  </si>
  <si>
    <t>lor[16,56]</t>
  </si>
  <si>
    <t>lor[16,57]</t>
  </si>
  <si>
    <t>lor[16,58]</t>
  </si>
  <si>
    <t>lor[16,59]</t>
  </si>
  <si>
    <t>lor[16,60]</t>
  </si>
  <si>
    <t>lor[16,61]</t>
  </si>
  <si>
    <t>lor[17,18]</t>
  </si>
  <si>
    <t>lor[17,19]</t>
  </si>
  <si>
    <t>lor[17,20]</t>
  </si>
  <si>
    <t>lor[17,21]</t>
  </si>
  <si>
    <t>lor[17,22]</t>
  </si>
  <si>
    <t>lor[17,23]</t>
  </si>
  <si>
    <t>lor[17,24]</t>
  </si>
  <si>
    <t>lor[17,25]</t>
  </si>
  <si>
    <t>lor[17,26]</t>
  </si>
  <si>
    <t>lor[17,27]</t>
  </si>
  <si>
    <t>lor[17,28]</t>
  </si>
  <si>
    <t>lor[17,29]</t>
  </si>
  <si>
    <t>lor[17,30]</t>
  </si>
  <si>
    <t>lor[17,31]</t>
  </si>
  <si>
    <t>lor[17,32]</t>
  </si>
  <si>
    <t>lor[17,33]</t>
  </si>
  <si>
    <t>lor[17,34]</t>
  </si>
  <si>
    <t>lor[17,35]</t>
  </si>
  <si>
    <t>lor[17,36]</t>
  </si>
  <si>
    <t>lor[17,37]</t>
  </si>
  <si>
    <t>lor[17,38]</t>
  </si>
  <si>
    <t>lor[17,39]</t>
  </si>
  <si>
    <t>lor[17,40]</t>
  </si>
  <si>
    <t>lor[17,41]</t>
  </si>
  <si>
    <t>lor[17,42]</t>
  </si>
  <si>
    <t>lor[17,43]</t>
  </si>
  <si>
    <t>lor[17,44]</t>
  </si>
  <si>
    <t>lor[17,45]</t>
  </si>
  <si>
    <t>lor[17,46]</t>
  </si>
  <si>
    <t>lor[17,47]</t>
  </si>
  <si>
    <t>lor[17,48]</t>
  </si>
  <si>
    <t>lor[17,49]</t>
  </si>
  <si>
    <t>lor[17,50]</t>
  </si>
  <si>
    <t>lor[17,51]</t>
  </si>
  <si>
    <t>lor[17,52]</t>
  </si>
  <si>
    <t>lor[17,53]</t>
  </si>
  <si>
    <t>lor[17,54]</t>
  </si>
  <si>
    <t>lor[17,55]</t>
  </si>
  <si>
    <t>lor[17,56]</t>
  </si>
  <si>
    <t>lor[17,57]</t>
  </si>
  <si>
    <t>lor[17,58]</t>
  </si>
  <si>
    <t>lor[17,59]</t>
  </si>
  <si>
    <t>lor[17,60]</t>
  </si>
  <si>
    <t>lor[17,61]</t>
  </si>
  <si>
    <t>lor[18,19]</t>
  </si>
  <si>
    <t>lor[18,20]</t>
  </si>
  <si>
    <t>lor[18,21]</t>
  </si>
  <si>
    <t>lor[18,22]</t>
  </si>
  <si>
    <t>lor[18,23]</t>
  </si>
  <si>
    <t>lor[18,24]</t>
  </si>
  <si>
    <t>lor[18,25]</t>
  </si>
  <si>
    <t>lor[18,26]</t>
  </si>
  <si>
    <t>lor[18,27]</t>
  </si>
  <si>
    <t>lor[18,28]</t>
  </si>
  <si>
    <t>lor[18,29]</t>
  </si>
  <si>
    <t>lor[18,30]</t>
  </si>
  <si>
    <t>lor[18,31]</t>
  </si>
  <si>
    <t>lor[18,32]</t>
  </si>
  <si>
    <t>lor[18,33]</t>
  </si>
  <si>
    <t>lor[18,34]</t>
  </si>
  <si>
    <t>lor[18,35]</t>
  </si>
  <si>
    <t>lor[18,36]</t>
  </si>
  <si>
    <t>lor[18,37]</t>
  </si>
  <si>
    <t>lor[18,38]</t>
  </si>
  <si>
    <t>lor[18,39]</t>
  </si>
  <si>
    <t>lor[18,40]</t>
  </si>
  <si>
    <t>lor[18,41]</t>
  </si>
  <si>
    <t>lor[18,42]</t>
  </si>
  <si>
    <t>lor[18,43]</t>
  </si>
  <si>
    <t>lor[18,44]</t>
  </si>
  <si>
    <t>lor[18,45]</t>
  </si>
  <si>
    <t>lor[18,46]</t>
  </si>
  <si>
    <t>lor[18,47]</t>
  </si>
  <si>
    <t>lor[18,48]</t>
  </si>
  <si>
    <t>lor[18,49]</t>
  </si>
  <si>
    <t>lor[18,50]</t>
  </si>
  <si>
    <t>lor[18,51]</t>
  </si>
  <si>
    <t>lor[18,52]</t>
  </si>
  <si>
    <t>lor[18,53]</t>
  </si>
  <si>
    <t>lor[18,54]</t>
  </si>
  <si>
    <t>lor[18,55]</t>
  </si>
  <si>
    <t>lor[18,56]</t>
  </si>
  <si>
    <t>lor[18,57]</t>
  </si>
  <si>
    <t>lor[18,58]</t>
  </si>
  <si>
    <t>lor[18,59]</t>
  </si>
  <si>
    <t>lor[18,60]</t>
  </si>
  <si>
    <t>lor[18,61]</t>
  </si>
  <si>
    <t>lor[19,20]</t>
  </si>
  <si>
    <t>lor[19,21]</t>
  </si>
  <si>
    <t>lor[19,22]</t>
  </si>
  <si>
    <t>lor[19,23]</t>
  </si>
  <si>
    <t>lor[19,24]</t>
  </si>
  <si>
    <t>lor[19,25]</t>
  </si>
  <si>
    <t>lor[19,26]</t>
  </si>
  <si>
    <t>lor[19,27]</t>
  </si>
  <si>
    <t>lor[19,28]</t>
  </si>
  <si>
    <t>lor[19,29]</t>
  </si>
  <si>
    <t>lor[19,30]</t>
  </si>
  <si>
    <t>lor[19,31]</t>
  </si>
  <si>
    <t>lor[19,32]</t>
  </si>
  <si>
    <t>lor[19,33]</t>
  </si>
  <si>
    <t>lor[19,34]</t>
  </si>
  <si>
    <t>lor[19,35]</t>
  </si>
  <si>
    <t>lor[19,36]</t>
  </si>
  <si>
    <t>lor[19,37]</t>
  </si>
  <si>
    <t>lor[19,38]</t>
  </si>
  <si>
    <t>lor[19,39]</t>
  </si>
  <si>
    <t>lor[19,40]</t>
  </si>
  <si>
    <t>lor[19,41]</t>
  </si>
  <si>
    <t>lor[19,42]</t>
  </si>
  <si>
    <t>lor[19,43]</t>
  </si>
  <si>
    <t>lor[19,44]</t>
  </si>
  <si>
    <t>lor[19,45]</t>
  </si>
  <si>
    <t>lor[19,46]</t>
  </si>
  <si>
    <t>lor[19,47]</t>
  </si>
  <si>
    <t>lor[19,48]</t>
  </si>
  <si>
    <t>lor[19,49]</t>
  </si>
  <si>
    <t>lor[19,50]</t>
  </si>
  <si>
    <t>lor[19,51]</t>
  </si>
  <si>
    <t>lor[19,52]</t>
  </si>
  <si>
    <t>lor[19,53]</t>
  </si>
  <si>
    <t>lor[19,54]</t>
  </si>
  <si>
    <t>lor[19,55]</t>
  </si>
  <si>
    <t>lor[19,56]</t>
  </si>
  <si>
    <t>lor[19,57]</t>
  </si>
  <si>
    <t>lor[19,58]</t>
  </si>
  <si>
    <t>lor[19,59]</t>
  </si>
  <si>
    <t>lor[19,60]</t>
  </si>
  <si>
    <t>lor[19,61]</t>
  </si>
  <si>
    <t>lor[20,21]</t>
  </si>
  <si>
    <t>lor[20,22]</t>
  </si>
  <si>
    <t>lor[20,23]</t>
  </si>
  <si>
    <t>lor[20,24]</t>
  </si>
  <si>
    <t>lor[20,25]</t>
  </si>
  <si>
    <t>lor[20,26]</t>
  </si>
  <si>
    <t>lor[20,27]</t>
  </si>
  <si>
    <t>lor[20,28]</t>
  </si>
  <si>
    <t>lor[20,29]</t>
  </si>
  <si>
    <t>lor[20,30]</t>
  </si>
  <si>
    <t>lor[20,31]</t>
  </si>
  <si>
    <t>lor[20,32]</t>
  </si>
  <si>
    <t>lor[20,33]</t>
  </si>
  <si>
    <t>lor[20,34]</t>
  </si>
  <si>
    <t>lor[20,35]</t>
  </si>
  <si>
    <t>lor[20,36]</t>
  </si>
  <si>
    <t>lor[20,37]</t>
  </si>
  <si>
    <t>lor[20,38]</t>
  </si>
  <si>
    <t>lor[20,39]</t>
  </si>
  <si>
    <t>lor[20,40]</t>
  </si>
  <si>
    <t>lor[20,41]</t>
  </si>
  <si>
    <t>lor[20,42]</t>
  </si>
  <si>
    <t>lor[20,43]</t>
  </si>
  <si>
    <t>lor[20,44]</t>
  </si>
  <si>
    <t>lor[20,45]</t>
  </si>
  <si>
    <t>lor[20,46]</t>
  </si>
  <si>
    <t>lor[20,47]</t>
  </si>
  <si>
    <t>lor[20,48]</t>
  </si>
  <si>
    <t>lor[20,49]</t>
  </si>
  <si>
    <t>lor[20,50]</t>
  </si>
  <si>
    <t>lor[20,51]</t>
  </si>
  <si>
    <t>lor[20,52]</t>
  </si>
  <si>
    <t>lor[20,53]</t>
  </si>
  <si>
    <t>lor[20,54]</t>
  </si>
  <si>
    <t>lor[20,55]</t>
  </si>
  <si>
    <t>lor[20,56]</t>
  </si>
  <si>
    <t>lor[20,57]</t>
  </si>
  <si>
    <t>lor[20,58]</t>
  </si>
  <si>
    <t>lor[20,59]</t>
  </si>
  <si>
    <t>lor[20,60]</t>
  </si>
  <si>
    <t>lor[20,61]</t>
  </si>
  <si>
    <t>lor[21,22]</t>
  </si>
  <si>
    <t>lor[21,23]</t>
  </si>
  <si>
    <t>lor[21,24]</t>
  </si>
  <si>
    <t>lor[21,25]</t>
  </si>
  <si>
    <t>lor[21,26]</t>
  </si>
  <si>
    <t>lor[21,27]</t>
  </si>
  <si>
    <t>lor[21,28]</t>
  </si>
  <si>
    <t>lor[21,29]</t>
  </si>
  <si>
    <t>lor[21,30]</t>
  </si>
  <si>
    <t>lor[21,31]</t>
  </si>
  <si>
    <t>lor[21,32]</t>
  </si>
  <si>
    <t>lor[21,33]</t>
  </si>
  <si>
    <t>lor[21,34]</t>
  </si>
  <si>
    <t>lor[21,35]</t>
  </si>
  <si>
    <t>lor[21,36]</t>
  </si>
  <si>
    <t>lor[21,37]</t>
  </si>
  <si>
    <t>lor[21,38]</t>
  </si>
  <si>
    <t>lor[21,39]</t>
  </si>
  <si>
    <t>lor[21,40]</t>
  </si>
  <si>
    <t>lor[21,41]</t>
  </si>
  <si>
    <t>lor[21,42]</t>
  </si>
  <si>
    <t>lor[21,43]</t>
  </si>
  <si>
    <t>lor[21,44]</t>
  </si>
  <si>
    <t>lor[21,45]</t>
  </si>
  <si>
    <t>lor[21,46]</t>
  </si>
  <si>
    <t>lor[21,47]</t>
  </si>
  <si>
    <t>lor[21,48]</t>
  </si>
  <si>
    <t>lor[21,49]</t>
  </si>
  <si>
    <t>lor[21,50]</t>
  </si>
  <si>
    <t>lor[21,51]</t>
  </si>
  <si>
    <t>lor[21,52]</t>
  </si>
  <si>
    <t>lor[21,53]</t>
  </si>
  <si>
    <t>lor[21,54]</t>
  </si>
  <si>
    <t>lor[21,55]</t>
  </si>
  <si>
    <t>lor[21,56]</t>
  </si>
  <si>
    <t>lor[21,57]</t>
  </si>
  <si>
    <t>lor[21,58]</t>
  </si>
  <si>
    <t>lor[21,59]</t>
  </si>
  <si>
    <t>lor[21,60]</t>
  </si>
  <si>
    <t>lor[21,61]</t>
  </si>
  <si>
    <t>lor[22,23]</t>
  </si>
  <si>
    <t>lor[22,24]</t>
  </si>
  <si>
    <t>lor[22,25]</t>
  </si>
  <si>
    <t>lor[22,26]</t>
  </si>
  <si>
    <t>lor[22,27]</t>
  </si>
  <si>
    <t>lor[22,28]</t>
  </si>
  <si>
    <t>lor[22,29]</t>
  </si>
  <si>
    <t>lor[22,30]</t>
  </si>
  <si>
    <t>lor[22,31]</t>
  </si>
  <si>
    <t>lor[22,32]</t>
  </si>
  <si>
    <t>lor[22,33]</t>
  </si>
  <si>
    <t>lor[22,34]</t>
  </si>
  <si>
    <t>lor[22,35]</t>
  </si>
  <si>
    <t>lor[22,36]</t>
  </si>
  <si>
    <t>lor[22,37]</t>
  </si>
  <si>
    <t>lor[22,38]</t>
  </si>
  <si>
    <t>lor[22,39]</t>
  </si>
  <si>
    <t>lor[22,40]</t>
  </si>
  <si>
    <t>lor[22,41]</t>
  </si>
  <si>
    <t>lor[22,42]</t>
  </si>
  <si>
    <t>lor[22,43]</t>
  </si>
  <si>
    <t>lor[22,44]</t>
  </si>
  <si>
    <t>lor[22,45]</t>
  </si>
  <si>
    <t>lor[22,46]</t>
  </si>
  <si>
    <t>lor[22,47]</t>
  </si>
  <si>
    <t>lor[22,48]</t>
  </si>
  <si>
    <t>lor[22,49]</t>
  </si>
  <si>
    <t>lor[22,50]</t>
  </si>
  <si>
    <t>lor[22,51]</t>
  </si>
  <si>
    <t>lor[22,52]</t>
  </si>
  <si>
    <t>lor[22,53]</t>
  </si>
  <si>
    <t>lor[22,54]</t>
  </si>
  <si>
    <t>lor[22,55]</t>
  </si>
  <si>
    <t>lor[22,56]</t>
  </si>
  <si>
    <t>lor[22,57]</t>
  </si>
  <si>
    <t>lor[22,58]</t>
  </si>
  <si>
    <t>lor[22,59]</t>
  </si>
  <si>
    <t>lor[22,60]</t>
  </si>
  <si>
    <t>lor[22,61]</t>
  </si>
  <si>
    <t>lor[23,24]</t>
  </si>
  <si>
    <t>lor[23,25]</t>
  </si>
  <si>
    <t>lor[23,26]</t>
  </si>
  <si>
    <t>lor[23,27]</t>
  </si>
  <si>
    <t>lor[23,28]</t>
  </si>
  <si>
    <t>lor[23,29]</t>
  </si>
  <si>
    <t>lor[23,30]</t>
  </si>
  <si>
    <t>lor[23,31]</t>
  </si>
  <si>
    <t>lor[23,32]</t>
  </si>
  <si>
    <t>lor[23,33]</t>
  </si>
  <si>
    <t>lor[23,34]</t>
  </si>
  <si>
    <t>lor[23,35]</t>
  </si>
  <si>
    <t>lor[23,36]</t>
  </si>
  <si>
    <t>lor[23,37]</t>
  </si>
  <si>
    <t>lor[23,38]</t>
  </si>
  <si>
    <t>lor[23,39]</t>
  </si>
  <si>
    <t>lor[23,40]</t>
  </si>
  <si>
    <t>lor[23,41]</t>
  </si>
  <si>
    <t>lor[23,42]</t>
  </si>
  <si>
    <t>lor[23,43]</t>
  </si>
  <si>
    <t>lor[23,44]</t>
  </si>
  <si>
    <t>lor[23,45]</t>
  </si>
  <si>
    <t>lor[23,46]</t>
  </si>
  <si>
    <t>lor[23,47]</t>
  </si>
  <si>
    <t>lor[23,48]</t>
  </si>
  <si>
    <t>lor[23,49]</t>
  </si>
  <si>
    <t>lor[23,50]</t>
  </si>
  <si>
    <t>lor[23,51]</t>
  </si>
  <si>
    <t>lor[23,52]</t>
  </si>
  <si>
    <t>lor[23,53]</t>
  </si>
  <si>
    <t>lor[23,54]</t>
  </si>
  <si>
    <t>lor[23,55]</t>
  </si>
  <si>
    <t>lor[23,56]</t>
  </si>
  <si>
    <t>lor[23,57]</t>
  </si>
  <si>
    <t>lor[23,58]</t>
  </si>
  <si>
    <t>lor[23,59]</t>
  </si>
  <si>
    <t>lor[23,60]</t>
  </si>
  <si>
    <t>lor[23,61]</t>
  </si>
  <si>
    <t>lor[24,25]</t>
  </si>
  <si>
    <t>lor[24,26]</t>
  </si>
  <si>
    <t>lor[24,27]</t>
  </si>
  <si>
    <t>lor[24,28]</t>
  </si>
  <si>
    <t>lor[24,29]</t>
  </si>
  <si>
    <t>lor[24,30]</t>
  </si>
  <si>
    <t>lor[24,31]</t>
  </si>
  <si>
    <t>lor[24,32]</t>
  </si>
  <si>
    <t>lor[24,33]</t>
  </si>
  <si>
    <t>lor[24,34]</t>
  </si>
  <si>
    <t>lor[24,35]</t>
  </si>
  <si>
    <t>lor[24,36]</t>
  </si>
  <si>
    <t>lor[24,37]</t>
  </si>
  <si>
    <t>lor[24,38]</t>
  </si>
  <si>
    <t>lor[24,39]</t>
  </si>
  <si>
    <t>lor[24,40]</t>
  </si>
  <si>
    <t>lor[24,41]</t>
  </si>
  <si>
    <t>lor[24,42]</t>
  </si>
  <si>
    <t>lor[24,43]</t>
  </si>
  <si>
    <t>lor[24,44]</t>
  </si>
  <si>
    <t>lor[24,45]</t>
  </si>
  <si>
    <t>lor[24,46]</t>
  </si>
  <si>
    <t>lor[24,47]</t>
  </si>
  <si>
    <t>lor[24,48]</t>
  </si>
  <si>
    <t>lor[24,49]</t>
  </si>
  <si>
    <t>lor[24,50]</t>
  </si>
  <si>
    <t>lor[24,51]</t>
  </si>
  <si>
    <t>lor[24,52]</t>
  </si>
  <si>
    <t>lor[24,53]</t>
  </si>
  <si>
    <t>lor[24,54]</t>
  </si>
  <si>
    <t>lor[24,55]</t>
  </si>
  <si>
    <t>lor[24,56]</t>
  </si>
  <si>
    <t>lor[24,57]</t>
  </si>
  <si>
    <t>lor[24,58]</t>
  </si>
  <si>
    <t>lor[24,59]</t>
  </si>
  <si>
    <t>lor[24,60]</t>
  </si>
  <si>
    <t>lor[24,61]</t>
  </si>
  <si>
    <t>lor[25,26]</t>
  </si>
  <si>
    <t>lor[25,27]</t>
  </si>
  <si>
    <t>lor[25,28]</t>
  </si>
  <si>
    <t>lor[25,29]</t>
  </si>
  <si>
    <t>lor[25,30]</t>
  </si>
  <si>
    <t>lor[25,31]</t>
  </si>
  <si>
    <t>lor[25,32]</t>
  </si>
  <si>
    <t>lor[25,33]</t>
  </si>
  <si>
    <t>lor[25,34]</t>
  </si>
  <si>
    <t>lor[25,35]</t>
  </si>
  <si>
    <t>lor[25,36]</t>
  </si>
  <si>
    <t>lor[25,37]</t>
  </si>
  <si>
    <t>lor[25,38]</t>
  </si>
  <si>
    <t>lor[25,39]</t>
  </si>
  <si>
    <t>lor[25,40]</t>
  </si>
  <si>
    <t>lor[25,41]</t>
  </si>
  <si>
    <t>lor[25,42]</t>
  </si>
  <si>
    <t>lor[25,43]</t>
  </si>
  <si>
    <t>lor[25,44]</t>
  </si>
  <si>
    <t>lor[25,45]</t>
  </si>
  <si>
    <t>lor[25,46]</t>
  </si>
  <si>
    <t>lor[25,47]</t>
  </si>
  <si>
    <t>lor[25,48]</t>
  </si>
  <si>
    <t>lor[25,49]</t>
  </si>
  <si>
    <t>lor[25,50]</t>
  </si>
  <si>
    <t>lor[25,51]</t>
  </si>
  <si>
    <t>lor[25,52]</t>
  </si>
  <si>
    <t>lor[25,53]</t>
  </si>
  <si>
    <t>lor[25,54]</t>
  </si>
  <si>
    <t>lor[25,55]</t>
  </si>
  <si>
    <t>lor[25,56]</t>
  </si>
  <si>
    <t>lor[25,57]</t>
  </si>
  <si>
    <t>lor[25,58]</t>
  </si>
  <si>
    <t>lor[25,59]</t>
  </si>
  <si>
    <t>lor[25,60]</t>
  </si>
  <si>
    <t>lor[25,61]</t>
  </si>
  <si>
    <t>lor[26,27]</t>
  </si>
  <si>
    <t>lor[26,28]</t>
  </si>
  <si>
    <t>lor[26,29]</t>
  </si>
  <si>
    <t>lor[26,30]</t>
  </si>
  <si>
    <t>lor[26,31]</t>
  </si>
  <si>
    <t>lor[26,32]</t>
  </si>
  <si>
    <t>lor[26,33]</t>
  </si>
  <si>
    <t>lor[26,34]</t>
  </si>
  <si>
    <t>lor[26,35]</t>
  </si>
  <si>
    <t>lor[26,36]</t>
  </si>
  <si>
    <t>lor[26,37]</t>
  </si>
  <si>
    <t>lor[26,38]</t>
  </si>
  <si>
    <t>lor[26,39]</t>
  </si>
  <si>
    <t>lor[26,40]</t>
  </si>
  <si>
    <t>lor[26,41]</t>
  </si>
  <si>
    <t>lor[26,42]</t>
  </si>
  <si>
    <t>lor[26,43]</t>
  </si>
  <si>
    <t>lor[26,44]</t>
  </si>
  <si>
    <t>lor[26,45]</t>
  </si>
  <si>
    <t>lor[26,46]</t>
  </si>
  <si>
    <t>lor[26,47]</t>
  </si>
  <si>
    <t>lor[26,48]</t>
  </si>
  <si>
    <t>lor[26,49]</t>
  </si>
  <si>
    <t>lor[26,50]</t>
  </si>
  <si>
    <t>lor[26,51]</t>
  </si>
  <si>
    <t>lor[26,52]</t>
  </si>
  <si>
    <t>lor[26,53]</t>
  </si>
  <si>
    <t>lor[26,54]</t>
  </si>
  <si>
    <t>lor[26,55]</t>
  </si>
  <si>
    <t>lor[26,56]</t>
  </si>
  <si>
    <t>lor[26,57]</t>
  </si>
  <si>
    <t>lor[26,58]</t>
  </si>
  <si>
    <t>lor[26,59]</t>
  </si>
  <si>
    <t>lor[26,60]</t>
  </si>
  <si>
    <t>lor[26,61]</t>
  </si>
  <si>
    <t>lor[27,28]</t>
  </si>
  <si>
    <t>lor[27,29]</t>
  </si>
  <si>
    <t>lor[27,30]</t>
  </si>
  <si>
    <t>lor[27,31]</t>
  </si>
  <si>
    <t>lor[27,32]</t>
  </si>
  <si>
    <t>lor[27,33]</t>
  </si>
  <si>
    <t>lor[27,34]</t>
  </si>
  <si>
    <t>lor[27,35]</t>
  </si>
  <si>
    <t>lor[27,36]</t>
  </si>
  <si>
    <t>lor[27,37]</t>
  </si>
  <si>
    <t>lor[27,38]</t>
  </si>
  <si>
    <t>lor[27,39]</t>
  </si>
  <si>
    <t>lor[27,40]</t>
  </si>
  <si>
    <t>lor[27,41]</t>
  </si>
  <si>
    <t>lor[27,42]</t>
  </si>
  <si>
    <t>lor[27,43]</t>
  </si>
  <si>
    <t>lor[27,44]</t>
  </si>
  <si>
    <t>lor[27,45]</t>
  </si>
  <si>
    <t>lor[27,46]</t>
  </si>
  <si>
    <t>lor[27,47]</t>
  </si>
  <si>
    <t>lor[27,48]</t>
  </si>
  <si>
    <t>lor[27,49]</t>
  </si>
  <si>
    <t>lor[27,50]</t>
  </si>
  <si>
    <t>lor[27,51]</t>
  </si>
  <si>
    <t>lor[27,52]</t>
  </si>
  <si>
    <t>lor[27,53]</t>
  </si>
  <si>
    <t>lor[27,54]</t>
  </si>
  <si>
    <t>lor[27,55]</t>
  </si>
  <si>
    <t>lor[27,56]</t>
  </si>
  <si>
    <t>lor[27,57]</t>
  </si>
  <si>
    <t>lor[27,58]</t>
  </si>
  <si>
    <t>lor[27,59]</t>
  </si>
  <si>
    <t>lor[27,60]</t>
  </si>
  <si>
    <t>lor[27,61]</t>
  </si>
  <si>
    <t>lor[28,29]</t>
  </si>
  <si>
    <t>lor[28,30]</t>
  </si>
  <si>
    <t>lor[28,31]</t>
  </si>
  <si>
    <t>lor[28,32]</t>
  </si>
  <si>
    <t>lor[28,33]</t>
  </si>
  <si>
    <t>lor[28,34]</t>
  </si>
  <si>
    <t>lor[28,35]</t>
  </si>
  <si>
    <t>lor[28,36]</t>
  </si>
  <si>
    <t>lor[28,37]</t>
  </si>
  <si>
    <t>lor[28,38]</t>
  </si>
  <si>
    <t>lor[28,39]</t>
  </si>
  <si>
    <t>lor[28,40]</t>
  </si>
  <si>
    <t>lor[28,41]</t>
  </si>
  <si>
    <t>lor[28,42]</t>
  </si>
  <si>
    <t>lor[28,43]</t>
  </si>
  <si>
    <t>lor[28,44]</t>
  </si>
  <si>
    <t>lor[28,45]</t>
  </si>
  <si>
    <t>lor[28,46]</t>
  </si>
  <si>
    <t>lor[28,47]</t>
  </si>
  <si>
    <t>lor[28,48]</t>
  </si>
  <si>
    <t>lor[28,49]</t>
  </si>
  <si>
    <t>lor[28,50]</t>
  </si>
  <si>
    <t>lor[28,51]</t>
  </si>
  <si>
    <t>lor[28,52]</t>
  </si>
  <si>
    <t>lor[28,53]</t>
  </si>
  <si>
    <t>lor[28,54]</t>
  </si>
  <si>
    <t>lor[28,55]</t>
  </si>
  <si>
    <t>lor[28,56]</t>
  </si>
  <si>
    <t>lor[28,57]</t>
  </si>
  <si>
    <t>lor[28,58]</t>
  </si>
  <si>
    <t>lor[28,59]</t>
  </si>
  <si>
    <t>lor[28,60]</t>
  </si>
  <si>
    <t>lor[28,61]</t>
  </si>
  <si>
    <t>lor[29,30]</t>
  </si>
  <si>
    <t>lor[29,31]</t>
  </si>
  <si>
    <t>lor[29,32]</t>
  </si>
  <si>
    <t>lor[29,33]</t>
  </si>
  <si>
    <t>lor[29,34]</t>
  </si>
  <si>
    <t>lor[29,35]</t>
  </si>
  <si>
    <t>lor[29,36]</t>
  </si>
  <si>
    <t>lor[29,37]</t>
  </si>
  <si>
    <t>lor[29,38]</t>
  </si>
  <si>
    <t>lor[29,39]</t>
  </si>
  <si>
    <t>lor[29,40]</t>
  </si>
  <si>
    <t>lor[29,41]</t>
  </si>
  <si>
    <t>lor[29,42]</t>
  </si>
  <si>
    <t>lor[29,43]</t>
  </si>
  <si>
    <t>lor[29,44]</t>
  </si>
  <si>
    <t>lor[29,45]</t>
  </si>
  <si>
    <t>lor[29,46]</t>
  </si>
  <si>
    <t>lor[29,47]</t>
  </si>
  <si>
    <t>lor[29,48]</t>
  </si>
  <si>
    <t>lor[29,49]</t>
  </si>
  <si>
    <t>lor[29,50]</t>
  </si>
  <si>
    <t>lor[29,51]</t>
  </si>
  <si>
    <t>lor[29,52]</t>
  </si>
  <si>
    <t>lor[29,53]</t>
  </si>
  <si>
    <t>lor[29,54]</t>
  </si>
  <si>
    <t>lor[29,55]</t>
  </si>
  <si>
    <t>lor[29,56]</t>
  </si>
  <si>
    <t>lor[29,57]</t>
  </si>
  <si>
    <t>lor[29,58]</t>
  </si>
  <si>
    <t>lor[29,59]</t>
  </si>
  <si>
    <t>lor[29,60]</t>
  </si>
  <si>
    <t>lor[29,61]</t>
  </si>
  <si>
    <t>lor[30,31]</t>
  </si>
  <si>
    <t>lor[30,32]</t>
  </si>
  <si>
    <t>lor[30,33]</t>
  </si>
  <si>
    <t>lor[30,34]</t>
  </si>
  <si>
    <t>lor[30,35]</t>
  </si>
  <si>
    <t>lor[30,36]</t>
  </si>
  <si>
    <t>lor[30,37]</t>
  </si>
  <si>
    <t>lor[30,38]</t>
  </si>
  <si>
    <t>lor[30,39]</t>
  </si>
  <si>
    <t>lor[30,40]</t>
  </si>
  <si>
    <t>lor[30,41]</t>
  </si>
  <si>
    <t>lor[30,42]</t>
  </si>
  <si>
    <t>lor[30,43]</t>
  </si>
  <si>
    <t>lor[30,44]</t>
  </si>
  <si>
    <t>lor[30,45]</t>
  </si>
  <si>
    <t>lor[30,46]</t>
  </si>
  <si>
    <t>lor[30,47]</t>
  </si>
  <si>
    <t>lor[30,48]</t>
  </si>
  <si>
    <t>lor[30,49]</t>
  </si>
  <si>
    <t>lor[30,50]</t>
  </si>
  <si>
    <t>lor[30,51]</t>
  </si>
  <si>
    <t>lor[30,52]</t>
  </si>
  <si>
    <t>lor[30,53]</t>
  </si>
  <si>
    <t>lor[30,54]</t>
  </si>
  <si>
    <t>lor[30,55]</t>
  </si>
  <si>
    <t>lor[30,56]</t>
  </si>
  <si>
    <t>lor[30,57]</t>
  </si>
  <si>
    <t>lor[30,58]</t>
  </si>
  <si>
    <t>lor[30,59]</t>
  </si>
  <si>
    <t>lor[30,60]</t>
  </si>
  <si>
    <t>lor[30,61]</t>
  </si>
  <si>
    <t>lor[31,32]</t>
  </si>
  <si>
    <t>lor[31,33]</t>
  </si>
  <si>
    <t>lor[31,34]</t>
  </si>
  <si>
    <t>lor[31,35]</t>
  </si>
  <si>
    <t>lor[31,36]</t>
  </si>
  <si>
    <t>lor[31,37]</t>
  </si>
  <si>
    <t>lor[31,38]</t>
  </si>
  <si>
    <t>lor[31,39]</t>
  </si>
  <si>
    <t>lor[31,40]</t>
  </si>
  <si>
    <t>lor[31,41]</t>
  </si>
  <si>
    <t>lor[31,42]</t>
  </si>
  <si>
    <t>lor[31,43]</t>
  </si>
  <si>
    <t>lor[31,44]</t>
  </si>
  <si>
    <t>lor[31,45]</t>
  </si>
  <si>
    <t>lor[31,46]</t>
  </si>
  <si>
    <t>lor[31,47]</t>
  </si>
  <si>
    <t>lor[31,48]</t>
  </si>
  <si>
    <t>lor[31,49]</t>
  </si>
  <si>
    <t>lor[31,50]</t>
  </si>
  <si>
    <t>lor[31,51]</t>
  </si>
  <si>
    <t>lor[31,52]</t>
  </si>
  <si>
    <t>lor[31,53]</t>
  </si>
  <si>
    <t>lor[31,54]</t>
  </si>
  <si>
    <t>lor[31,55]</t>
  </si>
  <si>
    <t>lor[31,56]</t>
  </si>
  <si>
    <t>lor[31,57]</t>
  </si>
  <si>
    <t>lor[31,58]</t>
  </si>
  <si>
    <t>lor[31,59]</t>
  </si>
  <si>
    <t>lor[31,60]</t>
  </si>
  <si>
    <t>lor[31,61]</t>
  </si>
  <si>
    <t>lor[32,33]</t>
  </si>
  <si>
    <t>lor[32,34]</t>
  </si>
  <si>
    <t>lor[32,35]</t>
  </si>
  <si>
    <t>lor[32,36]</t>
  </si>
  <si>
    <t>lor[32,37]</t>
  </si>
  <si>
    <t>lor[32,38]</t>
  </si>
  <si>
    <t>lor[32,39]</t>
  </si>
  <si>
    <t>lor[32,40]</t>
  </si>
  <si>
    <t>lor[32,41]</t>
  </si>
  <si>
    <t>lor[32,42]</t>
  </si>
  <si>
    <t>lor[32,43]</t>
  </si>
  <si>
    <t>lor[32,44]</t>
  </si>
  <si>
    <t>lor[32,45]</t>
  </si>
  <si>
    <t>lor[32,46]</t>
  </si>
  <si>
    <t>lor[32,47]</t>
  </si>
  <si>
    <t>lor[32,48]</t>
  </si>
  <si>
    <t>lor[32,49]</t>
  </si>
  <si>
    <t>lor[32,50]</t>
  </si>
  <si>
    <t>lor[32,51]</t>
  </si>
  <si>
    <t>lor[32,52]</t>
  </si>
  <si>
    <t>lor[32,53]</t>
  </si>
  <si>
    <t>lor[32,54]</t>
  </si>
  <si>
    <t>lor[32,55]</t>
  </si>
  <si>
    <t>lor[32,56]</t>
  </si>
  <si>
    <t>lor[32,57]</t>
  </si>
  <si>
    <t>lor[32,58]</t>
  </si>
  <si>
    <t>lor[32,59]</t>
  </si>
  <si>
    <t>lor[32,60]</t>
  </si>
  <si>
    <t>lor[32,61]</t>
  </si>
  <si>
    <t>lor[33,34]</t>
  </si>
  <si>
    <t>lor[33,35]</t>
  </si>
  <si>
    <t>lor[33,36]</t>
  </si>
  <si>
    <t>lor[33,37]</t>
  </si>
  <si>
    <t>lor[33,38]</t>
  </si>
  <si>
    <t>lor[33,39]</t>
  </si>
  <si>
    <t>lor[33,40]</t>
  </si>
  <si>
    <t>lor[33,41]</t>
  </si>
  <si>
    <t>lor[33,42]</t>
  </si>
  <si>
    <t>lor[33,43]</t>
  </si>
  <si>
    <t>lor[33,44]</t>
  </si>
  <si>
    <t>lor[33,45]</t>
  </si>
  <si>
    <t>lor[33,46]</t>
  </si>
  <si>
    <t>lor[33,47]</t>
  </si>
  <si>
    <t>lor[33,48]</t>
  </si>
  <si>
    <t>lor[33,49]</t>
  </si>
  <si>
    <t>lor[33,50]</t>
  </si>
  <si>
    <t>lor[33,51]</t>
  </si>
  <si>
    <t>lor[33,52]</t>
  </si>
  <si>
    <t>lor[33,53]</t>
  </si>
  <si>
    <t>lor[33,54]</t>
  </si>
  <si>
    <t>lor[33,55]</t>
  </si>
  <si>
    <t>lor[33,56]</t>
  </si>
  <si>
    <t>lor[33,57]</t>
  </si>
  <si>
    <t>lor[33,58]</t>
  </si>
  <si>
    <t>lor[33,59]</t>
  </si>
  <si>
    <t>lor[33,60]</t>
  </si>
  <si>
    <t>lor[33,61]</t>
  </si>
  <si>
    <t>lor[34,35]</t>
  </si>
  <si>
    <t>lor[34,36]</t>
  </si>
  <si>
    <t>lor[34,37]</t>
  </si>
  <si>
    <t>lor[34,38]</t>
  </si>
  <si>
    <t>lor[34,39]</t>
  </si>
  <si>
    <t>lor[34,40]</t>
  </si>
  <si>
    <t>lor[34,41]</t>
  </si>
  <si>
    <t>lor[34,42]</t>
  </si>
  <si>
    <t>lor[34,43]</t>
  </si>
  <si>
    <t>lor[34,44]</t>
  </si>
  <si>
    <t>lor[34,45]</t>
  </si>
  <si>
    <t>lor[34,46]</t>
  </si>
  <si>
    <t>lor[34,47]</t>
  </si>
  <si>
    <t>lor[34,48]</t>
  </si>
  <si>
    <t>lor[34,49]</t>
  </si>
  <si>
    <t>lor[34,50]</t>
  </si>
  <si>
    <t>lor[34,51]</t>
  </si>
  <si>
    <t>lor[34,52]</t>
  </si>
  <si>
    <t>lor[34,53]</t>
  </si>
  <si>
    <t>lor[34,54]</t>
  </si>
  <si>
    <t>lor[34,55]</t>
  </si>
  <si>
    <t>lor[34,56]</t>
  </si>
  <si>
    <t>lor[34,57]</t>
  </si>
  <si>
    <t>lor[34,58]</t>
  </si>
  <si>
    <t>lor[34,59]</t>
  </si>
  <si>
    <t>lor[34,60]</t>
  </si>
  <si>
    <t>lor[34,61]</t>
  </si>
  <si>
    <t>lor[35,36]</t>
  </si>
  <si>
    <t>lor[35,37]</t>
  </si>
  <si>
    <t>lor[35,38]</t>
  </si>
  <si>
    <t>lor[35,39]</t>
  </si>
  <si>
    <t>lor[35,40]</t>
  </si>
  <si>
    <t>lor[35,41]</t>
  </si>
  <si>
    <t>lor[35,42]</t>
  </si>
  <si>
    <t>lor[35,43]</t>
  </si>
  <si>
    <t>lor[35,44]</t>
  </si>
  <si>
    <t>lor[35,45]</t>
  </si>
  <si>
    <t>lor[35,46]</t>
  </si>
  <si>
    <t>lor[35,47]</t>
  </si>
  <si>
    <t>lor[35,48]</t>
  </si>
  <si>
    <t>lor[35,49]</t>
  </si>
  <si>
    <t>lor[35,50]</t>
  </si>
  <si>
    <t>lor[35,51]</t>
  </si>
  <si>
    <t>lor[35,52]</t>
  </si>
  <si>
    <t>lor[35,53]</t>
  </si>
  <si>
    <t>lor[35,54]</t>
  </si>
  <si>
    <t>lor[35,55]</t>
  </si>
  <si>
    <t>lor[35,56]</t>
  </si>
  <si>
    <t>lor[35,57]</t>
  </si>
  <si>
    <t>lor[35,58]</t>
  </si>
  <si>
    <t>lor[35,59]</t>
  </si>
  <si>
    <t>lor[35,60]</t>
  </si>
  <si>
    <t>lor[35,61]</t>
  </si>
  <si>
    <t>lor[36,37]</t>
  </si>
  <si>
    <t>lor[36,38]</t>
  </si>
  <si>
    <t>lor[36,39]</t>
  </si>
  <si>
    <t>lor[36,40]</t>
  </si>
  <si>
    <t>lor[36,41]</t>
  </si>
  <si>
    <t>lor[36,42]</t>
  </si>
  <si>
    <t>lor[36,43]</t>
  </si>
  <si>
    <t>lor[36,44]</t>
  </si>
  <si>
    <t>lor[36,45]</t>
  </si>
  <si>
    <t>lor[36,46]</t>
  </si>
  <si>
    <t>lor[36,47]</t>
  </si>
  <si>
    <t>lor[36,48]</t>
  </si>
  <si>
    <t>lor[36,49]</t>
  </si>
  <si>
    <t>lor[36,50]</t>
  </si>
  <si>
    <t>lor[36,51]</t>
  </si>
  <si>
    <t>lor[36,52]</t>
  </si>
  <si>
    <t>lor[36,53]</t>
  </si>
  <si>
    <t>lor[36,54]</t>
  </si>
  <si>
    <t>lor[36,55]</t>
  </si>
  <si>
    <t>lor[36,56]</t>
  </si>
  <si>
    <t>lor[36,57]</t>
  </si>
  <si>
    <t>lor[36,58]</t>
  </si>
  <si>
    <t>lor[36,59]</t>
  </si>
  <si>
    <t>lor[36,60]</t>
  </si>
  <si>
    <t>lor[36,61]</t>
  </si>
  <si>
    <t>lor[37,38]</t>
  </si>
  <si>
    <t>lor[37,39]</t>
  </si>
  <si>
    <t>lor[37,40]</t>
  </si>
  <si>
    <t>lor[37,41]</t>
  </si>
  <si>
    <t>lor[37,42]</t>
  </si>
  <si>
    <t>lor[37,43]</t>
  </si>
  <si>
    <t>lor[37,44]</t>
  </si>
  <si>
    <t>lor[37,45]</t>
  </si>
  <si>
    <t>lor[37,46]</t>
  </si>
  <si>
    <t>lor[37,47]</t>
  </si>
  <si>
    <t>lor[37,48]</t>
  </si>
  <si>
    <t>lor[37,49]</t>
  </si>
  <si>
    <t>lor[37,50]</t>
  </si>
  <si>
    <t>lor[37,51]</t>
  </si>
  <si>
    <t>lor[37,52]</t>
  </si>
  <si>
    <t>lor[37,53]</t>
  </si>
  <si>
    <t>lor[37,54]</t>
  </si>
  <si>
    <t>lor[37,55]</t>
  </si>
  <si>
    <t>lor[37,56]</t>
  </si>
  <si>
    <t>lor[37,57]</t>
  </si>
  <si>
    <t>lor[37,58]</t>
  </si>
  <si>
    <t>lor[37,59]</t>
  </si>
  <si>
    <t>lor[37,60]</t>
  </si>
  <si>
    <t>lor[37,61]</t>
  </si>
  <si>
    <t>lor[38,39]</t>
  </si>
  <si>
    <t>lor[38,40]</t>
  </si>
  <si>
    <t>lor[38,41]</t>
  </si>
  <si>
    <t>lor[38,42]</t>
  </si>
  <si>
    <t>lor[38,43]</t>
  </si>
  <si>
    <t>lor[38,44]</t>
  </si>
  <si>
    <t>lor[38,45]</t>
  </si>
  <si>
    <t>lor[38,46]</t>
  </si>
  <si>
    <t>lor[38,47]</t>
  </si>
  <si>
    <t>lor[38,48]</t>
  </si>
  <si>
    <t>lor[38,49]</t>
  </si>
  <si>
    <t>lor[38,50]</t>
  </si>
  <si>
    <t>lor[38,51]</t>
  </si>
  <si>
    <t>lor[38,52]</t>
  </si>
  <si>
    <t>lor[38,53]</t>
  </si>
  <si>
    <t>lor[38,54]</t>
  </si>
  <si>
    <t>lor[38,55]</t>
  </si>
  <si>
    <t>lor[38,56]</t>
  </si>
  <si>
    <t>lor[38,57]</t>
  </si>
  <si>
    <t>lor[38,58]</t>
  </si>
  <si>
    <t>lor[38,59]</t>
  </si>
  <si>
    <t>lor[38,60]</t>
  </si>
  <si>
    <t>lor[38,61]</t>
  </si>
  <si>
    <t>lor[39,40]</t>
  </si>
  <si>
    <t>lor[39,41]</t>
  </si>
  <si>
    <t>lor[39,42]</t>
  </si>
  <si>
    <t>lor[39,43]</t>
  </si>
  <si>
    <t>lor[39,44]</t>
  </si>
  <si>
    <t>lor[39,45]</t>
  </si>
  <si>
    <t>lor[39,46]</t>
  </si>
  <si>
    <t>lor[39,47]</t>
  </si>
  <si>
    <t>lor[39,48]</t>
  </si>
  <si>
    <t>lor[39,49]</t>
  </si>
  <si>
    <t>lor[39,50]</t>
  </si>
  <si>
    <t>lor[39,51]</t>
  </si>
  <si>
    <t>lor[39,52]</t>
  </si>
  <si>
    <t>lor[39,53]</t>
  </si>
  <si>
    <t>lor[39,54]</t>
  </si>
  <si>
    <t>lor[39,55]</t>
  </si>
  <si>
    <t>lor[39,56]</t>
  </si>
  <si>
    <t>lor[39,57]</t>
  </si>
  <si>
    <t>lor[39,58]</t>
  </si>
  <si>
    <t>lor[39,59]</t>
  </si>
  <si>
    <t>lor[39,60]</t>
  </si>
  <si>
    <t>lor[39,61]</t>
  </si>
  <si>
    <t>lor[40,41]</t>
  </si>
  <si>
    <t>lor[40,42]</t>
  </si>
  <si>
    <t>lor[40,43]</t>
  </si>
  <si>
    <t>lor[40,44]</t>
  </si>
  <si>
    <t>lor[40,45]</t>
  </si>
  <si>
    <t>lor[40,46]</t>
  </si>
  <si>
    <t>lor[40,47]</t>
  </si>
  <si>
    <t>lor[40,48]</t>
  </si>
  <si>
    <t>lor[40,49]</t>
  </si>
  <si>
    <t>lor[40,50]</t>
  </si>
  <si>
    <t>lor[40,51]</t>
  </si>
  <si>
    <t>lor[40,52]</t>
  </si>
  <si>
    <t>lor[40,53]</t>
  </si>
  <si>
    <t>lor[40,54]</t>
  </si>
  <si>
    <t>lor[40,55]</t>
  </si>
  <si>
    <t>lor[40,56]</t>
  </si>
  <si>
    <t>lor[40,57]</t>
  </si>
  <si>
    <t>lor[40,58]</t>
  </si>
  <si>
    <t>lor[40,59]</t>
  </si>
  <si>
    <t>lor[40,60]</t>
  </si>
  <si>
    <t>lor[40,61]</t>
  </si>
  <si>
    <t>lor[41,42]</t>
  </si>
  <si>
    <t>lor[41,43]</t>
  </si>
  <si>
    <t>lor[41,44]</t>
  </si>
  <si>
    <t>lor[41,45]</t>
  </si>
  <si>
    <t>lor[41,46]</t>
  </si>
  <si>
    <t>lor[41,47]</t>
  </si>
  <si>
    <t>lor[41,48]</t>
  </si>
  <si>
    <t>lor[41,49]</t>
  </si>
  <si>
    <t>lor[41,50]</t>
  </si>
  <si>
    <t>lor[41,51]</t>
  </si>
  <si>
    <t>lor[41,52]</t>
  </si>
  <si>
    <t>lor[41,53]</t>
  </si>
  <si>
    <t>lor[41,54]</t>
  </si>
  <si>
    <t>lor[41,55]</t>
  </si>
  <si>
    <t>lor[41,56]</t>
  </si>
  <si>
    <t>lor[41,57]</t>
  </si>
  <si>
    <t>lor[41,58]</t>
  </si>
  <si>
    <t>lor[41,59]</t>
  </si>
  <si>
    <t>lor[41,60]</t>
  </si>
  <si>
    <t>lor[41,61]</t>
  </si>
  <si>
    <t>lor[42,43]</t>
  </si>
  <si>
    <t>lor[42,44]</t>
  </si>
  <si>
    <t>lor[42,45]</t>
  </si>
  <si>
    <t>lor[42,46]</t>
  </si>
  <si>
    <t>lor[42,47]</t>
  </si>
  <si>
    <t>lor[42,48]</t>
  </si>
  <si>
    <t>lor[42,49]</t>
  </si>
  <si>
    <t>lor[42,50]</t>
  </si>
  <si>
    <t>lor[42,51]</t>
  </si>
  <si>
    <t>lor[42,52]</t>
  </si>
  <si>
    <t>lor[42,53]</t>
  </si>
  <si>
    <t>lor[42,54]</t>
  </si>
  <si>
    <t>lor[42,55]</t>
  </si>
  <si>
    <t>lor[42,56]</t>
  </si>
  <si>
    <t>lor[42,57]</t>
  </si>
  <si>
    <t>lor[42,58]</t>
  </si>
  <si>
    <t>lor[42,59]</t>
  </si>
  <si>
    <t>lor[42,60]</t>
  </si>
  <si>
    <t>lor[42,61]</t>
  </si>
  <si>
    <t>lor[43,44]</t>
  </si>
  <si>
    <t>lor[43,45]</t>
  </si>
  <si>
    <t>lor[43,46]</t>
  </si>
  <si>
    <t>lor[43,47]</t>
  </si>
  <si>
    <t>lor[43,48]</t>
  </si>
  <si>
    <t>lor[43,49]</t>
  </si>
  <si>
    <t>lor[43,50]</t>
  </si>
  <si>
    <t>lor[43,51]</t>
  </si>
  <si>
    <t>lor[43,52]</t>
  </si>
  <si>
    <t>lor[43,53]</t>
  </si>
  <si>
    <t>lor[43,54]</t>
  </si>
  <si>
    <t>lor[43,55]</t>
  </si>
  <si>
    <t>lor[43,56]</t>
  </si>
  <si>
    <t>lor[43,57]</t>
  </si>
  <si>
    <t>lor[43,58]</t>
  </si>
  <si>
    <t>lor[43,59]</t>
  </si>
  <si>
    <t>lor[43,60]</t>
  </si>
  <si>
    <t>lor[43,61]</t>
  </si>
  <si>
    <t>lor[44,45]</t>
  </si>
  <si>
    <t>lor[44,46]</t>
  </si>
  <si>
    <t>lor[44,47]</t>
  </si>
  <si>
    <t>lor[44,48]</t>
  </si>
  <si>
    <t>lor[44,49]</t>
  </si>
  <si>
    <t>lor[44,50]</t>
  </si>
  <si>
    <t>lor[44,51]</t>
  </si>
  <si>
    <t>lor[44,52]</t>
  </si>
  <si>
    <t>lor[44,53]</t>
  </si>
  <si>
    <t>lor[44,54]</t>
  </si>
  <si>
    <t>lor[44,55]</t>
  </si>
  <si>
    <t>lor[44,56]</t>
  </si>
  <si>
    <t>lor[44,57]</t>
  </si>
  <si>
    <t>lor[44,58]</t>
  </si>
  <si>
    <t>lor[44,59]</t>
  </si>
  <si>
    <t>lor[44,60]</t>
  </si>
  <si>
    <t>lor[44,61]</t>
  </si>
  <si>
    <t>lor[45,46]</t>
  </si>
  <si>
    <t>lor[45,47]</t>
  </si>
  <si>
    <t>lor[45,48]</t>
  </si>
  <si>
    <t>lor[45,49]</t>
  </si>
  <si>
    <t>lor[45,50]</t>
  </si>
  <si>
    <t>lor[45,51]</t>
  </si>
  <si>
    <t>lor[45,52]</t>
  </si>
  <si>
    <t>lor[45,53]</t>
  </si>
  <si>
    <t>lor[45,54]</t>
  </si>
  <si>
    <t>lor[45,55]</t>
  </si>
  <si>
    <t>lor[45,56]</t>
  </si>
  <si>
    <t>lor[45,57]</t>
  </si>
  <si>
    <t>lor[45,58]</t>
  </si>
  <si>
    <t>lor[45,59]</t>
  </si>
  <si>
    <t>lor[45,60]</t>
  </si>
  <si>
    <t>lor[45,61]</t>
  </si>
  <si>
    <t>lor[46,47]</t>
  </si>
  <si>
    <t>lor[46,48]</t>
  </si>
  <si>
    <t>lor[46,49]</t>
  </si>
  <si>
    <t>lor[46,50]</t>
  </si>
  <si>
    <t>lor[46,51]</t>
  </si>
  <si>
    <t>lor[46,52]</t>
  </si>
  <si>
    <t>lor[46,53]</t>
  </si>
  <si>
    <t>lor[46,54]</t>
  </si>
  <si>
    <t>lor[46,55]</t>
  </si>
  <si>
    <t>lor[46,56]</t>
  </si>
  <si>
    <t>lor[46,57]</t>
  </si>
  <si>
    <t>lor[46,58]</t>
  </si>
  <si>
    <t>lor[46,59]</t>
  </si>
  <si>
    <t>lor[46,60]</t>
  </si>
  <si>
    <t>lor[46,61]</t>
  </si>
  <si>
    <t>lor[47,48]</t>
  </si>
  <si>
    <t>lor[47,49]</t>
  </si>
  <si>
    <t>lor[47,50]</t>
  </si>
  <si>
    <t>lor[47,51]</t>
  </si>
  <si>
    <t>lor[47,52]</t>
  </si>
  <si>
    <t>lor[47,53]</t>
  </si>
  <si>
    <t>lor[47,54]</t>
  </si>
  <si>
    <t>lor[47,55]</t>
  </si>
  <si>
    <t>lor[47,56]</t>
  </si>
  <si>
    <t>lor[47,57]</t>
  </si>
  <si>
    <t>lor[47,58]</t>
  </si>
  <si>
    <t>lor[47,59]</t>
  </si>
  <si>
    <t>lor[47,60]</t>
  </si>
  <si>
    <t>lor[47,61]</t>
  </si>
  <si>
    <t>lor[48,49]</t>
  </si>
  <si>
    <t>lor[48,50]</t>
  </si>
  <si>
    <t>lor[48,51]</t>
  </si>
  <si>
    <t>lor[48,52]</t>
  </si>
  <si>
    <t>lor[48,53]</t>
  </si>
  <si>
    <t>lor[48,54]</t>
  </si>
  <si>
    <t>lor[48,55]</t>
  </si>
  <si>
    <t>lor[48,56]</t>
  </si>
  <si>
    <t>lor[48,57]</t>
  </si>
  <si>
    <t>lor[48,58]</t>
  </si>
  <si>
    <t>lor[48,59]</t>
  </si>
  <si>
    <t>lor[48,60]</t>
  </si>
  <si>
    <t>lor[48,61]</t>
  </si>
  <si>
    <t>lor[49,50]</t>
  </si>
  <si>
    <t>lor[49,51]</t>
  </si>
  <si>
    <t>lor[49,52]</t>
  </si>
  <si>
    <t>lor[49,53]</t>
  </si>
  <si>
    <t>lor[49,54]</t>
  </si>
  <si>
    <t>lor[49,55]</t>
  </si>
  <si>
    <t>lor[49,56]</t>
  </si>
  <si>
    <t>lor[49,57]</t>
  </si>
  <si>
    <t>lor[49,58]</t>
  </si>
  <si>
    <t>lor[49,59]</t>
  </si>
  <si>
    <t>lor[49,60]</t>
  </si>
  <si>
    <t>lor[49,61]</t>
  </si>
  <si>
    <t>lor[50,51]</t>
  </si>
  <si>
    <t>lor[50,52]</t>
  </si>
  <si>
    <t>lor[50,53]</t>
  </si>
  <si>
    <t>lor[50,54]</t>
  </si>
  <si>
    <t>lor[50,55]</t>
  </si>
  <si>
    <t>lor[50,56]</t>
  </si>
  <si>
    <t>lor[50,57]</t>
  </si>
  <si>
    <t>lor[50,58]</t>
  </si>
  <si>
    <t>lor[50,59]</t>
  </si>
  <si>
    <t>lor[50,60]</t>
  </si>
  <si>
    <t>lor[50,61]</t>
  </si>
  <si>
    <t>lor[51,52]</t>
  </si>
  <si>
    <t>lor[51,53]</t>
  </si>
  <si>
    <t>lor[51,54]</t>
  </si>
  <si>
    <t>lor[51,55]</t>
  </si>
  <si>
    <t>lor[51,56]</t>
  </si>
  <si>
    <t>lor[51,57]</t>
  </si>
  <si>
    <t>lor[51,58]</t>
  </si>
  <si>
    <t>lor[51,59]</t>
  </si>
  <si>
    <t>lor[51,60]</t>
  </si>
  <si>
    <t>lor[51,61]</t>
  </si>
  <si>
    <t>lor[52,53]</t>
  </si>
  <si>
    <t>lor[52,54]</t>
  </si>
  <si>
    <t>lor[52,55]</t>
  </si>
  <si>
    <t>lor[52,56]</t>
  </si>
  <si>
    <t>lor[52,57]</t>
  </si>
  <si>
    <t>lor[52,58]</t>
  </si>
  <si>
    <t>lor[52,59]</t>
  </si>
  <si>
    <t>lor[52,60]</t>
  </si>
  <si>
    <t>lor[52,61]</t>
  </si>
  <si>
    <t>lor[53,54]</t>
  </si>
  <si>
    <t>lor[53,55]</t>
  </si>
  <si>
    <t>lor[53,56]</t>
  </si>
  <si>
    <t>lor[53,57]</t>
  </si>
  <si>
    <t>lor[53,58]</t>
  </si>
  <si>
    <t>lor[53,59]</t>
  </si>
  <si>
    <t>lor[53,60]</t>
  </si>
  <si>
    <t>lor[53,61]</t>
  </si>
  <si>
    <t>lor[54,55]</t>
  </si>
  <si>
    <t>lor[54,56]</t>
  </si>
  <si>
    <t>lor[54,57]</t>
  </si>
  <si>
    <t>lor[54,58]</t>
  </si>
  <si>
    <t>lor[54,59]</t>
  </si>
  <si>
    <t>lor[54,60]</t>
  </si>
  <si>
    <t>lor[54,61]</t>
  </si>
  <si>
    <t>lor[55,56]</t>
  </si>
  <si>
    <t>lor[55,57]</t>
  </si>
  <si>
    <t>lor[55,58]</t>
  </si>
  <si>
    <t>lor[55,59]</t>
  </si>
  <si>
    <t>lor[55,60]</t>
  </si>
  <si>
    <t>lor[55,61]</t>
  </si>
  <si>
    <t>lor[56,57]</t>
  </si>
  <si>
    <t>lor[56,58]</t>
  </si>
  <si>
    <t>lor[56,59]</t>
  </si>
  <si>
    <t>lor[56,60]</t>
  </si>
  <si>
    <t>lor[56,61]</t>
  </si>
  <si>
    <t>lor[57,58]</t>
  </si>
  <si>
    <t>lor[57,59]</t>
  </si>
  <si>
    <t>lor[57,60]</t>
  </si>
  <si>
    <t>lor[57,61]</t>
  </si>
  <si>
    <t>lor[58,59]</t>
  </si>
  <si>
    <t>lor[58,60]</t>
  </si>
  <si>
    <t>lor[58,61]</t>
  </si>
  <si>
    <t>lor[59,60]</t>
  </si>
  <si>
    <t>lor[59,61]</t>
  </si>
  <si>
    <t>lor[60,61]</t>
  </si>
  <si>
    <t>Any SSRI</t>
  </si>
  <si>
    <t>Any SSRI + Enhanced TAU</t>
  </si>
  <si>
    <t>Mirtazapine</t>
  </si>
  <si>
    <t>Computerised psychodymic therapy with support</t>
  </si>
  <si>
    <t>Interpersonal counselling</t>
  </si>
  <si>
    <t>Behavioural activation</t>
  </si>
  <si>
    <t>Interpersonal psychotherapy (IPT) + imipramine</t>
  </si>
  <si>
    <t xml:space="preserve">Interpersonal psychotherapy (IPT) + Pill placebo </t>
  </si>
  <si>
    <t>Boyer 1996</t>
  </si>
  <si>
    <t>Mai 2007</t>
  </si>
  <si>
    <t>Lecrubier 1997a</t>
  </si>
  <si>
    <t>Serretti 2013</t>
  </si>
  <si>
    <t>Mai 2010</t>
  </si>
  <si>
    <t>Fournier 1997</t>
  </si>
  <si>
    <t>Nyth 1992</t>
  </si>
  <si>
    <t>Mather 2002</t>
  </si>
  <si>
    <t>Pfaff 2013</t>
  </si>
  <si>
    <t>Singh 1997</t>
  </si>
  <si>
    <t>Weissman 1992</t>
  </si>
  <si>
    <t>Tollefson 1993</t>
  </si>
  <si>
    <t>Kennedy 2007</t>
  </si>
  <si>
    <t>Croft 1999</t>
  </si>
  <si>
    <t>Claghorn 1995</t>
  </si>
  <si>
    <t>Kendrick 2009</t>
  </si>
  <si>
    <t>Corrigan 2000</t>
  </si>
  <si>
    <t>Singh 2005</t>
  </si>
  <si>
    <t>Rosenberg 1994</t>
  </si>
  <si>
    <t>Lydiard 1997</t>
  </si>
  <si>
    <t>eem 2015</t>
  </si>
  <si>
    <t>Mai 2005</t>
  </si>
  <si>
    <t>0.37 (0.27, 0.49)</t>
  </si>
  <si>
    <t>0.26 (0.02, 0.44)</t>
  </si>
  <si>
    <t>lor[1,62]</t>
  </si>
  <si>
    <t>lor[1,63]</t>
  </si>
  <si>
    <t>lor[1,64]</t>
  </si>
  <si>
    <t>lor[1,65]</t>
  </si>
  <si>
    <t>lor[1,66]</t>
  </si>
  <si>
    <t>lor[1,67]</t>
  </si>
  <si>
    <t>lor[2,62]</t>
  </si>
  <si>
    <t>lor[2,63]</t>
  </si>
  <si>
    <t>lor[2,64]</t>
  </si>
  <si>
    <t>lor[2,65]</t>
  </si>
  <si>
    <t>lor[2,66]</t>
  </si>
  <si>
    <t>lor[2,67]</t>
  </si>
  <si>
    <t>lor[3,62]</t>
  </si>
  <si>
    <t>lor[3,63]</t>
  </si>
  <si>
    <t>lor[3,64]</t>
  </si>
  <si>
    <t>lor[3,65]</t>
  </si>
  <si>
    <t>lor[3,66]</t>
  </si>
  <si>
    <t>lor[3,67]</t>
  </si>
  <si>
    <t>lor[4,62]</t>
  </si>
  <si>
    <t>lor[4,63]</t>
  </si>
  <si>
    <t>lor[4,64]</t>
  </si>
  <si>
    <t>lor[4,65]</t>
  </si>
  <si>
    <t>lor[4,66]</t>
  </si>
  <si>
    <t>lor[4,67]</t>
  </si>
  <si>
    <t>lor[5,62]</t>
  </si>
  <si>
    <t>lor[5,63]</t>
  </si>
  <si>
    <t>lor[5,64]</t>
  </si>
  <si>
    <t>lor[5,65]</t>
  </si>
  <si>
    <t>lor[5,66]</t>
  </si>
  <si>
    <t>lor[5,67]</t>
  </si>
  <si>
    <t>lor[6,62]</t>
  </si>
  <si>
    <t>lor[6,63]</t>
  </si>
  <si>
    <t>lor[6,64]</t>
  </si>
  <si>
    <t>lor[6,65]</t>
  </si>
  <si>
    <t>lor[6,66]</t>
  </si>
  <si>
    <t>lor[6,67]</t>
  </si>
  <si>
    <t>lor[7,62]</t>
  </si>
  <si>
    <t>lor[7,63]</t>
  </si>
  <si>
    <t>lor[7,64]</t>
  </si>
  <si>
    <t>lor[7,65]</t>
  </si>
  <si>
    <t>lor[7,66]</t>
  </si>
  <si>
    <t>lor[7,67]</t>
  </si>
  <si>
    <t>lor[8,62]</t>
  </si>
  <si>
    <t>lor[8,63]</t>
  </si>
  <si>
    <t>lor[8,64]</t>
  </si>
  <si>
    <t>lor[8,65]</t>
  </si>
  <si>
    <t>lor[8,66]</t>
  </si>
  <si>
    <t>lor[8,67]</t>
  </si>
  <si>
    <t>lor[9,62]</t>
  </si>
  <si>
    <t>lor[9,63]</t>
  </si>
  <si>
    <t>lor[9,64]</t>
  </si>
  <si>
    <t>lor[9,65]</t>
  </si>
  <si>
    <t>lor[9,66]</t>
  </si>
  <si>
    <t>lor[9,67]</t>
  </si>
  <si>
    <t>lor[10,62]</t>
  </si>
  <si>
    <t>lor[10,63]</t>
  </si>
  <si>
    <t>lor[10,64]</t>
  </si>
  <si>
    <t>lor[10,65]</t>
  </si>
  <si>
    <t>lor[10,66]</t>
  </si>
  <si>
    <t>lor[10,67]</t>
  </si>
  <si>
    <t>lor[11,62]</t>
  </si>
  <si>
    <t>lor[11,63]</t>
  </si>
  <si>
    <t>lor[11,64]</t>
  </si>
  <si>
    <t>lor[11,65]</t>
  </si>
  <si>
    <t>lor[11,66]</t>
  </si>
  <si>
    <t>lor[11,67]</t>
  </si>
  <si>
    <t>lor[12,62]</t>
  </si>
  <si>
    <t>lor[12,63]</t>
  </si>
  <si>
    <t>lor[12,64]</t>
  </si>
  <si>
    <t>lor[12,65]</t>
  </si>
  <si>
    <t>lor[12,66]</t>
  </si>
  <si>
    <t>lor[12,67]</t>
  </si>
  <si>
    <t>lor[13,62]</t>
  </si>
  <si>
    <t>lor[13,63]</t>
  </si>
  <si>
    <t>lor[13,64]</t>
  </si>
  <si>
    <t>lor[13,65]</t>
  </si>
  <si>
    <t>lor[13,66]</t>
  </si>
  <si>
    <t>lor[13,67]</t>
  </si>
  <si>
    <t>lor[14,62]</t>
  </si>
  <si>
    <t>lor[14,63]</t>
  </si>
  <si>
    <t>lor[14,64]</t>
  </si>
  <si>
    <t>lor[14,65]</t>
  </si>
  <si>
    <t>lor[14,66]</t>
  </si>
  <si>
    <t>lor[14,67]</t>
  </si>
  <si>
    <t>lor[15,62]</t>
  </si>
  <si>
    <t>lor[15,63]</t>
  </si>
  <si>
    <t>lor[15,64]</t>
  </si>
  <si>
    <t>lor[15,65]</t>
  </si>
  <si>
    <t>lor[15,66]</t>
  </si>
  <si>
    <t>lor[15,67]</t>
  </si>
  <si>
    <t>lor[16,62]</t>
  </si>
  <si>
    <t>lor[16,63]</t>
  </si>
  <si>
    <t>lor[16,64]</t>
  </si>
  <si>
    <t>lor[16,65]</t>
  </si>
  <si>
    <t>lor[16,66]</t>
  </si>
  <si>
    <t>lor[16,67]</t>
  </si>
  <si>
    <t>lor[17,62]</t>
  </si>
  <si>
    <t>lor[17,63]</t>
  </si>
  <si>
    <t>lor[17,64]</t>
  </si>
  <si>
    <t>lor[17,65]</t>
  </si>
  <si>
    <t>lor[17,66]</t>
  </si>
  <si>
    <t>lor[17,67]</t>
  </si>
  <si>
    <t>lor[18,62]</t>
  </si>
  <si>
    <t>lor[18,63]</t>
  </si>
  <si>
    <t>lor[18,64]</t>
  </si>
  <si>
    <t>lor[18,65]</t>
  </si>
  <si>
    <t>lor[18,66]</t>
  </si>
  <si>
    <t>lor[18,67]</t>
  </si>
  <si>
    <t>lor[19,62]</t>
  </si>
  <si>
    <t>lor[19,63]</t>
  </si>
  <si>
    <t>lor[19,64]</t>
  </si>
  <si>
    <t>lor[19,65]</t>
  </si>
  <si>
    <t>lor[19,66]</t>
  </si>
  <si>
    <t>lor[19,67]</t>
  </si>
  <si>
    <t>lor[20,62]</t>
  </si>
  <si>
    <t>lor[20,63]</t>
  </si>
  <si>
    <t>lor[20,64]</t>
  </si>
  <si>
    <t>lor[20,65]</t>
  </si>
  <si>
    <t>lor[20,66]</t>
  </si>
  <si>
    <t>lor[20,67]</t>
  </si>
  <si>
    <t>lor[21,62]</t>
  </si>
  <si>
    <t>lor[21,63]</t>
  </si>
  <si>
    <t>lor[21,64]</t>
  </si>
  <si>
    <t>lor[21,65]</t>
  </si>
  <si>
    <t>lor[21,66]</t>
  </si>
  <si>
    <t>lor[21,67]</t>
  </si>
  <si>
    <t>lor[22,62]</t>
  </si>
  <si>
    <t>lor[22,63]</t>
  </si>
  <si>
    <t>lor[22,64]</t>
  </si>
  <si>
    <t>lor[22,65]</t>
  </si>
  <si>
    <t>lor[22,66]</t>
  </si>
  <si>
    <t>lor[22,67]</t>
  </si>
  <si>
    <t>lor[23,62]</t>
  </si>
  <si>
    <t>lor[23,63]</t>
  </si>
  <si>
    <t>lor[23,64]</t>
  </si>
  <si>
    <t>lor[23,65]</t>
  </si>
  <si>
    <t>lor[23,66]</t>
  </si>
  <si>
    <t>lor[23,67]</t>
  </si>
  <si>
    <t>lor[24,62]</t>
  </si>
  <si>
    <t>lor[24,63]</t>
  </si>
  <si>
    <t>lor[24,64]</t>
  </si>
  <si>
    <t>lor[24,65]</t>
  </si>
  <si>
    <t>lor[24,66]</t>
  </si>
  <si>
    <t>lor[24,67]</t>
  </si>
  <si>
    <t>lor[25,62]</t>
  </si>
  <si>
    <t>lor[25,63]</t>
  </si>
  <si>
    <t>lor[25,64]</t>
  </si>
  <si>
    <t>lor[25,65]</t>
  </si>
  <si>
    <t>lor[25,66]</t>
  </si>
  <si>
    <t>lor[25,67]</t>
  </si>
  <si>
    <t>lor[26,62]</t>
  </si>
  <si>
    <t>lor[26,63]</t>
  </si>
  <si>
    <t>lor[26,64]</t>
  </si>
  <si>
    <t>lor[26,65]</t>
  </si>
  <si>
    <t>lor[26,66]</t>
  </si>
  <si>
    <t>lor[26,67]</t>
  </si>
  <si>
    <t>lor[27,62]</t>
  </si>
  <si>
    <t>lor[27,63]</t>
  </si>
  <si>
    <t>lor[27,64]</t>
  </si>
  <si>
    <t>lor[27,65]</t>
  </si>
  <si>
    <t>lor[27,66]</t>
  </si>
  <si>
    <t>lor[27,67]</t>
  </si>
  <si>
    <t>lor[28,62]</t>
  </si>
  <si>
    <t>lor[28,63]</t>
  </si>
  <si>
    <t>lor[28,64]</t>
  </si>
  <si>
    <t>lor[28,65]</t>
  </si>
  <si>
    <t>lor[28,66]</t>
  </si>
  <si>
    <t>lor[28,67]</t>
  </si>
  <si>
    <t>lor[29,62]</t>
  </si>
  <si>
    <t>lor[29,63]</t>
  </si>
  <si>
    <t>lor[29,64]</t>
  </si>
  <si>
    <t>lor[29,65]</t>
  </si>
  <si>
    <t>lor[29,66]</t>
  </si>
  <si>
    <t>lor[29,67]</t>
  </si>
  <si>
    <t>lor[30,62]</t>
  </si>
  <si>
    <t>lor[30,63]</t>
  </si>
  <si>
    <t>lor[30,64]</t>
  </si>
  <si>
    <t>lor[30,65]</t>
  </si>
  <si>
    <t>lor[30,66]</t>
  </si>
  <si>
    <t>lor[30,67]</t>
  </si>
  <si>
    <t>lor[31,62]</t>
  </si>
  <si>
    <t>lor[31,63]</t>
  </si>
  <si>
    <t>lor[31,64]</t>
  </si>
  <si>
    <t>lor[31,65]</t>
  </si>
  <si>
    <t>lor[31,66]</t>
  </si>
  <si>
    <t>lor[31,67]</t>
  </si>
  <si>
    <t>lor[32,62]</t>
  </si>
  <si>
    <t>lor[32,63]</t>
  </si>
  <si>
    <t>lor[32,64]</t>
  </si>
  <si>
    <t>lor[32,65]</t>
  </si>
  <si>
    <t>lor[32,66]</t>
  </si>
  <si>
    <t>lor[32,67]</t>
  </si>
  <si>
    <t>lor[33,62]</t>
  </si>
  <si>
    <t>lor[33,63]</t>
  </si>
  <si>
    <t>lor[33,64]</t>
  </si>
  <si>
    <t>lor[33,65]</t>
  </si>
  <si>
    <t>lor[33,66]</t>
  </si>
  <si>
    <t>lor[33,67]</t>
  </si>
  <si>
    <t>lor[34,62]</t>
  </si>
  <si>
    <t>lor[34,63]</t>
  </si>
  <si>
    <t>lor[34,64]</t>
  </si>
  <si>
    <t>lor[34,65]</t>
  </si>
  <si>
    <t>lor[34,66]</t>
  </si>
  <si>
    <t>lor[34,67]</t>
  </si>
  <si>
    <t>lor[35,62]</t>
  </si>
  <si>
    <t>lor[35,63]</t>
  </si>
  <si>
    <t>lor[35,64]</t>
  </si>
  <si>
    <t>lor[35,65]</t>
  </si>
  <si>
    <t>lor[35,66]</t>
  </si>
  <si>
    <t>lor[35,67]</t>
  </si>
  <si>
    <t>lor[36,62]</t>
  </si>
  <si>
    <t>lor[36,63]</t>
  </si>
  <si>
    <t>lor[36,64]</t>
  </si>
  <si>
    <t>lor[36,65]</t>
  </si>
  <si>
    <t>lor[36,66]</t>
  </si>
  <si>
    <t>lor[36,67]</t>
  </si>
  <si>
    <t>lor[37,62]</t>
  </si>
  <si>
    <t>lor[37,63]</t>
  </si>
  <si>
    <t>lor[37,64]</t>
  </si>
  <si>
    <t>lor[37,65]</t>
  </si>
  <si>
    <t>lor[37,66]</t>
  </si>
  <si>
    <t>lor[37,67]</t>
  </si>
  <si>
    <t>lor[38,62]</t>
  </si>
  <si>
    <t>lor[38,63]</t>
  </si>
  <si>
    <t>lor[38,64]</t>
  </si>
  <si>
    <t>lor[38,65]</t>
  </si>
  <si>
    <t>lor[38,66]</t>
  </si>
  <si>
    <t>lor[38,67]</t>
  </si>
  <si>
    <t>lor[39,62]</t>
  </si>
  <si>
    <t>lor[39,63]</t>
  </si>
  <si>
    <t>lor[39,64]</t>
  </si>
  <si>
    <t>lor[39,65]</t>
  </si>
  <si>
    <t>lor[39,66]</t>
  </si>
  <si>
    <t>lor[39,67]</t>
  </si>
  <si>
    <t>lor[40,62]</t>
  </si>
  <si>
    <t>lor[40,63]</t>
  </si>
  <si>
    <t>lor[40,64]</t>
  </si>
  <si>
    <t>lor[40,65]</t>
  </si>
  <si>
    <t>lor[40,66]</t>
  </si>
  <si>
    <t>lor[40,67]</t>
  </si>
  <si>
    <t>lor[41,62]</t>
  </si>
  <si>
    <t>lor[41,63]</t>
  </si>
  <si>
    <t>lor[41,64]</t>
  </si>
  <si>
    <t>lor[41,65]</t>
  </si>
  <si>
    <t>lor[41,66]</t>
  </si>
  <si>
    <t>lor[41,67]</t>
  </si>
  <si>
    <t>lor[42,62]</t>
  </si>
  <si>
    <t>lor[42,63]</t>
  </si>
  <si>
    <t>lor[42,64]</t>
  </si>
  <si>
    <t>lor[42,65]</t>
  </si>
  <si>
    <t>lor[42,66]</t>
  </si>
  <si>
    <t>lor[42,67]</t>
  </si>
  <si>
    <t>lor[43,62]</t>
  </si>
  <si>
    <t>lor[43,63]</t>
  </si>
  <si>
    <t>lor[43,64]</t>
  </si>
  <si>
    <t>lor[43,65]</t>
  </si>
  <si>
    <t>lor[43,66]</t>
  </si>
  <si>
    <t>lor[43,67]</t>
  </si>
  <si>
    <t>lor[44,62]</t>
  </si>
  <si>
    <t>lor[44,63]</t>
  </si>
  <si>
    <t>lor[44,64]</t>
  </si>
  <si>
    <t>lor[44,65]</t>
  </si>
  <si>
    <t>lor[44,66]</t>
  </si>
  <si>
    <t>lor[44,67]</t>
  </si>
  <si>
    <t>lor[45,62]</t>
  </si>
  <si>
    <t>lor[45,63]</t>
  </si>
  <si>
    <t>lor[45,64]</t>
  </si>
  <si>
    <t>lor[45,65]</t>
  </si>
  <si>
    <t>lor[45,66]</t>
  </si>
  <si>
    <t>lor[45,67]</t>
  </si>
  <si>
    <t>lor[46,62]</t>
  </si>
  <si>
    <t>lor[46,63]</t>
  </si>
  <si>
    <t>lor[46,64]</t>
  </si>
  <si>
    <t>lor[46,65]</t>
  </si>
  <si>
    <t>lor[46,66]</t>
  </si>
  <si>
    <t>lor[46,67]</t>
  </si>
  <si>
    <t>lor[47,62]</t>
  </si>
  <si>
    <t>lor[47,63]</t>
  </si>
  <si>
    <t>lor[47,64]</t>
  </si>
  <si>
    <t>lor[47,65]</t>
  </si>
  <si>
    <t>lor[47,66]</t>
  </si>
  <si>
    <t>lor[47,67]</t>
  </si>
  <si>
    <t>lor[48,62]</t>
  </si>
  <si>
    <t>lor[48,63]</t>
  </si>
  <si>
    <t>lor[48,64]</t>
  </si>
  <si>
    <t>lor[48,65]</t>
  </si>
  <si>
    <t>lor[48,66]</t>
  </si>
  <si>
    <t>lor[48,67]</t>
  </si>
  <si>
    <t>lor[49,62]</t>
  </si>
  <si>
    <t>lor[49,63]</t>
  </si>
  <si>
    <t>lor[49,64]</t>
  </si>
  <si>
    <t>lor[49,65]</t>
  </si>
  <si>
    <t>lor[49,66]</t>
  </si>
  <si>
    <t>lor[49,67]</t>
  </si>
  <si>
    <t>lor[50,62]</t>
  </si>
  <si>
    <t>lor[50,63]</t>
  </si>
  <si>
    <t>lor[50,64]</t>
  </si>
  <si>
    <t>lor[50,65]</t>
  </si>
  <si>
    <t>lor[50,66]</t>
  </si>
  <si>
    <t>lor[50,67]</t>
  </si>
  <si>
    <t>lor[51,62]</t>
  </si>
  <si>
    <t>lor[51,63]</t>
  </si>
  <si>
    <t>lor[51,64]</t>
  </si>
  <si>
    <t>lor[51,65]</t>
  </si>
  <si>
    <t>lor[51,66]</t>
  </si>
  <si>
    <t>lor[51,67]</t>
  </si>
  <si>
    <t>lor[52,62]</t>
  </si>
  <si>
    <t>lor[52,63]</t>
  </si>
  <si>
    <t>lor[52,64]</t>
  </si>
  <si>
    <t>lor[52,65]</t>
  </si>
  <si>
    <t>lor[52,66]</t>
  </si>
  <si>
    <t>lor[52,67]</t>
  </si>
  <si>
    <t>lor[53,62]</t>
  </si>
  <si>
    <t>lor[53,63]</t>
  </si>
  <si>
    <t>lor[53,64]</t>
  </si>
  <si>
    <t>lor[53,65]</t>
  </si>
  <si>
    <t>lor[53,66]</t>
  </si>
  <si>
    <t>lor[53,67]</t>
  </si>
  <si>
    <t>lor[54,62]</t>
  </si>
  <si>
    <t>lor[54,63]</t>
  </si>
  <si>
    <t>lor[54,64]</t>
  </si>
  <si>
    <t>lor[54,65]</t>
  </si>
  <si>
    <t>lor[54,66]</t>
  </si>
  <si>
    <t>lor[54,67]</t>
  </si>
  <si>
    <t>lor[55,62]</t>
  </si>
  <si>
    <t>lor[55,63]</t>
  </si>
  <si>
    <t>lor[55,64]</t>
  </si>
  <si>
    <t>lor[55,65]</t>
  </si>
  <si>
    <t>lor[55,66]</t>
  </si>
  <si>
    <t>lor[55,67]</t>
  </si>
  <si>
    <t>lor[56,62]</t>
  </si>
  <si>
    <t>lor[56,63]</t>
  </si>
  <si>
    <t>lor[56,64]</t>
  </si>
  <si>
    <t>lor[56,65]</t>
  </si>
  <si>
    <t>lor[56,66]</t>
  </si>
  <si>
    <t>lor[56,67]</t>
  </si>
  <si>
    <t>lor[57,62]</t>
  </si>
  <si>
    <t>lor[57,63]</t>
  </si>
  <si>
    <t>lor[57,64]</t>
  </si>
  <si>
    <t>lor[57,65]</t>
  </si>
  <si>
    <t>lor[57,66]</t>
  </si>
  <si>
    <t>lor[57,67]</t>
  </si>
  <si>
    <t>lor[58,62]</t>
  </si>
  <si>
    <t>lor[58,63]</t>
  </si>
  <si>
    <t>lor[58,64]</t>
  </si>
  <si>
    <t>lor[58,65]</t>
  </si>
  <si>
    <t>lor[58,66]</t>
  </si>
  <si>
    <t>lor[58,67]</t>
  </si>
  <si>
    <t>lor[59,62]</t>
  </si>
  <si>
    <t>lor[59,63]</t>
  </si>
  <si>
    <t>lor[59,64]</t>
  </si>
  <si>
    <t>lor[59,65]</t>
  </si>
  <si>
    <t>lor[59,66]</t>
  </si>
  <si>
    <t>lor[59,67]</t>
  </si>
  <si>
    <t>lor[60,62]</t>
  </si>
  <si>
    <t>lor[60,63]</t>
  </si>
  <si>
    <t>lor[60,64]</t>
  </si>
  <si>
    <t>lor[60,65]</t>
  </si>
  <si>
    <t>lor[60,66]</t>
  </si>
  <si>
    <t>lor[60,67]</t>
  </si>
  <si>
    <t>lor[61,62]</t>
  </si>
  <si>
    <t>lor[61,63]</t>
  </si>
  <si>
    <t>lor[61,64]</t>
  </si>
  <si>
    <t>lor[61,65]</t>
  </si>
  <si>
    <t>lor[61,66]</t>
  </si>
  <si>
    <t>lor[61,67]</t>
  </si>
  <si>
    <t>lor[62,63]</t>
  </si>
  <si>
    <t>lor[62,64]</t>
  </si>
  <si>
    <t>lor[62,65]</t>
  </si>
  <si>
    <t>lor[62,66]</t>
  </si>
  <si>
    <t>lor[62,67]</t>
  </si>
  <si>
    <t>lor[63,64]</t>
  </si>
  <si>
    <t>lor[63,65]</t>
  </si>
  <si>
    <t>lor[63,66]</t>
  </si>
  <si>
    <t>lor[63,67]</t>
  </si>
  <si>
    <t>lor[64,65]</t>
  </si>
  <si>
    <t>lor[64,66]</t>
  </si>
  <si>
    <t>lor[64,67]</t>
  </si>
  <si>
    <t>lor[65,66]</t>
  </si>
  <si>
    <t>lor[65,67]</t>
  </si>
  <si>
    <t>lor[66,67]</t>
  </si>
  <si>
    <t>lorClass[1,26]</t>
  </si>
  <si>
    <t>lorClass[2,26]</t>
  </si>
  <si>
    <t>lorClass[3,26]</t>
  </si>
  <si>
    <t>lorClass[4,26]</t>
  </si>
  <si>
    <t>lorClass[5,26]</t>
  </si>
  <si>
    <t>lorClass[6,26]</t>
  </si>
  <si>
    <t>lorClass[7,26]</t>
  </si>
  <si>
    <t>lorClass[8,26]</t>
  </si>
  <si>
    <t>lorClass[9,26]</t>
  </si>
  <si>
    <t>lorClass[10,26]</t>
  </si>
  <si>
    <t>lorClass[11,26]</t>
  </si>
  <si>
    <t>lorClass[12,26]</t>
  </si>
  <si>
    <t>lorClass[13,26]</t>
  </si>
  <si>
    <t>lorClass[14,26]</t>
  </si>
  <si>
    <t>lorClass[15,26]</t>
  </si>
  <si>
    <t>lorClass[16,26]</t>
  </si>
  <si>
    <t>lorClass[17,26]</t>
  </si>
  <si>
    <t>lorClass[18,26]</t>
  </si>
  <si>
    <t>lorClass[19,26]</t>
  </si>
  <si>
    <t>lorClass[20,26]</t>
  </si>
  <si>
    <t>lorClass[21,26]</t>
  </si>
  <si>
    <t>lorClass[22,26]</t>
  </si>
  <si>
    <t>lorClass[23,26]</t>
  </si>
  <si>
    <t>lorClass[24,26]</t>
  </si>
  <si>
    <t>lorClass[25,26]</t>
  </si>
  <si>
    <t>rk[45]</t>
  </si>
  <si>
    <t>rk[46]</t>
  </si>
  <si>
    <t>rk[47]</t>
  </si>
  <si>
    <t>rkClass[24]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</si>
</sst>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31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b/>
      <sz val="11"/>
      <name val="Times New Roman"/>
      <family val="1"/>
    </font>
    <font>
      <sz val="11"/>
      <name val="Times New Roman"/>
      <family val="1"/>
    </font>
    <font>
      <b/>
      <sz val="14"/>
      <color theme="1"/>
      <name val="Times New Roman"/>
      <family val="1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sz val="1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1"/>
      <color rgb="FF7030A0"/>
      <name val="Calibri"/>
      <family val="2"/>
      <scheme val="minor"/>
    </font>
    <font>
      <b/>
      <sz val="10"/>
      <color theme="1"/>
      <name val="Times New Roman"/>
      <family val="1"/>
    </font>
    <font>
      <sz val="10"/>
      <color theme="1"/>
      <name val="Times New Roman"/>
      <family val="1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3">
    <xf numFmtId="0" fontId="0" fillId="0" borderId="0"/>
    <xf numFmtId="0" fontId="7" fillId="0" borderId="0"/>
    <xf numFmtId="0" fontId="8" fillId="0" borderId="0" applyNumberFormat="0" applyFill="0" applyBorder="0" applyAlignment="0" applyProtection="0"/>
    <xf numFmtId="0" fontId="9" fillId="0" borderId="2" applyNumberFormat="0" applyFill="0" applyAlignment="0" applyProtection="0"/>
    <xf numFmtId="0" fontId="10" fillId="0" borderId="3" applyNumberFormat="0" applyFill="0" applyAlignment="0" applyProtection="0"/>
    <xf numFmtId="0" fontId="11" fillId="0" borderId="4" applyNumberFormat="0" applyFill="0" applyAlignment="0" applyProtection="0"/>
    <xf numFmtId="0" fontId="11" fillId="0" borderId="0" applyNumberFormat="0" applyFill="0" applyBorder="0" applyAlignment="0" applyProtection="0"/>
    <xf numFmtId="0" fontId="12" fillId="2" borderId="0" applyNumberFormat="0" applyBorder="0" applyAlignment="0" applyProtection="0"/>
    <xf numFmtId="0" fontId="13" fillId="3" borderId="0" applyNumberFormat="0" applyBorder="0" applyAlignment="0" applyProtection="0"/>
    <xf numFmtId="0" fontId="14" fillId="4" borderId="0" applyNumberFormat="0" applyBorder="0" applyAlignment="0" applyProtection="0"/>
    <xf numFmtId="0" fontId="15" fillId="5" borderId="5" applyNumberFormat="0" applyAlignment="0" applyProtection="0"/>
    <xf numFmtId="0" fontId="16" fillId="6" borderId="6" applyNumberFormat="0" applyAlignment="0" applyProtection="0"/>
    <xf numFmtId="0" fontId="17" fillId="6" borderId="5" applyNumberFormat="0" applyAlignment="0" applyProtection="0"/>
    <xf numFmtId="0" fontId="18" fillId="0" borderId="7" applyNumberFormat="0" applyFill="0" applyAlignment="0" applyProtection="0"/>
    <xf numFmtId="0" fontId="19" fillId="7" borderId="8" applyNumberFormat="0" applyAlignment="0" applyProtection="0"/>
    <xf numFmtId="0" fontId="20" fillId="0" borderId="0" applyNumberFormat="0" applyFill="0" applyBorder="0" applyAlignment="0" applyProtection="0"/>
    <xf numFmtId="0" fontId="7" fillId="8" borderId="9" applyNumberFormat="0" applyFont="0" applyAlignment="0" applyProtection="0"/>
    <xf numFmtId="0" fontId="21" fillId="0" borderId="0" applyNumberFormat="0" applyFill="0" applyBorder="0" applyAlignment="0" applyProtection="0"/>
    <xf numFmtId="0" fontId="1" fillId="0" borderId="10" applyNumberFormat="0" applyFill="0" applyAlignment="0" applyProtection="0"/>
    <xf numFmtId="0" fontId="22" fillId="9" borderId="0" applyNumberFormat="0" applyBorder="0" applyAlignment="0" applyProtection="0"/>
    <xf numFmtId="0" fontId="7" fillId="10" borderId="0" applyNumberFormat="0" applyBorder="0" applyAlignment="0" applyProtection="0"/>
    <xf numFmtId="0" fontId="7" fillId="11" borderId="0" applyNumberFormat="0" applyBorder="0" applyAlignment="0" applyProtection="0"/>
    <xf numFmtId="0" fontId="7" fillId="12" borderId="0" applyNumberFormat="0" applyBorder="0" applyAlignment="0" applyProtection="0"/>
    <xf numFmtId="0" fontId="22" fillId="13" borderId="0" applyNumberFormat="0" applyBorder="0" applyAlignment="0" applyProtection="0"/>
    <xf numFmtId="0" fontId="7" fillId="14" borderId="0" applyNumberFormat="0" applyBorder="0" applyAlignment="0" applyProtection="0"/>
    <xf numFmtId="0" fontId="7" fillId="15" borderId="0" applyNumberFormat="0" applyBorder="0" applyAlignment="0" applyProtection="0"/>
    <xf numFmtId="0" fontId="7" fillId="16" borderId="0" applyNumberFormat="0" applyBorder="0" applyAlignment="0" applyProtection="0"/>
    <xf numFmtId="0" fontId="22" fillId="17" borderId="0" applyNumberFormat="0" applyBorder="0" applyAlignment="0" applyProtection="0"/>
    <xf numFmtId="0" fontId="7" fillId="18" borderId="0" applyNumberFormat="0" applyBorder="0" applyAlignment="0" applyProtection="0"/>
    <xf numFmtId="0" fontId="7" fillId="19" borderId="0" applyNumberFormat="0" applyBorder="0" applyAlignment="0" applyProtection="0"/>
    <xf numFmtId="0" fontId="7" fillId="20" borderId="0" applyNumberFormat="0" applyBorder="0" applyAlignment="0" applyProtection="0"/>
    <xf numFmtId="0" fontId="22" fillId="21" borderId="0" applyNumberFormat="0" applyBorder="0" applyAlignment="0" applyProtection="0"/>
    <xf numFmtId="0" fontId="7" fillId="22" borderId="0" applyNumberFormat="0" applyBorder="0" applyAlignment="0" applyProtection="0"/>
    <xf numFmtId="0" fontId="7" fillId="23" borderId="0" applyNumberFormat="0" applyBorder="0" applyAlignment="0" applyProtection="0"/>
    <xf numFmtId="0" fontId="7" fillId="24" borderId="0" applyNumberFormat="0" applyBorder="0" applyAlignment="0" applyProtection="0"/>
    <xf numFmtId="0" fontId="22" fillId="25" borderId="0" applyNumberFormat="0" applyBorder="0" applyAlignment="0" applyProtection="0"/>
    <xf numFmtId="0" fontId="7" fillId="26" borderId="0" applyNumberFormat="0" applyBorder="0" applyAlignment="0" applyProtection="0"/>
    <xf numFmtId="0" fontId="7" fillId="27" borderId="0" applyNumberFormat="0" applyBorder="0" applyAlignment="0" applyProtection="0"/>
    <xf numFmtId="0" fontId="7" fillId="28" borderId="0" applyNumberFormat="0" applyBorder="0" applyAlignment="0" applyProtection="0"/>
    <xf numFmtId="0" fontId="22" fillId="29" borderId="0" applyNumberFormat="0" applyBorder="0" applyAlignment="0" applyProtection="0"/>
    <xf numFmtId="0" fontId="7" fillId="30" borderId="0" applyNumberFormat="0" applyBorder="0" applyAlignment="0" applyProtection="0"/>
    <xf numFmtId="0" fontId="7" fillId="31" borderId="0" applyNumberFormat="0" applyBorder="0" applyAlignment="0" applyProtection="0"/>
    <xf numFmtId="0" fontId="7" fillId="32" borderId="0" applyNumberFormat="0" applyBorder="0" applyAlignment="0" applyProtection="0"/>
  </cellStyleXfs>
  <cellXfs count="66"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0" fontId="2" fillId="0" borderId="1" xfId="0" applyFont="1" applyBorder="1"/>
    <xf numFmtId="0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/>
    </xf>
    <xf numFmtId="0" fontId="2" fillId="0" borderId="0" xfId="0" applyFont="1"/>
    <xf numFmtId="0" fontId="1" fillId="0" borderId="1" xfId="0" applyFont="1" applyBorder="1" applyAlignment="1">
      <alignment horizontal="left" vertical="center"/>
    </xf>
    <xf numFmtId="10" fontId="1" fillId="0" borderId="1" xfId="0" applyNumberFormat="1" applyFont="1" applyBorder="1" applyAlignment="1">
      <alignment horizontal="left" vertical="center"/>
    </xf>
    <xf numFmtId="10" fontId="1" fillId="0" borderId="0" xfId="0" applyNumberFormat="1" applyFont="1" applyBorder="1" applyAlignment="1">
      <alignment horizontal="left" vertical="center"/>
    </xf>
    <xf numFmtId="0" fontId="3" fillId="0" borderId="1" xfId="0" applyFont="1" applyBorder="1" applyAlignment="1">
      <alignment vertical="center"/>
    </xf>
    <xf numFmtId="0" fontId="2" fillId="0" borderId="0" xfId="0" applyFont="1" applyAlignment="1">
      <alignment horizontal="left"/>
    </xf>
    <xf numFmtId="0" fontId="3" fillId="0" borderId="0" xfId="0" applyFont="1" applyAlignment="1">
      <alignment horizontal="left"/>
    </xf>
    <xf numFmtId="10" fontId="4" fillId="0" borderId="0" xfId="0" applyNumberFormat="1" applyFont="1" applyAlignment="1">
      <alignment horizontal="left"/>
    </xf>
    <xf numFmtId="0" fontId="0" fillId="0" borderId="0" xfId="0" applyFont="1"/>
    <xf numFmtId="0" fontId="1" fillId="0" borderId="0" xfId="0" applyFont="1" applyFill="1" applyBorder="1" applyAlignment="1">
      <alignment horizontal="left" vertical="center"/>
    </xf>
    <xf numFmtId="10" fontId="0" fillId="0" borderId="0" xfId="0" applyNumberFormat="1"/>
    <xf numFmtId="10" fontId="0" fillId="0" borderId="0" xfId="0" applyNumberFormat="1" applyAlignment="1">
      <alignment horizontal="left"/>
    </xf>
    <xf numFmtId="0" fontId="6" fillId="0" borderId="0" xfId="0" applyFont="1" applyAlignment="1"/>
    <xf numFmtId="0" fontId="3" fillId="0" borderId="1" xfId="0" applyFont="1" applyBorder="1" applyAlignment="1"/>
    <xf numFmtId="0" fontId="3" fillId="0" borderId="1" xfId="0" applyFont="1" applyBorder="1" applyAlignment="1">
      <alignment horizontal="left"/>
    </xf>
    <xf numFmtId="10" fontId="3" fillId="0" borderId="1" xfId="0" applyNumberFormat="1" applyFont="1" applyBorder="1" applyAlignment="1">
      <alignment horizontal="left"/>
    </xf>
    <xf numFmtId="0" fontId="20" fillId="0" borderId="0" xfId="0" applyFont="1"/>
    <xf numFmtId="0" fontId="23" fillId="0" borderId="11" xfId="0" applyFont="1" applyBorder="1" applyAlignment="1">
      <alignment vertical="center"/>
    </xf>
    <xf numFmtId="0" fontId="23" fillId="0" borderId="12" xfId="0" applyFont="1" applyBorder="1" applyAlignment="1">
      <alignment vertical="center"/>
    </xf>
    <xf numFmtId="0" fontId="24" fillId="0" borderId="13" xfId="0" applyFont="1" applyBorder="1" applyAlignment="1">
      <alignment vertical="center"/>
    </xf>
    <xf numFmtId="0" fontId="24" fillId="0" borderId="14" xfId="0" applyFont="1" applyBorder="1" applyAlignment="1">
      <alignment vertical="center"/>
    </xf>
    <xf numFmtId="0" fontId="24" fillId="0" borderId="14" xfId="0" applyFont="1" applyBorder="1" applyAlignment="1">
      <alignment horizontal="right" vertical="center"/>
    </xf>
    <xf numFmtId="11" fontId="0" fillId="0" borderId="0" xfId="0" applyNumberFormat="1"/>
    <xf numFmtId="0" fontId="0" fillId="0" borderId="0" xfId="0" applyAlignment="1">
      <alignment horizontal="left"/>
    </xf>
    <xf numFmtId="0" fontId="0" fillId="0" borderId="0" xfId="0"/>
    <xf numFmtId="0" fontId="0" fillId="0" borderId="0" xfId="0" applyAlignment="1">
      <alignment horizontal="left"/>
    </xf>
    <xf numFmtId="0" fontId="0" fillId="0" borderId="1" xfId="0" applyBorder="1"/>
    <xf numFmtId="0" fontId="0" fillId="0" borderId="1" xfId="0" applyBorder="1" applyAlignment="1">
      <alignment horizontal="left"/>
    </xf>
    <xf numFmtId="0" fontId="2" fillId="0" borderId="1" xfId="0" applyNumberFormat="1" applyFont="1" applyBorder="1" applyAlignment="1">
      <alignment horizontal="left"/>
    </xf>
    <xf numFmtId="0" fontId="0" fillId="0" borderId="0" xfId="0" applyNumberFormat="1"/>
    <xf numFmtId="0" fontId="0" fillId="0" borderId="0" xfId="0"/>
    <xf numFmtId="0" fontId="25" fillId="0" borderId="0" xfId="0" applyFont="1"/>
    <xf numFmtId="0" fontId="0" fillId="0" borderId="1" xfId="0" applyBorder="1" applyAlignment="1">
      <alignment horizontal="left"/>
    </xf>
    <xf numFmtId="0" fontId="26" fillId="0" borderId="1" xfId="0" applyFont="1" applyBorder="1" applyAlignment="1">
      <alignment horizontal="left" vertical="top"/>
    </xf>
    <xf numFmtId="0" fontId="27" fillId="0" borderId="1" xfId="0" applyFont="1" applyBorder="1" applyAlignment="1">
      <alignment horizontal="left" vertical="center"/>
    </xf>
    <xf numFmtId="0" fontId="5" fillId="0" borderId="15" xfId="0" applyFont="1" applyBorder="1" applyAlignment="1">
      <alignment horizontal="left"/>
    </xf>
    <xf numFmtId="0" fontId="27" fillId="0" borderId="1" xfId="0" applyFont="1" applyBorder="1" applyAlignment="1">
      <alignment vertical="center"/>
    </xf>
    <xf numFmtId="0" fontId="5" fillId="0" borderId="1" xfId="0" applyNumberFormat="1" applyFont="1" applyBorder="1" applyAlignment="1"/>
    <xf numFmtId="0" fontId="0" fillId="0" borderId="1" xfId="0" applyBorder="1" applyAlignment="1"/>
    <xf numFmtId="0" fontId="2" fillId="0" borderId="0" xfId="0" applyFont="1" applyAlignment="1"/>
    <xf numFmtId="0" fontId="4" fillId="0" borderId="0" xfId="0" applyFont="1" applyBorder="1" applyAlignment="1"/>
    <xf numFmtId="0" fontId="26" fillId="0" borderId="16" xfId="0" applyFont="1" applyBorder="1" applyAlignment="1"/>
    <xf numFmtId="0" fontId="5" fillId="0" borderId="16" xfId="0" applyNumberFormat="1" applyFont="1" applyBorder="1" applyAlignment="1"/>
    <xf numFmtId="0" fontId="2" fillId="0" borderId="0" xfId="0" applyFont="1" applyBorder="1" applyAlignment="1"/>
    <xf numFmtId="0" fontId="0" fillId="0" borderId="0" xfId="0" applyBorder="1"/>
    <xf numFmtId="0" fontId="3" fillId="0" borderId="0" xfId="0" applyFont="1" applyBorder="1" applyAlignment="1"/>
    <xf numFmtId="0" fontId="28" fillId="0" borderId="0" xfId="0" applyFont="1"/>
    <xf numFmtId="0" fontId="28" fillId="0" borderId="0" xfId="0" applyFont="1" applyAlignment="1">
      <alignment horizontal="left"/>
    </xf>
    <xf numFmtId="0" fontId="7" fillId="0" borderId="0" xfId="0" applyFont="1"/>
    <xf numFmtId="0" fontId="0" fillId="0" borderId="0" xfId="0" applyNumberFormat="1" applyAlignment="1">
      <alignment horizontal="left"/>
    </xf>
    <xf numFmtId="0" fontId="20" fillId="0" borderId="0" xfId="0" applyNumberFormat="1" applyFont="1"/>
    <xf numFmtId="0" fontId="25" fillId="0" borderId="0" xfId="0" applyFont="1" applyAlignment="1">
      <alignment horizontal="left"/>
    </xf>
    <xf numFmtId="0" fontId="29" fillId="0" borderId="1" xfId="0" applyFont="1" applyBorder="1" applyAlignment="1">
      <alignment wrapText="1"/>
    </xf>
    <xf numFmtId="0" fontId="29" fillId="0" borderId="1" xfId="0" applyFont="1" applyBorder="1" applyAlignment="1">
      <alignment horizontal="left" wrapText="1"/>
    </xf>
    <xf numFmtId="0" fontId="30" fillId="0" borderId="1" xfId="0" applyNumberFormat="1" applyFont="1" applyBorder="1" applyAlignment="1">
      <alignment horizontal="left" wrapText="1"/>
    </xf>
    <xf numFmtId="164" fontId="29" fillId="0" borderId="1" xfId="0" applyNumberFormat="1" applyFont="1" applyBorder="1" applyAlignment="1">
      <alignment horizontal="left" wrapText="1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</cellXfs>
  <cellStyles count="43">
    <cellStyle name="20% - Accent1" xfId="20" builtinId="30" customBuiltin="1"/>
    <cellStyle name="20% - Accent2" xfId="24" builtinId="34" customBuiltin="1"/>
    <cellStyle name="20% - Accent3" xfId="28" builtinId="38" customBuiltin="1"/>
    <cellStyle name="20% - Accent4" xfId="32" builtinId="42" customBuiltin="1"/>
    <cellStyle name="20% - Accent5" xfId="36" builtinId="46" customBuiltin="1"/>
    <cellStyle name="20% - Accent6" xfId="40" builtinId="50" customBuiltin="1"/>
    <cellStyle name="40% - Accent1" xfId="21" builtinId="31" customBuiltin="1"/>
    <cellStyle name="40% - Accent2" xfId="25" builtinId="35" customBuiltin="1"/>
    <cellStyle name="40% - Accent3" xfId="29" builtinId="39" customBuiltin="1"/>
    <cellStyle name="40% - Accent4" xfId="33" builtinId="43" customBuiltin="1"/>
    <cellStyle name="40% - Accent5" xfId="37" builtinId="47" customBuiltin="1"/>
    <cellStyle name="40% - Accent6" xfId="41" builtinId="51" customBuiltin="1"/>
    <cellStyle name="60% - Accent1" xfId="22" builtinId="32" customBuiltin="1"/>
    <cellStyle name="60% - Accent2" xfId="26" builtinId="36" customBuiltin="1"/>
    <cellStyle name="60% - Accent3" xfId="30" builtinId="40" customBuiltin="1"/>
    <cellStyle name="60% - Accent4" xfId="34" builtinId="44" customBuiltin="1"/>
    <cellStyle name="60% - Accent5" xfId="38" builtinId="48" customBuiltin="1"/>
    <cellStyle name="60% - Accent6" xfId="42" builtinId="52" customBuiltin="1"/>
    <cellStyle name="Accent1" xfId="19" builtinId="29" customBuiltin="1"/>
    <cellStyle name="Accent2" xfId="23" builtinId="33" customBuiltin="1"/>
    <cellStyle name="Accent3" xfId="27" builtinId="37" customBuiltin="1"/>
    <cellStyle name="Accent4" xfId="31" builtinId="41" customBuiltin="1"/>
    <cellStyle name="Accent5" xfId="35" builtinId="45" customBuiltin="1"/>
    <cellStyle name="Accent6" xfId="39" builtinId="49" customBuiltin="1"/>
    <cellStyle name="Bad" xfId="8" builtinId="27" customBuiltin="1"/>
    <cellStyle name="Calculation" xfId="12" builtinId="22" customBuiltin="1"/>
    <cellStyle name="Check Cell" xfId="14" builtinId="23" customBuiltin="1"/>
    <cellStyle name="Explanatory Text" xfId="17" builtinId="53" customBuiltin="1"/>
    <cellStyle name="Good" xfId="7" builtinId="26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Input" xfId="10" builtinId="20" customBuiltin="1"/>
    <cellStyle name="Linked Cell" xfId="13" builtinId="24" customBuiltin="1"/>
    <cellStyle name="Neutral" xfId="9" builtinId="28" customBuiltin="1"/>
    <cellStyle name="Normal" xfId="0" builtinId="0"/>
    <cellStyle name="Normal 2" xfId="1"/>
    <cellStyle name="Note" xfId="16" builtinId="10" customBuiltin="1"/>
    <cellStyle name="Output" xfId="11" builtinId="21" customBuiltin="1"/>
    <cellStyle name="Title" xfId="2" builtinId="15" customBuiltin="1"/>
    <cellStyle name="Total" xfId="18" builtinId="25" customBuiltin="1"/>
    <cellStyle name="Warning Text" xfId="15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</xdr:row>
      <xdr:rowOff>123825</xdr:rowOff>
    </xdr:from>
    <xdr:to>
      <xdr:col>18</xdr:col>
      <xdr:colOff>74614</xdr:colOff>
      <xdr:row>36</xdr:row>
      <xdr:rowOff>114301</xdr:rowOff>
    </xdr:to>
    <xdr:grpSp>
      <xdr:nvGrpSpPr>
        <xdr:cNvPr id="608" name="Group 607">
          <a:extLst>
            <a:ext uri="{FF2B5EF4-FFF2-40B4-BE49-F238E27FC236}">
              <a16:creationId xmlns:a16="http://schemas.microsoft.com/office/drawing/2014/main" xmlns="" id="{5AA6FE2C-AEE7-4A50-BF8A-7E9403C226B7}"/>
            </a:ext>
          </a:extLst>
        </xdr:cNvPr>
        <xdr:cNvGrpSpPr>
          <a:grpSpLocks noChangeAspect="1"/>
        </xdr:cNvGrpSpPr>
      </xdr:nvGrpSpPr>
      <xdr:grpSpPr bwMode="auto">
        <a:xfrm>
          <a:off x="0" y="504825"/>
          <a:ext cx="11096400" cy="6467476"/>
          <a:chOff x="64" y="-23"/>
          <a:chExt cx="6959" cy="4074"/>
        </a:xfrm>
      </xdr:grpSpPr>
      <xdr:sp macro="" textlink="">
        <xdr:nvSpPr>
          <xdr:cNvPr id="609" name="AutoShape 3">
            <a:extLst>
              <a:ext uri="{FF2B5EF4-FFF2-40B4-BE49-F238E27FC236}">
                <a16:creationId xmlns:a16="http://schemas.microsoft.com/office/drawing/2014/main" xmlns="" id="{6CDAAF99-21A1-40B6-AC11-ACCEAD800A4E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449" y="0"/>
            <a:ext cx="6336" cy="40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050"/>
          </a:p>
        </xdr:txBody>
      </xdr:sp>
      <xdr:grpSp>
        <xdr:nvGrpSpPr>
          <xdr:cNvPr id="610" name="Group 609">
            <a:extLst>
              <a:ext uri="{FF2B5EF4-FFF2-40B4-BE49-F238E27FC236}">
                <a16:creationId xmlns:a16="http://schemas.microsoft.com/office/drawing/2014/main" xmlns="" id="{7A930DCA-1D74-403A-A4D9-A791C40315E2}"/>
              </a:ext>
            </a:extLst>
          </xdr:cNvPr>
          <xdr:cNvGrpSpPr>
            <a:grpSpLocks/>
          </xdr:cNvGrpSpPr>
        </xdr:nvGrpSpPr>
        <xdr:grpSpPr bwMode="auto">
          <a:xfrm>
            <a:off x="449" y="0"/>
            <a:ext cx="6351" cy="4051"/>
            <a:chOff x="449" y="0"/>
            <a:chExt cx="6351" cy="4051"/>
          </a:xfrm>
        </xdr:grpSpPr>
        <xdr:sp macro="" textlink="">
          <xdr:nvSpPr>
            <xdr:cNvPr id="1050" name="Rectangle 1049">
              <a:extLst>
                <a:ext uri="{FF2B5EF4-FFF2-40B4-BE49-F238E27FC236}">
                  <a16:creationId xmlns:a16="http://schemas.microsoft.com/office/drawing/2014/main" xmlns="" id="{3AAAEF45-B887-487A-9D1C-2185BF5DD287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49" y="0"/>
              <a:ext cx="6351" cy="4051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051" name="Freeform 6">
              <a:extLst>
                <a:ext uri="{FF2B5EF4-FFF2-40B4-BE49-F238E27FC236}">
                  <a16:creationId xmlns:a16="http://schemas.microsoft.com/office/drawing/2014/main" xmlns="" id="{42778800-D6C4-44A3-B144-D674EE6608D9}"/>
                </a:ext>
              </a:extLst>
            </xdr:cNvPr>
            <xdr:cNvSpPr>
              <a:spLocks/>
            </xdr:cNvSpPr>
          </xdr:nvSpPr>
          <xdr:spPr bwMode="auto">
            <a:xfrm>
              <a:off x="3643" y="571"/>
              <a:ext cx="845" cy="297"/>
            </a:xfrm>
            <a:custGeom>
              <a:avLst/>
              <a:gdLst>
                <a:gd name="T0" fmla="*/ 837 w 845"/>
                <a:gd name="T1" fmla="*/ 297 h 297"/>
                <a:gd name="T2" fmla="*/ 0 w 845"/>
                <a:gd name="T3" fmla="*/ 8 h 297"/>
                <a:gd name="T4" fmla="*/ 0 w 845"/>
                <a:gd name="T5" fmla="*/ 0 h 297"/>
                <a:gd name="T6" fmla="*/ 845 w 845"/>
                <a:gd name="T7" fmla="*/ 290 h 297"/>
                <a:gd name="T8" fmla="*/ 837 w 845"/>
                <a:gd name="T9" fmla="*/ 297 h 29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845" h="297">
                  <a:moveTo>
                    <a:pt x="837" y="297"/>
                  </a:moveTo>
                  <a:lnTo>
                    <a:pt x="0" y="8"/>
                  </a:lnTo>
                  <a:lnTo>
                    <a:pt x="0" y="0"/>
                  </a:lnTo>
                  <a:lnTo>
                    <a:pt x="845" y="290"/>
                  </a:lnTo>
                  <a:lnTo>
                    <a:pt x="837" y="297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052" name="Freeform 7">
              <a:extLst>
                <a:ext uri="{FF2B5EF4-FFF2-40B4-BE49-F238E27FC236}">
                  <a16:creationId xmlns:a16="http://schemas.microsoft.com/office/drawing/2014/main" xmlns="" id="{CE47A660-D7D7-4FF9-B6F4-EEB266F0FDF3}"/>
                </a:ext>
              </a:extLst>
            </xdr:cNvPr>
            <xdr:cNvSpPr>
              <a:spLocks/>
            </xdr:cNvSpPr>
          </xdr:nvSpPr>
          <xdr:spPr bwMode="auto">
            <a:xfrm>
              <a:off x="3643" y="571"/>
              <a:ext cx="845" cy="297"/>
            </a:xfrm>
            <a:custGeom>
              <a:avLst/>
              <a:gdLst>
                <a:gd name="T0" fmla="*/ 113 w 114"/>
                <a:gd name="T1" fmla="*/ 40 h 40"/>
                <a:gd name="T2" fmla="*/ 0 w 114"/>
                <a:gd name="T3" fmla="*/ 1 h 40"/>
                <a:gd name="T4" fmla="*/ 0 w 114"/>
                <a:gd name="T5" fmla="*/ 0 h 40"/>
                <a:gd name="T6" fmla="*/ 114 w 114"/>
                <a:gd name="T7" fmla="*/ 39 h 40"/>
                <a:gd name="T8" fmla="*/ 113 w 114"/>
                <a:gd name="T9" fmla="*/ 40 h 4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14" h="40">
                  <a:moveTo>
                    <a:pt x="113" y="40"/>
                  </a:moveTo>
                  <a:lnTo>
                    <a:pt x="0" y="1"/>
                  </a:lnTo>
                  <a:lnTo>
                    <a:pt x="0" y="0"/>
                  </a:lnTo>
                  <a:lnTo>
                    <a:pt x="114" y="39"/>
                  </a:lnTo>
                  <a:lnTo>
                    <a:pt x="113" y="40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053" name="Freeform 8">
              <a:extLst>
                <a:ext uri="{FF2B5EF4-FFF2-40B4-BE49-F238E27FC236}">
                  <a16:creationId xmlns:a16="http://schemas.microsoft.com/office/drawing/2014/main" xmlns="" id="{AF63184D-C3B0-4105-A2E6-A42CCEBE8B26}"/>
                </a:ext>
              </a:extLst>
            </xdr:cNvPr>
            <xdr:cNvSpPr>
              <a:spLocks/>
            </xdr:cNvSpPr>
          </xdr:nvSpPr>
          <xdr:spPr bwMode="auto">
            <a:xfrm>
              <a:off x="3643" y="579"/>
              <a:ext cx="1208" cy="690"/>
            </a:xfrm>
            <a:custGeom>
              <a:avLst/>
              <a:gdLst>
                <a:gd name="T0" fmla="*/ 1201 w 1208"/>
                <a:gd name="T1" fmla="*/ 690 h 690"/>
                <a:gd name="T2" fmla="*/ 0 w 1208"/>
                <a:gd name="T3" fmla="*/ 7 h 690"/>
                <a:gd name="T4" fmla="*/ 0 w 1208"/>
                <a:gd name="T5" fmla="*/ 0 h 690"/>
                <a:gd name="T6" fmla="*/ 1208 w 1208"/>
                <a:gd name="T7" fmla="*/ 682 h 690"/>
                <a:gd name="T8" fmla="*/ 1201 w 1208"/>
                <a:gd name="T9" fmla="*/ 690 h 69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208" h="690">
                  <a:moveTo>
                    <a:pt x="1201" y="690"/>
                  </a:moveTo>
                  <a:lnTo>
                    <a:pt x="0" y="7"/>
                  </a:lnTo>
                  <a:lnTo>
                    <a:pt x="0" y="0"/>
                  </a:lnTo>
                  <a:lnTo>
                    <a:pt x="1208" y="682"/>
                  </a:lnTo>
                  <a:lnTo>
                    <a:pt x="1201" y="69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054" name="Freeform 9">
              <a:extLst>
                <a:ext uri="{FF2B5EF4-FFF2-40B4-BE49-F238E27FC236}">
                  <a16:creationId xmlns:a16="http://schemas.microsoft.com/office/drawing/2014/main" xmlns="" id="{22A6753D-3B5E-4AD6-8F63-E7EBD133F341}"/>
                </a:ext>
              </a:extLst>
            </xdr:cNvPr>
            <xdr:cNvSpPr>
              <a:spLocks/>
            </xdr:cNvSpPr>
          </xdr:nvSpPr>
          <xdr:spPr bwMode="auto">
            <a:xfrm>
              <a:off x="3643" y="579"/>
              <a:ext cx="1208" cy="690"/>
            </a:xfrm>
            <a:custGeom>
              <a:avLst/>
              <a:gdLst>
                <a:gd name="T0" fmla="*/ 162 w 163"/>
                <a:gd name="T1" fmla="*/ 93 h 93"/>
                <a:gd name="T2" fmla="*/ 0 w 163"/>
                <a:gd name="T3" fmla="*/ 1 h 93"/>
                <a:gd name="T4" fmla="*/ 0 w 163"/>
                <a:gd name="T5" fmla="*/ 0 h 93"/>
                <a:gd name="T6" fmla="*/ 163 w 163"/>
                <a:gd name="T7" fmla="*/ 92 h 93"/>
                <a:gd name="T8" fmla="*/ 162 w 163"/>
                <a:gd name="T9" fmla="*/ 93 h 9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3" h="93">
                  <a:moveTo>
                    <a:pt x="162" y="93"/>
                  </a:moveTo>
                  <a:lnTo>
                    <a:pt x="0" y="1"/>
                  </a:lnTo>
                  <a:lnTo>
                    <a:pt x="0" y="0"/>
                  </a:lnTo>
                  <a:lnTo>
                    <a:pt x="163" y="92"/>
                  </a:lnTo>
                  <a:lnTo>
                    <a:pt x="162" y="9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055" name="Freeform 10">
              <a:extLst>
                <a:ext uri="{FF2B5EF4-FFF2-40B4-BE49-F238E27FC236}">
                  <a16:creationId xmlns:a16="http://schemas.microsoft.com/office/drawing/2014/main" xmlns="" id="{AADDCBB9-F72C-40EF-8463-4DD3741516D9}"/>
                </a:ext>
              </a:extLst>
            </xdr:cNvPr>
            <xdr:cNvSpPr>
              <a:spLocks/>
            </xdr:cNvSpPr>
          </xdr:nvSpPr>
          <xdr:spPr bwMode="auto">
            <a:xfrm>
              <a:off x="3636" y="579"/>
              <a:ext cx="1274" cy="808"/>
            </a:xfrm>
            <a:custGeom>
              <a:avLst/>
              <a:gdLst>
                <a:gd name="T0" fmla="*/ 1274 w 1274"/>
                <a:gd name="T1" fmla="*/ 808 h 808"/>
                <a:gd name="T2" fmla="*/ 0 w 1274"/>
                <a:gd name="T3" fmla="*/ 7 h 808"/>
                <a:gd name="T4" fmla="*/ 7 w 1274"/>
                <a:gd name="T5" fmla="*/ 0 h 808"/>
                <a:gd name="T6" fmla="*/ 1274 w 1274"/>
                <a:gd name="T7" fmla="*/ 801 h 808"/>
                <a:gd name="T8" fmla="*/ 1274 w 1274"/>
                <a:gd name="T9" fmla="*/ 808 h 80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274" h="808">
                  <a:moveTo>
                    <a:pt x="1274" y="808"/>
                  </a:moveTo>
                  <a:lnTo>
                    <a:pt x="0" y="7"/>
                  </a:lnTo>
                  <a:lnTo>
                    <a:pt x="7" y="0"/>
                  </a:lnTo>
                  <a:lnTo>
                    <a:pt x="1274" y="801"/>
                  </a:lnTo>
                  <a:lnTo>
                    <a:pt x="1274" y="808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056" name="Freeform 11">
              <a:extLst>
                <a:ext uri="{FF2B5EF4-FFF2-40B4-BE49-F238E27FC236}">
                  <a16:creationId xmlns:a16="http://schemas.microsoft.com/office/drawing/2014/main" xmlns="" id="{72A06EBA-7903-439C-B5B8-2F30332FFD47}"/>
                </a:ext>
              </a:extLst>
            </xdr:cNvPr>
            <xdr:cNvSpPr>
              <a:spLocks/>
            </xdr:cNvSpPr>
          </xdr:nvSpPr>
          <xdr:spPr bwMode="auto">
            <a:xfrm>
              <a:off x="3636" y="579"/>
              <a:ext cx="1274" cy="808"/>
            </a:xfrm>
            <a:custGeom>
              <a:avLst/>
              <a:gdLst>
                <a:gd name="T0" fmla="*/ 172 w 172"/>
                <a:gd name="T1" fmla="*/ 109 h 109"/>
                <a:gd name="T2" fmla="*/ 0 w 172"/>
                <a:gd name="T3" fmla="*/ 1 h 109"/>
                <a:gd name="T4" fmla="*/ 1 w 172"/>
                <a:gd name="T5" fmla="*/ 0 h 109"/>
                <a:gd name="T6" fmla="*/ 172 w 172"/>
                <a:gd name="T7" fmla="*/ 108 h 109"/>
                <a:gd name="T8" fmla="*/ 172 w 172"/>
                <a:gd name="T9" fmla="*/ 109 h 10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2" h="109">
                  <a:moveTo>
                    <a:pt x="172" y="109"/>
                  </a:moveTo>
                  <a:lnTo>
                    <a:pt x="0" y="1"/>
                  </a:lnTo>
                  <a:lnTo>
                    <a:pt x="1" y="0"/>
                  </a:lnTo>
                  <a:lnTo>
                    <a:pt x="172" y="108"/>
                  </a:lnTo>
                  <a:lnTo>
                    <a:pt x="172" y="109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057" name="Freeform 12">
              <a:extLst>
                <a:ext uri="{FF2B5EF4-FFF2-40B4-BE49-F238E27FC236}">
                  <a16:creationId xmlns:a16="http://schemas.microsoft.com/office/drawing/2014/main" xmlns="" id="{CB5205C7-E9D2-43BE-A90C-006C3EFBDEF7}"/>
                </a:ext>
              </a:extLst>
            </xdr:cNvPr>
            <xdr:cNvSpPr>
              <a:spLocks/>
            </xdr:cNvSpPr>
          </xdr:nvSpPr>
          <xdr:spPr bwMode="auto">
            <a:xfrm>
              <a:off x="3636" y="586"/>
              <a:ext cx="1415" cy="1321"/>
            </a:xfrm>
            <a:custGeom>
              <a:avLst/>
              <a:gdLst>
                <a:gd name="T0" fmla="*/ 1415 w 1415"/>
                <a:gd name="T1" fmla="*/ 1321 h 1321"/>
                <a:gd name="T2" fmla="*/ 0 w 1415"/>
                <a:gd name="T3" fmla="*/ 0 h 1321"/>
                <a:gd name="T4" fmla="*/ 7 w 1415"/>
                <a:gd name="T5" fmla="*/ 0 h 1321"/>
                <a:gd name="T6" fmla="*/ 1415 w 1415"/>
                <a:gd name="T7" fmla="*/ 1321 h 132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415" h="1321">
                  <a:moveTo>
                    <a:pt x="1415" y="1321"/>
                  </a:moveTo>
                  <a:lnTo>
                    <a:pt x="0" y="0"/>
                  </a:lnTo>
                  <a:lnTo>
                    <a:pt x="7" y="0"/>
                  </a:lnTo>
                  <a:lnTo>
                    <a:pt x="1415" y="1321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058" name="Freeform 13">
              <a:extLst>
                <a:ext uri="{FF2B5EF4-FFF2-40B4-BE49-F238E27FC236}">
                  <a16:creationId xmlns:a16="http://schemas.microsoft.com/office/drawing/2014/main" xmlns="" id="{44A241A4-3B12-4FDF-92E1-872FB546BE3A}"/>
                </a:ext>
              </a:extLst>
            </xdr:cNvPr>
            <xdr:cNvSpPr>
              <a:spLocks/>
            </xdr:cNvSpPr>
          </xdr:nvSpPr>
          <xdr:spPr bwMode="auto">
            <a:xfrm>
              <a:off x="3636" y="586"/>
              <a:ext cx="1415" cy="1321"/>
            </a:xfrm>
            <a:custGeom>
              <a:avLst/>
              <a:gdLst>
                <a:gd name="T0" fmla="*/ 191 w 191"/>
                <a:gd name="T1" fmla="*/ 178 h 178"/>
                <a:gd name="T2" fmla="*/ 0 w 191"/>
                <a:gd name="T3" fmla="*/ 0 h 178"/>
                <a:gd name="T4" fmla="*/ 1 w 191"/>
                <a:gd name="T5" fmla="*/ 0 h 178"/>
                <a:gd name="T6" fmla="*/ 191 w 191"/>
                <a:gd name="T7" fmla="*/ 178 h 178"/>
                <a:gd name="T8" fmla="*/ 191 w 191"/>
                <a:gd name="T9" fmla="*/ 178 h 17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91" h="178">
                  <a:moveTo>
                    <a:pt x="191" y="178"/>
                  </a:moveTo>
                  <a:lnTo>
                    <a:pt x="0" y="0"/>
                  </a:lnTo>
                  <a:lnTo>
                    <a:pt x="1" y="0"/>
                  </a:lnTo>
                  <a:lnTo>
                    <a:pt x="191" y="178"/>
                  </a:lnTo>
                  <a:lnTo>
                    <a:pt x="191" y="178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059" name="Freeform 14">
              <a:extLst>
                <a:ext uri="{FF2B5EF4-FFF2-40B4-BE49-F238E27FC236}">
                  <a16:creationId xmlns:a16="http://schemas.microsoft.com/office/drawing/2014/main" xmlns="" id="{675D5354-B9A8-4712-9F35-7CE3E74B8AD9}"/>
                </a:ext>
              </a:extLst>
            </xdr:cNvPr>
            <xdr:cNvSpPr>
              <a:spLocks/>
            </xdr:cNvSpPr>
          </xdr:nvSpPr>
          <xdr:spPr bwMode="auto">
            <a:xfrm>
              <a:off x="3636" y="586"/>
              <a:ext cx="1422" cy="1454"/>
            </a:xfrm>
            <a:custGeom>
              <a:avLst/>
              <a:gdLst>
                <a:gd name="T0" fmla="*/ 1415 w 1422"/>
                <a:gd name="T1" fmla="*/ 1454 h 1454"/>
                <a:gd name="T2" fmla="*/ 0 w 1422"/>
                <a:gd name="T3" fmla="*/ 0 h 1454"/>
                <a:gd name="T4" fmla="*/ 0 w 1422"/>
                <a:gd name="T5" fmla="*/ 0 h 1454"/>
                <a:gd name="T6" fmla="*/ 1422 w 1422"/>
                <a:gd name="T7" fmla="*/ 1454 h 1454"/>
                <a:gd name="T8" fmla="*/ 1415 w 1422"/>
                <a:gd name="T9" fmla="*/ 1454 h 145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422" h="1454">
                  <a:moveTo>
                    <a:pt x="1415" y="1454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1422" y="1454"/>
                  </a:lnTo>
                  <a:lnTo>
                    <a:pt x="1415" y="1454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060" name="Freeform 15">
              <a:extLst>
                <a:ext uri="{FF2B5EF4-FFF2-40B4-BE49-F238E27FC236}">
                  <a16:creationId xmlns:a16="http://schemas.microsoft.com/office/drawing/2014/main" xmlns="" id="{07A37444-47E8-4111-BFB9-C8B33A5A2704}"/>
                </a:ext>
              </a:extLst>
            </xdr:cNvPr>
            <xdr:cNvSpPr>
              <a:spLocks/>
            </xdr:cNvSpPr>
          </xdr:nvSpPr>
          <xdr:spPr bwMode="auto">
            <a:xfrm>
              <a:off x="3636" y="586"/>
              <a:ext cx="1422" cy="1454"/>
            </a:xfrm>
            <a:custGeom>
              <a:avLst/>
              <a:gdLst>
                <a:gd name="T0" fmla="*/ 191 w 192"/>
                <a:gd name="T1" fmla="*/ 196 h 196"/>
                <a:gd name="T2" fmla="*/ 0 w 192"/>
                <a:gd name="T3" fmla="*/ 0 h 196"/>
                <a:gd name="T4" fmla="*/ 0 w 192"/>
                <a:gd name="T5" fmla="*/ 0 h 196"/>
                <a:gd name="T6" fmla="*/ 192 w 192"/>
                <a:gd name="T7" fmla="*/ 196 h 196"/>
                <a:gd name="T8" fmla="*/ 191 w 192"/>
                <a:gd name="T9" fmla="*/ 196 h 19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92" h="196">
                  <a:moveTo>
                    <a:pt x="191" y="196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192" y="196"/>
                  </a:lnTo>
                  <a:lnTo>
                    <a:pt x="191" y="196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061" name="Freeform 16">
              <a:extLst>
                <a:ext uri="{FF2B5EF4-FFF2-40B4-BE49-F238E27FC236}">
                  <a16:creationId xmlns:a16="http://schemas.microsoft.com/office/drawing/2014/main" xmlns="" id="{A31DBA62-647E-449C-9636-060F5F8AB3D3}"/>
                </a:ext>
              </a:extLst>
            </xdr:cNvPr>
            <xdr:cNvSpPr>
              <a:spLocks/>
            </xdr:cNvSpPr>
          </xdr:nvSpPr>
          <xdr:spPr bwMode="auto">
            <a:xfrm>
              <a:off x="3628" y="579"/>
              <a:ext cx="1423" cy="1602"/>
            </a:xfrm>
            <a:custGeom>
              <a:avLst/>
              <a:gdLst>
                <a:gd name="T0" fmla="*/ 1408 w 1423"/>
                <a:gd name="T1" fmla="*/ 1602 h 1602"/>
                <a:gd name="T2" fmla="*/ 0 w 1423"/>
                <a:gd name="T3" fmla="*/ 15 h 1602"/>
                <a:gd name="T4" fmla="*/ 15 w 1423"/>
                <a:gd name="T5" fmla="*/ 0 h 1602"/>
                <a:gd name="T6" fmla="*/ 1423 w 1423"/>
                <a:gd name="T7" fmla="*/ 1587 h 1602"/>
                <a:gd name="T8" fmla="*/ 1408 w 1423"/>
                <a:gd name="T9" fmla="*/ 1602 h 160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423" h="1602">
                  <a:moveTo>
                    <a:pt x="1408" y="1602"/>
                  </a:moveTo>
                  <a:lnTo>
                    <a:pt x="0" y="15"/>
                  </a:lnTo>
                  <a:lnTo>
                    <a:pt x="15" y="0"/>
                  </a:lnTo>
                  <a:lnTo>
                    <a:pt x="1423" y="1587"/>
                  </a:lnTo>
                  <a:lnTo>
                    <a:pt x="1408" y="160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062" name="Freeform 17">
              <a:extLst>
                <a:ext uri="{FF2B5EF4-FFF2-40B4-BE49-F238E27FC236}">
                  <a16:creationId xmlns:a16="http://schemas.microsoft.com/office/drawing/2014/main" xmlns="" id="{913462EC-B1E2-4956-B053-9D177294D7D0}"/>
                </a:ext>
              </a:extLst>
            </xdr:cNvPr>
            <xdr:cNvSpPr>
              <a:spLocks/>
            </xdr:cNvSpPr>
          </xdr:nvSpPr>
          <xdr:spPr bwMode="auto">
            <a:xfrm>
              <a:off x="3628" y="579"/>
              <a:ext cx="1423" cy="1602"/>
            </a:xfrm>
            <a:custGeom>
              <a:avLst/>
              <a:gdLst>
                <a:gd name="T0" fmla="*/ 190 w 192"/>
                <a:gd name="T1" fmla="*/ 216 h 216"/>
                <a:gd name="T2" fmla="*/ 0 w 192"/>
                <a:gd name="T3" fmla="*/ 2 h 216"/>
                <a:gd name="T4" fmla="*/ 2 w 192"/>
                <a:gd name="T5" fmla="*/ 0 h 216"/>
                <a:gd name="T6" fmla="*/ 192 w 192"/>
                <a:gd name="T7" fmla="*/ 214 h 216"/>
                <a:gd name="T8" fmla="*/ 190 w 192"/>
                <a:gd name="T9" fmla="*/ 216 h 2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92" h="216">
                  <a:moveTo>
                    <a:pt x="190" y="216"/>
                  </a:moveTo>
                  <a:lnTo>
                    <a:pt x="0" y="2"/>
                  </a:lnTo>
                  <a:lnTo>
                    <a:pt x="2" y="0"/>
                  </a:lnTo>
                  <a:lnTo>
                    <a:pt x="192" y="214"/>
                  </a:lnTo>
                  <a:lnTo>
                    <a:pt x="190" y="216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063" name="Freeform 18">
              <a:extLst>
                <a:ext uri="{FF2B5EF4-FFF2-40B4-BE49-F238E27FC236}">
                  <a16:creationId xmlns:a16="http://schemas.microsoft.com/office/drawing/2014/main" xmlns="" id="{066208EB-5578-436E-8670-B792BA949B23}"/>
                </a:ext>
              </a:extLst>
            </xdr:cNvPr>
            <xdr:cNvSpPr>
              <a:spLocks/>
            </xdr:cNvSpPr>
          </xdr:nvSpPr>
          <xdr:spPr bwMode="auto">
            <a:xfrm>
              <a:off x="3628" y="586"/>
              <a:ext cx="1401" cy="1729"/>
            </a:xfrm>
            <a:custGeom>
              <a:avLst/>
              <a:gdLst>
                <a:gd name="T0" fmla="*/ 1393 w 1401"/>
                <a:gd name="T1" fmla="*/ 1729 h 1729"/>
                <a:gd name="T2" fmla="*/ 0 w 1401"/>
                <a:gd name="T3" fmla="*/ 8 h 1729"/>
                <a:gd name="T4" fmla="*/ 15 w 1401"/>
                <a:gd name="T5" fmla="*/ 0 h 1729"/>
                <a:gd name="T6" fmla="*/ 1401 w 1401"/>
                <a:gd name="T7" fmla="*/ 1721 h 1729"/>
                <a:gd name="T8" fmla="*/ 1393 w 1401"/>
                <a:gd name="T9" fmla="*/ 1729 h 172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401" h="1729">
                  <a:moveTo>
                    <a:pt x="1393" y="1729"/>
                  </a:moveTo>
                  <a:lnTo>
                    <a:pt x="0" y="8"/>
                  </a:lnTo>
                  <a:lnTo>
                    <a:pt x="15" y="0"/>
                  </a:lnTo>
                  <a:lnTo>
                    <a:pt x="1401" y="1721"/>
                  </a:lnTo>
                  <a:lnTo>
                    <a:pt x="1393" y="172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064" name="Freeform 19">
              <a:extLst>
                <a:ext uri="{FF2B5EF4-FFF2-40B4-BE49-F238E27FC236}">
                  <a16:creationId xmlns:a16="http://schemas.microsoft.com/office/drawing/2014/main" xmlns="" id="{39748D67-62F8-45A4-A1FC-8470C87D9E2A}"/>
                </a:ext>
              </a:extLst>
            </xdr:cNvPr>
            <xdr:cNvSpPr>
              <a:spLocks/>
            </xdr:cNvSpPr>
          </xdr:nvSpPr>
          <xdr:spPr bwMode="auto">
            <a:xfrm>
              <a:off x="3628" y="586"/>
              <a:ext cx="1401" cy="1729"/>
            </a:xfrm>
            <a:custGeom>
              <a:avLst/>
              <a:gdLst>
                <a:gd name="T0" fmla="*/ 188 w 189"/>
                <a:gd name="T1" fmla="*/ 233 h 233"/>
                <a:gd name="T2" fmla="*/ 0 w 189"/>
                <a:gd name="T3" fmla="*/ 1 h 233"/>
                <a:gd name="T4" fmla="*/ 2 w 189"/>
                <a:gd name="T5" fmla="*/ 0 h 233"/>
                <a:gd name="T6" fmla="*/ 189 w 189"/>
                <a:gd name="T7" fmla="*/ 232 h 233"/>
                <a:gd name="T8" fmla="*/ 188 w 189"/>
                <a:gd name="T9" fmla="*/ 233 h 23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89" h="233">
                  <a:moveTo>
                    <a:pt x="188" y="233"/>
                  </a:moveTo>
                  <a:lnTo>
                    <a:pt x="0" y="1"/>
                  </a:lnTo>
                  <a:lnTo>
                    <a:pt x="2" y="0"/>
                  </a:lnTo>
                  <a:lnTo>
                    <a:pt x="189" y="232"/>
                  </a:lnTo>
                  <a:lnTo>
                    <a:pt x="188" y="23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065" name="Freeform 20">
              <a:extLst>
                <a:ext uri="{FF2B5EF4-FFF2-40B4-BE49-F238E27FC236}">
                  <a16:creationId xmlns:a16="http://schemas.microsoft.com/office/drawing/2014/main" xmlns="" id="{E1188BE2-55EE-41F2-94F4-5A0869EB87E8}"/>
                </a:ext>
              </a:extLst>
            </xdr:cNvPr>
            <xdr:cNvSpPr>
              <a:spLocks/>
            </xdr:cNvSpPr>
          </xdr:nvSpPr>
          <xdr:spPr bwMode="auto">
            <a:xfrm>
              <a:off x="3636" y="586"/>
              <a:ext cx="1311" cy="1981"/>
            </a:xfrm>
            <a:custGeom>
              <a:avLst/>
              <a:gdLst>
                <a:gd name="T0" fmla="*/ 1311 w 1311"/>
                <a:gd name="T1" fmla="*/ 1981 h 1981"/>
                <a:gd name="T2" fmla="*/ 0 w 1311"/>
                <a:gd name="T3" fmla="*/ 0 h 1981"/>
                <a:gd name="T4" fmla="*/ 0 w 1311"/>
                <a:gd name="T5" fmla="*/ 0 h 1981"/>
                <a:gd name="T6" fmla="*/ 1311 w 1311"/>
                <a:gd name="T7" fmla="*/ 1981 h 198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311" h="1981">
                  <a:moveTo>
                    <a:pt x="1311" y="1981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1311" y="1981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066" name="Freeform 21">
              <a:extLst>
                <a:ext uri="{FF2B5EF4-FFF2-40B4-BE49-F238E27FC236}">
                  <a16:creationId xmlns:a16="http://schemas.microsoft.com/office/drawing/2014/main" xmlns="" id="{A0CFF38B-BE91-4A4A-9E2F-07D7A723C276}"/>
                </a:ext>
              </a:extLst>
            </xdr:cNvPr>
            <xdr:cNvSpPr>
              <a:spLocks/>
            </xdr:cNvSpPr>
          </xdr:nvSpPr>
          <xdr:spPr bwMode="auto">
            <a:xfrm>
              <a:off x="3636" y="586"/>
              <a:ext cx="1311" cy="1981"/>
            </a:xfrm>
            <a:custGeom>
              <a:avLst/>
              <a:gdLst>
                <a:gd name="T0" fmla="*/ 177 w 177"/>
                <a:gd name="T1" fmla="*/ 267 h 267"/>
                <a:gd name="T2" fmla="*/ 0 w 177"/>
                <a:gd name="T3" fmla="*/ 0 h 267"/>
                <a:gd name="T4" fmla="*/ 0 w 177"/>
                <a:gd name="T5" fmla="*/ 0 h 267"/>
                <a:gd name="T6" fmla="*/ 177 w 177"/>
                <a:gd name="T7" fmla="*/ 267 h 267"/>
                <a:gd name="T8" fmla="*/ 177 w 177"/>
                <a:gd name="T9" fmla="*/ 267 h 26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7" h="267">
                  <a:moveTo>
                    <a:pt x="177" y="267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177" y="267"/>
                  </a:lnTo>
                  <a:lnTo>
                    <a:pt x="177" y="267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067" name="Freeform 22">
              <a:extLst>
                <a:ext uri="{FF2B5EF4-FFF2-40B4-BE49-F238E27FC236}">
                  <a16:creationId xmlns:a16="http://schemas.microsoft.com/office/drawing/2014/main" xmlns="" id="{7EB5E44E-4BF4-47B5-AA78-F06C989CE178}"/>
                </a:ext>
              </a:extLst>
            </xdr:cNvPr>
            <xdr:cNvSpPr>
              <a:spLocks/>
            </xdr:cNvSpPr>
          </xdr:nvSpPr>
          <xdr:spPr bwMode="auto">
            <a:xfrm>
              <a:off x="2191" y="586"/>
              <a:ext cx="1415" cy="1321"/>
            </a:xfrm>
            <a:custGeom>
              <a:avLst/>
              <a:gdLst>
                <a:gd name="T0" fmla="*/ 0 w 1415"/>
                <a:gd name="T1" fmla="*/ 1313 h 1321"/>
                <a:gd name="T2" fmla="*/ 1408 w 1415"/>
                <a:gd name="T3" fmla="*/ 0 h 1321"/>
                <a:gd name="T4" fmla="*/ 1415 w 1415"/>
                <a:gd name="T5" fmla="*/ 0 h 1321"/>
                <a:gd name="T6" fmla="*/ 0 w 1415"/>
                <a:gd name="T7" fmla="*/ 1321 h 1321"/>
                <a:gd name="T8" fmla="*/ 0 w 1415"/>
                <a:gd name="T9" fmla="*/ 1313 h 132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415" h="1321">
                  <a:moveTo>
                    <a:pt x="0" y="1313"/>
                  </a:moveTo>
                  <a:lnTo>
                    <a:pt x="1408" y="0"/>
                  </a:lnTo>
                  <a:lnTo>
                    <a:pt x="1415" y="0"/>
                  </a:lnTo>
                  <a:lnTo>
                    <a:pt x="0" y="1321"/>
                  </a:lnTo>
                  <a:lnTo>
                    <a:pt x="0" y="1313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068" name="Freeform 23">
              <a:extLst>
                <a:ext uri="{FF2B5EF4-FFF2-40B4-BE49-F238E27FC236}">
                  <a16:creationId xmlns:a16="http://schemas.microsoft.com/office/drawing/2014/main" xmlns="" id="{886F76F5-7803-4489-A622-2D38CE9F0EB2}"/>
                </a:ext>
              </a:extLst>
            </xdr:cNvPr>
            <xdr:cNvSpPr>
              <a:spLocks/>
            </xdr:cNvSpPr>
          </xdr:nvSpPr>
          <xdr:spPr bwMode="auto">
            <a:xfrm>
              <a:off x="2191" y="586"/>
              <a:ext cx="1415" cy="1321"/>
            </a:xfrm>
            <a:custGeom>
              <a:avLst/>
              <a:gdLst>
                <a:gd name="T0" fmla="*/ 0 w 191"/>
                <a:gd name="T1" fmla="*/ 177 h 178"/>
                <a:gd name="T2" fmla="*/ 190 w 191"/>
                <a:gd name="T3" fmla="*/ 0 h 178"/>
                <a:gd name="T4" fmla="*/ 191 w 191"/>
                <a:gd name="T5" fmla="*/ 0 h 178"/>
                <a:gd name="T6" fmla="*/ 0 w 191"/>
                <a:gd name="T7" fmla="*/ 178 h 178"/>
                <a:gd name="T8" fmla="*/ 0 w 191"/>
                <a:gd name="T9" fmla="*/ 177 h 17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91" h="178">
                  <a:moveTo>
                    <a:pt x="0" y="177"/>
                  </a:moveTo>
                  <a:lnTo>
                    <a:pt x="190" y="0"/>
                  </a:lnTo>
                  <a:lnTo>
                    <a:pt x="191" y="0"/>
                  </a:lnTo>
                  <a:lnTo>
                    <a:pt x="0" y="178"/>
                  </a:lnTo>
                  <a:lnTo>
                    <a:pt x="0" y="177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069" name="Freeform 24">
              <a:extLst>
                <a:ext uri="{FF2B5EF4-FFF2-40B4-BE49-F238E27FC236}">
                  <a16:creationId xmlns:a16="http://schemas.microsoft.com/office/drawing/2014/main" xmlns="" id="{D957EFD0-B8D3-402A-91E4-F4B2853B8183}"/>
                </a:ext>
              </a:extLst>
            </xdr:cNvPr>
            <xdr:cNvSpPr>
              <a:spLocks/>
            </xdr:cNvSpPr>
          </xdr:nvSpPr>
          <xdr:spPr bwMode="auto">
            <a:xfrm>
              <a:off x="3784" y="579"/>
              <a:ext cx="215" cy="44"/>
            </a:xfrm>
            <a:custGeom>
              <a:avLst/>
              <a:gdLst>
                <a:gd name="T0" fmla="*/ 215 w 215"/>
                <a:gd name="T1" fmla="*/ 44 h 44"/>
                <a:gd name="T2" fmla="*/ 0 w 215"/>
                <a:gd name="T3" fmla="*/ 7 h 44"/>
                <a:gd name="T4" fmla="*/ 0 w 215"/>
                <a:gd name="T5" fmla="*/ 0 h 44"/>
                <a:gd name="T6" fmla="*/ 215 w 215"/>
                <a:gd name="T7" fmla="*/ 44 h 4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15" h="44">
                  <a:moveTo>
                    <a:pt x="215" y="44"/>
                  </a:moveTo>
                  <a:lnTo>
                    <a:pt x="0" y="7"/>
                  </a:lnTo>
                  <a:lnTo>
                    <a:pt x="0" y="0"/>
                  </a:lnTo>
                  <a:lnTo>
                    <a:pt x="215" y="44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070" name="Freeform 25">
              <a:extLst>
                <a:ext uri="{FF2B5EF4-FFF2-40B4-BE49-F238E27FC236}">
                  <a16:creationId xmlns:a16="http://schemas.microsoft.com/office/drawing/2014/main" xmlns="" id="{B73ACFFA-B72B-46F5-8B39-2B27F2CCAF15}"/>
                </a:ext>
              </a:extLst>
            </xdr:cNvPr>
            <xdr:cNvSpPr>
              <a:spLocks/>
            </xdr:cNvSpPr>
          </xdr:nvSpPr>
          <xdr:spPr bwMode="auto">
            <a:xfrm>
              <a:off x="3784" y="579"/>
              <a:ext cx="215" cy="44"/>
            </a:xfrm>
            <a:custGeom>
              <a:avLst/>
              <a:gdLst>
                <a:gd name="T0" fmla="*/ 29 w 29"/>
                <a:gd name="T1" fmla="*/ 6 h 6"/>
                <a:gd name="T2" fmla="*/ 0 w 29"/>
                <a:gd name="T3" fmla="*/ 1 h 6"/>
                <a:gd name="T4" fmla="*/ 0 w 29"/>
                <a:gd name="T5" fmla="*/ 0 h 6"/>
                <a:gd name="T6" fmla="*/ 29 w 29"/>
                <a:gd name="T7" fmla="*/ 6 h 6"/>
                <a:gd name="T8" fmla="*/ 29 w 29"/>
                <a:gd name="T9" fmla="*/ 6 h 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9" h="6">
                  <a:moveTo>
                    <a:pt x="29" y="6"/>
                  </a:moveTo>
                  <a:lnTo>
                    <a:pt x="0" y="1"/>
                  </a:lnTo>
                  <a:lnTo>
                    <a:pt x="0" y="0"/>
                  </a:lnTo>
                  <a:lnTo>
                    <a:pt x="29" y="6"/>
                  </a:lnTo>
                  <a:lnTo>
                    <a:pt x="29" y="6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071" name="Freeform 26">
              <a:extLst>
                <a:ext uri="{FF2B5EF4-FFF2-40B4-BE49-F238E27FC236}">
                  <a16:creationId xmlns:a16="http://schemas.microsoft.com/office/drawing/2014/main" xmlns="" id="{5EB28737-BD3E-47A0-A345-2E5714C14CCF}"/>
                </a:ext>
              </a:extLst>
            </xdr:cNvPr>
            <xdr:cNvSpPr>
              <a:spLocks/>
            </xdr:cNvSpPr>
          </xdr:nvSpPr>
          <xdr:spPr bwMode="auto">
            <a:xfrm>
              <a:off x="3784" y="586"/>
              <a:ext cx="467" cy="134"/>
            </a:xfrm>
            <a:custGeom>
              <a:avLst/>
              <a:gdLst>
                <a:gd name="T0" fmla="*/ 467 w 467"/>
                <a:gd name="T1" fmla="*/ 134 h 134"/>
                <a:gd name="T2" fmla="*/ 0 w 467"/>
                <a:gd name="T3" fmla="*/ 0 h 134"/>
                <a:gd name="T4" fmla="*/ 0 w 467"/>
                <a:gd name="T5" fmla="*/ 0 h 134"/>
                <a:gd name="T6" fmla="*/ 467 w 467"/>
                <a:gd name="T7" fmla="*/ 134 h 13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467" h="134">
                  <a:moveTo>
                    <a:pt x="467" y="134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467" y="134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072" name="Freeform 27">
              <a:extLst>
                <a:ext uri="{FF2B5EF4-FFF2-40B4-BE49-F238E27FC236}">
                  <a16:creationId xmlns:a16="http://schemas.microsoft.com/office/drawing/2014/main" xmlns="" id="{BD54ABAB-F8A0-4D20-A0B4-C030C839F1B0}"/>
                </a:ext>
              </a:extLst>
            </xdr:cNvPr>
            <xdr:cNvSpPr>
              <a:spLocks/>
            </xdr:cNvSpPr>
          </xdr:nvSpPr>
          <xdr:spPr bwMode="auto">
            <a:xfrm>
              <a:off x="3784" y="586"/>
              <a:ext cx="467" cy="134"/>
            </a:xfrm>
            <a:custGeom>
              <a:avLst/>
              <a:gdLst>
                <a:gd name="T0" fmla="*/ 63 w 63"/>
                <a:gd name="T1" fmla="*/ 18 h 18"/>
                <a:gd name="T2" fmla="*/ 0 w 63"/>
                <a:gd name="T3" fmla="*/ 0 h 18"/>
                <a:gd name="T4" fmla="*/ 0 w 63"/>
                <a:gd name="T5" fmla="*/ 0 h 18"/>
                <a:gd name="T6" fmla="*/ 63 w 63"/>
                <a:gd name="T7" fmla="*/ 18 h 18"/>
                <a:gd name="T8" fmla="*/ 63 w 63"/>
                <a:gd name="T9" fmla="*/ 18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3" h="18">
                  <a:moveTo>
                    <a:pt x="63" y="18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63" y="18"/>
                  </a:lnTo>
                  <a:lnTo>
                    <a:pt x="63" y="18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073" name="Freeform 28">
              <a:extLst>
                <a:ext uri="{FF2B5EF4-FFF2-40B4-BE49-F238E27FC236}">
                  <a16:creationId xmlns:a16="http://schemas.microsoft.com/office/drawing/2014/main" xmlns="" id="{211A3ED3-6E8B-4040-B2DB-8099FA1626B0}"/>
                </a:ext>
              </a:extLst>
            </xdr:cNvPr>
            <xdr:cNvSpPr>
              <a:spLocks/>
            </xdr:cNvSpPr>
          </xdr:nvSpPr>
          <xdr:spPr bwMode="auto">
            <a:xfrm>
              <a:off x="3776" y="586"/>
              <a:ext cx="712" cy="282"/>
            </a:xfrm>
            <a:custGeom>
              <a:avLst/>
              <a:gdLst>
                <a:gd name="T0" fmla="*/ 704 w 712"/>
                <a:gd name="T1" fmla="*/ 282 h 282"/>
                <a:gd name="T2" fmla="*/ 0 w 712"/>
                <a:gd name="T3" fmla="*/ 0 h 282"/>
                <a:gd name="T4" fmla="*/ 8 w 712"/>
                <a:gd name="T5" fmla="*/ 0 h 282"/>
                <a:gd name="T6" fmla="*/ 712 w 712"/>
                <a:gd name="T7" fmla="*/ 275 h 282"/>
                <a:gd name="T8" fmla="*/ 704 w 712"/>
                <a:gd name="T9" fmla="*/ 282 h 28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712" h="282">
                  <a:moveTo>
                    <a:pt x="704" y="282"/>
                  </a:moveTo>
                  <a:lnTo>
                    <a:pt x="0" y="0"/>
                  </a:lnTo>
                  <a:lnTo>
                    <a:pt x="8" y="0"/>
                  </a:lnTo>
                  <a:lnTo>
                    <a:pt x="712" y="275"/>
                  </a:lnTo>
                  <a:lnTo>
                    <a:pt x="704" y="28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074" name="Freeform 29">
              <a:extLst>
                <a:ext uri="{FF2B5EF4-FFF2-40B4-BE49-F238E27FC236}">
                  <a16:creationId xmlns:a16="http://schemas.microsoft.com/office/drawing/2014/main" xmlns="" id="{74068F55-232C-4F72-AE09-F845BEE314FC}"/>
                </a:ext>
              </a:extLst>
            </xdr:cNvPr>
            <xdr:cNvSpPr>
              <a:spLocks/>
            </xdr:cNvSpPr>
          </xdr:nvSpPr>
          <xdr:spPr bwMode="auto">
            <a:xfrm>
              <a:off x="3776" y="586"/>
              <a:ext cx="712" cy="282"/>
            </a:xfrm>
            <a:custGeom>
              <a:avLst/>
              <a:gdLst>
                <a:gd name="T0" fmla="*/ 95 w 96"/>
                <a:gd name="T1" fmla="*/ 38 h 38"/>
                <a:gd name="T2" fmla="*/ 0 w 96"/>
                <a:gd name="T3" fmla="*/ 0 h 38"/>
                <a:gd name="T4" fmla="*/ 1 w 96"/>
                <a:gd name="T5" fmla="*/ 0 h 38"/>
                <a:gd name="T6" fmla="*/ 96 w 96"/>
                <a:gd name="T7" fmla="*/ 37 h 38"/>
                <a:gd name="T8" fmla="*/ 95 w 96"/>
                <a:gd name="T9" fmla="*/ 38 h 3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96" h="38">
                  <a:moveTo>
                    <a:pt x="95" y="38"/>
                  </a:moveTo>
                  <a:lnTo>
                    <a:pt x="0" y="0"/>
                  </a:lnTo>
                  <a:lnTo>
                    <a:pt x="1" y="0"/>
                  </a:lnTo>
                  <a:lnTo>
                    <a:pt x="96" y="37"/>
                  </a:lnTo>
                  <a:lnTo>
                    <a:pt x="95" y="38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075" name="Freeform 30">
              <a:extLst>
                <a:ext uri="{FF2B5EF4-FFF2-40B4-BE49-F238E27FC236}">
                  <a16:creationId xmlns:a16="http://schemas.microsoft.com/office/drawing/2014/main" xmlns="" id="{A5E138B0-8F41-4EFB-8812-EEED6BDE4B5D}"/>
                </a:ext>
              </a:extLst>
            </xdr:cNvPr>
            <xdr:cNvSpPr>
              <a:spLocks/>
            </xdr:cNvSpPr>
          </xdr:nvSpPr>
          <xdr:spPr bwMode="auto">
            <a:xfrm>
              <a:off x="3776" y="586"/>
              <a:ext cx="905" cy="460"/>
            </a:xfrm>
            <a:custGeom>
              <a:avLst/>
              <a:gdLst>
                <a:gd name="T0" fmla="*/ 905 w 905"/>
                <a:gd name="T1" fmla="*/ 460 h 460"/>
                <a:gd name="T2" fmla="*/ 0 w 905"/>
                <a:gd name="T3" fmla="*/ 0 h 460"/>
                <a:gd name="T4" fmla="*/ 0 w 905"/>
                <a:gd name="T5" fmla="*/ 0 h 460"/>
                <a:gd name="T6" fmla="*/ 905 w 905"/>
                <a:gd name="T7" fmla="*/ 460 h 46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905" h="460">
                  <a:moveTo>
                    <a:pt x="905" y="460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905" y="46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076" name="Freeform 31">
              <a:extLst>
                <a:ext uri="{FF2B5EF4-FFF2-40B4-BE49-F238E27FC236}">
                  <a16:creationId xmlns:a16="http://schemas.microsoft.com/office/drawing/2014/main" xmlns="" id="{D04DCECC-0FC9-49E9-A2FE-0388ADEA2839}"/>
                </a:ext>
              </a:extLst>
            </xdr:cNvPr>
            <xdr:cNvSpPr>
              <a:spLocks/>
            </xdr:cNvSpPr>
          </xdr:nvSpPr>
          <xdr:spPr bwMode="auto">
            <a:xfrm>
              <a:off x="3776" y="586"/>
              <a:ext cx="905" cy="460"/>
            </a:xfrm>
            <a:custGeom>
              <a:avLst/>
              <a:gdLst>
                <a:gd name="T0" fmla="*/ 122 w 122"/>
                <a:gd name="T1" fmla="*/ 62 h 62"/>
                <a:gd name="T2" fmla="*/ 0 w 122"/>
                <a:gd name="T3" fmla="*/ 0 h 62"/>
                <a:gd name="T4" fmla="*/ 0 w 122"/>
                <a:gd name="T5" fmla="*/ 0 h 62"/>
                <a:gd name="T6" fmla="*/ 122 w 122"/>
                <a:gd name="T7" fmla="*/ 62 h 62"/>
                <a:gd name="T8" fmla="*/ 122 w 122"/>
                <a:gd name="T9" fmla="*/ 62 h 6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22" h="62">
                  <a:moveTo>
                    <a:pt x="122" y="62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122" y="62"/>
                  </a:lnTo>
                  <a:lnTo>
                    <a:pt x="122" y="62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077" name="Freeform 32">
              <a:extLst>
                <a:ext uri="{FF2B5EF4-FFF2-40B4-BE49-F238E27FC236}">
                  <a16:creationId xmlns:a16="http://schemas.microsoft.com/office/drawing/2014/main" xmlns="" id="{17F4F10D-EC63-487D-ACB7-28CE6C98EE4F}"/>
                </a:ext>
              </a:extLst>
            </xdr:cNvPr>
            <xdr:cNvSpPr>
              <a:spLocks/>
            </xdr:cNvSpPr>
          </xdr:nvSpPr>
          <xdr:spPr bwMode="auto">
            <a:xfrm>
              <a:off x="3769" y="594"/>
              <a:ext cx="1260" cy="1713"/>
            </a:xfrm>
            <a:custGeom>
              <a:avLst/>
              <a:gdLst>
                <a:gd name="T0" fmla="*/ 1252 w 1260"/>
                <a:gd name="T1" fmla="*/ 1713 h 1713"/>
                <a:gd name="T2" fmla="*/ 0 w 1260"/>
                <a:gd name="T3" fmla="*/ 7 h 1713"/>
                <a:gd name="T4" fmla="*/ 0 w 1260"/>
                <a:gd name="T5" fmla="*/ 0 h 1713"/>
                <a:gd name="T6" fmla="*/ 1260 w 1260"/>
                <a:gd name="T7" fmla="*/ 1713 h 1713"/>
                <a:gd name="T8" fmla="*/ 1252 w 1260"/>
                <a:gd name="T9" fmla="*/ 1713 h 171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260" h="1713">
                  <a:moveTo>
                    <a:pt x="1252" y="1713"/>
                  </a:moveTo>
                  <a:lnTo>
                    <a:pt x="0" y="7"/>
                  </a:lnTo>
                  <a:lnTo>
                    <a:pt x="0" y="0"/>
                  </a:lnTo>
                  <a:lnTo>
                    <a:pt x="1260" y="1713"/>
                  </a:lnTo>
                  <a:lnTo>
                    <a:pt x="1252" y="1713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078" name="Freeform 33">
              <a:extLst>
                <a:ext uri="{FF2B5EF4-FFF2-40B4-BE49-F238E27FC236}">
                  <a16:creationId xmlns:a16="http://schemas.microsoft.com/office/drawing/2014/main" xmlns="" id="{916DF7CF-3880-47BA-B1F9-B9117D64B963}"/>
                </a:ext>
              </a:extLst>
            </xdr:cNvPr>
            <xdr:cNvSpPr>
              <a:spLocks/>
            </xdr:cNvSpPr>
          </xdr:nvSpPr>
          <xdr:spPr bwMode="auto">
            <a:xfrm>
              <a:off x="3769" y="594"/>
              <a:ext cx="1260" cy="1713"/>
            </a:xfrm>
            <a:custGeom>
              <a:avLst/>
              <a:gdLst>
                <a:gd name="T0" fmla="*/ 169 w 170"/>
                <a:gd name="T1" fmla="*/ 231 h 231"/>
                <a:gd name="T2" fmla="*/ 0 w 170"/>
                <a:gd name="T3" fmla="*/ 1 h 231"/>
                <a:gd name="T4" fmla="*/ 0 w 170"/>
                <a:gd name="T5" fmla="*/ 0 h 231"/>
                <a:gd name="T6" fmla="*/ 170 w 170"/>
                <a:gd name="T7" fmla="*/ 231 h 231"/>
                <a:gd name="T8" fmla="*/ 169 w 170"/>
                <a:gd name="T9" fmla="*/ 231 h 23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0" h="231">
                  <a:moveTo>
                    <a:pt x="169" y="231"/>
                  </a:moveTo>
                  <a:lnTo>
                    <a:pt x="0" y="1"/>
                  </a:lnTo>
                  <a:lnTo>
                    <a:pt x="0" y="0"/>
                  </a:lnTo>
                  <a:lnTo>
                    <a:pt x="170" y="231"/>
                  </a:lnTo>
                  <a:lnTo>
                    <a:pt x="169" y="231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079" name="Freeform 34">
              <a:extLst>
                <a:ext uri="{FF2B5EF4-FFF2-40B4-BE49-F238E27FC236}">
                  <a16:creationId xmlns:a16="http://schemas.microsoft.com/office/drawing/2014/main" xmlns="" id="{7C8C7FDE-C0C1-4FAF-A963-E4815432E19F}"/>
                </a:ext>
              </a:extLst>
            </xdr:cNvPr>
            <xdr:cNvSpPr>
              <a:spLocks/>
            </xdr:cNvSpPr>
          </xdr:nvSpPr>
          <xdr:spPr bwMode="auto">
            <a:xfrm>
              <a:off x="3769" y="601"/>
              <a:ext cx="1119" cy="2085"/>
            </a:xfrm>
            <a:custGeom>
              <a:avLst/>
              <a:gdLst>
                <a:gd name="T0" fmla="*/ 1119 w 1119"/>
                <a:gd name="T1" fmla="*/ 2085 h 2085"/>
                <a:gd name="T2" fmla="*/ 0 w 1119"/>
                <a:gd name="T3" fmla="*/ 0 h 2085"/>
                <a:gd name="T4" fmla="*/ 0 w 1119"/>
                <a:gd name="T5" fmla="*/ 0 h 2085"/>
                <a:gd name="T6" fmla="*/ 1119 w 1119"/>
                <a:gd name="T7" fmla="*/ 2085 h 208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119" h="2085">
                  <a:moveTo>
                    <a:pt x="1119" y="2085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1119" y="208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080" name="Freeform 35">
              <a:extLst>
                <a:ext uri="{FF2B5EF4-FFF2-40B4-BE49-F238E27FC236}">
                  <a16:creationId xmlns:a16="http://schemas.microsoft.com/office/drawing/2014/main" xmlns="" id="{A5A96CC1-8B71-4E7E-BC40-409D835292CE}"/>
                </a:ext>
              </a:extLst>
            </xdr:cNvPr>
            <xdr:cNvSpPr>
              <a:spLocks/>
            </xdr:cNvSpPr>
          </xdr:nvSpPr>
          <xdr:spPr bwMode="auto">
            <a:xfrm>
              <a:off x="3769" y="601"/>
              <a:ext cx="1119" cy="2085"/>
            </a:xfrm>
            <a:custGeom>
              <a:avLst/>
              <a:gdLst>
                <a:gd name="T0" fmla="*/ 151 w 151"/>
                <a:gd name="T1" fmla="*/ 281 h 281"/>
                <a:gd name="T2" fmla="*/ 0 w 151"/>
                <a:gd name="T3" fmla="*/ 0 h 281"/>
                <a:gd name="T4" fmla="*/ 0 w 151"/>
                <a:gd name="T5" fmla="*/ 0 h 281"/>
                <a:gd name="T6" fmla="*/ 151 w 151"/>
                <a:gd name="T7" fmla="*/ 281 h 281"/>
                <a:gd name="T8" fmla="*/ 151 w 151"/>
                <a:gd name="T9" fmla="*/ 281 h 28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1" h="281">
                  <a:moveTo>
                    <a:pt x="151" y="281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151" y="281"/>
                  </a:lnTo>
                  <a:lnTo>
                    <a:pt x="151" y="281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081" name="Freeform 36">
              <a:extLst>
                <a:ext uri="{FF2B5EF4-FFF2-40B4-BE49-F238E27FC236}">
                  <a16:creationId xmlns:a16="http://schemas.microsoft.com/office/drawing/2014/main" xmlns="" id="{07F65F1F-C308-4794-938C-5E4324A94EF3}"/>
                </a:ext>
              </a:extLst>
            </xdr:cNvPr>
            <xdr:cNvSpPr>
              <a:spLocks/>
            </xdr:cNvSpPr>
          </xdr:nvSpPr>
          <xdr:spPr bwMode="auto">
            <a:xfrm>
              <a:off x="3762" y="601"/>
              <a:ext cx="1059" cy="2203"/>
            </a:xfrm>
            <a:custGeom>
              <a:avLst/>
              <a:gdLst>
                <a:gd name="T0" fmla="*/ 1052 w 1059"/>
                <a:gd name="T1" fmla="*/ 2203 h 2203"/>
                <a:gd name="T2" fmla="*/ 0 w 1059"/>
                <a:gd name="T3" fmla="*/ 0 h 2203"/>
                <a:gd name="T4" fmla="*/ 7 w 1059"/>
                <a:gd name="T5" fmla="*/ 0 h 2203"/>
                <a:gd name="T6" fmla="*/ 1059 w 1059"/>
                <a:gd name="T7" fmla="*/ 2203 h 2203"/>
                <a:gd name="T8" fmla="*/ 1052 w 1059"/>
                <a:gd name="T9" fmla="*/ 2203 h 220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059" h="2203">
                  <a:moveTo>
                    <a:pt x="1052" y="2203"/>
                  </a:moveTo>
                  <a:lnTo>
                    <a:pt x="0" y="0"/>
                  </a:lnTo>
                  <a:lnTo>
                    <a:pt x="7" y="0"/>
                  </a:lnTo>
                  <a:lnTo>
                    <a:pt x="1059" y="2203"/>
                  </a:lnTo>
                  <a:lnTo>
                    <a:pt x="1052" y="2203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082" name="Freeform 37">
              <a:extLst>
                <a:ext uri="{FF2B5EF4-FFF2-40B4-BE49-F238E27FC236}">
                  <a16:creationId xmlns:a16="http://schemas.microsoft.com/office/drawing/2014/main" xmlns="" id="{2F9893AD-6D88-4C9A-8EA5-D26C4A7FA0BD}"/>
                </a:ext>
              </a:extLst>
            </xdr:cNvPr>
            <xdr:cNvSpPr>
              <a:spLocks/>
            </xdr:cNvSpPr>
          </xdr:nvSpPr>
          <xdr:spPr bwMode="auto">
            <a:xfrm>
              <a:off x="3762" y="601"/>
              <a:ext cx="1059" cy="2203"/>
            </a:xfrm>
            <a:custGeom>
              <a:avLst/>
              <a:gdLst>
                <a:gd name="T0" fmla="*/ 142 w 143"/>
                <a:gd name="T1" fmla="*/ 297 h 297"/>
                <a:gd name="T2" fmla="*/ 0 w 143"/>
                <a:gd name="T3" fmla="*/ 0 h 297"/>
                <a:gd name="T4" fmla="*/ 1 w 143"/>
                <a:gd name="T5" fmla="*/ 0 h 297"/>
                <a:gd name="T6" fmla="*/ 143 w 143"/>
                <a:gd name="T7" fmla="*/ 297 h 297"/>
                <a:gd name="T8" fmla="*/ 142 w 143"/>
                <a:gd name="T9" fmla="*/ 297 h 29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43" h="297">
                  <a:moveTo>
                    <a:pt x="142" y="297"/>
                  </a:moveTo>
                  <a:lnTo>
                    <a:pt x="0" y="0"/>
                  </a:lnTo>
                  <a:lnTo>
                    <a:pt x="1" y="0"/>
                  </a:lnTo>
                  <a:lnTo>
                    <a:pt x="143" y="297"/>
                  </a:lnTo>
                  <a:lnTo>
                    <a:pt x="142" y="297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083" name="Freeform 38">
              <a:extLst>
                <a:ext uri="{FF2B5EF4-FFF2-40B4-BE49-F238E27FC236}">
                  <a16:creationId xmlns:a16="http://schemas.microsoft.com/office/drawing/2014/main" xmlns="" id="{1879DE30-A5BA-47A9-9327-57FE3498AF4F}"/>
                </a:ext>
              </a:extLst>
            </xdr:cNvPr>
            <xdr:cNvSpPr>
              <a:spLocks/>
            </xdr:cNvSpPr>
          </xdr:nvSpPr>
          <xdr:spPr bwMode="auto">
            <a:xfrm>
              <a:off x="3769" y="601"/>
              <a:ext cx="971" cy="2315"/>
            </a:xfrm>
            <a:custGeom>
              <a:avLst/>
              <a:gdLst>
                <a:gd name="T0" fmla="*/ 971 w 971"/>
                <a:gd name="T1" fmla="*/ 2315 h 2315"/>
                <a:gd name="T2" fmla="*/ 0 w 971"/>
                <a:gd name="T3" fmla="*/ 0 h 2315"/>
                <a:gd name="T4" fmla="*/ 0 w 971"/>
                <a:gd name="T5" fmla="*/ 0 h 2315"/>
                <a:gd name="T6" fmla="*/ 971 w 971"/>
                <a:gd name="T7" fmla="*/ 2315 h 23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971" h="2315">
                  <a:moveTo>
                    <a:pt x="971" y="2315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971" y="231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084" name="Freeform 39">
              <a:extLst>
                <a:ext uri="{FF2B5EF4-FFF2-40B4-BE49-F238E27FC236}">
                  <a16:creationId xmlns:a16="http://schemas.microsoft.com/office/drawing/2014/main" xmlns="" id="{5A17617D-9FC1-4AFC-9079-3E6AAFFBD9A9}"/>
                </a:ext>
              </a:extLst>
            </xdr:cNvPr>
            <xdr:cNvSpPr>
              <a:spLocks/>
            </xdr:cNvSpPr>
          </xdr:nvSpPr>
          <xdr:spPr bwMode="auto">
            <a:xfrm>
              <a:off x="3769" y="601"/>
              <a:ext cx="971" cy="2315"/>
            </a:xfrm>
            <a:custGeom>
              <a:avLst/>
              <a:gdLst>
                <a:gd name="T0" fmla="*/ 131 w 131"/>
                <a:gd name="T1" fmla="*/ 312 h 312"/>
                <a:gd name="T2" fmla="*/ 0 w 131"/>
                <a:gd name="T3" fmla="*/ 0 h 312"/>
                <a:gd name="T4" fmla="*/ 0 w 131"/>
                <a:gd name="T5" fmla="*/ 0 h 312"/>
                <a:gd name="T6" fmla="*/ 131 w 131"/>
                <a:gd name="T7" fmla="*/ 312 h 312"/>
                <a:gd name="T8" fmla="*/ 131 w 131"/>
                <a:gd name="T9" fmla="*/ 312 h 31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31" h="312">
                  <a:moveTo>
                    <a:pt x="131" y="312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131" y="312"/>
                  </a:lnTo>
                  <a:lnTo>
                    <a:pt x="131" y="312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085" name="Freeform 40">
              <a:extLst>
                <a:ext uri="{FF2B5EF4-FFF2-40B4-BE49-F238E27FC236}">
                  <a16:creationId xmlns:a16="http://schemas.microsoft.com/office/drawing/2014/main" xmlns="" id="{72A3BEA4-8C05-46D1-89EA-82C091B00691}"/>
                </a:ext>
              </a:extLst>
            </xdr:cNvPr>
            <xdr:cNvSpPr>
              <a:spLocks/>
            </xdr:cNvSpPr>
          </xdr:nvSpPr>
          <xdr:spPr bwMode="auto">
            <a:xfrm>
              <a:off x="3762" y="601"/>
              <a:ext cx="800" cy="2508"/>
            </a:xfrm>
            <a:custGeom>
              <a:avLst/>
              <a:gdLst>
                <a:gd name="T0" fmla="*/ 785 w 800"/>
                <a:gd name="T1" fmla="*/ 2508 h 2508"/>
                <a:gd name="T2" fmla="*/ 0 w 800"/>
                <a:gd name="T3" fmla="*/ 0 h 2508"/>
                <a:gd name="T4" fmla="*/ 7 w 800"/>
                <a:gd name="T5" fmla="*/ 0 h 2508"/>
                <a:gd name="T6" fmla="*/ 800 w 800"/>
                <a:gd name="T7" fmla="*/ 2508 h 2508"/>
                <a:gd name="T8" fmla="*/ 785 w 800"/>
                <a:gd name="T9" fmla="*/ 2508 h 250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800" h="2508">
                  <a:moveTo>
                    <a:pt x="785" y="2508"/>
                  </a:moveTo>
                  <a:lnTo>
                    <a:pt x="0" y="0"/>
                  </a:lnTo>
                  <a:lnTo>
                    <a:pt x="7" y="0"/>
                  </a:lnTo>
                  <a:lnTo>
                    <a:pt x="800" y="2508"/>
                  </a:lnTo>
                  <a:lnTo>
                    <a:pt x="785" y="2508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086" name="Freeform 41">
              <a:extLst>
                <a:ext uri="{FF2B5EF4-FFF2-40B4-BE49-F238E27FC236}">
                  <a16:creationId xmlns:a16="http://schemas.microsoft.com/office/drawing/2014/main" xmlns="" id="{27B69CDC-CB7C-4893-996B-B470E6919D7A}"/>
                </a:ext>
              </a:extLst>
            </xdr:cNvPr>
            <xdr:cNvSpPr>
              <a:spLocks/>
            </xdr:cNvSpPr>
          </xdr:nvSpPr>
          <xdr:spPr bwMode="auto">
            <a:xfrm>
              <a:off x="3762" y="601"/>
              <a:ext cx="800" cy="2508"/>
            </a:xfrm>
            <a:custGeom>
              <a:avLst/>
              <a:gdLst>
                <a:gd name="T0" fmla="*/ 106 w 108"/>
                <a:gd name="T1" fmla="*/ 338 h 338"/>
                <a:gd name="T2" fmla="*/ 0 w 108"/>
                <a:gd name="T3" fmla="*/ 0 h 338"/>
                <a:gd name="T4" fmla="*/ 1 w 108"/>
                <a:gd name="T5" fmla="*/ 0 h 338"/>
                <a:gd name="T6" fmla="*/ 108 w 108"/>
                <a:gd name="T7" fmla="*/ 338 h 338"/>
                <a:gd name="T8" fmla="*/ 106 w 108"/>
                <a:gd name="T9" fmla="*/ 338 h 33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08" h="338">
                  <a:moveTo>
                    <a:pt x="106" y="338"/>
                  </a:moveTo>
                  <a:lnTo>
                    <a:pt x="0" y="0"/>
                  </a:lnTo>
                  <a:lnTo>
                    <a:pt x="1" y="0"/>
                  </a:lnTo>
                  <a:lnTo>
                    <a:pt x="108" y="338"/>
                  </a:lnTo>
                  <a:lnTo>
                    <a:pt x="106" y="338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087" name="Freeform 42">
              <a:extLst>
                <a:ext uri="{FF2B5EF4-FFF2-40B4-BE49-F238E27FC236}">
                  <a16:creationId xmlns:a16="http://schemas.microsoft.com/office/drawing/2014/main" xmlns="" id="{08F676C1-253D-479A-AE61-C46580F5F648}"/>
                </a:ext>
              </a:extLst>
            </xdr:cNvPr>
            <xdr:cNvSpPr>
              <a:spLocks/>
            </xdr:cNvSpPr>
          </xdr:nvSpPr>
          <xdr:spPr bwMode="auto">
            <a:xfrm>
              <a:off x="3754" y="601"/>
              <a:ext cx="586" cy="2663"/>
            </a:xfrm>
            <a:custGeom>
              <a:avLst/>
              <a:gdLst>
                <a:gd name="T0" fmla="*/ 571 w 586"/>
                <a:gd name="T1" fmla="*/ 2663 h 2663"/>
                <a:gd name="T2" fmla="*/ 0 w 586"/>
                <a:gd name="T3" fmla="*/ 0 h 2663"/>
                <a:gd name="T4" fmla="*/ 15 w 586"/>
                <a:gd name="T5" fmla="*/ 0 h 2663"/>
                <a:gd name="T6" fmla="*/ 586 w 586"/>
                <a:gd name="T7" fmla="*/ 2663 h 2663"/>
                <a:gd name="T8" fmla="*/ 571 w 586"/>
                <a:gd name="T9" fmla="*/ 2663 h 266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86" h="2663">
                  <a:moveTo>
                    <a:pt x="571" y="2663"/>
                  </a:moveTo>
                  <a:lnTo>
                    <a:pt x="0" y="0"/>
                  </a:lnTo>
                  <a:lnTo>
                    <a:pt x="15" y="0"/>
                  </a:lnTo>
                  <a:lnTo>
                    <a:pt x="586" y="2663"/>
                  </a:lnTo>
                  <a:lnTo>
                    <a:pt x="571" y="2663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088" name="Freeform 43">
              <a:extLst>
                <a:ext uri="{FF2B5EF4-FFF2-40B4-BE49-F238E27FC236}">
                  <a16:creationId xmlns:a16="http://schemas.microsoft.com/office/drawing/2014/main" xmlns="" id="{5DF3538A-EC96-413A-B87B-5F7AA156991F}"/>
                </a:ext>
              </a:extLst>
            </xdr:cNvPr>
            <xdr:cNvSpPr>
              <a:spLocks/>
            </xdr:cNvSpPr>
          </xdr:nvSpPr>
          <xdr:spPr bwMode="auto">
            <a:xfrm>
              <a:off x="3754" y="601"/>
              <a:ext cx="586" cy="2663"/>
            </a:xfrm>
            <a:custGeom>
              <a:avLst/>
              <a:gdLst>
                <a:gd name="T0" fmla="*/ 77 w 79"/>
                <a:gd name="T1" fmla="*/ 359 h 359"/>
                <a:gd name="T2" fmla="*/ 0 w 79"/>
                <a:gd name="T3" fmla="*/ 0 h 359"/>
                <a:gd name="T4" fmla="*/ 2 w 79"/>
                <a:gd name="T5" fmla="*/ 0 h 359"/>
                <a:gd name="T6" fmla="*/ 79 w 79"/>
                <a:gd name="T7" fmla="*/ 359 h 359"/>
                <a:gd name="T8" fmla="*/ 77 w 79"/>
                <a:gd name="T9" fmla="*/ 359 h 35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79" h="359">
                  <a:moveTo>
                    <a:pt x="77" y="359"/>
                  </a:moveTo>
                  <a:lnTo>
                    <a:pt x="0" y="0"/>
                  </a:lnTo>
                  <a:lnTo>
                    <a:pt x="2" y="0"/>
                  </a:lnTo>
                  <a:lnTo>
                    <a:pt x="79" y="359"/>
                  </a:lnTo>
                  <a:lnTo>
                    <a:pt x="77" y="359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089" name="Freeform 44">
              <a:extLst>
                <a:ext uri="{FF2B5EF4-FFF2-40B4-BE49-F238E27FC236}">
                  <a16:creationId xmlns:a16="http://schemas.microsoft.com/office/drawing/2014/main" xmlns="" id="{786B84DC-C746-4180-AF51-B5F5693D0B2D}"/>
                </a:ext>
              </a:extLst>
            </xdr:cNvPr>
            <xdr:cNvSpPr>
              <a:spLocks/>
            </xdr:cNvSpPr>
          </xdr:nvSpPr>
          <xdr:spPr bwMode="auto">
            <a:xfrm>
              <a:off x="3754" y="601"/>
              <a:ext cx="208" cy="2812"/>
            </a:xfrm>
            <a:custGeom>
              <a:avLst/>
              <a:gdLst>
                <a:gd name="T0" fmla="*/ 200 w 208"/>
                <a:gd name="T1" fmla="*/ 2812 h 2812"/>
                <a:gd name="T2" fmla="*/ 0 w 208"/>
                <a:gd name="T3" fmla="*/ 0 h 2812"/>
                <a:gd name="T4" fmla="*/ 8 w 208"/>
                <a:gd name="T5" fmla="*/ 0 h 2812"/>
                <a:gd name="T6" fmla="*/ 208 w 208"/>
                <a:gd name="T7" fmla="*/ 2812 h 2812"/>
                <a:gd name="T8" fmla="*/ 200 w 208"/>
                <a:gd name="T9" fmla="*/ 2812 h 281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08" h="2812">
                  <a:moveTo>
                    <a:pt x="200" y="2812"/>
                  </a:moveTo>
                  <a:lnTo>
                    <a:pt x="0" y="0"/>
                  </a:lnTo>
                  <a:lnTo>
                    <a:pt x="8" y="0"/>
                  </a:lnTo>
                  <a:lnTo>
                    <a:pt x="208" y="2812"/>
                  </a:lnTo>
                  <a:lnTo>
                    <a:pt x="200" y="281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090" name="Freeform 45">
              <a:extLst>
                <a:ext uri="{FF2B5EF4-FFF2-40B4-BE49-F238E27FC236}">
                  <a16:creationId xmlns:a16="http://schemas.microsoft.com/office/drawing/2014/main" xmlns="" id="{3D72A7BB-FAE8-44AB-9EE5-A834BA9E6569}"/>
                </a:ext>
              </a:extLst>
            </xdr:cNvPr>
            <xdr:cNvSpPr>
              <a:spLocks/>
            </xdr:cNvSpPr>
          </xdr:nvSpPr>
          <xdr:spPr bwMode="auto">
            <a:xfrm>
              <a:off x="3754" y="601"/>
              <a:ext cx="208" cy="2812"/>
            </a:xfrm>
            <a:custGeom>
              <a:avLst/>
              <a:gdLst>
                <a:gd name="T0" fmla="*/ 27 w 28"/>
                <a:gd name="T1" fmla="*/ 379 h 379"/>
                <a:gd name="T2" fmla="*/ 0 w 28"/>
                <a:gd name="T3" fmla="*/ 0 h 379"/>
                <a:gd name="T4" fmla="*/ 1 w 28"/>
                <a:gd name="T5" fmla="*/ 0 h 379"/>
                <a:gd name="T6" fmla="*/ 28 w 28"/>
                <a:gd name="T7" fmla="*/ 379 h 379"/>
                <a:gd name="T8" fmla="*/ 27 w 28"/>
                <a:gd name="T9" fmla="*/ 379 h 37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8" h="379">
                  <a:moveTo>
                    <a:pt x="27" y="379"/>
                  </a:moveTo>
                  <a:lnTo>
                    <a:pt x="0" y="0"/>
                  </a:lnTo>
                  <a:lnTo>
                    <a:pt x="1" y="0"/>
                  </a:lnTo>
                  <a:lnTo>
                    <a:pt x="28" y="379"/>
                  </a:lnTo>
                  <a:lnTo>
                    <a:pt x="27" y="379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091" name="Freeform 46">
              <a:extLst>
                <a:ext uri="{FF2B5EF4-FFF2-40B4-BE49-F238E27FC236}">
                  <a16:creationId xmlns:a16="http://schemas.microsoft.com/office/drawing/2014/main" xmlns="" id="{E6FDE380-E7CB-4FC0-BD98-5A5572327AAB}"/>
                </a:ext>
              </a:extLst>
            </xdr:cNvPr>
            <xdr:cNvSpPr>
              <a:spLocks/>
            </xdr:cNvSpPr>
          </xdr:nvSpPr>
          <xdr:spPr bwMode="auto">
            <a:xfrm>
              <a:off x="3754" y="601"/>
              <a:ext cx="67" cy="2834"/>
            </a:xfrm>
            <a:custGeom>
              <a:avLst/>
              <a:gdLst>
                <a:gd name="T0" fmla="*/ 67 w 67"/>
                <a:gd name="T1" fmla="*/ 2834 h 2834"/>
                <a:gd name="T2" fmla="*/ 0 w 67"/>
                <a:gd name="T3" fmla="*/ 0 h 2834"/>
                <a:gd name="T4" fmla="*/ 8 w 67"/>
                <a:gd name="T5" fmla="*/ 0 h 2834"/>
                <a:gd name="T6" fmla="*/ 67 w 67"/>
                <a:gd name="T7" fmla="*/ 2834 h 283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67" h="2834">
                  <a:moveTo>
                    <a:pt x="67" y="2834"/>
                  </a:moveTo>
                  <a:lnTo>
                    <a:pt x="0" y="0"/>
                  </a:lnTo>
                  <a:lnTo>
                    <a:pt x="8" y="0"/>
                  </a:lnTo>
                  <a:lnTo>
                    <a:pt x="67" y="2834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092" name="Freeform 47">
              <a:extLst>
                <a:ext uri="{FF2B5EF4-FFF2-40B4-BE49-F238E27FC236}">
                  <a16:creationId xmlns:a16="http://schemas.microsoft.com/office/drawing/2014/main" xmlns="" id="{40B970A0-86C5-4870-9275-1E1558D04D90}"/>
                </a:ext>
              </a:extLst>
            </xdr:cNvPr>
            <xdr:cNvSpPr>
              <a:spLocks/>
            </xdr:cNvSpPr>
          </xdr:nvSpPr>
          <xdr:spPr bwMode="auto">
            <a:xfrm>
              <a:off x="3754" y="601"/>
              <a:ext cx="67" cy="2834"/>
            </a:xfrm>
            <a:custGeom>
              <a:avLst/>
              <a:gdLst>
                <a:gd name="T0" fmla="*/ 9 w 9"/>
                <a:gd name="T1" fmla="*/ 382 h 382"/>
                <a:gd name="T2" fmla="*/ 0 w 9"/>
                <a:gd name="T3" fmla="*/ 0 h 382"/>
                <a:gd name="T4" fmla="*/ 1 w 9"/>
                <a:gd name="T5" fmla="*/ 0 h 382"/>
                <a:gd name="T6" fmla="*/ 9 w 9"/>
                <a:gd name="T7" fmla="*/ 382 h 382"/>
                <a:gd name="T8" fmla="*/ 9 w 9"/>
                <a:gd name="T9" fmla="*/ 382 h 38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9" h="382">
                  <a:moveTo>
                    <a:pt x="9" y="382"/>
                  </a:moveTo>
                  <a:lnTo>
                    <a:pt x="0" y="0"/>
                  </a:lnTo>
                  <a:lnTo>
                    <a:pt x="1" y="0"/>
                  </a:lnTo>
                  <a:lnTo>
                    <a:pt x="9" y="382"/>
                  </a:lnTo>
                  <a:lnTo>
                    <a:pt x="9" y="382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093" name="Freeform 48">
              <a:extLst>
                <a:ext uri="{FF2B5EF4-FFF2-40B4-BE49-F238E27FC236}">
                  <a16:creationId xmlns:a16="http://schemas.microsoft.com/office/drawing/2014/main" xmlns="" id="{6D734EF6-0936-48B3-A275-C7FC42BD5976}"/>
                </a:ext>
              </a:extLst>
            </xdr:cNvPr>
            <xdr:cNvSpPr>
              <a:spLocks/>
            </xdr:cNvSpPr>
          </xdr:nvSpPr>
          <xdr:spPr bwMode="auto">
            <a:xfrm>
              <a:off x="3287" y="601"/>
              <a:ext cx="467" cy="2812"/>
            </a:xfrm>
            <a:custGeom>
              <a:avLst/>
              <a:gdLst>
                <a:gd name="T0" fmla="*/ 0 w 467"/>
                <a:gd name="T1" fmla="*/ 2812 h 2812"/>
                <a:gd name="T2" fmla="*/ 467 w 467"/>
                <a:gd name="T3" fmla="*/ 0 h 2812"/>
                <a:gd name="T4" fmla="*/ 467 w 467"/>
                <a:gd name="T5" fmla="*/ 0 h 2812"/>
                <a:gd name="T6" fmla="*/ 0 w 467"/>
                <a:gd name="T7" fmla="*/ 2812 h 281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467" h="2812">
                  <a:moveTo>
                    <a:pt x="0" y="2812"/>
                  </a:moveTo>
                  <a:lnTo>
                    <a:pt x="467" y="0"/>
                  </a:lnTo>
                  <a:lnTo>
                    <a:pt x="467" y="0"/>
                  </a:lnTo>
                  <a:lnTo>
                    <a:pt x="0" y="281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094" name="Freeform 49">
              <a:extLst>
                <a:ext uri="{FF2B5EF4-FFF2-40B4-BE49-F238E27FC236}">
                  <a16:creationId xmlns:a16="http://schemas.microsoft.com/office/drawing/2014/main" xmlns="" id="{98B85F17-8CDD-4953-AF36-D1681189559D}"/>
                </a:ext>
              </a:extLst>
            </xdr:cNvPr>
            <xdr:cNvSpPr>
              <a:spLocks/>
            </xdr:cNvSpPr>
          </xdr:nvSpPr>
          <xdr:spPr bwMode="auto">
            <a:xfrm>
              <a:off x="3287" y="601"/>
              <a:ext cx="467" cy="2812"/>
            </a:xfrm>
            <a:custGeom>
              <a:avLst/>
              <a:gdLst>
                <a:gd name="T0" fmla="*/ 0 w 63"/>
                <a:gd name="T1" fmla="*/ 379 h 379"/>
                <a:gd name="T2" fmla="*/ 63 w 63"/>
                <a:gd name="T3" fmla="*/ 0 h 379"/>
                <a:gd name="T4" fmla="*/ 63 w 63"/>
                <a:gd name="T5" fmla="*/ 0 h 379"/>
                <a:gd name="T6" fmla="*/ 0 w 63"/>
                <a:gd name="T7" fmla="*/ 379 h 379"/>
                <a:gd name="T8" fmla="*/ 0 w 63"/>
                <a:gd name="T9" fmla="*/ 379 h 37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3" h="379">
                  <a:moveTo>
                    <a:pt x="0" y="379"/>
                  </a:moveTo>
                  <a:lnTo>
                    <a:pt x="63" y="0"/>
                  </a:lnTo>
                  <a:lnTo>
                    <a:pt x="63" y="0"/>
                  </a:lnTo>
                  <a:lnTo>
                    <a:pt x="0" y="379"/>
                  </a:lnTo>
                  <a:lnTo>
                    <a:pt x="0" y="379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095" name="Freeform 50">
              <a:extLst>
                <a:ext uri="{FF2B5EF4-FFF2-40B4-BE49-F238E27FC236}">
                  <a16:creationId xmlns:a16="http://schemas.microsoft.com/office/drawing/2014/main" xmlns="" id="{DECE4DBF-CFA1-41FB-B214-7D90A0C05C8E}"/>
                </a:ext>
              </a:extLst>
            </xdr:cNvPr>
            <xdr:cNvSpPr>
              <a:spLocks/>
            </xdr:cNvSpPr>
          </xdr:nvSpPr>
          <xdr:spPr bwMode="auto">
            <a:xfrm>
              <a:off x="2798" y="601"/>
              <a:ext cx="949" cy="2589"/>
            </a:xfrm>
            <a:custGeom>
              <a:avLst/>
              <a:gdLst>
                <a:gd name="T0" fmla="*/ 0 w 949"/>
                <a:gd name="T1" fmla="*/ 2589 h 2589"/>
                <a:gd name="T2" fmla="*/ 949 w 949"/>
                <a:gd name="T3" fmla="*/ 0 h 2589"/>
                <a:gd name="T4" fmla="*/ 949 w 949"/>
                <a:gd name="T5" fmla="*/ 0 h 2589"/>
                <a:gd name="T6" fmla="*/ 0 w 949"/>
                <a:gd name="T7" fmla="*/ 2589 h 258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949" h="2589">
                  <a:moveTo>
                    <a:pt x="0" y="2589"/>
                  </a:moveTo>
                  <a:lnTo>
                    <a:pt x="949" y="0"/>
                  </a:lnTo>
                  <a:lnTo>
                    <a:pt x="949" y="0"/>
                  </a:lnTo>
                  <a:lnTo>
                    <a:pt x="0" y="258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096" name="Freeform 51">
              <a:extLst>
                <a:ext uri="{FF2B5EF4-FFF2-40B4-BE49-F238E27FC236}">
                  <a16:creationId xmlns:a16="http://schemas.microsoft.com/office/drawing/2014/main" xmlns="" id="{874A2260-15A3-4418-9AFC-7145645C0BF4}"/>
                </a:ext>
              </a:extLst>
            </xdr:cNvPr>
            <xdr:cNvSpPr>
              <a:spLocks/>
            </xdr:cNvSpPr>
          </xdr:nvSpPr>
          <xdr:spPr bwMode="auto">
            <a:xfrm>
              <a:off x="2798" y="601"/>
              <a:ext cx="949" cy="2589"/>
            </a:xfrm>
            <a:custGeom>
              <a:avLst/>
              <a:gdLst>
                <a:gd name="T0" fmla="*/ 0 w 128"/>
                <a:gd name="T1" fmla="*/ 349 h 349"/>
                <a:gd name="T2" fmla="*/ 128 w 128"/>
                <a:gd name="T3" fmla="*/ 0 h 349"/>
                <a:gd name="T4" fmla="*/ 128 w 128"/>
                <a:gd name="T5" fmla="*/ 0 h 349"/>
                <a:gd name="T6" fmla="*/ 0 w 128"/>
                <a:gd name="T7" fmla="*/ 349 h 349"/>
                <a:gd name="T8" fmla="*/ 0 w 128"/>
                <a:gd name="T9" fmla="*/ 349 h 34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28" h="349">
                  <a:moveTo>
                    <a:pt x="0" y="349"/>
                  </a:moveTo>
                  <a:lnTo>
                    <a:pt x="128" y="0"/>
                  </a:lnTo>
                  <a:lnTo>
                    <a:pt x="128" y="0"/>
                  </a:lnTo>
                  <a:lnTo>
                    <a:pt x="0" y="349"/>
                  </a:lnTo>
                  <a:lnTo>
                    <a:pt x="0" y="349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097" name="Freeform 52">
              <a:extLst>
                <a:ext uri="{FF2B5EF4-FFF2-40B4-BE49-F238E27FC236}">
                  <a16:creationId xmlns:a16="http://schemas.microsoft.com/office/drawing/2014/main" xmlns="" id="{BFF61763-33DC-44D2-BC13-1F120384E8DF}"/>
                </a:ext>
              </a:extLst>
            </xdr:cNvPr>
            <xdr:cNvSpPr>
              <a:spLocks/>
            </xdr:cNvSpPr>
          </xdr:nvSpPr>
          <xdr:spPr bwMode="auto">
            <a:xfrm>
              <a:off x="2502" y="601"/>
              <a:ext cx="1245" cy="2315"/>
            </a:xfrm>
            <a:custGeom>
              <a:avLst/>
              <a:gdLst>
                <a:gd name="T0" fmla="*/ 0 w 1245"/>
                <a:gd name="T1" fmla="*/ 2315 h 2315"/>
                <a:gd name="T2" fmla="*/ 1245 w 1245"/>
                <a:gd name="T3" fmla="*/ 0 h 2315"/>
                <a:gd name="T4" fmla="*/ 1245 w 1245"/>
                <a:gd name="T5" fmla="*/ 0 h 2315"/>
                <a:gd name="T6" fmla="*/ 0 w 1245"/>
                <a:gd name="T7" fmla="*/ 2315 h 23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245" h="2315">
                  <a:moveTo>
                    <a:pt x="0" y="2315"/>
                  </a:moveTo>
                  <a:lnTo>
                    <a:pt x="1245" y="0"/>
                  </a:lnTo>
                  <a:lnTo>
                    <a:pt x="1245" y="0"/>
                  </a:lnTo>
                  <a:lnTo>
                    <a:pt x="0" y="231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098" name="Freeform 53">
              <a:extLst>
                <a:ext uri="{FF2B5EF4-FFF2-40B4-BE49-F238E27FC236}">
                  <a16:creationId xmlns:a16="http://schemas.microsoft.com/office/drawing/2014/main" xmlns="" id="{CDE92984-597A-4B02-BC19-16A397AF4B29}"/>
                </a:ext>
              </a:extLst>
            </xdr:cNvPr>
            <xdr:cNvSpPr>
              <a:spLocks/>
            </xdr:cNvSpPr>
          </xdr:nvSpPr>
          <xdr:spPr bwMode="auto">
            <a:xfrm>
              <a:off x="2502" y="601"/>
              <a:ext cx="1245" cy="2315"/>
            </a:xfrm>
            <a:custGeom>
              <a:avLst/>
              <a:gdLst>
                <a:gd name="T0" fmla="*/ 0 w 168"/>
                <a:gd name="T1" fmla="*/ 312 h 312"/>
                <a:gd name="T2" fmla="*/ 168 w 168"/>
                <a:gd name="T3" fmla="*/ 0 h 312"/>
                <a:gd name="T4" fmla="*/ 168 w 168"/>
                <a:gd name="T5" fmla="*/ 0 h 312"/>
                <a:gd name="T6" fmla="*/ 0 w 168"/>
                <a:gd name="T7" fmla="*/ 312 h 312"/>
                <a:gd name="T8" fmla="*/ 0 w 168"/>
                <a:gd name="T9" fmla="*/ 312 h 31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8" h="312">
                  <a:moveTo>
                    <a:pt x="0" y="312"/>
                  </a:moveTo>
                  <a:lnTo>
                    <a:pt x="168" y="0"/>
                  </a:lnTo>
                  <a:lnTo>
                    <a:pt x="168" y="0"/>
                  </a:lnTo>
                  <a:lnTo>
                    <a:pt x="0" y="312"/>
                  </a:lnTo>
                  <a:lnTo>
                    <a:pt x="0" y="312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099" name="Freeform 54">
              <a:extLst>
                <a:ext uri="{FF2B5EF4-FFF2-40B4-BE49-F238E27FC236}">
                  <a16:creationId xmlns:a16="http://schemas.microsoft.com/office/drawing/2014/main" xmlns="" id="{422DD946-AED9-4898-899A-F19EFE3E042C}"/>
                </a:ext>
              </a:extLst>
            </xdr:cNvPr>
            <xdr:cNvSpPr>
              <a:spLocks/>
            </xdr:cNvSpPr>
          </xdr:nvSpPr>
          <xdr:spPr bwMode="auto">
            <a:xfrm>
              <a:off x="2420" y="594"/>
              <a:ext cx="1327" cy="2210"/>
            </a:xfrm>
            <a:custGeom>
              <a:avLst/>
              <a:gdLst>
                <a:gd name="T0" fmla="*/ 0 w 1327"/>
                <a:gd name="T1" fmla="*/ 2210 h 2210"/>
                <a:gd name="T2" fmla="*/ 1319 w 1327"/>
                <a:gd name="T3" fmla="*/ 0 h 2210"/>
                <a:gd name="T4" fmla="*/ 1327 w 1327"/>
                <a:gd name="T5" fmla="*/ 7 h 2210"/>
                <a:gd name="T6" fmla="*/ 8 w 1327"/>
                <a:gd name="T7" fmla="*/ 2210 h 2210"/>
                <a:gd name="T8" fmla="*/ 0 w 1327"/>
                <a:gd name="T9" fmla="*/ 2210 h 221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327" h="2210">
                  <a:moveTo>
                    <a:pt x="0" y="2210"/>
                  </a:moveTo>
                  <a:lnTo>
                    <a:pt x="1319" y="0"/>
                  </a:lnTo>
                  <a:lnTo>
                    <a:pt x="1327" y="7"/>
                  </a:lnTo>
                  <a:lnTo>
                    <a:pt x="8" y="2210"/>
                  </a:lnTo>
                  <a:lnTo>
                    <a:pt x="0" y="221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100" name="Freeform 55">
              <a:extLst>
                <a:ext uri="{FF2B5EF4-FFF2-40B4-BE49-F238E27FC236}">
                  <a16:creationId xmlns:a16="http://schemas.microsoft.com/office/drawing/2014/main" xmlns="" id="{80A03A87-3553-4376-8915-BA9D02216FFB}"/>
                </a:ext>
              </a:extLst>
            </xdr:cNvPr>
            <xdr:cNvSpPr>
              <a:spLocks/>
            </xdr:cNvSpPr>
          </xdr:nvSpPr>
          <xdr:spPr bwMode="auto">
            <a:xfrm>
              <a:off x="2420" y="594"/>
              <a:ext cx="1327" cy="2210"/>
            </a:xfrm>
            <a:custGeom>
              <a:avLst/>
              <a:gdLst>
                <a:gd name="T0" fmla="*/ 0 w 179"/>
                <a:gd name="T1" fmla="*/ 298 h 298"/>
                <a:gd name="T2" fmla="*/ 178 w 179"/>
                <a:gd name="T3" fmla="*/ 0 h 298"/>
                <a:gd name="T4" fmla="*/ 179 w 179"/>
                <a:gd name="T5" fmla="*/ 1 h 298"/>
                <a:gd name="T6" fmla="*/ 1 w 179"/>
                <a:gd name="T7" fmla="*/ 298 h 298"/>
                <a:gd name="T8" fmla="*/ 0 w 179"/>
                <a:gd name="T9" fmla="*/ 298 h 29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9" h="298">
                  <a:moveTo>
                    <a:pt x="0" y="298"/>
                  </a:moveTo>
                  <a:lnTo>
                    <a:pt x="178" y="0"/>
                  </a:lnTo>
                  <a:lnTo>
                    <a:pt x="179" y="1"/>
                  </a:lnTo>
                  <a:lnTo>
                    <a:pt x="1" y="298"/>
                  </a:lnTo>
                  <a:lnTo>
                    <a:pt x="0" y="298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101" name="Freeform 56">
              <a:extLst>
                <a:ext uri="{FF2B5EF4-FFF2-40B4-BE49-F238E27FC236}">
                  <a16:creationId xmlns:a16="http://schemas.microsoft.com/office/drawing/2014/main" xmlns="" id="{49981275-62F7-437B-BF02-AAA25F8C50BE}"/>
                </a:ext>
              </a:extLst>
            </xdr:cNvPr>
            <xdr:cNvSpPr>
              <a:spLocks/>
            </xdr:cNvSpPr>
          </xdr:nvSpPr>
          <xdr:spPr bwMode="auto">
            <a:xfrm>
              <a:off x="2235" y="594"/>
              <a:ext cx="1504" cy="1046"/>
            </a:xfrm>
            <a:custGeom>
              <a:avLst/>
              <a:gdLst>
                <a:gd name="T0" fmla="*/ 0 w 1504"/>
                <a:gd name="T1" fmla="*/ 1046 h 1046"/>
                <a:gd name="T2" fmla="*/ 1504 w 1504"/>
                <a:gd name="T3" fmla="*/ 0 h 1046"/>
                <a:gd name="T4" fmla="*/ 1504 w 1504"/>
                <a:gd name="T5" fmla="*/ 0 h 1046"/>
                <a:gd name="T6" fmla="*/ 0 w 1504"/>
                <a:gd name="T7" fmla="*/ 1046 h 104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04" h="1046">
                  <a:moveTo>
                    <a:pt x="0" y="1046"/>
                  </a:moveTo>
                  <a:lnTo>
                    <a:pt x="1504" y="0"/>
                  </a:lnTo>
                  <a:lnTo>
                    <a:pt x="1504" y="0"/>
                  </a:lnTo>
                  <a:lnTo>
                    <a:pt x="0" y="1046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102" name="Freeform 57">
              <a:extLst>
                <a:ext uri="{FF2B5EF4-FFF2-40B4-BE49-F238E27FC236}">
                  <a16:creationId xmlns:a16="http://schemas.microsoft.com/office/drawing/2014/main" xmlns="" id="{0127586B-9AC3-4E19-B113-C14DD57771C4}"/>
                </a:ext>
              </a:extLst>
            </xdr:cNvPr>
            <xdr:cNvSpPr>
              <a:spLocks/>
            </xdr:cNvSpPr>
          </xdr:nvSpPr>
          <xdr:spPr bwMode="auto">
            <a:xfrm>
              <a:off x="2235" y="594"/>
              <a:ext cx="1504" cy="1046"/>
            </a:xfrm>
            <a:custGeom>
              <a:avLst/>
              <a:gdLst>
                <a:gd name="T0" fmla="*/ 0 w 203"/>
                <a:gd name="T1" fmla="*/ 141 h 141"/>
                <a:gd name="T2" fmla="*/ 203 w 203"/>
                <a:gd name="T3" fmla="*/ 0 h 141"/>
                <a:gd name="T4" fmla="*/ 203 w 203"/>
                <a:gd name="T5" fmla="*/ 0 h 141"/>
                <a:gd name="T6" fmla="*/ 0 w 203"/>
                <a:gd name="T7" fmla="*/ 141 h 141"/>
                <a:gd name="T8" fmla="*/ 0 w 203"/>
                <a:gd name="T9" fmla="*/ 141 h 14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03" h="141">
                  <a:moveTo>
                    <a:pt x="0" y="141"/>
                  </a:moveTo>
                  <a:lnTo>
                    <a:pt x="203" y="0"/>
                  </a:lnTo>
                  <a:lnTo>
                    <a:pt x="203" y="0"/>
                  </a:lnTo>
                  <a:lnTo>
                    <a:pt x="0" y="141"/>
                  </a:lnTo>
                  <a:lnTo>
                    <a:pt x="0" y="141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103" name="Freeform 58">
              <a:extLst>
                <a:ext uri="{FF2B5EF4-FFF2-40B4-BE49-F238E27FC236}">
                  <a16:creationId xmlns:a16="http://schemas.microsoft.com/office/drawing/2014/main" xmlns="" id="{307F6BDB-E873-4F15-8DBE-8763A9AE1E0E}"/>
                </a:ext>
              </a:extLst>
            </xdr:cNvPr>
            <xdr:cNvSpPr>
              <a:spLocks/>
            </xdr:cNvSpPr>
          </xdr:nvSpPr>
          <xdr:spPr bwMode="auto">
            <a:xfrm>
              <a:off x="2279" y="586"/>
              <a:ext cx="1460" cy="920"/>
            </a:xfrm>
            <a:custGeom>
              <a:avLst/>
              <a:gdLst>
                <a:gd name="T0" fmla="*/ 0 w 1460"/>
                <a:gd name="T1" fmla="*/ 920 h 920"/>
                <a:gd name="T2" fmla="*/ 1460 w 1460"/>
                <a:gd name="T3" fmla="*/ 0 h 920"/>
                <a:gd name="T4" fmla="*/ 1460 w 1460"/>
                <a:gd name="T5" fmla="*/ 8 h 920"/>
                <a:gd name="T6" fmla="*/ 0 w 1460"/>
                <a:gd name="T7" fmla="*/ 920 h 92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460" h="920">
                  <a:moveTo>
                    <a:pt x="0" y="920"/>
                  </a:moveTo>
                  <a:lnTo>
                    <a:pt x="1460" y="0"/>
                  </a:lnTo>
                  <a:lnTo>
                    <a:pt x="1460" y="8"/>
                  </a:lnTo>
                  <a:lnTo>
                    <a:pt x="0" y="92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104" name="Freeform 59">
              <a:extLst>
                <a:ext uri="{FF2B5EF4-FFF2-40B4-BE49-F238E27FC236}">
                  <a16:creationId xmlns:a16="http://schemas.microsoft.com/office/drawing/2014/main" xmlns="" id="{17939EC0-556D-4BF4-94E5-C41E702987B7}"/>
                </a:ext>
              </a:extLst>
            </xdr:cNvPr>
            <xdr:cNvSpPr>
              <a:spLocks/>
            </xdr:cNvSpPr>
          </xdr:nvSpPr>
          <xdr:spPr bwMode="auto">
            <a:xfrm>
              <a:off x="2279" y="586"/>
              <a:ext cx="1460" cy="920"/>
            </a:xfrm>
            <a:custGeom>
              <a:avLst/>
              <a:gdLst>
                <a:gd name="T0" fmla="*/ 0 w 197"/>
                <a:gd name="T1" fmla="*/ 124 h 124"/>
                <a:gd name="T2" fmla="*/ 197 w 197"/>
                <a:gd name="T3" fmla="*/ 0 h 124"/>
                <a:gd name="T4" fmla="*/ 197 w 197"/>
                <a:gd name="T5" fmla="*/ 1 h 124"/>
                <a:gd name="T6" fmla="*/ 0 w 197"/>
                <a:gd name="T7" fmla="*/ 124 h 124"/>
                <a:gd name="T8" fmla="*/ 0 w 197"/>
                <a:gd name="T9" fmla="*/ 124 h 12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97" h="124">
                  <a:moveTo>
                    <a:pt x="0" y="124"/>
                  </a:moveTo>
                  <a:lnTo>
                    <a:pt x="197" y="0"/>
                  </a:lnTo>
                  <a:lnTo>
                    <a:pt x="197" y="1"/>
                  </a:lnTo>
                  <a:lnTo>
                    <a:pt x="0" y="124"/>
                  </a:lnTo>
                  <a:lnTo>
                    <a:pt x="0" y="124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105" name="Freeform 60">
              <a:extLst>
                <a:ext uri="{FF2B5EF4-FFF2-40B4-BE49-F238E27FC236}">
                  <a16:creationId xmlns:a16="http://schemas.microsoft.com/office/drawing/2014/main" xmlns="" id="{FEB4CE9B-1694-49FB-AAC5-D385DBEC7FCD}"/>
                </a:ext>
              </a:extLst>
            </xdr:cNvPr>
            <xdr:cNvSpPr>
              <a:spLocks/>
            </xdr:cNvSpPr>
          </xdr:nvSpPr>
          <xdr:spPr bwMode="auto">
            <a:xfrm>
              <a:off x="3554" y="623"/>
              <a:ext cx="334" cy="2827"/>
            </a:xfrm>
            <a:custGeom>
              <a:avLst/>
              <a:gdLst>
                <a:gd name="T0" fmla="*/ 0 w 334"/>
                <a:gd name="T1" fmla="*/ 2827 h 2827"/>
                <a:gd name="T2" fmla="*/ 334 w 334"/>
                <a:gd name="T3" fmla="*/ 0 h 2827"/>
                <a:gd name="T4" fmla="*/ 334 w 334"/>
                <a:gd name="T5" fmla="*/ 0 h 2827"/>
                <a:gd name="T6" fmla="*/ 0 w 334"/>
                <a:gd name="T7" fmla="*/ 2827 h 282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334" h="2827">
                  <a:moveTo>
                    <a:pt x="0" y="2827"/>
                  </a:moveTo>
                  <a:lnTo>
                    <a:pt x="334" y="0"/>
                  </a:lnTo>
                  <a:lnTo>
                    <a:pt x="334" y="0"/>
                  </a:lnTo>
                  <a:lnTo>
                    <a:pt x="0" y="2827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106" name="Freeform 61">
              <a:extLst>
                <a:ext uri="{FF2B5EF4-FFF2-40B4-BE49-F238E27FC236}">
                  <a16:creationId xmlns:a16="http://schemas.microsoft.com/office/drawing/2014/main" xmlns="" id="{CC1BDC66-5B4F-4C06-B70C-CAA11EE43E4D}"/>
                </a:ext>
              </a:extLst>
            </xdr:cNvPr>
            <xdr:cNvSpPr>
              <a:spLocks/>
            </xdr:cNvSpPr>
          </xdr:nvSpPr>
          <xdr:spPr bwMode="auto">
            <a:xfrm>
              <a:off x="3554" y="623"/>
              <a:ext cx="334" cy="2827"/>
            </a:xfrm>
            <a:custGeom>
              <a:avLst/>
              <a:gdLst>
                <a:gd name="T0" fmla="*/ 0 w 45"/>
                <a:gd name="T1" fmla="*/ 381 h 381"/>
                <a:gd name="T2" fmla="*/ 45 w 45"/>
                <a:gd name="T3" fmla="*/ 0 h 381"/>
                <a:gd name="T4" fmla="*/ 45 w 45"/>
                <a:gd name="T5" fmla="*/ 0 h 381"/>
                <a:gd name="T6" fmla="*/ 0 w 45"/>
                <a:gd name="T7" fmla="*/ 381 h 381"/>
                <a:gd name="T8" fmla="*/ 0 w 45"/>
                <a:gd name="T9" fmla="*/ 381 h 38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5" h="381">
                  <a:moveTo>
                    <a:pt x="0" y="381"/>
                  </a:moveTo>
                  <a:lnTo>
                    <a:pt x="45" y="0"/>
                  </a:lnTo>
                  <a:lnTo>
                    <a:pt x="45" y="0"/>
                  </a:lnTo>
                  <a:lnTo>
                    <a:pt x="0" y="381"/>
                  </a:lnTo>
                  <a:lnTo>
                    <a:pt x="0" y="381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107" name="Freeform 62">
              <a:extLst>
                <a:ext uri="{FF2B5EF4-FFF2-40B4-BE49-F238E27FC236}">
                  <a16:creationId xmlns:a16="http://schemas.microsoft.com/office/drawing/2014/main" xmlns="" id="{8B0FE9D0-4DA5-44A1-88CF-FC700B8560B1}"/>
                </a:ext>
              </a:extLst>
            </xdr:cNvPr>
            <xdr:cNvSpPr>
              <a:spLocks/>
            </xdr:cNvSpPr>
          </xdr:nvSpPr>
          <xdr:spPr bwMode="auto">
            <a:xfrm>
              <a:off x="3287" y="623"/>
              <a:ext cx="601" cy="2790"/>
            </a:xfrm>
            <a:custGeom>
              <a:avLst/>
              <a:gdLst>
                <a:gd name="T0" fmla="*/ 0 w 601"/>
                <a:gd name="T1" fmla="*/ 2790 h 2790"/>
                <a:gd name="T2" fmla="*/ 601 w 601"/>
                <a:gd name="T3" fmla="*/ 0 h 2790"/>
                <a:gd name="T4" fmla="*/ 601 w 601"/>
                <a:gd name="T5" fmla="*/ 0 h 2790"/>
                <a:gd name="T6" fmla="*/ 0 w 601"/>
                <a:gd name="T7" fmla="*/ 2790 h 279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601" h="2790">
                  <a:moveTo>
                    <a:pt x="0" y="2790"/>
                  </a:moveTo>
                  <a:lnTo>
                    <a:pt x="601" y="0"/>
                  </a:lnTo>
                  <a:lnTo>
                    <a:pt x="601" y="0"/>
                  </a:lnTo>
                  <a:lnTo>
                    <a:pt x="0" y="279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108" name="Freeform 63">
              <a:extLst>
                <a:ext uri="{FF2B5EF4-FFF2-40B4-BE49-F238E27FC236}">
                  <a16:creationId xmlns:a16="http://schemas.microsoft.com/office/drawing/2014/main" xmlns="" id="{4E7A00A7-53AF-4CB8-9069-BFF8A2464658}"/>
                </a:ext>
              </a:extLst>
            </xdr:cNvPr>
            <xdr:cNvSpPr>
              <a:spLocks/>
            </xdr:cNvSpPr>
          </xdr:nvSpPr>
          <xdr:spPr bwMode="auto">
            <a:xfrm>
              <a:off x="3287" y="623"/>
              <a:ext cx="601" cy="2790"/>
            </a:xfrm>
            <a:custGeom>
              <a:avLst/>
              <a:gdLst>
                <a:gd name="T0" fmla="*/ 0 w 81"/>
                <a:gd name="T1" fmla="*/ 376 h 376"/>
                <a:gd name="T2" fmla="*/ 81 w 81"/>
                <a:gd name="T3" fmla="*/ 0 h 376"/>
                <a:gd name="T4" fmla="*/ 81 w 81"/>
                <a:gd name="T5" fmla="*/ 0 h 376"/>
                <a:gd name="T6" fmla="*/ 0 w 81"/>
                <a:gd name="T7" fmla="*/ 376 h 376"/>
                <a:gd name="T8" fmla="*/ 0 w 81"/>
                <a:gd name="T9" fmla="*/ 376 h 37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81" h="376">
                  <a:moveTo>
                    <a:pt x="0" y="376"/>
                  </a:moveTo>
                  <a:lnTo>
                    <a:pt x="81" y="0"/>
                  </a:lnTo>
                  <a:lnTo>
                    <a:pt x="81" y="0"/>
                  </a:lnTo>
                  <a:lnTo>
                    <a:pt x="0" y="376"/>
                  </a:lnTo>
                  <a:lnTo>
                    <a:pt x="0" y="376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109" name="Freeform 64">
              <a:extLst>
                <a:ext uri="{FF2B5EF4-FFF2-40B4-BE49-F238E27FC236}">
                  <a16:creationId xmlns:a16="http://schemas.microsoft.com/office/drawing/2014/main" xmlns="" id="{5D5849A0-91E8-46DD-A052-06018A63A50A}"/>
                </a:ext>
              </a:extLst>
            </xdr:cNvPr>
            <xdr:cNvSpPr>
              <a:spLocks/>
            </xdr:cNvSpPr>
          </xdr:nvSpPr>
          <xdr:spPr bwMode="auto">
            <a:xfrm>
              <a:off x="3035" y="616"/>
              <a:ext cx="853" cy="2708"/>
            </a:xfrm>
            <a:custGeom>
              <a:avLst/>
              <a:gdLst>
                <a:gd name="T0" fmla="*/ 0 w 853"/>
                <a:gd name="T1" fmla="*/ 2708 h 2708"/>
                <a:gd name="T2" fmla="*/ 845 w 853"/>
                <a:gd name="T3" fmla="*/ 0 h 2708"/>
                <a:gd name="T4" fmla="*/ 853 w 853"/>
                <a:gd name="T5" fmla="*/ 7 h 2708"/>
                <a:gd name="T6" fmla="*/ 0 w 853"/>
                <a:gd name="T7" fmla="*/ 2708 h 270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853" h="2708">
                  <a:moveTo>
                    <a:pt x="0" y="2708"/>
                  </a:moveTo>
                  <a:lnTo>
                    <a:pt x="845" y="0"/>
                  </a:lnTo>
                  <a:lnTo>
                    <a:pt x="853" y="7"/>
                  </a:lnTo>
                  <a:lnTo>
                    <a:pt x="0" y="2708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110" name="Freeform 65">
              <a:extLst>
                <a:ext uri="{FF2B5EF4-FFF2-40B4-BE49-F238E27FC236}">
                  <a16:creationId xmlns:a16="http://schemas.microsoft.com/office/drawing/2014/main" xmlns="" id="{4BC716E9-C037-4C83-B9D4-1034F78E9509}"/>
                </a:ext>
              </a:extLst>
            </xdr:cNvPr>
            <xdr:cNvSpPr>
              <a:spLocks/>
            </xdr:cNvSpPr>
          </xdr:nvSpPr>
          <xdr:spPr bwMode="auto">
            <a:xfrm>
              <a:off x="3035" y="616"/>
              <a:ext cx="853" cy="2708"/>
            </a:xfrm>
            <a:custGeom>
              <a:avLst/>
              <a:gdLst>
                <a:gd name="T0" fmla="*/ 0 w 115"/>
                <a:gd name="T1" fmla="*/ 365 h 365"/>
                <a:gd name="T2" fmla="*/ 114 w 115"/>
                <a:gd name="T3" fmla="*/ 0 h 365"/>
                <a:gd name="T4" fmla="*/ 115 w 115"/>
                <a:gd name="T5" fmla="*/ 1 h 365"/>
                <a:gd name="T6" fmla="*/ 0 w 115"/>
                <a:gd name="T7" fmla="*/ 365 h 365"/>
                <a:gd name="T8" fmla="*/ 0 w 115"/>
                <a:gd name="T9" fmla="*/ 365 h 36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15" h="365">
                  <a:moveTo>
                    <a:pt x="0" y="365"/>
                  </a:moveTo>
                  <a:lnTo>
                    <a:pt x="114" y="0"/>
                  </a:lnTo>
                  <a:lnTo>
                    <a:pt x="115" y="1"/>
                  </a:lnTo>
                  <a:lnTo>
                    <a:pt x="0" y="365"/>
                  </a:lnTo>
                  <a:lnTo>
                    <a:pt x="0" y="365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111" name="Freeform 66">
              <a:extLst>
                <a:ext uri="{FF2B5EF4-FFF2-40B4-BE49-F238E27FC236}">
                  <a16:creationId xmlns:a16="http://schemas.microsoft.com/office/drawing/2014/main" xmlns="" id="{D2D47124-CA1E-41EB-8A61-63E4B395EA0C}"/>
                </a:ext>
              </a:extLst>
            </xdr:cNvPr>
            <xdr:cNvSpPr>
              <a:spLocks/>
            </xdr:cNvSpPr>
          </xdr:nvSpPr>
          <xdr:spPr bwMode="auto">
            <a:xfrm>
              <a:off x="4043" y="638"/>
              <a:ext cx="215" cy="82"/>
            </a:xfrm>
            <a:custGeom>
              <a:avLst/>
              <a:gdLst>
                <a:gd name="T0" fmla="*/ 208 w 215"/>
                <a:gd name="T1" fmla="*/ 82 h 82"/>
                <a:gd name="T2" fmla="*/ 0 w 215"/>
                <a:gd name="T3" fmla="*/ 0 h 82"/>
                <a:gd name="T4" fmla="*/ 0 w 215"/>
                <a:gd name="T5" fmla="*/ 0 h 82"/>
                <a:gd name="T6" fmla="*/ 215 w 215"/>
                <a:gd name="T7" fmla="*/ 82 h 82"/>
                <a:gd name="T8" fmla="*/ 208 w 215"/>
                <a:gd name="T9" fmla="*/ 82 h 8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15" h="82">
                  <a:moveTo>
                    <a:pt x="208" y="82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215" y="82"/>
                  </a:lnTo>
                  <a:lnTo>
                    <a:pt x="208" y="8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112" name="Freeform 67">
              <a:extLst>
                <a:ext uri="{FF2B5EF4-FFF2-40B4-BE49-F238E27FC236}">
                  <a16:creationId xmlns:a16="http://schemas.microsoft.com/office/drawing/2014/main" xmlns="" id="{2C07D911-00F2-4DE5-AF0B-03A214566B47}"/>
                </a:ext>
              </a:extLst>
            </xdr:cNvPr>
            <xdr:cNvSpPr>
              <a:spLocks/>
            </xdr:cNvSpPr>
          </xdr:nvSpPr>
          <xdr:spPr bwMode="auto">
            <a:xfrm>
              <a:off x="4043" y="638"/>
              <a:ext cx="215" cy="82"/>
            </a:xfrm>
            <a:custGeom>
              <a:avLst/>
              <a:gdLst>
                <a:gd name="T0" fmla="*/ 28 w 29"/>
                <a:gd name="T1" fmla="*/ 11 h 11"/>
                <a:gd name="T2" fmla="*/ 0 w 29"/>
                <a:gd name="T3" fmla="*/ 0 h 11"/>
                <a:gd name="T4" fmla="*/ 0 w 29"/>
                <a:gd name="T5" fmla="*/ 0 h 11"/>
                <a:gd name="T6" fmla="*/ 29 w 29"/>
                <a:gd name="T7" fmla="*/ 11 h 11"/>
                <a:gd name="T8" fmla="*/ 28 w 29"/>
                <a:gd name="T9" fmla="*/ 11 h 1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9" h="11">
                  <a:moveTo>
                    <a:pt x="28" y="11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29" y="11"/>
                  </a:lnTo>
                  <a:lnTo>
                    <a:pt x="28" y="11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113" name="Freeform 68">
              <a:extLst>
                <a:ext uri="{FF2B5EF4-FFF2-40B4-BE49-F238E27FC236}">
                  <a16:creationId xmlns:a16="http://schemas.microsoft.com/office/drawing/2014/main" xmlns="" id="{0E3FA7FF-E684-4ECD-ACEC-0EBA1FC3D188}"/>
                </a:ext>
              </a:extLst>
            </xdr:cNvPr>
            <xdr:cNvSpPr>
              <a:spLocks/>
            </xdr:cNvSpPr>
          </xdr:nvSpPr>
          <xdr:spPr bwMode="auto">
            <a:xfrm>
              <a:off x="4043" y="631"/>
              <a:ext cx="445" cy="237"/>
            </a:xfrm>
            <a:custGeom>
              <a:avLst/>
              <a:gdLst>
                <a:gd name="T0" fmla="*/ 437 w 445"/>
                <a:gd name="T1" fmla="*/ 237 h 237"/>
                <a:gd name="T2" fmla="*/ 0 w 445"/>
                <a:gd name="T3" fmla="*/ 14 h 237"/>
                <a:gd name="T4" fmla="*/ 8 w 445"/>
                <a:gd name="T5" fmla="*/ 0 h 237"/>
                <a:gd name="T6" fmla="*/ 445 w 445"/>
                <a:gd name="T7" fmla="*/ 222 h 237"/>
                <a:gd name="T8" fmla="*/ 437 w 445"/>
                <a:gd name="T9" fmla="*/ 237 h 23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45" h="237">
                  <a:moveTo>
                    <a:pt x="437" y="237"/>
                  </a:moveTo>
                  <a:lnTo>
                    <a:pt x="0" y="14"/>
                  </a:lnTo>
                  <a:lnTo>
                    <a:pt x="8" y="0"/>
                  </a:lnTo>
                  <a:lnTo>
                    <a:pt x="445" y="222"/>
                  </a:lnTo>
                  <a:lnTo>
                    <a:pt x="437" y="237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114" name="Freeform 69">
              <a:extLst>
                <a:ext uri="{FF2B5EF4-FFF2-40B4-BE49-F238E27FC236}">
                  <a16:creationId xmlns:a16="http://schemas.microsoft.com/office/drawing/2014/main" xmlns="" id="{6BD1E9D8-969A-499A-AD82-629F9B80921B}"/>
                </a:ext>
              </a:extLst>
            </xdr:cNvPr>
            <xdr:cNvSpPr>
              <a:spLocks/>
            </xdr:cNvSpPr>
          </xdr:nvSpPr>
          <xdr:spPr bwMode="auto">
            <a:xfrm>
              <a:off x="4043" y="631"/>
              <a:ext cx="445" cy="237"/>
            </a:xfrm>
            <a:custGeom>
              <a:avLst/>
              <a:gdLst>
                <a:gd name="T0" fmla="*/ 59 w 60"/>
                <a:gd name="T1" fmla="*/ 32 h 32"/>
                <a:gd name="T2" fmla="*/ 0 w 60"/>
                <a:gd name="T3" fmla="*/ 2 h 32"/>
                <a:gd name="T4" fmla="*/ 1 w 60"/>
                <a:gd name="T5" fmla="*/ 0 h 32"/>
                <a:gd name="T6" fmla="*/ 60 w 60"/>
                <a:gd name="T7" fmla="*/ 30 h 32"/>
                <a:gd name="T8" fmla="*/ 59 w 60"/>
                <a:gd name="T9" fmla="*/ 32 h 3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0" h="32">
                  <a:moveTo>
                    <a:pt x="59" y="32"/>
                  </a:moveTo>
                  <a:lnTo>
                    <a:pt x="0" y="2"/>
                  </a:lnTo>
                  <a:lnTo>
                    <a:pt x="1" y="0"/>
                  </a:lnTo>
                  <a:lnTo>
                    <a:pt x="60" y="30"/>
                  </a:lnTo>
                  <a:lnTo>
                    <a:pt x="59" y="32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115" name="Freeform 70">
              <a:extLst>
                <a:ext uri="{FF2B5EF4-FFF2-40B4-BE49-F238E27FC236}">
                  <a16:creationId xmlns:a16="http://schemas.microsoft.com/office/drawing/2014/main" xmlns="" id="{621A7D9F-07B5-4583-B8A1-C4D3C418F6F6}"/>
                </a:ext>
              </a:extLst>
            </xdr:cNvPr>
            <xdr:cNvSpPr>
              <a:spLocks/>
            </xdr:cNvSpPr>
          </xdr:nvSpPr>
          <xdr:spPr bwMode="auto">
            <a:xfrm>
              <a:off x="4028" y="653"/>
              <a:ext cx="623" cy="2359"/>
            </a:xfrm>
            <a:custGeom>
              <a:avLst/>
              <a:gdLst>
                <a:gd name="T0" fmla="*/ 623 w 623"/>
                <a:gd name="T1" fmla="*/ 2359 h 2359"/>
                <a:gd name="T2" fmla="*/ 0 w 623"/>
                <a:gd name="T3" fmla="*/ 0 h 2359"/>
                <a:gd name="T4" fmla="*/ 0 w 623"/>
                <a:gd name="T5" fmla="*/ 0 h 2359"/>
                <a:gd name="T6" fmla="*/ 623 w 623"/>
                <a:gd name="T7" fmla="*/ 2359 h 235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623" h="2359">
                  <a:moveTo>
                    <a:pt x="623" y="2359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623" y="235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116" name="Freeform 71">
              <a:extLst>
                <a:ext uri="{FF2B5EF4-FFF2-40B4-BE49-F238E27FC236}">
                  <a16:creationId xmlns:a16="http://schemas.microsoft.com/office/drawing/2014/main" xmlns="" id="{1410DCF3-E4EE-4A5E-90FE-8D7D74E2F0B0}"/>
                </a:ext>
              </a:extLst>
            </xdr:cNvPr>
            <xdr:cNvSpPr>
              <a:spLocks/>
            </xdr:cNvSpPr>
          </xdr:nvSpPr>
          <xdr:spPr bwMode="auto">
            <a:xfrm>
              <a:off x="4028" y="653"/>
              <a:ext cx="623" cy="2359"/>
            </a:xfrm>
            <a:custGeom>
              <a:avLst/>
              <a:gdLst>
                <a:gd name="T0" fmla="*/ 84 w 84"/>
                <a:gd name="T1" fmla="*/ 318 h 318"/>
                <a:gd name="T2" fmla="*/ 0 w 84"/>
                <a:gd name="T3" fmla="*/ 0 h 318"/>
                <a:gd name="T4" fmla="*/ 0 w 84"/>
                <a:gd name="T5" fmla="*/ 0 h 318"/>
                <a:gd name="T6" fmla="*/ 84 w 84"/>
                <a:gd name="T7" fmla="*/ 318 h 318"/>
                <a:gd name="T8" fmla="*/ 84 w 84"/>
                <a:gd name="T9" fmla="*/ 318 h 3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84" h="318">
                  <a:moveTo>
                    <a:pt x="84" y="318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84" y="318"/>
                  </a:lnTo>
                  <a:lnTo>
                    <a:pt x="84" y="318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117" name="Freeform 72">
              <a:extLst>
                <a:ext uri="{FF2B5EF4-FFF2-40B4-BE49-F238E27FC236}">
                  <a16:creationId xmlns:a16="http://schemas.microsoft.com/office/drawing/2014/main" xmlns="" id="{DE894F68-5106-4EC4-93E6-49313B5EE6B4}"/>
                </a:ext>
              </a:extLst>
            </xdr:cNvPr>
            <xdr:cNvSpPr>
              <a:spLocks/>
            </xdr:cNvSpPr>
          </xdr:nvSpPr>
          <xdr:spPr bwMode="auto">
            <a:xfrm>
              <a:off x="4021" y="653"/>
              <a:ext cx="311" cy="2611"/>
            </a:xfrm>
            <a:custGeom>
              <a:avLst/>
              <a:gdLst>
                <a:gd name="T0" fmla="*/ 311 w 311"/>
                <a:gd name="T1" fmla="*/ 2611 h 2611"/>
                <a:gd name="T2" fmla="*/ 0 w 311"/>
                <a:gd name="T3" fmla="*/ 0 h 2611"/>
                <a:gd name="T4" fmla="*/ 7 w 311"/>
                <a:gd name="T5" fmla="*/ 0 h 2611"/>
                <a:gd name="T6" fmla="*/ 311 w 311"/>
                <a:gd name="T7" fmla="*/ 2611 h 261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311" h="2611">
                  <a:moveTo>
                    <a:pt x="311" y="2611"/>
                  </a:moveTo>
                  <a:lnTo>
                    <a:pt x="0" y="0"/>
                  </a:lnTo>
                  <a:lnTo>
                    <a:pt x="7" y="0"/>
                  </a:lnTo>
                  <a:lnTo>
                    <a:pt x="311" y="2611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118" name="Freeform 73">
              <a:extLst>
                <a:ext uri="{FF2B5EF4-FFF2-40B4-BE49-F238E27FC236}">
                  <a16:creationId xmlns:a16="http://schemas.microsoft.com/office/drawing/2014/main" xmlns="" id="{FF7F12F5-6DF0-4743-8A74-DBE93D559806}"/>
                </a:ext>
              </a:extLst>
            </xdr:cNvPr>
            <xdr:cNvSpPr>
              <a:spLocks/>
            </xdr:cNvSpPr>
          </xdr:nvSpPr>
          <xdr:spPr bwMode="auto">
            <a:xfrm>
              <a:off x="4021" y="653"/>
              <a:ext cx="311" cy="2611"/>
            </a:xfrm>
            <a:custGeom>
              <a:avLst/>
              <a:gdLst>
                <a:gd name="T0" fmla="*/ 42 w 42"/>
                <a:gd name="T1" fmla="*/ 352 h 352"/>
                <a:gd name="T2" fmla="*/ 0 w 42"/>
                <a:gd name="T3" fmla="*/ 0 h 352"/>
                <a:gd name="T4" fmla="*/ 1 w 42"/>
                <a:gd name="T5" fmla="*/ 0 h 352"/>
                <a:gd name="T6" fmla="*/ 42 w 42"/>
                <a:gd name="T7" fmla="*/ 352 h 352"/>
                <a:gd name="T8" fmla="*/ 42 w 42"/>
                <a:gd name="T9" fmla="*/ 352 h 35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2" h="352">
                  <a:moveTo>
                    <a:pt x="42" y="352"/>
                  </a:moveTo>
                  <a:lnTo>
                    <a:pt x="0" y="0"/>
                  </a:lnTo>
                  <a:lnTo>
                    <a:pt x="1" y="0"/>
                  </a:lnTo>
                  <a:lnTo>
                    <a:pt x="42" y="352"/>
                  </a:lnTo>
                  <a:lnTo>
                    <a:pt x="42" y="352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119" name="Freeform 74">
              <a:extLst>
                <a:ext uri="{FF2B5EF4-FFF2-40B4-BE49-F238E27FC236}">
                  <a16:creationId xmlns:a16="http://schemas.microsoft.com/office/drawing/2014/main" xmlns="" id="{F7C423AD-3056-46AA-9609-45B156A6D18C}"/>
                </a:ext>
              </a:extLst>
            </xdr:cNvPr>
            <xdr:cNvSpPr>
              <a:spLocks/>
            </xdr:cNvSpPr>
          </xdr:nvSpPr>
          <xdr:spPr bwMode="auto">
            <a:xfrm>
              <a:off x="4169" y="683"/>
              <a:ext cx="423" cy="267"/>
            </a:xfrm>
            <a:custGeom>
              <a:avLst/>
              <a:gdLst>
                <a:gd name="T0" fmla="*/ 415 w 423"/>
                <a:gd name="T1" fmla="*/ 267 h 267"/>
                <a:gd name="T2" fmla="*/ 0 w 423"/>
                <a:gd name="T3" fmla="*/ 7 h 267"/>
                <a:gd name="T4" fmla="*/ 8 w 423"/>
                <a:gd name="T5" fmla="*/ 0 h 267"/>
                <a:gd name="T6" fmla="*/ 423 w 423"/>
                <a:gd name="T7" fmla="*/ 259 h 267"/>
                <a:gd name="T8" fmla="*/ 415 w 423"/>
                <a:gd name="T9" fmla="*/ 267 h 26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23" h="267">
                  <a:moveTo>
                    <a:pt x="415" y="267"/>
                  </a:moveTo>
                  <a:lnTo>
                    <a:pt x="0" y="7"/>
                  </a:lnTo>
                  <a:lnTo>
                    <a:pt x="8" y="0"/>
                  </a:lnTo>
                  <a:lnTo>
                    <a:pt x="423" y="259"/>
                  </a:lnTo>
                  <a:lnTo>
                    <a:pt x="415" y="267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120" name="Freeform 75">
              <a:extLst>
                <a:ext uri="{FF2B5EF4-FFF2-40B4-BE49-F238E27FC236}">
                  <a16:creationId xmlns:a16="http://schemas.microsoft.com/office/drawing/2014/main" xmlns="" id="{6D2678E1-72F6-431B-A086-BDB82ACAD1E8}"/>
                </a:ext>
              </a:extLst>
            </xdr:cNvPr>
            <xdr:cNvSpPr>
              <a:spLocks/>
            </xdr:cNvSpPr>
          </xdr:nvSpPr>
          <xdr:spPr bwMode="auto">
            <a:xfrm>
              <a:off x="4169" y="683"/>
              <a:ext cx="423" cy="267"/>
            </a:xfrm>
            <a:custGeom>
              <a:avLst/>
              <a:gdLst>
                <a:gd name="T0" fmla="*/ 56 w 57"/>
                <a:gd name="T1" fmla="*/ 36 h 36"/>
                <a:gd name="T2" fmla="*/ 0 w 57"/>
                <a:gd name="T3" fmla="*/ 1 h 36"/>
                <a:gd name="T4" fmla="*/ 1 w 57"/>
                <a:gd name="T5" fmla="*/ 0 h 36"/>
                <a:gd name="T6" fmla="*/ 57 w 57"/>
                <a:gd name="T7" fmla="*/ 35 h 36"/>
                <a:gd name="T8" fmla="*/ 56 w 57"/>
                <a:gd name="T9" fmla="*/ 36 h 3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7" h="36">
                  <a:moveTo>
                    <a:pt x="56" y="36"/>
                  </a:moveTo>
                  <a:lnTo>
                    <a:pt x="0" y="1"/>
                  </a:lnTo>
                  <a:lnTo>
                    <a:pt x="1" y="0"/>
                  </a:lnTo>
                  <a:lnTo>
                    <a:pt x="57" y="35"/>
                  </a:lnTo>
                  <a:lnTo>
                    <a:pt x="56" y="36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121" name="Freeform 76">
              <a:extLst>
                <a:ext uri="{FF2B5EF4-FFF2-40B4-BE49-F238E27FC236}">
                  <a16:creationId xmlns:a16="http://schemas.microsoft.com/office/drawing/2014/main" xmlns="" id="{6C87331E-A2DA-48EC-B107-DD1789B32DC5}"/>
                </a:ext>
              </a:extLst>
            </xdr:cNvPr>
            <xdr:cNvSpPr>
              <a:spLocks/>
            </xdr:cNvSpPr>
          </xdr:nvSpPr>
          <xdr:spPr bwMode="auto">
            <a:xfrm>
              <a:off x="4295" y="734"/>
              <a:ext cx="193" cy="127"/>
            </a:xfrm>
            <a:custGeom>
              <a:avLst/>
              <a:gdLst>
                <a:gd name="T0" fmla="*/ 193 w 193"/>
                <a:gd name="T1" fmla="*/ 127 h 127"/>
                <a:gd name="T2" fmla="*/ 0 w 193"/>
                <a:gd name="T3" fmla="*/ 8 h 127"/>
                <a:gd name="T4" fmla="*/ 8 w 193"/>
                <a:gd name="T5" fmla="*/ 0 h 127"/>
                <a:gd name="T6" fmla="*/ 193 w 193"/>
                <a:gd name="T7" fmla="*/ 127 h 12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93" h="127">
                  <a:moveTo>
                    <a:pt x="193" y="127"/>
                  </a:moveTo>
                  <a:lnTo>
                    <a:pt x="0" y="8"/>
                  </a:lnTo>
                  <a:lnTo>
                    <a:pt x="8" y="0"/>
                  </a:lnTo>
                  <a:lnTo>
                    <a:pt x="193" y="127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122" name="Freeform 77">
              <a:extLst>
                <a:ext uri="{FF2B5EF4-FFF2-40B4-BE49-F238E27FC236}">
                  <a16:creationId xmlns:a16="http://schemas.microsoft.com/office/drawing/2014/main" xmlns="" id="{052F95EB-A041-4DC7-B753-6230F81C9877}"/>
                </a:ext>
              </a:extLst>
            </xdr:cNvPr>
            <xdr:cNvSpPr>
              <a:spLocks/>
            </xdr:cNvSpPr>
          </xdr:nvSpPr>
          <xdr:spPr bwMode="auto">
            <a:xfrm>
              <a:off x="4295" y="734"/>
              <a:ext cx="193" cy="127"/>
            </a:xfrm>
            <a:custGeom>
              <a:avLst/>
              <a:gdLst>
                <a:gd name="T0" fmla="*/ 26 w 26"/>
                <a:gd name="T1" fmla="*/ 17 h 17"/>
                <a:gd name="T2" fmla="*/ 0 w 26"/>
                <a:gd name="T3" fmla="*/ 1 h 17"/>
                <a:gd name="T4" fmla="*/ 1 w 26"/>
                <a:gd name="T5" fmla="*/ 0 h 17"/>
                <a:gd name="T6" fmla="*/ 26 w 26"/>
                <a:gd name="T7" fmla="*/ 17 h 17"/>
                <a:gd name="T8" fmla="*/ 26 w 26"/>
                <a:gd name="T9" fmla="*/ 17 h 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6" h="17">
                  <a:moveTo>
                    <a:pt x="26" y="17"/>
                  </a:moveTo>
                  <a:lnTo>
                    <a:pt x="0" y="1"/>
                  </a:lnTo>
                  <a:lnTo>
                    <a:pt x="1" y="0"/>
                  </a:lnTo>
                  <a:lnTo>
                    <a:pt x="26" y="17"/>
                  </a:lnTo>
                  <a:lnTo>
                    <a:pt x="26" y="17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123" name="Freeform 78">
              <a:extLst>
                <a:ext uri="{FF2B5EF4-FFF2-40B4-BE49-F238E27FC236}">
                  <a16:creationId xmlns:a16="http://schemas.microsoft.com/office/drawing/2014/main" xmlns="" id="{0F2C424B-5C43-46F1-827D-23624FBCD3D4}"/>
                </a:ext>
              </a:extLst>
            </xdr:cNvPr>
            <xdr:cNvSpPr>
              <a:spLocks/>
            </xdr:cNvSpPr>
          </xdr:nvSpPr>
          <xdr:spPr bwMode="auto">
            <a:xfrm>
              <a:off x="4295" y="742"/>
              <a:ext cx="297" cy="208"/>
            </a:xfrm>
            <a:custGeom>
              <a:avLst/>
              <a:gdLst>
                <a:gd name="T0" fmla="*/ 297 w 297"/>
                <a:gd name="T1" fmla="*/ 208 h 208"/>
                <a:gd name="T2" fmla="*/ 0 w 297"/>
                <a:gd name="T3" fmla="*/ 0 h 208"/>
                <a:gd name="T4" fmla="*/ 0 w 297"/>
                <a:gd name="T5" fmla="*/ 0 h 208"/>
                <a:gd name="T6" fmla="*/ 297 w 297"/>
                <a:gd name="T7" fmla="*/ 208 h 20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97" h="208">
                  <a:moveTo>
                    <a:pt x="297" y="208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297" y="208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124" name="Freeform 79">
              <a:extLst>
                <a:ext uri="{FF2B5EF4-FFF2-40B4-BE49-F238E27FC236}">
                  <a16:creationId xmlns:a16="http://schemas.microsoft.com/office/drawing/2014/main" xmlns="" id="{38FFF575-CAC6-4538-AF5D-AB23C377B214}"/>
                </a:ext>
              </a:extLst>
            </xdr:cNvPr>
            <xdr:cNvSpPr>
              <a:spLocks/>
            </xdr:cNvSpPr>
          </xdr:nvSpPr>
          <xdr:spPr bwMode="auto">
            <a:xfrm>
              <a:off x="4295" y="742"/>
              <a:ext cx="297" cy="208"/>
            </a:xfrm>
            <a:custGeom>
              <a:avLst/>
              <a:gdLst>
                <a:gd name="T0" fmla="*/ 40 w 40"/>
                <a:gd name="T1" fmla="*/ 28 h 28"/>
                <a:gd name="T2" fmla="*/ 0 w 40"/>
                <a:gd name="T3" fmla="*/ 0 h 28"/>
                <a:gd name="T4" fmla="*/ 0 w 40"/>
                <a:gd name="T5" fmla="*/ 0 h 28"/>
                <a:gd name="T6" fmla="*/ 40 w 40"/>
                <a:gd name="T7" fmla="*/ 28 h 28"/>
                <a:gd name="T8" fmla="*/ 40 w 40"/>
                <a:gd name="T9" fmla="*/ 28 h 2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0" h="28">
                  <a:moveTo>
                    <a:pt x="40" y="28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40" y="28"/>
                  </a:lnTo>
                  <a:lnTo>
                    <a:pt x="40" y="28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125" name="Freeform 80">
              <a:extLst>
                <a:ext uri="{FF2B5EF4-FFF2-40B4-BE49-F238E27FC236}">
                  <a16:creationId xmlns:a16="http://schemas.microsoft.com/office/drawing/2014/main" xmlns="" id="{2293181A-7CF8-4B9B-8E76-E728D16D185F}"/>
                </a:ext>
              </a:extLst>
            </xdr:cNvPr>
            <xdr:cNvSpPr>
              <a:spLocks/>
            </xdr:cNvSpPr>
          </xdr:nvSpPr>
          <xdr:spPr bwMode="auto">
            <a:xfrm>
              <a:off x="4280" y="749"/>
              <a:ext cx="615" cy="1937"/>
            </a:xfrm>
            <a:custGeom>
              <a:avLst/>
              <a:gdLst>
                <a:gd name="T0" fmla="*/ 608 w 615"/>
                <a:gd name="T1" fmla="*/ 1937 h 1937"/>
                <a:gd name="T2" fmla="*/ 0 w 615"/>
                <a:gd name="T3" fmla="*/ 0 h 1937"/>
                <a:gd name="T4" fmla="*/ 8 w 615"/>
                <a:gd name="T5" fmla="*/ 0 h 1937"/>
                <a:gd name="T6" fmla="*/ 615 w 615"/>
                <a:gd name="T7" fmla="*/ 1937 h 1937"/>
                <a:gd name="T8" fmla="*/ 608 w 615"/>
                <a:gd name="T9" fmla="*/ 1937 h 193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15" h="1937">
                  <a:moveTo>
                    <a:pt x="608" y="1937"/>
                  </a:moveTo>
                  <a:lnTo>
                    <a:pt x="0" y="0"/>
                  </a:lnTo>
                  <a:lnTo>
                    <a:pt x="8" y="0"/>
                  </a:lnTo>
                  <a:lnTo>
                    <a:pt x="615" y="1937"/>
                  </a:lnTo>
                  <a:lnTo>
                    <a:pt x="608" y="1937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126" name="Freeform 81">
              <a:extLst>
                <a:ext uri="{FF2B5EF4-FFF2-40B4-BE49-F238E27FC236}">
                  <a16:creationId xmlns:a16="http://schemas.microsoft.com/office/drawing/2014/main" xmlns="" id="{87E24C22-68BE-4450-93E3-7F203CED06AA}"/>
                </a:ext>
              </a:extLst>
            </xdr:cNvPr>
            <xdr:cNvSpPr>
              <a:spLocks/>
            </xdr:cNvSpPr>
          </xdr:nvSpPr>
          <xdr:spPr bwMode="auto">
            <a:xfrm>
              <a:off x="4280" y="749"/>
              <a:ext cx="615" cy="1937"/>
            </a:xfrm>
            <a:custGeom>
              <a:avLst/>
              <a:gdLst>
                <a:gd name="T0" fmla="*/ 82 w 83"/>
                <a:gd name="T1" fmla="*/ 261 h 261"/>
                <a:gd name="T2" fmla="*/ 0 w 83"/>
                <a:gd name="T3" fmla="*/ 0 h 261"/>
                <a:gd name="T4" fmla="*/ 1 w 83"/>
                <a:gd name="T5" fmla="*/ 0 h 261"/>
                <a:gd name="T6" fmla="*/ 83 w 83"/>
                <a:gd name="T7" fmla="*/ 261 h 261"/>
                <a:gd name="T8" fmla="*/ 82 w 83"/>
                <a:gd name="T9" fmla="*/ 261 h 26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83" h="261">
                  <a:moveTo>
                    <a:pt x="82" y="261"/>
                  </a:moveTo>
                  <a:lnTo>
                    <a:pt x="0" y="0"/>
                  </a:lnTo>
                  <a:lnTo>
                    <a:pt x="1" y="0"/>
                  </a:lnTo>
                  <a:lnTo>
                    <a:pt x="83" y="261"/>
                  </a:lnTo>
                  <a:lnTo>
                    <a:pt x="82" y="261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127" name="Freeform 82">
              <a:extLst>
                <a:ext uri="{FF2B5EF4-FFF2-40B4-BE49-F238E27FC236}">
                  <a16:creationId xmlns:a16="http://schemas.microsoft.com/office/drawing/2014/main" xmlns="" id="{EF547D68-2B67-4F70-BF57-AB2490FFB93E}"/>
                </a:ext>
              </a:extLst>
            </xdr:cNvPr>
            <xdr:cNvSpPr>
              <a:spLocks/>
            </xdr:cNvSpPr>
          </xdr:nvSpPr>
          <xdr:spPr bwMode="auto">
            <a:xfrm>
              <a:off x="4280" y="749"/>
              <a:ext cx="171" cy="2441"/>
            </a:xfrm>
            <a:custGeom>
              <a:avLst/>
              <a:gdLst>
                <a:gd name="T0" fmla="*/ 171 w 171"/>
                <a:gd name="T1" fmla="*/ 2441 h 2441"/>
                <a:gd name="T2" fmla="*/ 0 w 171"/>
                <a:gd name="T3" fmla="*/ 0 h 2441"/>
                <a:gd name="T4" fmla="*/ 0 w 171"/>
                <a:gd name="T5" fmla="*/ 0 h 2441"/>
                <a:gd name="T6" fmla="*/ 171 w 171"/>
                <a:gd name="T7" fmla="*/ 2441 h 244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71" h="2441">
                  <a:moveTo>
                    <a:pt x="171" y="2441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171" y="2441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128" name="Freeform 83">
              <a:extLst>
                <a:ext uri="{FF2B5EF4-FFF2-40B4-BE49-F238E27FC236}">
                  <a16:creationId xmlns:a16="http://schemas.microsoft.com/office/drawing/2014/main" xmlns="" id="{C99F8229-8A9F-4652-81ED-0468F4F19E8E}"/>
                </a:ext>
              </a:extLst>
            </xdr:cNvPr>
            <xdr:cNvSpPr>
              <a:spLocks/>
            </xdr:cNvSpPr>
          </xdr:nvSpPr>
          <xdr:spPr bwMode="auto">
            <a:xfrm>
              <a:off x="4280" y="749"/>
              <a:ext cx="171" cy="2441"/>
            </a:xfrm>
            <a:custGeom>
              <a:avLst/>
              <a:gdLst>
                <a:gd name="T0" fmla="*/ 23 w 23"/>
                <a:gd name="T1" fmla="*/ 329 h 329"/>
                <a:gd name="T2" fmla="*/ 0 w 23"/>
                <a:gd name="T3" fmla="*/ 0 h 329"/>
                <a:gd name="T4" fmla="*/ 0 w 23"/>
                <a:gd name="T5" fmla="*/ 0 h 329"/>
                <a:gd name="T6" fmla="*/ 23 w 23"/>
                <a:gd name="T7" fmla="*/ 329 h 329"/>
                <a:gd name="T8" fmla="*/ 23 w 23"/>
                <a:gd name="T9" fmla="*/ 329 h 32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3" h="329">
                  <a:moveTo>
                    <a:pt x="23" y="329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23" y="329"/>
                  </a:lnTo>
                  <a:lnTo>
                    <a:pt x="23" y="329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129" name="Freeform 84">
              <a:extLst>
                <a:ext uri="{FF2B5EF4-FFF2-40B4-BE49-F238E27FC236}">
                  <a16:creationId xmlns:a16="http://schemas.microsoft.com/office/drawing/2014/main" xmlns="" id="{B95B8ED2-718A-4B4F-84BE-4069D6A3D199}"/>
                </a:ext>
              </a:extLst>
            </xdr:cNvPr>
            <xdr:cNvSpPr>
              <a:spLocks/>
            </xdr:cNvSpPr>
          </xdr:nvSpPr>
          <xdr:spPr bwMode="auto">
            <a:xfrm>
              <a:off x="4273" y="749"/>
              <a:ext cx="67" cy="2515"/>
            </a:xfrm>
            <a:custGeom>
              <a:avLst/>
              <a:gdLst>
                <a:gd name="T0" fmla="*/ 59 w 67"/>
                <a:gd name="T1" fmla="*/ 2515 h 2515"/>
                <a:gd name="T2" fmla="*/ 0 w 67"/>
                <a:gd name="T3" fmla="*/ 0 h 2515"/>
                <a:gd name="T4" fmla="*/ 7 w 67"/>
                <a:gd name="T5" fmla="*/ 0 h 2515"/>
                <a:gd name="T6" fmla="*/ 67 w 67"/>
                <a:gd name="T7" fmla="*/ 2515 h 2515"/>
                <a:gd name="T8" fmla="*/ 59 w 67"/>
                <a:gd name="T9" fmla="*/ 2515 h 25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7" h="2515">
                  <a:moveTo>
                    <a:pt x="59" y="2515"/>
                  </a:moveTo>
                  <a:lnTo>
                    <a:pt x="0" y="0"/>
                  </a:lnTo>
                  <a:lnTo>
                    <a:pt x="7" y="0"/>
                  </a:lnTo>
                  <a:lnTo>
                    <a:pt x="67" y="2515"/>
                  </a:lnTo>
                  <a:lnTo>
                    <a:pt x="59" y="251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130" name="Freeform 85">
              <a:extLst>
                <a:ext uri="{FF2B5EF4-FFF2-40B4-BE49-F238E27FC236}">
                  <a16:creationId xmlns:a16="http://schemas.microsoft.com/office/drawing/2014/main" xmlns="" id="{BABABB00-F4CC-4F39-9172-73FD951E7275}"/>
                </a:ext>
              </a:extLst>
            </xdr:cNvPr>
            <xdr:cNvSpPr>
              <a:spLocks/>
            </xdr:cNvSpPr>
          </xdr:nvSpPr>
          <xdr:spPr bwMode="auto">
            <a:xfrm>
              <a:off x="4273" y="749"/>
              <a:ext cx="67" cy="2515"/>
            </a:xfrm>
            <a:custGeom>
              <a:avLst/>
              <a:gdLst>
                <a:gd name="T0" fmla="*/ 8 w 9"/>
                <a:gd name="T1" fmla="*/ 339 h 339"/>
                <a:gd name="T2" fmla="*/ 0 w 9"/>
                <a:gd name="T3" fmla="*/ 0 h 339"/>
                <a:gd name="T4" fmla="*/ 1 w 9"/>
                <a:gd name="T5" fmla="*/ 0 h 339"/>
                <a:gd name="T6" fmla="*/ 9 w 9"/>
                <a:gd name="T7" fmla="*/ 339 h 339"/>
                <a:gd name="T8" fmla="*/ 8 w 9"/>
                <a:gd name="T9" fmla="*/ 339 h 33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9" h="339">
                  <a:moveTo>
                    <a:pt x="8" y="339"/>
                  </a:moveTo>
                  <a:lnTo>
                    <a:pt x="0" y="0"/>
                  </a:lnTo>
                  <a:lnTo>
                    <a:pt x="1" y="0"/>
                  </a:lnTo>
                  <a:lnTo>
                    <a:pt x="9" y="339"/>
                  </a:lnTo>
                  <a:lnTo>
                    <a:pt x="8" y="339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131" name="Freeform 86">
              <a:extLst>
                <a:ext uri="{FF2B5EF4-FFF2-40B4-BE49-F238E27FC236}">
                  <a16:creationId xmlns:a16="http://schemas.microsoft.com/office/drawing/2014/main" xmlns="" id="{168B7D61-D2CF-4A57-81C9-3E882CEF652E}"/>
                </a:ext>
              </a:extLst>
            </xdr:cNvPr>
            <xdr:cNvSpPr>
              <a:spLocks/>
            </xdr:cNvSpPr>
          </xdr:nvSpPr>
          <xdr:spPr bwMode="auto">
            <a:xfrm>
              <a:off x="4214" y="749"/>
              <a:ext cx="66" cy="2575"/>
            </a:xfrm>
            <a:custGeom>
              <a:avLst/>
              <a:gdLst>
                <a:gd name="T0" fmla="*/ 0 w 66"/>
                <a:gd name="T1" fmla="*/ 2575 h 2575"/>
                <a:gd name="T2" fmla="*/ 59 w 66"/>
                <a:gd name="T3" fmla="*/ 0 h 2575"/>
                <a:gd name="T4" fmla="*/ 66 w 66"/>
                <a:gd name="T5" fmla="*/ 0 h 2575"/>
                <a:gd name="T6" fmla="*/ 0 w 66"/>
                <a:gd name="T7" fmla="*/ 2575 h 257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66" h="2575">
                  <a:moveTo>
                    <a:pt x="0" y="2575"/>
                  </a:moveTo>
                  <a:lnTo>
                    <a:pt x="59" y="0"/>
                  </a:lnTo>
                  <a:lnTo>
                    <a:pt x="66" y="0"/>
                  </a:lnTo>
                  <a:lnTo>
                    <a:pt x="0" y="257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132" name="Freeform 87">
              <a:extLst>
                <a:ext uri="{FF2B5EF4-FFF2-40B4-BE49-F238E27FC236}">
                  <a16:creationId xmlns:a16="http://schemas.microsoft.com/office/drawing/2014/main" xmlns="" id="{5E54C568-9422-40C0-A83A-827194CCB8B0}"/>
                </a:ext>
              </a:extLst>
            </xdr:cNvPr>
            <xdr:cNvSpPr>
              <a:spLocks/>
            </xdr:cNvSpPr>
          </xdr:nvSpPr>
          <xdr:spPr bwMode="auto">
            <a:xfrm>
              <a:off x="4214" y="749"/>
              <a:ext cx="66" cy="2575"/>
            </a:xfrm>
            <a:custGeom>
              <a:avLst/>
              <a:gdLst>
                <a:gd name="T0" fmla="*/ 0 w 9"/>
                <a:gd name="T1" fmla="*/ 347 h 347"/>
                <a:gd name="T2" fmla="*/ 8 w 9"/>
                <a:gd name="T3" fmla="*/ 0 h 347"/>
                <a:gd name="T4" fmla="*/ 9 w 9"/>
                <a:gd name="T5" fmla="*/ 0 h 347"/>
                <a:gd name="T6" fmla="*/ 0 w 9"/>
                <a:gd name="T7" fmla="*/ 347 h 347"/>
                <a:gd name="T8" fmla="*/ 0 w 9"/>
                <a:gd name="T9" fmla="*/ 347 h 34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9" h="347">
                  <a:moveTo>
                    <a:pt x="0" y="347"/>
                  </a:moveTo>
                  <a:lnTo>
                    <a:pt x="8" y="0"/>
                  </a:lnTo>
                  <a:lnTo>
                    <a:pt x="9" y="0"/>
                  </a:lnTo>
                  <a:lnTo>
                    <a:pt x="0" y="347"/>
                  </a:lnTo>
                  <a:lnTo>
                    <a:pt x="0" y="347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133" name="Freeform 88">
              <a:extLst>
                <a:ext uri="{FF2B5EF4-FFF2-40B4-BE49-F238E27FC236}">
                  <a16:creationId xmlns:a16="http://schemas.microsoft.com/office/drawing/2014/main" xmlns="" id="{08CE3106-E048-47A1-89CC-25E74F58AC11}"/>
                </a:ext>
              </a:extLst>
            </xdr:cNvPr>
            <xdr:cNvSpPr>
              <a:spLocks/>
            </xdr:cNvSpPr>
          </xdr:nvSpPr>
          <xdr:spPr bwMode="auto">
            <a:xfrm>
              <a:off x="3962" y="749"/>
              <a:ext cx="311" cy="2664"/>
            </a:xfrm>
            <a:custGeom>
              <a:avLst/>
              <a:gdLst>
                <a:gd name="T0" fmla="*/ 0 w 311"/>
                <a:gd name="T1" fmla="*/ 2664 h 2664"/>
                <a:gd name="T2" fmla="*/ 311 w 311"/>
                <a:gd name="T3" fmla="*/ 0 h 2664"/>
                <a:gd name="T4" fmla="*/ 311 w 311"/>
                <a:gd name="T5" fmla="*/ 0 h 2664"/>
                <a:gd name="T6" fmla="*/ 0 w 311"/>
                <a:gd name="T7" fmla="*/ 2664 h 266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311" h="2664">
                  <a:moveTo>
                    <a:pt x="0" y="2664"/>
                  </a:moveTo>
                  <a:lnTo>
                    <a:pt x="311" y="0"/>
                  </a:lnTo>
                  <a:lnTo>
                    <a:pt x="311" y="0"/>
                  </a:lnTo>
                  <a:lnTo>
                    <a:pt x="0" y="2664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134" name="Freeform 89">
              <a:extLst>
                <a:ext uri="{FF2B5EF4-FFF2-40B4-BE49-F238E27FC236}">
                  <a16:creationId xmlns:a16="http://schemas.microsoft.com/office/drawing/2014/main" xmlns="" id="{DFC09E33-2B0B-4A7D-8096-EA822719C8DD}"/>
                </a:ext>
              </a:extLst>
            </xdr:cNvPr>
            <xdr:cNvSpPr>
              <a:spLocks/>
            </xdr:cNvSpPr>
          </xdr:nvSpPr>
          <xdr:spPr bwMode="auto">
            <a:xfrm>
              <a:off x="3962" y="749"/>
              <a:ext cx="311" cy="2664"/>
            </a:xfrm>
            <a:custGeom>
              <a:avLst/>
              <a:gdLst>
                <a:gd name="T0" fmla="*/ 0 w 42"/>
                <a:gd name="T1" fmla="*/ 359 h 359"/>
                <a:gd name="T2" fmla="*/ 42 w 42"/>
                <a:gd name="T3" fmla="*/ 0 h 359"/>
                <a:gd name="T4" fmla="*/ 42 w 42"/>
                <a:gd name="T5" fmla="*/ 0 h 359"/>
                <a:gd name="T6" fmla="*/ 0 w 42"/>
                <a:gd name="T7" fmla="*/ 359 h 359"/>
                <a:gd name="T8" fmla="*/ 0 w 42"/>
                <a:gd name="T9" fmla="*/ 359 h 35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2" h="359">
                  <a:moveTo>
                    <a:pt x="0" y="359"/>
                  </a:moveTo>
                  <a:lnTo>
                    <a:pt x="42" y="0"/>
                  </a:lnTo>
                  <a:lnTo>
                    <a:pt x="42" y="0"/>
                  </a:lnTo>
                  <a:lnTo>
                    <a:pt x="0" y="359"/>
                  </a:lnTo>
                  <a:lnTo>
                    <a:pt x="0" y="359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135" name="Freeform 90">
              <a:extLst>
                <a:ext uri="{FF2B5EF4-FFF2-40B4-BE49-F238E27FC236}">
                  <a16:creationId xmlns:a16="http://schemas.microsoft.com/office/drawing/2014/main" xmlns="" id="{1CEF8C4D-FAA9-4703-AEBE-21F4A33B085C}"/>
                </a:ext>
              </a:extLst>
            </xdr:cNvPr>
            <xdr:cNvSpPr>
              <a:spLocks/>
            </xdr:cNvSpPr>
          </xdr:nvSpPr>
          <xdr:spPr bwMode="auto">
            <a:xfrm>
              <a:off x="3161" y="749"/>
              <a:ext cx="1105" cy="2627"/>
            </a:xfrm>
            <a:custGeom>
              <a:avLst/>
              <a:gdLst>
                <a:gd name="T0" fmla="*/ 0 w 1105"/>
                <a:gd name="T1" fmla="*/ 2627 h 2627"/>
                <a:gd name="T2" fmla="*/ 1105 w 1105"/>
                <a:gd name="T3" fmla="*/ 0 h 2627"/>
                <a:gd name="T4" fmla="*/ 1105 w 1105"/>
                <a:gd name="T5" fmla="*/ 0 h 2627"/>
                <a:gd name="T6" fmla="*/ 0 w 1105"/>
                <a:gd name="T7" fmla="*/ 2627 h 262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105" h="2627">
                  <a:moveTo>
                    <a:pt x="0" y="2627"/>
                  </a:moveTo>
                  <a:lnTo>
                    <a:pt x="1105" y="0"/>
                  </a:lnTo>
                  <a:lnTo>
                    <a:pt x="1105" y="0"/>
                  </a:lnTo>
                  <a:lnTo>
                    <a:pt x="0" y="2627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136" name="Freeform 91">
              <a:extLst>
                <a:ext uri="{FF2B5EF4-FFF2-40B4-BE49-F238E27FC236}">
                  <a16:creationId xmlns:a16="http://schemas.microsoft.com/office/drawing/2014/main" xmlns="" id="{EDB3EBC2-67BF-4149-A936-F36ACD3833DC}"/>
                </a:ext>
              </a:extLst>
            </xdr:cNvPr>
            <xdr:cNvSpPr>
              <a:spLocks/>
            </xdr:cNvSpPr>
          </xdr:nvSpPr>
          <xdr:spPr bwMode="auto">
            <a:xfrm>
              <a:off x="3161" y="749"/>
              <a:ext cx="1105" cy="2627"/>
            </a:xfrm>
            <a:custGeom>
              <a:avLst/>
              <a:gdLst>
                <a:gd name="T0" fmla="*/ 0 w 149"/>
                <a:gd name="T1" fmla="*/ 354 h 354"/>
                <a:gd name="T2" fmla="*/ 149 w 149"/>
                <a:gd name="T3" fmla="*/ 0 h 354"/>
                <a:gd name="T4" fmla="*/ 149 w 149"/>
                <a:gd name="T5" fmla="*/ 0 h 354"/>
                <a:gd name="T6" fmla="*/ 0 w 149"/>
                <a:gd name="T7" fmla="*/ 354 h 354"/>
                <a:gd name="T8" fmla="*/ 0 w 149"/>
                <a:gd name="T9" fmla="*/ 354 h 35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49" h="354">
                  <a:moveTo>
                    <a:pt x="0" y="354"/>
                  </a:moveTo>
                  <a:lnTo>
                    <a:pt x="149" y="0"/>
                  </a:lnTo>
                  <a:lnTo>
                    <a:pt x="149" y="0"/>
                  </a:lnTo>
                  <a:lnTo>
                    <a:pt x="0" y="354"/>
                  </a:lnTo>
                  <a:lnTo>
                    <a:pt x="0" y="354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137" name="Freeform 92">
              <a:extLst>
                <a:ext uri="{FF2B5EF4-FFF2-40B4-BE49-F238E27FC236}">
                  <a16:creationId xmlns:a16="http://schemas.microsoft.com/office/drawing/2014/main" xmlns="" id="{AD4F060F-85AC-4C1B-84B0-4BEACC325826}"/>
                </a:ext>
              </a:extLst>
            </xdr:cNvPr>
            <xdr:cNvSpPr>
              <a:spLocks/>
            </xdr:cNvSpPr>
          </xdr:nvSpPr>
          <xdr:spPr bwMode="auto">
            <a:xfrm>
              <a:off x="3035" y="749"/>
              <a:ext cx="1231" cy="2575"/>
            </a:xfrm>
            <a:custGeom>
              <a:avLst/>
              <a:gdLst>
                <a:gd name="T0" fmla="*/ 0 w 1231"/>
                <a:gd name="T1" fmla="*/ 2575 h 2575"/>
                <a:gd name="T2" fmla="*/ 1231 w 1231"/>
                <a:gd name="T3" fmla="*/ 0 h 2575"/>
                <a:gd name="T4" fmla="*/ 1231 w 1231"/>
                <a:gd name="T5" fmla="*/ 0 h 2575"/>
                <a:gd name="T6" fmla="*/ 0 w 1231"/>
                <a:gd name="T7" fmla="*/ 2575 h 257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231" h="2575">
                  <a:moveTo>
                    <a:pt x="0" y="2575"/>
                  </a:moveTo>
                  <a:lnTo>
                    <a:pt x="1231" y="0"/>
                  </a:lnTo>
                  <a:lnTo>
                    <a:pt x="1231" y="0"/>
                  </a:lnTo>
                  <a:lnTo>
                    <a:pt x="0" y="257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138" name="Freeform 93">
              <a:extLst>
                <a:ext uri="{FF2B5EF4-FFF2-40B4-BE49-F238E27FC236}">
                  <a16:creationId xmlns:a16="http://schemas.microsoft.com/office/drawing/2014/main" xmlns="" id="{36DC3AC2-7C94-40DE-A86F-C63942E20D3E}"/>
                </a:ext>
              </a:extLst>
            </xdr:cNvPr>
            <xdr:cNvSpPr>
              <a:spLocks/>
            </xdr:cNvSpPr>
          </xdr:nvSpPr>
          <xdr:spPr bwMode="auto">
            <a:xfrm>
              <a:off x="3035" y="749"/>
              <a:ext cx="1231" cy="2575"/>
            </a:xfrm>
            <a:custGeom>
              <a:avLst/>
              <a:gdLst>
                <a:gd name="T0" fmla="*/ 0 w 166"/>
                <a:gd name="T1" fmla="*/ 347 h 347"/>
                <a:gd name="T2" fmla="*/ 166 w 166"/>
                <a:gd name="T3" fmla="*/ 0 h 347"/>
                <a:gd name="T4" fmla="*/ 166 w 166"/>
                <a:gd name="T5" fmla="*/ 0 h 347"/>
                <a:gd name="T6" fmla="*/ 0 w 166"/>
                <a:gd name="T7" fmla="*/ 347 h 347"/>
                <a:gd name="T8" fmla="*/ 0 w 166"/>
                <a:gd name="T9" fmla="*/ 347 h 34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6" h="347">
                  <a:moveTo>
                    <a:pt x="0" y="347"/>
                  </a:moveTo>
                  <a:lnTo>
                    <a:pt x="166" y="0"/>
                  </a:lnTo>
                  <a:lnTo>
                    <a:pt x="166" y="0"/>
                  </a:lnTo>
                  <a:lnTo>
                    <a:pt x="0" y="347"/>
                  </a:lnTo>
                  <a:lnTo>
                    <a:pt x="0" y="347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139" name="Freeform 94">
              <a:extLst>
                <a:ext uri="{FF2B5EF4-FFF2-40B4-BE49-F238E27FC236}">
                  <a16:creationId xmlns:a16="http://schemas.microsoft.com/office/drawing/2014/main" xmlns="" id="{7DA691AE-8990-44B1-89C7-CD3E0B6C9289}"/>
                </a:ext>
              </a:extLst>
            </xdr:cNvPr>
            <xdr:cNvSpPr>
              <a:spLocks/>
            </xdr:cNvSpPr>
          </xdr:nvSpPr>
          <xdr:spPr bwMode="auto">
            <a:xfrm>
              <a:off x="2694" y="749"/>
              <a:ext cx="1572" cy="2360"/>
            </a:xfrm>
            <a:custGeom>
              <a:avLst/>
              <a:gdLst>
                <a:gd name="T0" fmla="*/ 0 w 1572"/>
                <a:gd name="T1" fmla="*/ 2360 h 2360"/>
                <a:gd name="T2" fmla="*/ 1572 w 1572"/>
                <a:gd name="T3" fmla="*/ 0 h 2360"/>
                <a:gd name="T4" fmla="*/ 1572 w 1572"/>
                <a:gd name="T5" fmla="*/ 0 h 2360"/>
                <a:gd name="T6" fmla="*/ 0 w 1572"/>
                <a:gd name="T7" fmla="*/ 2360 h 236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72" h="2360">
                  <a:moveTo>
                    <a:pt x="0" y="2360"/>
                  </a:moveTo>
                  <a:lnTo>
                    <a:pt x="1572" y="0"/>
                  </a:lnTo>
                  <a:lnTo>
                    <a:pt x="1572" y="0"/>
                  </a:lnTo>
                  <a:lnTo>
                    <a:pt x="0" y="236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140" name="Freeform 95">
              <a:extLst>
                <a:ext uri="{FF2B5EF4-FFF2-40B4-BE49-F238E27FC236}">
                  <a16:creationId xmlns:a16="http://schemas.microsoft.com/office/drawing/2014/main" xmlns="" id="{064D8483-C57E-40F9-AE59-E7ACBF106EEA}"/>
                </a:ext>
              </a:extLst>
            </xdr:cNvPr>
            <xdr:cNvSpPr>
              <a:spLocks/>
            </xdr:cNvSpPr>
          </xdr:nvSpPr>
          <xdr:spPr bwMode="auto">
            <a:xfrm>
              <a:off x="2694" y="749"/>
              <a:ext cx="1572" cy="2360"/>
            </a:xfrm>
            <a:custGeom>
              <a:avLst/>
              <a:gdLst>
                <a:gd name="T0" fmla="*/ 0 w 212"/>
                <a:gd name="T1" fmla="*/ 318 h 318"/>
                <a:gd name="T2" fmla="*/ 212 w 212"/>
                <a:gd name="T3" fmla="*/ 0 h 318"/>
                <a:gd name="T4" fmla="*/ 212 w 212"/>
                <a:gd name="T5" fmla="*/ 0 h 318"/>
                <a:gd name="T6" fmla="*/ 0 w 212"/>
                <a:gd name="T7" fmla="*/ 318 h 318"/>
                <a:gd name="T8" fmla="*/ 0 w 212"/>
                <a:gd name="T9" fmla="*/ 318 h 3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12" h="318">
                  <a:moveTo>
                    <a:pt x="0" y="318"/>
                  </a:moveTo>
                  <a:lnTo>
                    <a:pt x="212" y="0"/>
                  </a:lnTo>
                  <a:lnTo>
                    <a:pt x="212" y="0"/>
                  </a:lnTo>
                  <a:lnTo>
                    <a:pt x="0" y="318"/>
                  </a:lnTo>
                  <a:lnTo>
                    <a:pt x="0" y="318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141" name="Freeform 96">
              <a:extLst>
                <a:ext uri="{FF2B5EF4-FFF2-40B4-BE49-F238E27FC236}">
                  <a16:creationId xmlns:a16="http://schemas.microsoft.com/office/drawing/2014/main" xmlns="" id="{FFA03194-356A-4658-84DB-1820990D6CD0}"/>
                </a:ext>
              </a:extLst>
            </xdr:cNvPr>
            <xdr:cNvSpPr>
              <a:spLocks/>
            </xdr:cNvSpPr>
          </xdr:nvSpPr>
          <xdr:spPr bwMode="auto">
            <a:xfrm>
              <a:off x="2509" y="742"/>
              <a:ext cx="1757" cy="2174"/>
            </a:xfrm>
            <a:custGeom>
              <a:avLst/>
              <a:gdLst>
                <a:gd name="T0" fmla="*/ 0 w 1757"/>
                <a:gd name="T1" fmla="*/ 2174 h 2174"/>
                <a:gd name="T2" fmla="*/ 1749 w 1757"/>
                <a:gd name="T3" fmla="*/ 0 h 2174"/>
                <a:gd name="T4" fmla="*/ 1757 w 1757"/>
                <a:gd name="T5" fmla="*/ 7 h 2174"/>
                <a:gd name="T6" fmla="*/ 0 w 1757"/>
                <a:gd name="T7" fmla="*/ 2174 h 217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757" h="2174">
                  <a:moveTo>
                    <a:pt x="0" y="2174"/>
                  </a:moveTo>
                  <a:lnTo>
                    <a:pt x="1749" y="0"/>
                  </a:lnTo>
                  <a:lnTo>
                    <a:pt x="1757" y="7"/>
                  </a:lnTo>
                  <a:lnTo>
                    <a:pt x="0" y="2174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142" name="Freeform 97">
              <a:extLst>
                <a:ext uri="{FF2B5EF4-FFF2-40B4-BE49-F238E27FC236}">
                  <a16:creationId xmlns:a16="http://schemas.microsoft.com/office/drawing/2014/main" xmlns="" id="{3975359B-1D21-4071-9967-736F71A970B7}"/>
                </a:ext>
              </a:extLst>
            </xdr:cNvPr>
            <xdr:cNvSpPr>
              <a:spLocks/>
            </xdr:cNvSpPr>
          </xdr:nvSpPr>
          <xdr:spPr bwMode="auto">
            <a:xfrm>
              <a:off x="2509" y="742"/>
              <a:ext cx="1757" cy="2174"/>
            </a:xfrm>
            <a:custGeom>
              <a:avLst/>
              <a:gdLst>
                <a:gd name="T0" fmla="*/ 0 w 237"/>
                <a:gd name="T1" fmla="*/ 293 h 293"/>
                <a:gd name="T2" fmla="*/ 236 w 237"/>
                <a:gd name="T3" fmla="*/ 0 h 293"/>
                <a:gd name="T4" fmla="*/ 237 w 237"/>
                <a:gd name="T5" fmla="*/ 1 h 293"/>
                <a:gd name="T6" fmla="*/ 0 w 237"/>
                <a:gd name="T7" fmla="*/ 293 h 293"/>
                <a:gd name="T8" fmla="*/ 0 w 237"/>
                <a:gd name="T9" fmla="*/ 293 h 29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37" h="293">
                  <a:moveTo>
                    <a:pt x="0" y="293"/>
                  </a:moveTo>
                  <a:lnTo>
                    <a:pt x="236" y="0"/>
                  </a:lnTo>
                  <a:lnTo>
                    <a:pt x="237" y="1"/>
                  </a:lnTo>
                  <a:lnTo>
                    <a:pt x="0" y="293"/>
                  </a:lnTo>
                  <a:lnTo>
                    <a:pt x="0" y="29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143" name="Freeform 98">
              <a:extLst>
                <a:ext uri="{FF2B5EF4-FFF2-40B4-BE49-F238E27FC236}">
                  <a16:creationId xmlns:a16="http://schemas.microsoft.com/office/drawing/2014/main" xmlns="" id="{911DC6A4-9D94-492D-A4EB-16EBE35ADF8C}"/>
                </a:ext>
              </a:extLst>
            </xdr:cNvPr>
            <xdr:cNvSpPr>
              <a:spLocks/>
            </xdr:cNvSpPr>
          </xdr:nvSpPr>
          <xdr:spPr bwMode="auto">
            <a:xfrm>
              <a:off x="2428" y="742"/>
              <a:ext cx="1830" cy="2070"/>
            </a:xfrm>
            <a:custGeom>
              <a:avLst/>
              <a:gdLst>
                <a:gd name="T0" fmla="*/ 0 w 1830"/>
                <a:gd name="T1" fmla="*/ 2062 h 2070"/>
                <a:gd name="T2" fmla="*/ 1830 w 1830"/>
                <a:gd name="T3" fmla="*/ 0 h 2070"/>
                <a:gd name="T4" fmla="*/ 1830 w 1830"/>
                <a:gd name="T5" fmla="*/ 7 h 2070"/>
                <a:gd name="T6" fmla="*/ 0 w 1830"/>
                <a:gd name="T7" fmla="*/ 2070 h 2070"/>
                <a:gd name="T8" fmla="*/ 0 w 1830"/>
                <a:gd name="T9" fmla="*/ 2062 h 207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830" h="2070">
                  <a:moveTo>
                    <a:pt x="0" y="2062"/>
                  </a:moveTo>
                  <a:lnTo>
                    <a:pt x="1830" y="0"/>
                  </a:lnTo>
                  <a:lnTo>
                    <a:pt x="1830" y="7"/>
                  </a:lnTo>
                  <a:lnTo>
                    <a:pt x="0" y="2070"/>
                  </a:lnTo>
                  <a:lnTo>
                    <a:pt x="0" y="206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144" name="Freeform 99">
              <a:extLst>
                <a:ext uri="{FF2B5EF4-FFF2-40B4-BE49-F238E27FC236}">
                  <a16:creationId xmlns:a16="http://schemas.microsoft.com/office/drawing/2014/main" xmlns="" id="{AA50C3A5-A641-4FBC-A62E-D530F4DE3CA9}"/>
                </a:ext>
              </a:extLst>
            </xdr:cNvPr>
            <xdr:cNvSpPr>
              <a:spLocks/>
            </xdr:cNvSpPr>
          </xdr:nvSpPr>
          <xdr:spPr bwMode="auto">
            <a:xfrm>
              <a:off x="2428" y="742"/>
              <a:ext cx="1830" cy="2070"/>
            </a:xfrm>
            <a:custGeom>
              <a:avLst/>
              <a:gdLst>
                <a:gd name="T0" fmla="*/ 0 w 247"/>
                <a:gd name="T1" fmla="*/ 278 h 279"/>
                <a:gd name="T2" fmla="*/ 247 w 247"/>
                <a:gd name="T3" fmla="*/ 0 h 279"/>
                <a:gd name="T4" fmla="*/ 247 w 247"/>
                <a:gd name="T5" fmla="*/ 1 h 279"/>
                <a:gd name="T6" fmla="*/ 0 w 247"/>
                <a:gd name="T7" fmla="*/ 279 h 279"/>
                <a:gd name="T8" fmla="*/ 0 w 247"/>
                <a:gd name="T9" fmla="*/ 278 h 27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47" h="279">
                  <a:moveTo>
                    <a:pt x="0" y="278"/>
                  </a:moveTo>
                  <a:lnTo>
                    <a:pt x="247" y="0"/>
                  </a:lnTo>
                  <a:lnTo>
                    <a:pt x="247" y="1"/>
                  </a:lnTo>
                  <a:lnTo>
                    <a:pt x="0" y="279"/>
                  </a:lnTo>
                  <a:lnTo>
                    <a:pt x="0" y="278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145" name="Freeform 100">
              <a:extLst>
                <a:ext uri="{FF2B5EF4-FFF2-40B4-BE49-F238E27FC236}">
                  <a16:creationId xmlns:a16="http://schemas.microsoft.com/office/drawing/2014/main" xmlns="" id="{7420C360-D25E-4FD8-9862-8C27014B710B}"/>
                </a:ext>
              </a:extLst>
            </xdr:cNvPr>
            <xdr:cNvSpPr>
              <a:spLocks/>
            </xdr:cNvSpPr>
          </xdr:nvSpPr>
          <xdr:spPr bwMode="auto">
            <a:xfrm>
              <a:off x="2354" y="742"/>
              <a:ext cx="1904" cy="1951"/>
            </a:xfrm>
            <a:custGeom>
              <a:avLst/>
              <a:gdLst>
                <a:gd name="T0" fmla="*/ 0 w 1904"/>
                <a:gd name="T1" fmla="*/ 1951 h 1951"/>
                <a:gd name="T2" fmla="*/ 1904 w 1904"/>
                <a:gd name="T3" fmla="*/ 0 h 1951"/>
                <a:gd name="T4" fmla="*/ 1904 w 1904"/>
                <a:gd name="T5" fmla="*/ 7 h 1951"/>
                <a:gd name="T6" fmla="*/ 7 w 1904"/>
                <a:gd name="T7" fmla="*/ 1951 h 1951"/>
                <a:gd name="T8" fmla="*/ 0 w 1904"/>
                <a:gd name="T9" fmla="*/ 1951 h 195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904" h="1951">
                  <a:moveTo>
                    <a:pt x="0" y="1951"/>
                  </a:moveTo>
                  <a:lnTo>
                    <a:pt x="1904" y="0"/>
                  </a:lnTo>
                  <a:lnTo>
                    <a:pt x="1904" y="7"/>
                  </a:lnTo>
                  <a:lnTo>
                    <a:pt x="7" y="1951"/>
                  </a:lnTo>
                  <a:lnTo>
                    <a:pt x="0" y="1951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146" name="Freeform 101">
              <a:extLst>
                <a:ext uri="{FF2B5EF4-FFF2-40B4-BE49-F238E27FC236}">
                  <a16:creationId xmlns:a16="http://schemas.microsoft.com/office/drawing/2014/main" xmlns="" id="{4C9DFC3C-CC9A-416A-B93B-3F5CD4F05180}"/>
                </a:ext>
              </a:extLst>
            </xdr:cNvPr>
            <xdr:cNvSpPr>
              <a:spLocks/>
            </xdr:cNvSpPr>
          </xdr:nvSpPr>
          <xdr:spPr bwMode="auto">
            <a:xfrm>
              <a:off x="2354" y="742"/>
              <a:ext cx="1904" cy="1951"/>
            </a:xfrm>
            <a:custGeom>
              <a:avLst/>
              <a:gdLst>
                <a:gd name="T0" fmla="*/ 0 w 257"/>
                <a:gd name="T1" fmla="*/ 263 h 263"/>
                <a:gd name="T2" fmla="*/ 257 w 257"/>
                <a:gd name="T3" fmla="*/ 0 h 263"/>
                <a:gd name="T4" fmla="*/ 257 w 257"/>
                <a:gd name="T5" fmla="*/ 1 h 263"/>
                <a:gd name="T6" fmla="*/ 1 w 257"/>
                <a:gd name="T7" fmla="*/ 263 h 263"/>
                <a:gd name="T8" fmla="*/ 0 w 257"/>
                <a:gd name="T9" fmla="*/ 263 h 26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57" h="263">
                  <a:moveTo>
                    <a:pt x="0" y="263"/>
                  </a:moveTo>
                  <a:lnTo>
                    <a:pt x="257" y="0"/>
                  </a:lnTo>
                  <a:lnTo>
                    <a:pt x="257" y="1"/>
                  </a:lnTo>
                  <a:lnTo>
                    <a:pt x="1" y="263"/>
                  </a:lnTo>
                  <a:lnTo>
                    <a:pt x="0" y="26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147" name="Freeform 102">
              <a:extLst>
                <a:ext uri="{FF2B5EF4-FFF2-40B4-BE49-F238E27FC236}">
                  <a16:creationId xmlns:a16="http://schemas.microsoft.com/office/drawing/2014/main" xmlns="" id="{84BA37E1-59B4-42D6-8517-FA4E1F24C780}"/>
                </a:ext>
              </a:extLst>
            </xdr:cNvPr>
            <xdr:cNvSpPr>
              <a:spLocks/>
            </xdr:cNvSpPr>
          </xdr:nvSpPr>
          <xdr:spPr bwMode="auto">
            <a:xfrm>
              <a:off x="2302" y="742"/>
              <a:ext cx="1956" cy="1832"/>
            </a:xfrm>
            <a:custGeom>
              <a:avLst/>
              <a:gdLst>
                <a:gd name="T0" fmla="*/ 0 w 1956"/>
                <a:gd name="T1" fmla="*/ 1825 h 1832"/>
                <a:gd name="T2" fmla="*/ 1956 w 1956"/>
                <a:gd name="T3" fmla="*/ 0 h 1832"/>
                <a:gd name="T4" fmla="*/ 1956 w 1956"/>
                <a:gd name="T5" fmla="*/ 0 h 1832"/>
                <a:gd name="T6" fmla="*/ 0 w 1956"/>
                <a:gd name="T7" fmla="*/ 1832 h 1832"/>
                <a:gd name="T8" fmla="*/ 0 w 1956"/>
                <a:gd name="T9" fmla="*/ 1825 h 183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956" h="1832">
                  <a:moveTo>
                    <a:pt x="0" y="1825"/>
                  </a:moveTo>
                  <a:lnTo>
                    <a:pt x="1956" y="0"/>
                  </a:lnTo>
                  <a:lnTo>
                    <a:pt x="1956" y="0"/>
                  </a:lnTo>
                  <a:lnTo>
                    <a:pt x="0" y="1832"/>
                  </a:lnTo>
                  <a:lnTo>
                    <a:pt x="0" y="182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148" name="Freeform 103">
              <a:extLst>
                <a:ext uri="{FF2B5EF4-FFF2-40B4-BE49-F238E27FC236}">
                  <a16:creationId xmlns:a16="http://schemas.microsoft.com/office/drawing/2014/main" xmlns="" id="{71858BDD-8175-49B6-B3D5-55091AD73C5C}"/>
                </a:ext>
              </a:extLst>
            </xdr:cNvPr>
            <xdr:cNvSpPr>
              <a:spLocks/>
            </xdr:cNvSpPr>
          </xdr:nvSpPr>
          <xdr:spPr bwMode="auto">
            <a:xfrm>
              <a:off x="2302" y="742"/>
              <a:ext cx="1956" cy="1832"/>
            </a:xfrm>
            <a:custGeom>
              <a:avLst/>
              <a:gdLst>
                <a:gd name="T0" fmla="*/ 0 w 264"/>
                <a:gd name="T1" fmla="*/ 246 h 247"/>
                <a:gd name="T2" fmla="*/ 264 w 264"/>
                <a:gd name="T3" fmla="*/ 0 h 247"/>
                <a:gd name="T4" fmla="*/ 264 w 264"/>
                <a:gd name="T5" fmla="*/ 0 h 247"/>
                <a:gd name="T6" fmla="*/ 0 w 264"/>
                <a:gd name="T7" fmla="*/ 247 h 247"/>
                <a:gd name="T8" fmla="*/ 0 w 264"/>
                <a:gd name="T9" fmla="*/ 246 h 24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64" h="247">
                  <a:moveTo>
                    <a:pt x="0" y="246"/>
                  </a:moveTo>
                  <a:lnTo>
                    <a:pt x="264" y="0"/>
                  </a:lnTo>
                  <a:lnTo>
                    <a:pt x="264" y="0"/>
                  </a:lnTo>
                  <a:lnTo>
                    <a:pt x="0" y="247"/>
                  </a:lnTo>
                  <a:lnTo>
                    <a:pt x="0" y="246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149" name="Freeform 104">
              <a:extLst>
                <a:ext uri="{FF2B5EF4-FFF2-40B4-BE49-F238E27FC236}">
                  <a16:creationId xmlns:a16="http://schemas.microsoft.com/office/drawing/2014/main" xmlns="" id="{00885C07-D59D-4530-8488-56D235BBE775}"/>
                </a:ext>
              </a:extLst>
            </xdr:cNvPr>
            <xdr:cNvSpPr>
              <a:spLocks/>
            </xdr:cNvSpPr>
          </xdr:nvSpPr>
          <xdr:spPr bwMode="auto">
            <a:xfrm>
              <a:off x="2257" y="742"/>
              <a:ext cx="2001" cy="1706"/>
            </a:xfrm>
            <a:custGeom>
              <a:avLst/>
              <a:gdLst>
                <a:gd name="T0" fmla="*/ 0 w 2001"/>
                <a:gd name="T1" fmla="*/ 1699 h 1706"/>
                <a:gd name="T2" fmla="*/ 2001 w 2001"/>
                <a:gd name="T3" fmla="*/ 0 h 1706"/>
                <a:gd name="T4" fmla="*/ 2001 w 2001"/>
                <a:gd name="T5" fmla="*/ 0 h 1706"/>
                <a:gd name="T6" fmla="*/ 0 w 2001"/>
                <a:gd name="T7" fmla="*/ 1706 h 1706"/>
                <a:gd name="T8" fmla="*/ 0 w 2001"/>
                <a:gd name="T9" fmla="*/ 1699 h 170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001" h="1706">
                  <a:moveTo>
                    <a:pt x="0" y="1699"/>
                  </a:moveTo>
                  <a:lnTo>
                    <a:pt x="2001" y="0"/>
                  </a:lnTo>
                  <a:lnTo>
                    <a:pt x="2001" y="0"/>
                  </a:lnTo>
                  <a:lnTo>
                    <a:pt x="0" y="1706"/>
                  </a:lnTo>
                  <a:lnTo>
                    <a:pt x="0" y="169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150" name="Freeform 105">
              <a:extLst>
                <a:ext uri="{FF2B5EF4-FFF2-40B4-BE49-F238E27FC236}">
                  <a16:creationId xmlns:a16="http://schemas.microsoft.com/office/drawing/2014/main" xmlns="" id="{02668C3D-667E-4956-8F90-7E71269AC32A}"/>
                </a:ext>
              </a:extLst>
            </xdr:cNvPr>
            <xdr:cNvSpPr>
              <a:spLocks/>
            </xdr:cNvSpPr>
          </xdr:nvSpPr>
          <xdr:spPr bwMode="auto">
            <a:xfrm>
              <a:off x="2257" y="742"/>
              <a:ext cx="2001" cy="1706"/>
            </a:xfrm>
            <a:custGeom>
              <a:avLst/>
              <a:gdLst>
                <a:gd name="T0" fmla="*/ 0 w 270"/>
                <a:gd name="T1" fmla="*/ 229 h 230"/>
                <a:gd name="T2" fmla="*/ 270 w 270"/>
                <a:gd name="T3" fmla="*/ 0 h 230"/>
                <a:gd name="T4" fmla="*/ 270 w 270"/>
                <a:gd name="T5" fmla="*/ 0 h 230"/>
                <a:gd name="T6" fmla="*/ 0 w 270"/>
                <a:gd name="T7" fmla="*/ 230 h 230"/>
                <a:gd name="T8" fmla="*/ 0 w 270"/>
                <a:gd name="T9" fmla="*/ 229 h 23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70" h="230">
                  <a:moveTo>
                    <a:pt x="0" y="229"/>
                  </a:moveTo>
                  <a:lnTo>
                    <a:pt x="270" y="0"/>
                  </a:lnTo>
                  <a:lnTo>
                    <a:pt x="270" y="0"/>
                  </a:lnTo>
                  <a:lnTo>
                    <a:pt x="0" y="230"/>
                  </a:lnTo>
                  <a:lnTo>
                    <a:pt x="0" y="229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151" name="Freeform 106">
              <a:extLst>
                <a:ext uri="{FF2B5EF4-FFF2-40B4-BE49-F238E27FC236}">
                  <a16:creationId xmlns:a16="http://schemas.microsoft.com/office/drawing/2014/main" xmlns="" id="{8DDBDDE7-A264-4EA3-9B18-E78D479852A8}"/>
                </a:ext>
              </a:extLst>
            </xdr:cNvPr>
            <xdr:cNvSpPr>
              <a:spLocks/>
            </xdr:cNvSpPr>
          </xdr:nvSpPr>
          <xdr:spPr bwMode="auto">
            <a:xfrm>
              <a:off x="2198" y="742"/>
              <a:ext cx="2060" cy="1439"/>
            </a:xfrm>
            <a:custGeom>
              <a:avLst/>
              <a:gdLst>
                <a:gd name="T0" fmla="*/ 0 w 2060"/>
                <a:gd name="T1" fmla="*/ 1432 h 1439"/>
                <a:gd name="T2" fmla="*/ 2060 w 2060"/>
                <a:gd name="T3" fmla="*/ 0 h 1439"/>
                <a:gd name="T4" fmla="*/ 2060 w 2060"/>
                <a:gd name="T5" fmla="*/ 0 h 1439"/>
                <a:gd name="T6" fmla="*/ 0 w 2060"/>
                <a:gd name="T7" fmla="*/ 1439 h 1439"/>
                <a:gd name="T8" fmla="*/ 0 w 2060"/>
                <a:gd name="T9" fmla="*/ 1432 h 143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060" h="1439">
                  <a:moveTo>
                    <a:pt x="0" y="1432"/>
                  </a:moveTo>
                  <a:lnTo>
                    <a:pt x="2060" y="0"/>
                  </a:lnTo>
                  <a:lnTo>
                    <a:pt x="2060" y="0"/>
                  </a:lnTo>
                  <a:lnTo>
                    <a:pt x="0" y="1439"/>
                  </a:lnTo>
                  <a:lnTo>
                    <a:pt x="0" y="143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152" name="Freeform 107">
              <a:extLst>
                <a:ext uri="{FF2B5EF4-FFF2-40B4-BE49-F238E27FC236}">
                  <a16:creationId xmlns:a16="http://schemas.microsoft.com/office/drawing/2014/main" xmlns="" id="{CF03DA5D-97AA-4231-9B70-1EC152F43117}"/>
                </a:ext>
              </a:extLst>
            </xdr:cNvPr>
            <xdr:cNvSpPr>
              <a:spLocks/>
            </xdr:cNvSpPr>
          </xdr:nvSpPr>
          <xdr:spPr bwMode="auto">
            <a:xfrm>
              <a:off x="2198" y="742"/>
              <a:ext cx="2060" cy="1439"/>
            </a:xfrm>
            <a:custGeom>
              <a:avLst/>
              <a:gdLst>
                <a:gd name="T0" fmla="*/ 0 w 278"/>
                <a:gd name="T1" fmla="*/ 193 h 194"/>
                <a:gd name="T2" fmla="*/ 278 w 278"/>
                <a:gd name="T3" fmla="*/ 0 h 194"/>
                <a:gd name="T4" fmla="*/ 278 w 278"/>
                <a:gd name="T5" fmla="*/ 0 h 194"/>
                <a:gd name="T6" fmla="*/ 0 w 278"/>
                <a:gd name="T7" fmla="*/ 194 h 194"/>
                <a:gd name="T8" fmla="*/ 0 w 278"/>
                <a:gd name="T9" fmla="*/ 193 h 19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78" h="194">
                  <a:moveTo>
                    <a:pt x="0" y="193"/>
                  </a:moveTo>
                  <a:lnTo>
                    <a:pt x="278" y="0"/>
                  </a:lnTo>
                  <a:lnTo>
                    <a:pt x="278" y="0"/>
                  </a:lnTo>
                  <a:lnTo>
                    <a:pt x="0" y="194"/>
                  </a:lnTo>
                  <a:lnTo>
                    <a:pt x="0" y="19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153" name="Freeform 108">
              <a:extLst>
                <a:ext uri="{FF2B5EF4-FFF2-40B4-BE49-F238E27FC236}">
                  <a16:creationId xmlns:a16="http://schemas.microsoft.com/office/drawing/2014/main" xmlns="" id="{27C323AC-8CF5-491D-9396-E09153C540D4}"/>
                </a:ext>
              </a:extLst>
            </xdr:cNvPr>
            <xdr:cNvSpPr>
              <a:spLocks/>
            </xdr:cNvSpPr>
          </xdr:nvSpPr>
          <xdr:spPr bwMode="auto">
            <a:xfrm>
              <a:off x="2191" y="742"/>
              <a:ext cx="2067" cy="1306"/>
            </a:xfrm>
            <a:custGeom>
              <a:avLst/>
              <a:gdLst>
                <a:gd name="T0" fmla="*/ 0 w 2067"/>
                <a:gd name="T1" fmla="*/ 1298 h 1306"/>
                <a:gd name="T2" fmla="*/ 2067 w 2067"/>
                <a:gd name="T3" fmla="*/ 0 h 1306"/>
                <a:gd name="T4" fmla="*/ 2067 w 2067"/>
                <a:gd name="T5" fmla="*/ 0 h 1306"/>
                <a:gd name="T6" fmla="*/ 0 w 2067"/>
                <a:gd name="T7" fmla="*/ 1306 h 1306"/>
                <a:gd name="T8" fmla="*/ 0 w 2067"/>
                <a:gd name="T9" fmla="*/ 1298 h 130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067" h="1306">
                  <a:moveTo>
                    <a:pt x="0" y="1298"/>
                  </a:moveTo>
                  <a:lnTo>
                    <a:pt x="2067" y="0"/>
                  </a:lnTo>
                  <a:lnTo>
                    <a:pt x="2067" y="0"/>
                  </a:lnTo>
                  <a:lnTo>
                    <a:pt x="0" y="1306"/>
                  </a:lnTo>
                  <a:lnTo>
                    <a:pt x="0" y="1298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154" name="Freeform 109">
              <a:extLst>
                <a:ext uri="{FF2B5EF4-FFF2-40B4-BE49-F238E27FC236}">
                  <a16:creationId xmlns:a16="http://schemas.microsoft.com/office/drawing/2014/main" xmlns="" id="{C22A6420-4FC5-4C72-A295-3553B059217E}"/>
                </a:ext>
              </a:extLst>
            </xdr:cNvPr>
            <xdr:cNvSpPr>
              <a:spLocks/>
            </xdr:cNvSpPr>
          </xdr:nvSpPr>
          <xdr:spPr bwMode="auto">
            <a:xfrm>
              <a:off x="2191" y="742"/>
              <a:ext cx="2067" cy="1306"/>
            </a:xfrm>
            <a:custGeom>
              <a:avLst/>
              <a:gdLst>
                <a:gd name="T0" fmla="*/ 0 w 279"/>
                <a:gd name="T1" fmla="*/ 175 h 176"/>
                <a:gd name="T2" fmla="*/ 279 w 279"/>
                <a:gd name="T3" fmla="*/ 0 h 176"/>
                <a:gd name="T4" fmla="*/ 279 w 279"/>
                <a:gd name="T5" fmla="*/ 0 h 176"/>
                <a:gd name="T6" fmla="*/ 0 w 279"/>
                <a:gd name="T7" fmla="*/ 176 h 176"/>
                <a:gd name="T8" fmla="*/ 0 w 279"/>
                <a:gd name="T9" fmla="*/ 175 h 17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79" h="176">
                  <a:moveTo>
                    <a:pt x="0" y="175"/>
                  </a:moveTo>
                  <a:lnTo>
                    <a:pt x="279" y="0"/>
                  </a:lnTo>
                  <a:lnTo>
                    <a:pt x="279" y="0"/>
                  </a:lnTo>
                  <a:lnTo>
                    <a:pt x="0" y="176"/>
                  </a:lnTo>
                  <a:lnTo>
                    <a:pt x="0" y="175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155" name="Freeform 110">
              <a:extLst>
                <a:ext uri="{FF2B5EF4-FFF2-40B4-BE49-F238E27FC236}">
                  <a16:creationId xmlns:a16="http://schemas.microsoft.com/office/drawing/2014/main" xmlns="" id="{36ED63EE-A3BF-40D2-A77E-4337A9DE6B3E}"/>
                </a:ext>
              </a:extLst>
            </xdr:cNvPr>
            <xdr:cNvSpPr>
              <a:spLocks/>
            </xdr:cNvSpPr>
          </xdr:nvSpPr>
          <xdr:spPr bwMode="auto">
            <a:xfrm>
              <a:off x="2213" y="734"/>
              <a:ext cx="2045" cy="1039"/>
            </a:xfrm>
            <a:custGeom>
              <a:avLst/>
              <a:gdLst>
                <a:gd name="T0" fmla="*/ 0 w 2045"/>
                <a:gd name="T1" fmla="*/ 1039 h 1039"/>
                <a:gd name="T2" fmla="*/ 2038 w 2045"/>
                <a:gd name="T3" fmla="*/ 0 h 1039"/>
                <a:gd name="T4" fmla="*/ 2045 w 2045"/>
                <a:gd name="T5" fmla="*/ 8 h 1039"/>
                <a:gd name="T6" fmla="*/ 0 w 2045"/>
                <a:gd name="T7" fmla="*/ 1039 h 103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045" h="1039">
                  <a:moveTo>
                    <a:pt x="0" y="1039"/>
                  </a:moveTo>
                  <a:lnTo>
                    <a:pt x="2038" y="0"/>
                  </a:lnTo>
                  <a:lnTo>
                    <a:pt x="2045" y="8"/>
                  </a:lnTo>
                  <a:lnTo>
                    <a:pt x="0" y="103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156" name="Freeform 111">
              <a:extLst>
                <a:ext uri="{FF2B5EF4-FFF2-40B4-BE49-F238E27FC236}">
                  <a16:creationId xmlns:a16="http://schemas.microsoft.com/office/drawing/2014/main" xmlns="" id="{9B264BAD-068D-43B4-A19C-1599C798A498}"/>
                </a:ext>
              </a:extLst>
            </xdr:cNvPr>
            <xdr:cNvSpPr>
              <a:spLocks/>
            </xdr:cNvSpPr>
          </xdr:nvSpPr>
          <xdr:spPr bwMode="auto">
            <a:xfrm>
              <a:off x="2213" y="734"/>
              <a:ext cx="2045" cy="1039"/>
            </a:xfrm>
            <a:custGeom>
              <a:avLst/>
              <a:gdLst>
                <a:gd name="T0" fmla="*/ 0 w 276"/>
                <a:gd name="T1" fmla="*/ 140 h 140"/>
                <a:gd name="T2" fmla="*/ 275 w 276"/>
                <a:gd name="T3" fmla="*/ 0 h 140"/>
                <a:gd name="T4" fmla="*/ 276 w 276"/>
                <a:gd name="T5" fmla="*/ 1 h 140"/>
                <a:gd name="T6" fmla="*/ 0 w 276"/>
                <a:gd name="T7" fmla="*/ 140 h 140"/>
                <a:gd name="T8" fmla="*/ 0 w 276"/>
                <a:gd name="T9" fmla="*/ 140 h 14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76" h="140">
                  <a:moveTo>
                    <a:pt x="0" y="140"/>
                  </a:moveTo>
                  <a:lnTo>
                    <a:pt x="275" y="0"/>
                  </a:lnTo>
                  <a:lnTo>
                    <a:pt x="276" y="1"/>
                  </a:lnTo>
                  <a:lnTo>
                    <a:pt x="0" y="140"/>
                  </a:lnTo>
                  <a:lnTo>
                    <a:pt x="0" y="140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157" name="Freeform 112">
              <a:extLst>
                <a:ext uri="{FF2B5EF4-FFF2-40B4-BE49-F238E27FC236}">
                  <a16:creationId xmlns:a16="http://schemas.microsoft.com/office/drawing/2014/main" xmlns="" id="{A9DC6559-C62F-4695-881C-44FCF83B9EE3}"/>
                </a:ext>
              </a:extLst>
            </xdr:cNvPr>
            <xdr:cNvSpPr>
              <a:spLocks/>
            </xdr:cNvSpPr>
          </xdr:nvSpPr>
          <xdr:spPr bwMode="auto">
            <a:xfrm>
              <a:off x="2279" y="734"/>
              <a:ext cx="1979" cy="780"/>
            </a:xfrm>
            <a:custGeom>
              <a:avLst/>
              <a:gdLst>
                <a:gd name="T0" fmla="*/ 0 w 1979"/>
                <a:gd name="T1" fmla="*/ 780 h 780"/>
                <a:gd name="T2" fmla="*/ 1972 w 1979"/>
                <a:gd name="T3" fmla="*/ 0 h 780"/>
                <a:gd name="T4" fmla="*/ 1979 w 1979"/>
                <a:gd name="T5" fmla="*/ 0 h 780"/>
                <a:gd name="T6" fmla="*/ 0 w 1979"/>
                <a:gd name="T7" fmla="*/ 780 h 78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979" h="780">
                  <a:moveTo>
                    <a:pt x="0" y="780"/>
                  </a:moveTo>
                  <a:lnTo>
                    <a:pt x="1972" y="0"/>
                  </a:lnTo>
                  <a:lnTo>
                    <a:pt x="1979" y="0"/>
                  </a:lnTo>
                  <a:lnTo>
                    <a:pt x="0" y="78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158" name="Freeform 113">
              <a:extLst>
                <a:ext uri="{FF2B5EF4-FFF2-40B4-BE49-F238E27FC236}">
                  <a16:creationId xmlns:a16="http://schemas.microsoft.com/office/drawing/2014/main" xmlns="" id="{987578DA-220E-4AEE-9745-59CC1405C20C}"/>
                </a:ext>
              </a:extLst>
            </xdr:cNvPr>
            <xdr:cNvSpPr>
              <a:spLocks/>
            </xdr:cNvSpPr>
          </xdr:nvSpPr>
          <xdr:spPr bwMode="auto">
            <a:xfrm>
              <a:off x="2279" y="734"/>
              <a:ext cx="1979" cy="780"/>
            </a:xfrm>
            <a:custGeom>
              <a:avLst/>
              <a:gdLst>
                <a:gd name="T0" fmla="*/ 0 w 267"/>
                <a:gd name="T1" fmla="*/ 105 h 105"/>
                <a:gd name="T2" fmla="*/ 266 w 267"/>
                <a:gd name="T3" fmla="*/ 0 h 105"/>
                <a:gd name="T4" fmla="*/ 267 w 267"/>
                <a:gd name="T5" fmla="*/ 0 h 105"/>
                <a:gd name="T6" fmla="*/ 0 w 267"/>
                <a:gd name="T7" fmla="*/ 105 h 105"/>
                <a:gd name="T8" fmla="*/ 0 w 267"/>
                <a:gd name="T9" fmla="*/ 105 h 10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67" h="105">
                  <a:moveTo>
                    <a:pt x="0" y="105"/>
                  </a:moveTo>
                  <a:lnTo>
                    <a:pt x="266" y="0"/>
                  </a:lnTo>
                  <a:lnTo>
                    <a:pt x="267" y="0"/>
                  </a:lnTo>
                  <a:lnTo>
                    <a:pt x="0" y="105"/>
                  </a:lnTo>
                  <a:lnTo>
                    <a:pt x="0" y="105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159" name="Freeform 114">
              <a:extLst>
                <a:ext uri="{FF2B5EF4-FFF2-40B4-BE49-F238E27FC236}">
                  <a16:creationId xmlns:a16="http://schemas.microsoft.com/office/drawing/2014/main" xmlns="" id="{8A2E55D1-C935-48A6-9ABB-4054E19C94A9}"/>
                </a:ext>
              </a:extLst>
            </xdr:cNvPr>
            <xdr:cNvSpPr>
              <a:spLocks/>
            </xdr:cNvSpPr>
          </xdr:nvSpPr>
          <xdr:spPr bwMode="auto">
            <a:xfrm>
              <a:off x="2331" y="734"/>
              <a:ext cx="1920" cy="653"/>
            </a:xfrm>
            <a:custGeom>
              <a:avLst/>
              <a:gdLst>
                <a:gd name="T0" fmla="*/ 0 w 1920"/>
                <a:gd name="T1" fmla="*/ 653 h 653"/>
                <a:gd name="T2" fmla="*/ 1920 w 1920"/>
                <a:gd name="T3" fmla="*/ 0 h 653"/>
                <a:gd name="T4" fmla="*/ 1920 w 1920"/>
                <a:gd name="T5" fmla="*/ 0 h 653"/>
                <a:gd name="T6" fmla="*/ 0 w 1920"/>
                <a:gd name="T7" fmla="*/ 653 h 65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920" h="653">
                  <a:moveTo>
                    <a:pt x="0" y="653"/>
                  </a:moveTo>
                  <a:lnTo>
                    <a:pt x="1920" y="0"/>
                  </a:lnTo>
                  <a:lnTo>
                    <a:pt x="1920" y="0"/>
                  </a:lnTo>
                  <a:lnTo>
                    <a:pt x="0" y="653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160" name="Freeform 115">
              <a:extLst>
                <a:ext uri="{FF2B5EF4-FFF2-40B4-BE49-F238E27FC236}">
                  <a16:creationId xmlns:a16="http://schemas.microsoft.com/office/drawing/2014/main" xmlns="" id="{7CB84497-91DF-4C02-BB38-ADA726A15652}"/>
                </a:ext>
              </a:extLst>
            </xdr:cNvPr>
            <xdr:cNvSpPr>
              <a:spLocks/>
            </xdr:cNvSpPr>
          </xdr:nvSpPr>
          <xdr:spPr bwMode="auto">
            <a:xfrm>
              <a:off x="2331" y="734"/>
              <a:ext cx="1920" cy="653"/>
            </a:xfrm>
            <a:custGeom>
              <a:avLst/>
              <a:gdLst>
                <a:gd name="T0" fmla="*/ 0 w 259"/>
                <a:gd name="T1" fmla="*/ 88 h 88"/>
                <a:gd name="T2" fmla="*/ 259 w 259"/>
                <a:gd name="T3" fmla="*/ 0 h 88"/>
                <a:gd name="T4" fmla="*/ 259 w 259"/>
                <a:gd name="T5" fmla="*/ 0 h 88"/>
                <a:gd name="T6" fmla="*/ 0 w 259"/>
                <a:gd name="T7" fmla="*/ 88 h 88"/>
                <a:gd name="T8" fmla="*/ 0 w 259"/>
                <a:gd name="T9" fmla="*/ 88 h 8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59" h="88">
                  <a:moveTo>
                    <a:pt x="0" y="88"/>
                  </a:moveTo>
                  <a:lnTo>
                    <a:pt x="259" y="0"/>
                  </a:lnTo>
                  <a:lnTo>
                    <a:pt x="259" y="0"/>
                  </a:lnTo>
                  <a:lnTo>
                    <a:pt x="0" y="88"/>
                  </a:lnTo>
                  <a:lnTo>
                    <a:pt x="0" y="88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161" name="Freeform 116">
              <a:extLst>
                <a:ext uri="{FF2B5EF4-FFF2-40B4-BE49-F238E27FC236}">
                  <a16:creationId xmlns:a16="http://schemas.microsoft.com/office/drawing/2014/main" xmlns="" id="{F6D35E33-5C0E-4E53-B645-D07B0774136D}"/>
                </a:ext>
              </a:extLst>
            </xdr:cNvPr>
            <xdr:cNvSpPr>
              <a:spLocks/>
            </xdr:cNvSpPr>
          </xdr:nvSpPr>
          <xdr:spPr bwMode="auto">
            <a:xfrm>
              <a:off x="4406" y="816"/>
              <a:ext cx="630" cy="950"/>
            </a:xfrm>
            <a:custGeom>
              <a:avLst/>
              <a:gdLst>
                <a:gd name="T0" fmla="*/ 630 w 630"/>
                <a:gd name="T1" fmla="*/ 950 h 950"/>
                <a:gd name="T2" fmla="*/ 0 w 630"/>
                <a:gd name="T3" fmla="*/ 0 h 950"/>
                <a:gd name="T4" fmla="*/ 0 w 630"/>
                <a:gd name="T5" fmla="*/ 0 h 950"/>
                <a:gd name="T6" fmla="*/ 630 w 630"/>
                <a:gd name="T7" fmla="*/ 950 h 95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630" h="950">
                  <a:moveTo>
                    <a:pt x="630" y="950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630" y="95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162" name="Freeform 117">
              <a:extLst>
                <a:ext uri="{FF2B5EF4-FFF2-40B4-BE49-F238E27FC236}">
                  <a16:creationId xmlns:a16="http://schemas.microsoft.com/office/drawing/2014/main" xmlns="" id="{970E9271-F296-41BF-A5D6-0C7A1A86D112}"/>
                </a:ext>
              </a:extLst>
            </xdr:cNvPr>
            <xdr:cNvSpPr>
              <a:spLocks/>
            </xdr:cNvSpPr>
          </xdr:nvSpPr>
          <xdr:spPr bwMode="auto">
            <a:xfrm>
              <a:off x="4406" y="816"/>
              <a:ext cx="630" cy="950"/>
            </a:xfrm>
            <a:custGeom>
              <a:avLst/>
              <a:gdLst>
                <a:gd name="T0" fmla="*/ 85 w 85"/>
                <a:gd name="T1" fmla="*/ 128 h 128"/>
                <a:gd name="T2" fmla="*/ 0 w 85"/>
                <a:gd name="T3" fmla="*/ 0 h 128"/>
                <a:gd name="T4" fmla="*/ 0 w 85"/>
                <a:gd name="T5" fmla="*/ 0 h 128"/>
                <a:gd name="T6" fmla="*/ 85 w 85"/>
                <a:gd name="T7" fmla="*/ 128 h 128"/>
                <a:gd name="T8" fmla="*/ 85 w 85"/>
                <a:gd name="T9" fmla="*/ 128 h 12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85" h="128">
                  <a:moveTo>
                    <a:pt x="85" y="128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85" y="128"/>
                  </a:lnTo>
                  <a:lnTo>
                    <a:pt x="85" y="128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163" name="Freeform 118">
              <a:extLst>
                <a:ext uri="{FF2B5EF4-FFF2-40B4-BE49-F238E27FC236}">
                  <a16:creationId xmlns:a16="http://schemas.microsoft.com/office/drawing/2014/main" xmlns="" id="{4432A48C-CDCD-46AE-8E5B-E80AAE8259ED}"/>
                </a:ext>
              </a:extLst>
            </xdr:cNvPr>
            <xdr:cNvSpPr>
              <a:spLocks/>
            </xdr:cNvSpPr>
          </xdr:nvSpPr>
          <xdr:spPr bwMode="auto">
            <a:xfrm>
              <a:off x="2598" y="816"/>
              <a:ext cx="1779" cy="2204"/>
            </a:xfrm>
            <a:custGeom>
              <a:avLst/>
              <a:gdLst>
                <a:gd name="T0" fmla="*/ 0 w 1779"/>
                <a:gd name="T1" fmla="*/ 2204 h 2204"/>
                <a:gd name="T2" fmla="*/ 1779 w 1779"/>
                <a:gd name="T3" fmla="*/ 0 h 2204"/>
                <a:gd name="T4" fmla="*/ 1779 w 1779"/>
                <a:gd name="T5" fmla="*/ 0 h 2204"/>
                <a:gd name="T6" fmla="*/ 0 w 1779"/>
                <a:gd name="T7" fmla="*/ 2204 h 220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779" h="2204">
                  <a:moveTo>
                    <a:pt x="0" y="2204"/>
                  </a:moveTo>
                  <a:lnTo>
                    <a:pt x="1779" y="0"/>
                  </a:lnTo>
                  <a:lnTo>
                    <a:pt x="1779" y="0"/>
                  </a:lnTo>
                  <a:lnTo>
                    <a:pt x="0" y="2204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164" name="Freeform 119">
              <a:extLst>
                <a:ext uri="{FF2B5EF4-FFF2-40B4-BE49-F238E27FC236}">
                  <a16:creationId xmlns:a16="http://schemas.microsoft.com/office/drawing/2014/main" xmlns="" id="{9AC039FC-8A39-4C3D-92C6-91E6C3391376}"/>
                </a:ext>
              </a:extLst>
            </xdr:cNvPr>
            <xdr:cNvSpPr>
              <a:spLocks/>
            </xdr:cNvSpPr>
          </xdr:nvSpPr>
          <xdr:spPr bwMode="auto">
            <a:xfrm>
              <a:off x="2598" y="816"/>
              <a:ext cx="1779" cy="2204"/>
            </a:xfrm>
            <a:custGeom>
              <a:avLst/>
              <a:gdLst>
                <a:gd name="T0" fmla="*/ 0 w 240"/>
                <a:gd name="T1" fmla="*/ 297 h 297"/>
                <a:gd name="T2" fmla="*/ 240 w 240"/>
                <a:gd name="T3" fmla="*/ 0 h 297"/>
                <a:gd name="T4" fmla="*/ 240 w 240"/>
                <a:gd name="T5" fmla="*/ 0 h 297"/>
                <a:gd name="T6" fmla="*/ 0 w 240"/>
                <a:gd name="T7" fmla="*/ 297 h 297"/>
                <a:gd name="T8" fmla="*/ 0 w 240"/>
                <a:gd name="T9" fmla="*/ 297 h 29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40" h="297">
                  <a:moveTo>
                    <a:pt x="0" y="297"/>
                  </a:moveTo>
                  <a:lnTo>
                    <a:pt x="240" y="0"/>
                  </a:lnTo>
                  <a:lnTo>
                    <a:pt x="240" y="0"/>
                  </a:lnTo>
                  <a:lnTo>
                    <a:pt x="0" y="297"/>
                  </a:lnTo>
                  <a:lnTo>
                    <a:pt x="0" y="297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165" name="Freeform 120">
              <a:extLst>
                <a:ext uri="{FF2B5EF4-FFF2-40B4-BE49-F238E27FC236}">
                  <a16:creationId xmlns:a16="http://schemas.microsoft.com/office/drawing/2014/main" xmlns="" id="{0AEEE253-F329-4D98-A0F8-82CBF219A779}"/>
                </a:ext>
              </a:extLst>
            </xdr:cNvPr>
            <xdr:cNvSpPr>
              <a:spLocks/>
            </xdr:cNvSpPr>
          </xdr:nvSpPr>
          <xdr:spPr bwMode="auto">
            <a:xfrm>
              <a:off x="2428" y="809"/>
              <a:ext cx="1949" cy="2003"/>
            </a:xfrm>
            <a:custGeom>
              <a:avLst/>
              <a:gdLst>
                <a:gd name="T0" fmla="*/ 0 w 1949"/>
                <a:gd name="T1" fmla="*/ 2003 h 2003"/>
                <a:gd name="T2" fmla="*/ 1949 w 1949"/>
                <a:gd name="T3" fmla="*/ 0 h 2003"/>
                <a:gd name="T4" fmla="*/ 1949 w 1949"/>
                <a:gd name="T5" fmla="*/ 7 h 2003"/>
                <a:gd name="T6" fmla="*/ 0 w 1949"/>
                <a:gd name="T7" fmla="*/ 2003 h 200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949" h="2003">
                  <a:moveTo>
                    <a:pt x="0" y="2003"/>
                  </a:moveTo>
                  <a:lnTo>
                    <a:pt x="1949" y="0"/>
                  </a:lnTo>
                  <a:lnTo>
                    <a:pt x="1949" y="7"/>
                  </a:lnTo>
                  <a:lnTo>
                    <a:pt x="0" y="2003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166" name="Freeform 121">
              <a:extLst>
                <a:ext uri="{FF2B5EF4-FFF2-40B4-BE49-F238E27FC236}">
                  <a16:creationId xmlns:a16="http://schemas.microsoft.com/office/drawing/2014/main" xmlns="" id="{59B6652D-D4D2-4C60-89F6-870D6FC92EA8}"/>
                </a:ext>
              </a:extLst>
            </xdr:cNvPr>
            <xdr:cNvSpPr>
              <a:spLocks/>
            </xdr:cNvSpPr>
          </xdr:nvSpPr>
          <xdr:spPr bwMode="auto">
            <a:xfrm>
              <a:off x="2428" y="809"/>
              <a:ext cx="1949" cy="2003"/>
            </a:xfrm>
            <a:custGeom>
              <a:avLst/>
              <a:gdLst>
                <a:gd name="T0" fmla="*/ 0 w 263"/>
                <a:gd name="T1" fmla="*/ 270 h 270"/>
                <a:gd name="T2" fmla="*/ 263 w 263"/>
                <a:gd name="T3" fmla="*/ 0 h 270"/>
                <a:gd name="T4" fmla="*/ 263 w 263"/>
                <a:gd name="T5" fmla="*/ 1 h 270"/>
                <a:gd name="T6" fmla="*/ 0 w 263"/>
                <a:gd name="T7" fmla="*/ 270 h 270"/>
                <a:gd name="T8" fmla="*/ 0 w 263"/>
                <a:gd name="T9" fmla="*/ 270 h 27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63" h="270">
                  <a:moveTo>
                    <a:pt x="0" y="270"/>
                  </a:moveTo>
                  <a:lnTo>
                    <a:pt x="263" y="0"/>
                  </a:lnTo>
                  <a:lnTo>
                    <a:pt x="263" y="1"/>
                  </a:lnTo>
                  <a:lnTo>
                    <a:pt x="0" y="270"/>
                  </a:lnTo>
                  <a:lnTo>
                    <a:pt x="0" y="270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167" name="Freeform 122">
              <a:extLst>
                <a:ext uri="{FF2B5EF4-FFF2-40B4-BE49-F238E27FC236}">
                  <a16:creationId xmlns:a16="http://schemas.microsoft.com/office/drawing/2014/main" xmlns="" id="{E2B6FE1E-FDD0-4A81-B5E5-9FBA4EED2DB3}"/>
                </a:ext>
              </a:extLst>
            </xdr:cNvPr>
            <xdr:cNvSpPr>
              <a:spLocks/>
            </xdr:cNvSpPr>
          </xdr:nvSpPr>
          <xdr:spPr bwMode="auto">
            <a:xfrm>
              <a:off x="4510" y="898"/>
              <a:ext cx="526" cy="1409"/>
            </a:xfrm>
            <a:custGeom>
              <a:avLst/>
              <a:gdLst>
                <a:gd name="T0" fmla="*/ 519 w 526"/>
                <a:gd name="T1" fmla="*/ 1409 h 1409"/>
                <a:gd name="T2" fmla="*/ 0 w 526"/>
                <a:gd name="T3" fmla="*/ 0 h 1409"/>
                <a:gd name="T4" fmla="*/ 7 w 526"/>
                <a:gd name="T5" fmla="*/ 0 h 1409"/>
                <a:gd name="T6" fmla="*/ 526 w 526"/>
                <a:gd name="T7" fmla="*/ 1402 h 1409"/>
                <a:gd name="T8" fmla="*/ 519 w 526"/>
                <a:gd name="T9" fmla="*/ 1409 h 140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26" h="1409">
                  <a:moveTo>
                    <a:pt x="519" y="1409"/>
                  </a:moveTo>
                  <a:lnTo>
                    <a:pt x="0" y="0"/>
                  </a:lnTo>
                  <a:lnTo>
                    <a:pt x="7" y="0"/>
                  </a:lnTo>
                  <a:lnTo>
                    <a:pt x="526" y="1402"/>
                  </a:lnTo>
                  <a:lnTo>
                    <a:pt x="519" y="140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168" name="Freeform 123">
              <a:extLst>
                <a:ext uri="{FF2B5EF4-FFF2-40B4-BE49-F238E27FC236}">
                  <a16:creationId xmlns:a16="http://schemas.microsoft.com/office/drawing/2014/main" xmlns="" id="{99E04713-1F01-4A8E-8269-A74407EA4EF7}"/>
                </a:ext>
              </a:extLst>
            </xdr:cNvPr>
            <xdr:cNvSpPr>
              <a:spLocks/>
            </xdr:cNvSpPr>
          </xdr:nvSpPr>
          <xdr:spPr bwMode="auto">
            <a:xfrm>
              <a:off x="4510" y="898"/>
              <a:ext cx="526" cy="1409"/>
            </a:xfrm>
            <a:custGeom>
              <a:avLst/>
              <a:gdLst>
                <a:gd name="T0" fmla="*/ 70 w 71"/>
                <a:gd name="T1" fmla="*/ 190 h 190"/>
                <a:gd name="T2" fmla="*/ 0 w 71"/>
                <a:gd name="T3" fmla="*/ 0 h 190"/>
                <a:gd name="T4" fmla="*/ 1 w 71"/>
                <a:gd name="T5" fmla="*/ 0 h 190"/>
                <a:gd name="T6" fmla="*/ 71 w 71"/>
                <a:gd name="T7" fmla="*/ 189 h 190"/>
                <a:gd name="T8" fmla="*/ 70 w 71"/>
                <a:gd name="T9" fmla="*/ 190 h 19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71" h="190">
                  <a:moveTo>
                    <a:pt x="70" y="190"/>
                  </a:moveTo>
                  <a:lnTo>
                    <a:pt x="0" y="0"/>
                  </a:lnTo>
                  <a:lnTo>
                    <a:pt x="1" y="0"/>
                  </a:lnTo>
                  <a:lnTo>
                    <a:pt x="71" y="189"/>
                  </a:lnTo>
                  <a:lnTo>
                    <a:pt x="70" y="190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169" name="Freeform 124">
              <a:extLst>
                <a:ext uri="{FF2B5EF4-FFF2-40B4-BE49-F238E27FC236}">
                  <a16:creationId xmlns:a16="http://schemas.microsoft.com/office/drawing/2014/main" xmlns="" id="{4A5221CB-B1D0-473C-9082-BAF84CA0155A}"/>
                </a:ext>
              </a:extLst>
            </xdr:cNvPr>
            <xdr:cNvSpPr>
              <a:spLocks/>
            </xdr:cNvSpPr>
          </xdr:nvSpPr>
          <xdr:spPr bwMode="auto">
            <a:xfrm>
              <a:off x="3962" y="898"/>
              <a:ext cx="541" cy="2515"/>
            </a:xfrm>
            <a:custGeom>
              <a:avLst/>
              <a:gdLst>
                <a:gd name="T0" fmla="*/ 0 w 541"/>
                <a:gd name="T1" fmla="*/ 2515 h 2515"/>
                <a:gd name="T2" fmla="*/ 541 w 541"/>
                <a:gd name="T3" fmla="*/ 0 h 2515"/>
                <a:gd name="T4" fmla="*/ 541 w 541"/>
                <a:gd name="T5" fmla="*/ 0 h 2515"/>
                <a:gd name="T6" fmla="*/ 0 w 541"/>
                <a:gd name="T7" fmla="*/ 2515 h 25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541" h="2515">
                  <a:moveTo>
                    <a:pt x="0" y="2515"/>
                  </a:moveTo>
                  <a:lnTo>
                    <a:pt x="541" y="0"/>
                  </a:lnTo>
                  <a:lnTo>
                    <a:pt x="541" y="0"/>
                  </a:lnTo>
                  <a:lnTo>
                    <a:pt x="0" y="251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170" name="Freeform 125">
              <a:extLst>
                <a:ext uri="{FF2B5EF4-FFF2-40B4-BE49-F238E27FC236}">
                  <a16:creationId xmlns:a16="http://schemas.microsoft.com/office/drawing/2014/main" xmlns="" id="{59B0B6E6-18EC-4A52-AB7A-7694866AD6A0}"/>
                </a:ext>
              </a:extLst>
            </xdr:cNvPr>
            <xdr:cNvSpPr>
              <a:spLocks/>
            </xdr:cNvSpPr>
          </xdr:nvSpPr>
          <xdr:spPr bwMode="auto">
            <a:xfrm>
              <a:off x="3962" y="898"/>
              <a:ext cx="541" cy="2515"/>
            </a:xfrm>
            <a:custGeom>
              <a:avLst/>
              <a:gdLst>
                <a:gd name="T0" fmla="*/ 0 w 73"/>
                <a:gd name="T1" fmla="*/ 339 h 339"/>
                <a:gd name="T2" fmla="*/ 73 w 73"/>
                <a:gd name="T3" fmla="*/ 0 h 339"/>
                <a:gd name="T4" fmla="*/ 73 w 73"/>
                <a:gd name="T5" fmla="*/ 0 h 339"/>
                <a:gd name="T6" fmla="*/ 0 w 73"/>
                <a:gd name="T7" fmla="*/ 339 h 339"/>
                <a:gd name="T8" fmla="*/ 0 w 73"/>
                <a:gd name="T9" fmla="*/ 339 h 33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73" h="339">
                  <a:moveTo>
                    <a:pt x="0" y="339"/>
                  </a:moveTo>
                  <a:lnTo>
                    <a:pt x="73" y="0"/>
                  </a:lnTo>
                  <a:lnTo>
                    <a:pt x="73" y="0"/>
                  </a:lnTo>
                  <a:lnTo>
                    <a:pt x="0" y="339"/>
                  </a:lnTo>
                  <a:lnTo>
                    <a:pt x="0" y="339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171" name="Freeform 126">
              <a:extLst>
                <a:ext uri="{FF2B5EF4-FFF2-40B4-BE49-F238E27FC236}">
                  <a16:creationId xmlns:a16="http://schemas.microsoft.com/office/drawing/2014/main" xmlns="" id="{D6210873-D89F-4BDC-9236-6C60B990E8AC}"/>
                </a:ext>
              </a:extLst>
            </xdr:cNvPr>
            <xdr:cNvSpPr>
              <a:spLocks/>
            </xdr:cNvSpPr>
          </xdr:nvSpPr>
          <xdr:spPr bwMode="auto">
            <a:xfrm>
              <a:off x="2302" y="1172"/>
              <a:ext cx="2467" cy="1402"/>
            </a:xfrm>
            <a:custGeom>
              <a:avLst/>
              <a:gdLst>
                <a:gd name="T0" fmla="*/ 0 w 2467"/>
                <a:gd name="T1" fmla="*/ 1402 h 1402"/>
                <a:gd name="T2" fmla="*/ 2467 w 2467"/>
                <a:gd name="T3" fmla="*/ 0 h 1402"/>
                <a:gd name="T4" fmla="*/ 2467 w 2467"/>
                <a:gd name="T5" fmla="*/ 8 h 1402"/>
                <a:gd name="T6" fmla="*/ 0 w 2467"/>
                <a:gd name="T7" fmla="*/ 1402 h 140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467" h="1402">
                  <a:moveTo>
                    <a:pt x="0" y="1402"/>
                  </a:moveTo>
                  <a:lnTo>
                    <a:pt x="2467" y="0"/>
                  </a:lnTo>
                  <a:lnTo>
                    <a:pt x="2467" y="8"/>
                  </a:lnTo>
                  <a:lnTo>
                    <a:pt x="0" y="140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172" name="Freeform 127">
              <a:extLst>
                <a:ext uri="{FF2B5EF4-FFF2-40B4-BE49-F238E27FC236}">
                  <a16:creationId xmlns:a16="http://schemas.microsoft.com/office/drawing/2014/main" xmlns="" id="{0543A355-5640-4D31-9B08-97CB83166AC7}"/>
                </a:ext>
              </a:extLst>
            </xdr:cNvPr>
            <xdr:cNvSpPr>
              <a:spLocks/>
            </xdr:cNvSpPr>
          </xdr:nvSpPr>
          <xdr:spPr bwMode="auto">
            <a:xfrm>
              <a:off x="2302" y="1172"/>
              <a:ext cx="2467" cy="1402"/>
            </a:xfrm>
            <a:custGeom>
              <a:avLst/>
              <a:gdLst>
                <a:gd name="T0" fmla="*/ 0 w 333"/>
                <a:gd name="T1" fmla="*/ 189 h 189"/>
                <a:gd name="T2" fmla="*/ 333 w 333"/>
                <a:gd name="T3" fmla="*/ 0 h 189"/>
                <a:gd name="T4" fmla="*/ 333 w 333"/>
                <a:gd name="T5" fmla="*/ 1 h 189"/>
                <a:gd name="T6" fmla="*/ 0 w 333"/>
                <a:gd name="T7" fmla="*/ 189 h 189"/>
                <a:gd name="T8" fmla="*/ 0 w 333"/>
                <a:gd name="T9" fmla="*/ 189 h 18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33" h="189">
                  <a:moveTo>
                    <a:pt x="0" y="189"/>
                  </a:moveTo>
                  <a:lnTo>
                    <a:pt x="333" y="0"/>
                  </a:lnTo>
                  <a:lnTo>
                    <a:pt x="333" y="1"/>
                  </a:lnTo>
                  <a:lnTo>
                    <a:pt x="0" y="189"/>
                  </a:lnTo>
                  <a:lnTo>
                    <a:pt x="0" y="189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173" name="Freeform 128">
              <a:extLst>
                <a:ext uri="{FF2B5EF4-FFF2-40B4-BE49-F238E27FC236}">
                  <a16:creationId xmlns:a16="http://schemas.microsoft.com/office/drawing/2014/main" xmlns="" id="{9EDCA7BE-49D7-46D4-B1FC-BAD99BE3F082}"/>
                </a:ext>
              </a:extLst>
            </xdr:cNvPr>
            <xdr:cNvSpPr>
              <a:spLocks/>
            </xdr:cNvSpPr>
          </xdr:nvSpPr>
          <xdr:spPr bwMode="auto">
            <a:xfrm>
              <a:off x="2398" y="1165"/>
              <a:ext cx="2371" cy="111"/>
            </a:xfrm>
            <a:custGeom>
              <a:avLst/>
              <a:gdLst>
                <a:gd name="T0" fmla="*/ 0 w 2371"/>
                <a:gd name="T1" fmla="*/ 111 h 111"/>
                <a:gd name="T2" fmla="*/ 2371 w 2371"/>
                <a:gd name="T3" fmla="*/ 0 h 111"/>
                <a:gd name="T4" fmla="*/ 2371 w 2371"/>
                <a:gd name="T5" fmla="*/ 0 h 111"/>
                <a:gd name="T6" fmla="*/ 0 w 2371"/>
                <a:gd name="T7" fmla="*/ 111 h 11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371" h="111">
                  <a:moveTo>
                    <a:pt x="0" y="111"/>
                  </a:moveTo>
                  <a:lnTo>
                    <a:pt x="2371" y="0"/>
                  </a:lnTo>
                  <a:lnTo>
                    <a:pt x="2371" y="0"/>
                  </a:lnTo>
                  <a:lnTo>
                    <a:pt x="0" y="111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174" name="Freeform 129">
              <a:extLst>
                <a:ext uri="{FF2B5EF4-FFF2-40B4-BE49-F238E27FC236}">
                  <a16:creationId xmlns:a16="http://schemas.microsoft.com/office/drawing/2014/main" xmlns="" id="{34613743-8BA3-4AB7-8B95-82C43EE21D30}"/>
                </a:ext>
              </a:extLst>
            </xdr:cNvPr>
            <xdr:cNvSpPr>
              <a:spLocks/>
            </xdr:cNvSpPr>
          </xdr:nvSpPr>
          <xdr:spPr bwMode="auto">
            <a:xfrm>
              <a:off x="2398" y="1165"/>
              <a:ext cx="2371" cy="111"/>
            </a:xfrm>
            <a:custGeom>
              <a:avLst/>
              <a:gdLst>
                <a:gd name="T0" fmla="*/ 0 w 320"/>
                <a:gd name="T1" fmla="*/ 15 h 15"/>
                <a:gd name="T2" fmla="*/ 320 w 320"/>
                <a:gd name="T3" fmla="*/ 0 h 15"/>
                <a:gd name="T4" fmla="*/ 320 w 320"/>
                <a:gd name="T5" fmla="*/ 0 h 15"/>
                <a:gd name="T6" fmla="*/ 0 w 320"/>
                <a:gd name="T7" fmla="*/ 15 h 15"/>
                <a:gd name="T8" fmla="*/ 0 w 320"/>
                <a:gd name="T9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20" h="15">
                  <a:moveTo>
                    <a:pt x="0" y="15"/>
                  </a:moveTo>
                  <a:lnTo>
                    <a:pt x="320" y="0"/>
                  </a:lnTo>
                  <a:lnTo>
                    <a:pt x="320" y="0"/>
                  </a:lnTo>
                  <a:lnTo>
                    <a:pt x="0" y="15"/>
                  </a:lnTo>
                  <a:lnTo>
                    <a:pt x="0" y="15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175" name="Freeform 130">
              <a:extLst>
                <a:ext uri="{FF2B5EF4-FFF2-40B4-BE49-F238E27FC236}">
                  <a16:creationId xmlns:a16="http://schemas.microsoft.com/office/drawing/2014/main" xmlns="" id="{6CF9776A-2142-4DE7-B091-366FDE6DBCAD}"/>
                </a:ext>
              </a:extLst>
            </xdr:cNvPr>
            <xdr:cNvSpPr>
              <a:spLocks/>
            </xdr:cNvSpPr>
          </xdr:nvSpPr>
          <xdr:spPr bwMode="auto">
            <a:xfrm>
              <a:off x="3109" y="675"/>
              <a:ext cx="1660" cy="482"/>
            </a:xfrm>
            <a:custGeom>
              <a:avLst/>
              <a:gdLst>
                <a:gd name="T0" fmla="*/ 0 w 1660"/>
                <a:gd name="T1" fmla="*/ 0 h 482"/>
                <a:gd name="T2" fmla="*/ 1660 w 1660"/>
                <a:gd name="T3" fmla="*/ 482 h 482"/>
                <a:gd name="T4" fmla="*/ 1660 w 1660"/>
                <a:gd name="T5" fmla="*/ 482 h 482"/>
                <a:gd name="T6" fmla="*/ 0 w 1660"/>
                <a:gd name="T7" fmla="*/ 0 h 48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660" h="482">
                  <a:moveTo>
                    <a:pt x="0" y="0"/>
                  </a:moveTo>
                  <a:lnTo>
                    <a:pt x="1660" y="482"/>
                  </a:lnTo>
                  <a:lnTo>
                    <a:pt x="1660" y="482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176" name="Freeform 131">
              <a:extLst>
                <a:ext uri="{FF2B5EF4-FFF2-40B4-BE49-F238E27FC236}">
                  <a16:creationId xmlns:a16="http://schemas.microsoft.com/office/drawing/2014/main" xmlns="" id="{B627106B-7C7B-4F51-BCF8-9677AABE0EEF}"/>
                </a:ext>
              </a:extLst>
            </xdr:cNvPr>
            <xdr:cNvSpPr>
              <a:spLocks/>
            </xdr:cNvSpPr>
          </xdr:nvSpPr>
          <xdr:spPr bwMode="auto">
            <a:xfrm>
              <a:off x="3109" y="675"/>
              <a:ext cx="1660" cy="482"/>
            </a:xfrm>
            <a:custGeom>
              <a:avLst/>
              <a:gdLst>
                <a:gd name="T0" fmla="*/ 0 w 224"/>
                <a:gd name="T1" fmla="*/ 0 h 65"/>
                <a:gd name="T2" fmla="*/ 224 w 224"/>
                <a:gd name="T3" fmla="*/ 65 h 65"/>
                <a:gd name="T4" fmla="*/ 224 w 224"/>
                <a:gd name="T5" fmla="*/ 65 h 65"/>
                <a:gd name="T6" fmla="*/ 0 w 224"/>
                <a:gd name="T7" fmla="*/ 0 h 65"/>
                <a:gd name="T8" fmla="*/ 0 w 224"/>
                <a:gd name="T9" fmla="*/ 0 h 6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24" h="65">
                  <a:moveTo>
                    <a:pt x="0" y="0"/>
                  </a:moveTo>
                  <a:lnTo>
                    <a:pt x="224" y="65"/>
                  </a:lnTo>
                  <a:lnTo>
                    <a:pt x="224" y="65"/>
                  </a:lnTo>
                  <a:lnTo>
                    <a:pt x="0" y="0"/>
                  </a:lnTo>
                  <a:lnTo>
                    <a:pt x="0" y="0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177" name="Freeform 132">
              <a:extLst>
                <a:ext uri="{FF2B5EF4-FFF2-40B4-BE49-F238E27FC236}">
                  <a16:creationId xmlns:a16="http://schemas.microsoft.com/office/drawing/2014/main" xmlns="" id="{BC95309C-B302-46D2-84D1-43F97EE03C9C}"/>
                </a:ext>
              </a:extLst>
            </xdr:cNvPr>
            <xdr:cNvSpPr>
              <a:spLocks/>
            </xdr:cNvSpPr>
          </xdr:nvSpPr>
          <xdr:spPr bwMode="auto">
            <a:xfrm>
              <a:off x="4873" y="1298"/>
              <a:ext cx="185" cy="868"/>
            </a:xfrm>
            <a:custGeom>
              <a:avLst/>
              <a:gdLst>
                <a:gd name="T0" fmla="*/ 185 w 185"/>
                <a:gd name="T1" fmla="*/ 868 h 868"/>
                <a:gd name="T2" fmla="*/ 0 w 185"/>
                <a:gd name="T3" fmla="*/ 0 h 868"/>
                <a:gd name="T4" fmla="*/ 0 w 185"/>
                <a:gd name="T5" fmla="*/ 0 h 868"/>
                <a:gd name="T6" fmla="*/ 185 w 185"/>
                <a:gd name="T7" fmla="*/ 868 h 86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85" h="868">
                  <a:moveTo>
                    <a:pt x="185" y="868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185" y="868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178" name="Freeform 133">
              <a:extLst>
                <a:ext uri="{FF2B5EF4-FFF2-40B4-BE49-F238E27FC236}">
                  <a16:creationId xmlns:a16="http://schemas.microsoft.com/office/drawing/2014/main" xmlns="" id="{84082FD6-3C22-4217-8518-824C56126321}"/>
                </a:ext>
              </a:extLst>
            </xdr:cNvPr>
            <xdr:cNvSpPr>
              <a:spLocks/>
            </xdr:cNvSpPr>
          </xdr:nvSpPr>
          <xdr:spPr bwMode="auto">
            <a:xfrm>
              <a:off x="4873" y="1298"/>
              <a:ext cx="185" cy="868"/>
            </a:xfrm>
            <a:custGeom>
              <a:avLst/>
              <a:gdLst>
                <a:gd name="T0" fmla="*/ 25 w 25"/>
                <a:gd name="T1" fmla="*/ 117 h 117"/>
                <a:gd name="T2" fmla="*/ 0 w 25"/>
                <a:gd name="T3" fmla="*/ 0 h 117"/>
                <a:gd name="T4" fmla="*/ 0 w 25"/>
                <a:gd name="T5" fmla="*/ 0 h 117"/>
                <a:gd name="T6" fmla="*/ 25 w 25"/>
                <a:gd name="T7" fmla="*/ 117 h 117"/>
                <a:gd name="T8" fmla="*/ 25 w 25"/>
                <a:gd name="T9" fmla="*/ 117 h 1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5" h="117">
                  <a:moveTo>
                    <a:pt x="25" y="117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25" y="117"/>
                  </a:lnTo>
                  <a:lnTo>
                    <a:pt x="25" y="117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179" name="Freeform 134">
              <a:extLst>
                <a:ext uri="{FF2B5EF4-FFF2-40B4-BE49-F238E27FC236}">
                  <a16:creationId xmlns:a16="http://schemas.microsoft.com/office/drawing/2014/main" xmlns="" id="{DE820DDA-DE96-4DC0-A909-C1602DF64A0C}"/>
                </a:ext>
              </a:extLst>
            </xdr:cNvPr>
            <xdr:cNvSpPr>
              <a:spLocks/>
            </xdr:cNvSpPr>
          </xdr:nvSpPr>
          <xdr:spPr bwMode="auto">
            <a:xfrm>
              <a:off x="4866" y="1298"/>
              <a:ext cx="170" cy="1009"/>
            </a:xfrm>
            <a:custGeom>
              <a:avLst/>
              <a:gdLst>
                <a:gd name="T0" fmla="*/ 170 w 170"/>
                <a:gd name="T1" fmla="*/ 1009 h 1009"/>
                <a:gd name="T2" fmla="*/ 0 w 170"/>
                <a:gd name="T3" fmla="*/ 0 h 1009"/>
                <a:gd name="T4" fmla="*/ 7 w 170"/>
                <a:gd name="T5" fmla="*/ 0 h 1009"/>
                <a:gd name="T6" fmla="*/ 170 w 170"/>
                <a:gd name="T7" fmla="*/ 1002 h 1009"/>
                <a:gd name="T8" fmla="*/ 170 w 170"/>
                <a:gd name="T9" fmla="*/ 1009 h 100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0" h="1009">
                  <a:moveTo>
                    <a:pt x="170" y="1009"/>
                  </a:moveTo>
                  <a:lnTo>
                    <a:pt x="0" y="0"/>
                  </a:lnTo>
                  <a:lnTo>
                    <a:pt x="7" y="0"/>
                  </a:lnTo>
                  <a:lnTo>
                    <a:pt x="170" y="1002"/>
                  </a:lnTo>
                  <a:lnTo>
                    <a:pt x="170" y="100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180" name="Freeform 135">
              <a:extLst>
                <a:ext uri="{FF2B5EF4-FFF2-40B4-BE49-F238E27FC236}">
                  <a16:creationId xmlns:a16="http://schemas.microsoft.com/office/drawing/2014/main" xmlns="" id="{7731F658-AF61-4017-8413-02FFB17CE7DF}"/>
                </a:ext>
              </a:extLst>
            </xdr:cNvPr>
            <xdr:cNvSpPr>
              <a:spLocks/>
            </xdr:cNvSpPr>
          </xdr:nvSpPr>
          <xdr:spPr bwMode="auto">
            <a:xfrm>
              <a:off x="4866" y="1298"/>
              <a:ext cx="170" cy="1009"/>
            </a:xfrm>
            <a:custGeom>
              <a:avLst/>
              <a:gdLst>
                <a:gd name="T0" fmla="*/ 23 w 23"/>
                <a:gd name="T1" fmla="*/ 136 h 136"/>
                <a:gd name="T2" fmla="*/ 0 w 23"/>
                <a:gd name="T3" fmla="*/ 0 h 136"/>
                <a:gd name="T4" fmla="*/ 1 w 23"/>
                <a:gd name="T5" fmla="*/ 0 h 136"/>
                <a:gd name="T6" fmla="*/ 23 w 23"/>
                <a:gd name="T7" fmla="*/ 135 h 136"/>
                <a:gd name="T8" fmla="*/ 23 w 23"/>
                <a:gd name="T9" fmla="*/ 136 h 13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3" h="136">
                  <a:moveTo>
                    <a:pt x="23" y="136"/>
                  </a:moveTo>
                  <a:lnTo>
                    <a:pt x="0" y="0"/>
                  </a:lnTo>
                  <a:lnTo>
                    <a:pt x="1" y="0"/>
                  </a:lnTo>
                  <a:lnTo>
                    <a:pt x="23" y="135"/>
                  </a:lnTo>
                  <a:lnTo>
                    <a:pt x="23" y="136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181" name="Freeform 136">
              <a:extLst>
                <a:ext uri="{FF2B5EF4-FFF2-40B4-BE49-F238E27FC236}">
                  <a16:creationId xmlns:a16="http://schemas.microsoft.com/office/drawing/2014/main" xmlns="" id="{8AE5F206-3BA2-4854-8191-118A42910281}"/>
                </a:ext>
              </a:extLst>
            </xdr:cNvPr>
            <xdr:cNvSpPr>
              <a:spLocks/>
            </xdr:cNvSpPr>
          </xdr:nvSpPr>
          <xdr:spPr bwMode="auto">
            <a:xfrm>
              <a:off x="4932" y="1417"/>
              <a:ext cx="134" cy="482"/>
            </a:xfrm>
            <a:custGeom>
              <a:avLst/>
              <a:gdLst>
                <a:gd name="T0" fmla="*/ 126 w 134"/>
                <a:gd name="T1" fmla="*/ 482 h 482"/>
                <a:gd name="T2" fmla="*/ 0 w 134"/>
                <a:gd name="T3" fmla="*/ 7 h 482"/>
                <a:gd name="T4" fmla="*/ 8 w 134"/>
                <a:gd name="T5" fmla="*/ 0 h 482"/>
                <a:gd name="T6" fmla="*/ 134 w 134"/>
                <a:gd name="T7" fmla="*/ 482 h 482"/>
                <a:gd name="T8" fmla="*/ 126 w 134"/>
                <a:gd name="T9" fmla="*/ 482 h 48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34" h="482">
                  <a:moveTo>
                    <a:pt x="126" y="482"/>
                  </a:moveTo>
                  <a:lnTo>
                    <a:pt x="0" y="7"/>
                  </a:lnTo>
                  <a:lnTo>
                    <a:pt x="8" y="0"/>
                  </a:lnTo>
                  <a:lnTo>
                    <a:pt x="134" y="482"/>
                  </a:lnTo>
                  <a:lnTo>
                    <a:pt x="126" y="48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182" name="Freeform 137">
              <a:extLst>
                <a:ext uri="{FF2B5EF4-FFF2-40B4-BE49-F238E27FC236}">
                  <a16:creationId xmlns:a16="http://schemas.microsoft.com/office/drawing/2014/main" xmlns="" id="{3F430D90-4F05-45F7-A188-4C2E23ECA172}"/>
                </a:ext>
              </a:extLst>
            </xdr:cNvPr>
            <xdr:cNvSpPr>
              <a:spLocks/>
            </xdr:cNvSpPr>
          </xdr:nvSpPr>
          <xdr:spPr bwMode="auto">
            <a:xfrm>
              <a:off x="4932" y="1417"/>
              <a:ext cx="134" cy="482"/>
            </a:xfrm>
            <a:custGeom>
              <a:avLst/>
              <a:gdLst>
                <a:gd name="T0" fmla="*/ 17 w 18"/>
                <a:gd name="T1" fmla="*/ 65 h 65"/>
                <a:gd name="T2" fmla="*/ 0 w 18"/>
                <a:gd name="T3" fmla="*/ 1 h 65"/>
                <a:gd name="T4" fmla="*/ 1 w 18"/>
                <a:gd name="T5" fmla="*/ 0 h 65"/>
                <a:gd name="T6" fmla="*/ 18 w 18"/>
                <a:gd name="T7" fmla="*/ 65 h 65"/>
                <a:gd name="T8" fmla="*/ 17 w 18"/>
                <a:gd name="T9" fmla="*/ 65 h 6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8" h="65">
                  <a:moveTo>
                    <a:pt x="17" y="65"/>
                  </a:moveTo>
                  <a:lnTo>
                    <a:pt x="0" y="1"/>
                  </a:lnTo>
                  <a:lnTo>
                    <a:pt x="1" y="0"/>
                  </a:lnTo>
                  <a:lnTo>
                    <a:pt x="18" y="65"/>
                  </a:lnTo>
                  <a:lnTo>
                    <a:pt x="17" y="65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183" name="Freeform 138">
              <a:extLst>
                <a:ext uri="{FF2B5EF4-FFF2-40B4-BE49-F238E27FC236}">
                  <a16:creationId xmlns:a16="http://schemas.microsoft.com/office/drawing/2014/main" xmlns="" id="{07668ACA-BC90-42D2-8040-86E6E427F200}"/>
                </a:ext>
              </a:extLst>
            </xdr:cNvPr>
            <xdr:cNvSpPr>
              <a:spLocks/>
            </xdr:cNvSpPr>
          </xdr:nvSpPr>
          <xdr:spPr bwMode="auto">
            <a:xfrm>
              <a:off x="4932" y="1417"/>
              <a:ext cx="126" cy="749"/>
            </a:xfrm>
            <a:custGeom>
              <a:avLst/>
              <a:gdLst>
                <a:gd name="T0" fmla="*/ 126 w 126"/>
                <a:gd name="T1" fmla="*/ 749 h 749"/>
                <a:gd name="T2" fmla="*/ 0 w 126"/>
                <a:gd name="T3" fmla="*/ 7 h 749"/>
                <a:gd name="T4" fmla="*/ 0 w 126"/>
                <a:gd name="T5" fmla="*/ 0 h 749"/>
                <a:gd name="T6" fmla="*/ 126 w 126"/>
                <a:gd name="T7" fmla="*/ 749 h 74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26" h="749">
                  <a:moveTo>
                    <a:pt x="126" y="749"/>
                  </a:moveTo>
                  <a:lnTo>
                    <a:pt x="0" y="7"/>
                  </a:lnTo>
                  <a:lnTo>
                    <a:pt x="0" y="0"/>
                  </a:lnTo>
                  <a:lnTo>
                    <a:pt x="126" y="74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184" name="Freeform 139">
              <a:extLst>
                <a:ext uri="{FF2B5EF4-FFF2-40B4-BE49-F238E27FC236}">
                  <a16:creationId xmlns:a16="http://schemas.microsoft.com/office/drawing/2014/main" xmlns="" id="{C6F1680D-532F-4552-8138-CDE55DA764B5}"/>
                </a:ext>
              </a:extLst>
            </xdr:cNvPr>
            <xdr:cNvSpPr>
              <a:spLocks/>
            </xdr:cNvSpPr>
          </xdr:nvSpPr>
          <xdr:spPr bwMode="auto">
            <a:xfrm>
              <a:off x="4932" y="1417"/>
              <a:ext cx="126" cy="749"/>
            </a:xfrm>
            <a:custGeom>
              <a:avLst/>
              <a:gdLst>
                <a:gd name="T0" fmla="*/ 17 w 17"/>
                <a:gd name="T1" fmla="*/ 101 h 101"/>
                <a:gd name="T2" fmla="*/ 0 w 17"/>
                <a:gd name="T3" fmla="*/ 1 h 101"/>
                <a:gd name="T4" fmla="*/ 0 w 17"/>
                <a:gd name="T5" fmla="*/ 0 h 101"/>
                <a:gd name="T6" fmla="*/ 17 w 17"/>
                <a:gd name="T7" fmla="*/ 101 h 101"/>
                <a:gd name="T8" fmla="*/ 17 w 17"/>
                <a:gd name="T9" fmla="*/ 101 h 10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" h="101">
                  <a:moveTo>
                    <a:pt x="17" y="101"/>
                  </a:moveTo>
                  <a:lnTo>
                    <a:pt x="0" y="1"/>
                  </a:lnTo>
                  <a:lnTo>
                    <a:pt x="0" y="0"/>
                  </a:lnTo>
                  <a:lnTo>
                    <a:pt x="17" y="101"/>
                  </a:lnTo>
                  <a:lnTo>
                    <a:pt x="17" y="101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185" name="Freeform 140">
              <a:extLst>
                <a:ext uri="{FF2B5EF4-FFF2-40B4-BE49-F238E27FC236}">
                  <a16:creationId xmlns:a16="http://schemas.microsoft.com/office/drawing/2014/main" xmlns="" id="{00E412B8-7D7A-4CC9-BBAD-4009DE684BBE}"/>
                </a:ext>
              </a:extLst>
            </xdr:cNvPr>
            <xdr:cNvSpPr>
              <a:spLocks/>
            </xdr:cNvSpPr>
          </xdr:nvSpPr>
          <xdr:spPr bwMode="auto">
            <a:xfrm>
              <a:off x="4932" y="1424"/>
              <a:ext cx="104" cy="883"/>
            </a:xfrm>
            <a:custGeom>
              <a:avLst/>
              <a:gdLst>
                <a:gd name="T0" fmla="*/ 104 w 104"/>
                <a:gd name="T1" fmla="*/ 883 h 883"/>
                <a:gd name="T2" fmla="*/ 0 w 104"/>
                <a:gd name="T3" fmla="*/ 0 h 883"/>
                <a:gd name="T4" fmla="*/ 0 w 104"/>
                <a:gd name="T5" fmla="*/ 0 h 883"/>
                <a:gd name="T6" fmla="*/ 104 w 104"/>
                <a:gd name="T7" fmla="*/ 883 h 88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04" h="883">
                  <a:moveTo>
                    <a:pt x="104" y="883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104" y="883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186" name="Freeform 141">
              <a:extLst>
                <a:ext uri="{FF2B5EF4-FFF2-40B4-BE49-F238E27FC236}">
                  <a16:creationId xmlns:a16="http://schemas.microsoft.com/office/drawing/2014/main" xmlns="" id="{3D67E9B6-8A80-4DAE-9814-164D8F99D41C}"/>
                </a:ext>
              </a:extLst>
            </xdr:cNvPr>
            <xdr:cNvSpPr>
              <a:spLocks/>
            </xdr:cNvSpPr>
          </xdr:nvSpPr>
          <xdr:spPr bwMode="auto">
            <a:xfrm>
              <a:off x="4932" y="1424"/>
              <a:ext cx="104" cy="883"/>
            </a:xfrm>
            <a:custGeom>
              <a:avLst/>
              <a:gdLst>
                <a:gd name="T0" fmla="*/ 14 w 14"/>
                <a:gd name="T1" fmla="*/ 119 h 119"/>
                <a:gd name="T2" fmla="*/ 0 w 14"/>
                <a:gd name="T3" fmla="*/ 0 h 119"/>
                <a:gd name="T4" fmla="*/ 0 w 14"/>
                <a:gd name="T5" fmla="*/ 0 h 119"/>
                <a:gd name="T6" fmla="*/ 14 w 14"/>
                <a:gd name="T7" fmla="*/ 119 h 119"/>
                <a:gd name="T8" fmla="*/ 14 w 14"/>
                <a:gd name="T9" fmla="*/ 119 h 1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4" h="119">
                  <a:moveTo>
                    <a:pt x="14" y="119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14" y="119"/>
                  </a:lnTo>
                  <a:lnTo>
                    <a:pt x="14" y="119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187" name="Freeform 142">
              <a:extLst>
                <a:ext uri="{FF2B5EF4-FFF2-40B4-BE49-F238E27FC236}">
                  <a16:creationId xmlns:a16="http://schemas.microsoft.com/office/drawing/2014/main" xmlns="" id="{4149FBB0-A2A9-4398-8C46-609A1CEE78A0}"/>
                </a:ext>
              </a:extLst>
            </xdr:cNvPr>
            <xdr:cNvSpPr>
              <a:spLocks/>
            </xdr:cNvSpPr>
          </xdr:nvSpPr>
          <xdr:spPr bwMode="auto">
            <a:xfrm>
              <a:off x="2302" y="1402"/>
              <a:ext cx="2608" cy="1180"/>
            </a:xfrm>
            <a:custGeom>
              <a:avLst/>
              <a:gdLst>
                <a:gd name="T0" fmla="*/ 0 w 2608"/>
                <a:gd name="T1" fmla="*/ 1172 h 1180"/>
                <a:gd name="T2" fmla="*/ 2608 w 2608"/>
                <a:gd name="T3" fmla="*/ 0 h 1180"/>
                <a:gd name="T4" fmla="*/ 2608 w 2608"/>
                <a:gd name="T5" fmla="*/ 8 h 1180"/>
                <a:gd name="T6" fmla="*/ 7 w 2608"/>
                <a:gd name="T7" fmla="*/ 1180 h 1180"/>
                <a:gd name="T8" fmla="*/ 0 w 2608"/>
                <a:gd name="T9" fmla="*/ 1172 h 118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608" h="1180">
                  <a:moveTo>
                    <a:pt x="0" y="1172"/>
                  </a:moveTo>
                  <a:lnTo>
                    <a:pt x="2608" y="0"/>
                  </a:lnTo>
                  <a:lnTo>
                    <a:pt x="2608" y="8"/>
                  </a:lnTo>
                  <a:lnTo>
                    <a:pt x="7" y="1180"/>
                  </a:lnTo>
                  <a:lnTo>
                    <a:pt x="0" y="117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188" name="Freeform 143">
              <a:extLst>
                <a:ext uri="{FF2B5EF4-FFF2-40B4-BE49-F238E27FC236}">
                  <a16:creationId xmlns:a16="http://schemas.microsoft.com/office/drawing/2014/main" xmlns="" id="{2CAB44A6-8362-4EDD-86F4-F1DA7AB25B86}"/>
                </a:ext>
              </a:extLst>
            </xdr:cNvPr>
            <xdr:cNvSpPr>
              <a:spLocks/>
            </xdr:cNvSpPr>
          </xdr:nvSpPr>
          <xdr:spPr bwMode="auto">
            <a:xfrm>
              <a:off x="2302" y="1402"/>
              <a:ext cx="2608" cy="1180"/>
            </a:xfrm>
            <a:custGeom>
              <a:avLst/>
              <a:gdLst>
                <a:gd name="T0" fmla="*/ 0 w 352"/>
                <a:gd name="T1" fmla="*/ 158 h 159"/>
                <a:gd name="T2" fmla="*/ 352 w 352"/>
                <a:gd name="T3" fmla="*/ 0 h 159"/>
                <a:gd name="T4" fmla="*/ 352 w 352"/>
                <a:gd name="T5" fmla="*/ 1 h 159"/>
                <a:gd name="T6" fmla="*/ 1 w 352"/>
                <a:gd name="T7" fmla="*/ 159 h 159"/>
                <a:gd name="T8" fmla="*/ 0 w 352"/>
                <a:gd name="T9" fmla="*/ 158 h 15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52" h="159">
                  <a:moveTo>
                    <a:pt x="0" y="158"/>
                  </a:moveTo>
                  <a:lnTo>
                    <a:pt x="352" y="0"/>
                  </a:lnTo>
                  <a:lnTo>
                    <a:pt x="352" y="1"/>
                  </a:lnTo>
                  <a:lnTo>
                    <a:pt x="1" y="159"/>
                  </a:lnTo>
                  <a:lnTo>
                    <a:pt x="0" y="158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189" name="Freeform 144">
              <a:extLst>
                <a:ext uri="{FF2B5EF4-FFF2-40B4-BE49-F238E27FC236}">
                  <a16:creationId xmlns:a16="http://schemas.microsoft.com/office/drawing/2014/main" xmlns="" id="{C647E171-A4B1-47A7-AE49-172522AA7CEB}"/>
                </a:ext>
              </a:extLst>
            </xdr:cNvPr>
            <xdr:cNvSpPr>
              <a:spLocks/>
            </xdr:cNvSpPr>
          </xdr:nvSpPr>
          <xdr:spPr bwMode="auto">
            <a:xfrm>
              <a:off x="2472" y="1165"/>
              <a:ext cx="2438" cy="230"/>
            </a:xfrm>
            <a:custGeom>
              <a:avLst/>
              <a:gdLst>
                <a:gd name="T0" fmla="*/ 0 w 2438"/>
                <a:gd name="T1" fmla="*/ 0 h 230"/>
                <a:gd name="T2" fmla="*/ 2438 w 2438"/>
                <a:gd name="T3" fmla="*/ 230 h 230"/>
                <a:gd name="T4" fmla="*/ 2431 w 2438"/>
                <a:gd name="T5" fmla="*/ 230 h 230"/>
                <a:gd name="T6" fmla="*/ 0 w 2438"/>
                <a:gd name="T7" fmla="*/ 0 h 23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438" h="230">
                  <a:moveTo>
                    <a:pt x="0" y="0"/>
                  </a:moveTo>
                  <a:lnTo>
                    <a:pt x="2438" y="230"/>
                  </a:lnTo>
                  <a:lnTo>
                    <a:pt x="2431" y="230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190" name="Freeform 145">
              <a:extLst>
                <a:ext uri="{FF2B5EF4-FFF2-40B4-BE49-F238E27FC236}">
                  <a16:creationId xmlns:a16="http://schemas.microsoft.com/office/drawing/2014/main" xmlns="" id="{43F2386B-C79E-4A61-85C3-44A3E816CB93}"/>
                </a:ext>
              </a:extLst>
            </xdr:cNvPr>
            <xdr:cNvSpPr>
              <a:spLocks/>
            </xdr:cNvSpPr>
          </xdr:nvSpPr>
          <xdr:spPr bwMode="auto">
            <a:xfrm>
              <a:off x="2472" y="1165"/>
              <a:ext cx="2438" cy="230"/>
            </a:xfrm>
            <a:custGeom>
              <a:avLst/>
              <a:gdLst>
                <a:gd name="T0" fmla="*/ 0 w 329"/>
                <a:gd name="T1" fmla="*/ 0 h 31"/>
                <a:gd name="T2" fmla="*/ 329 w 329"/>
                <a:gd name="T3" fmla="*/ 31 h 31"/>
                <a:gd name="T4" fmla="*/ 328 w 329"/>
                <a:gd name="T5" fmla="*/ 31 h 31"/>
                <a:gd name="T6" fmla="*/ 0 w 329"/>
                <a:gd name="T7" fmla="*/ 0 h 31"/>
                <a:gd name="T8" fmla="*/ 0 w 329"/>
                <a:gd name="T9" fmla="*/ 0 h 3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29" h="31">
                  <a:moveTo>
                    <a:pt x="0" y="0"/>
                  </a:moveTo>
                  <a:lnTo>
                    <a:pt x="329" y="31"/>
                  </a:lnTo>
                  <a:lnTo>
                    <a:pt x="328" y="31"/>
                  </a:lnTo>
                  <a:lnTo>
                    <a:pt x="0" y="0"/>
                  </a:lnTo>
                  <a:lnTo>
                    <a:pt x="0" y="0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191" name="Freeform 146">
              <a:extLst>
                <a:ext uri="{FF2B5EF4-FFF2-40B4-BE49-F238E27FC236}">
                  <a16:creationId xmlns:a16="http://schemas.microsoft.com/office/drawing/2014/main" xmlns="" id="{9F9949A3-6AFE-4C7A-B2DF-E13382890328}"/>
                </a:ext>
              </a:extLst>
            </xdr:cNvPr>
            <xdr:cNvSpPr>
              <a:spLocks/>
            </xdr:cNvSpPr>
          </xdr:nvSpPr>
          <xdr:spPr bwMode="auto">
            <a:xfrm>
              <a:off x="4984" y="1551"/>
              <a:ext cx="74" cy="615"/>
            </a:xfrm>
            <a:custGeom>
              <a:avLst/>
              <a:gdLst>
                <a:gd name="T0" fmla="*/ 74 w 74"/>
                <a:gd name="T1" fmla="*/ 615 h 615"/>
                <a:gd name="T2" fmla="*/ 0 w 74"/>
                <a:gd name="T3" fmla="*/ 0 h 615"/>
                <a:gd name="T4" fmla="*/ 0 w 74"/>
                <a:gd name="T5" fmla="*/ 0 h 615"/>
                <a:gd name="T6" fmla="*/ 74 w 74"/>
                <a:gd name="T7" fmla="*/ 615 h 6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74" h="615">
                  <a:moveTo>
                    <a:pt x="74" y="615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74" y="61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192" name="Freeform 147">
              <a:extLst>
                <a:ext uri="{FF2B5EF4-FFF2-40B4-BE49-F238E27FC236}">
                  <a16:creationId xmlns:a16="http://schemas.microsoft.com/office/drawing/2014/main" xmlns="" id="{96566123-637E-4658-8CEF-F76597A15822}"/>
                </a:ext>
              </a:extLst>
            </xdr:cNvPr>
            <xdr:cNvSpPr>
              <a:spLocks/>
            </xdr:cNvSpPr>
          </xdr:nvSpPr>
          <xdr:spPr bwMode="auto">
            <a:xfrm>
              <a:off x="4984" y="1551"/>
              <a:ext cx="74" cy="615"/>
            </a:xfrm>
            <a:custGeom>
              <a:avLst/>
              <a:gdLst>
                <a:gd name="T0" fmla="*/ 10 w 10"/>
                <a:gd name="T1" fmla="*/ 83 h 83"/>
                <a:gd name="T2" fmla="*/ 0 w 10"/>
                <a:gd name="T3" fmla="*/ 0 h 83"/>
                <a:gd name="T4" fmla="*/ 0 w 10"/>
                <a:gd name="T5" fmla="*/ 0 h 83"/>
                <a:gd name="T6" fmla="*/ 10 w 10"/>
                <a:gd name="T7" fmla="*/ 83 h 83"/>
                <a:gd name="T8" fmla="*/ 10 w 10"/>
                <a:gd name="T9" fmla="*/ 83 h 8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0" h="83">
                  <a:moveTo>
                    <a:pt x="10" y="83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10" y="83"/>
                  </a:lnTo>
                  <a:lnTo>
                    <a:pt x="10" y="8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193" name="Freeform 148">
              <a:extLst>
                <a:ext uri="{FF2B5EF4-FFF2-40B4-BE49-F238E27FC236}">
                  <a16:creationId xmlns:a16="http://schemas.microsoft.com/office/drawing/2014/main" xmlns="" id="{F39B705F-9CCB-45A7-9ACB-2C91B88130EE}"/>
                </a:ext>
              </a:extLst>
            </xdr:cNvPr>
            <xdr:cNvSpPr>
              <a:spLocks/>
            </xdr:cNvSpPr>
          </xdr:nvSpPr>
          <xdr:spPr bwMode="auto">
            <a:xfrm>
              <a:off x="2983" y="734"/>
              <a:ext cx="2016" cy="906"/>
            </a:xfrm>
            <a:custGeom>
              <a:avLst/>
              <a:gdLst>
                <a:gd name="T0" fmla="*/ 8 w 2016"/>
                <a:gd name="T1" fmla="*/ 0 h 906"/>
                <a:gd name="T2" fmla="*/ 2016 w 2016"/>
                <a:gd name="T3" fmla="*/ 906 h 906"/>
                <a:gd name="T4" fmla="*/ 2016 w 2016"/>
                <a:gd name="T5" fmla="*/ 906 h 906"/>
                <a:gd name="T6" fmla="*/ 0 w 2016"/>
                <a:gd name="T7" fmla="*/ 0 h 906"/>
                <a:gd name="T8" fmla="*/ 8 w 2016"/>
                <a:gd name="T9" fmla="*/ 0 h 90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016" h="906">
                  <a:moveTo>
                    <a:pt x="8" y="0"/>
                  </a:moveTo>
                  <a:lnTo>
                    <a:pt x="2016" y="906"/>
                  </a:lnTo>
                  <a:lnTo>
                    <a:pt x="2016" y="906"/>
                  </a:lnTo>
                  <a:lnTo>
                    <a:pt x="0" y="0"/>
                  </a:lnTo>
                  <a:lnTo>
                    <a:pt x="8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194" name="Freeform 149">
              <a:extLst>
                <a:ext uri="{FF2B5EF4-FFF2-40B4-BE49-F238E27FC236}">
                  <a16:creationId xmlns:a16="http://schemas.microsoft.com/office/drawing/2014/main" xmlns="" id="{EF9D5216-D1CA-4520-9A73-1AAE19F660E3}"/>
                </a:ext>
              </a:extLst>
            </xdr:cNvPr>
            <xdr:cNvSpPr>
              <a:spLocks/>
            </xdr:cNvSpPr>
          </xdr:nvSpPr>
          <xdr:spPr bwMode="auto">
            <a:xfrm>
              <a:off x="2983" y="734"/>
              <a:ext cx="2016" cy="906"/>
            </a:xfrm>
            <a:custGeom>
              <a:avLst/>
              <a:gdLst>
                <a:gd name="T0" fmla="*/ 1 w 272"/>
                <a:gd name="T1" fmla="*/ 0 h 122"/>
                <a:gd name="T2" fmla="*/ 272 w 272"/>
                <a:gd name="T3" fmla="*/ 122 h 122"/>
                <a:gd name="T4" fmla="*/ 272 w 272"/>
                <a:gd name="T5" fmla="*/ 122 h 122"/>
                <a:gd name="T6" fmla="*/ 0 w 272"/>
                <a:gd name="T7" fmla="*/ 0 h 122"/>
                <a:gd name="T8" fmla="*/ 1 w 272"/>
                <a:gd name="T9" fmla="*/ 0 h 1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72" h="122">
                  <a:moveTo>
                    <a:pt x="1" y="0"/>
                  </a:moveTo>
                  <a:lnTo>
                    <a:pt x="272" y="122"/>
                  </a:lnTo>
                  <a:lnTo>
                    <a:pt x="272" y="122"/>
                  </a:ln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195" name="Freeform 150">
              <a:extLst>
                <a:ext uri="{FF2B5EF4-FFF2-40B4-BE49-F238E27FC236}">
                  <a16:creationId xmlns:a16="http://schemas.microsoft.com/office/drawing/2014/main" xmlns="" id="{5493A7B3-002C-4E63-B20F-FACEDE5879D2}"/>
                </a:ext>
              </a:extLst>
            </xdr:cNvPr>
            <xdr:cNvSpPr>
              <a:spLocks/>
            </xdr:cNvSpPr>
          </xdr:nvSpPr>
          <xdr:spPr bwMode="auto">
            <a:xfrm>
              <a:off x="5066" y="1944"/>
              <a:ext cx="7" cy="89"/>
            </a:xfrm>
            <a:custGeom>
              <a:avLst/>
              <a:gdLst>
                <a:gd name="T0" fmla="*/ 7 w 7"/>
                <a:gd name="T1" fmla="*/ 89 h 89"/>
                <a:gd name="T2" fmla="*/ 0 w 7"/>
                <a:gd name="T3" fmla="*/ 0 h 89"/>
                <a:gd name="T4" fmla="*/ 7 w 7"/>
                <a:gd name="T5" fmla="*/ 0 h 89"/>
                <a:gd name="T6" fmla="*/ 7 w 7"/>
                <a:gd name="T7" fmla="*/ 89 h 8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7" h="89">
                  <a:moveTo>
                    <a:pt x="7" y="89"/>
                  </a:moveTo>
                  <a:lnTo>
                    <a:pt x="0" y="0"/>
                  </a:lnTo>
                  <a:lnTo>
                    <a:pt x="7" y="0"/>
                  </a:lnTo>
                  <a:lnTo>
                    <a:pt x="7" y="8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196" name="Freeform 151">
              <a:extLst>
                <a:ext uri="{FF2B5EF4-FFF2-40B4-BE49-F238E27FC236}">
                  <a16:creationId xmlns:a16="http://schemas.microsoft.com/office/drawing/2014/main" xmlns="" id="{101BB288-5569-4DCB-9D63-F90CAFC9331C}"/>
                </a:ext>
              </a:extLst>
            </xdr:cNvPr>
            <xdr:cNvSpPr>
              <a:spLocks/>
            </xdr:cNvSpPr>
          </xdr:nvSpPr>
          <xdr:spPr bwMode="auto">
            <a:xfrm>
              <a:off x="5066" y="1944"/>
              <a:ext cx="7" cy="89"/>
            </a:xfrm>
            <a:custGeom>
              <a:avLst/>
              <a:gdLst>
                <a:gd name="T0" fmla="*/ 1 w 1"/>
                <a:gd name="T1" fmla="*/ 12 h 12"/>
                <a:gd name="T2" fmla="*/ 0 w 1"/>
                <a:gd name="T3" fmla="*/ 0 h 12"/>
                <a:gd name="T4" fmla="*/ 1 w 1"/>
                <a:gd name="T5" fmla="*/ 0 h 12"/>
                <a:gd name="T6" fmla="*/ 1 w 1"/>
                <a:gd name="T7" fmla="*/ 12 h 12"/>
                <a:gd name="T8" fmla="*/ 1 w 1"/>
                <a:gd name="T9" fmla="*/ 12 h 1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" h="12">
                  <a:moveTo>
                    <a:pt x="1" y="12"/>
                  </a:moveTo>
                  <a:lnTo>
                    <a:pt x="0" y="0"/>
                  </a:lnTo>
                  <a:lnTo>
                    <a:pt x="1" y="0"/>
                  </a:lnTo>
                  <a:lnTo>
                    <a:pt x="1" y="12"/>
                  </a:lnTo>
                  <a:lnTo>
                    <a:pt x="1" y="12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197" name="Freeform 152">
              <a:extLst>
                <a:ext uri="{FF2B5EF4-FFF2-40B4-BE49-F238E27FC236}">
                  <a16:creationId xmlns:a16="http://schemas.microsoft.com/office/drawing/2014/main" xmlns="" id="{EDF5030D-D5C5-4921-A2ED-7308B24B36FC}"/>
                </a:ext>
              </a:extLst>
            </xdr:cNvPr>
            <xdr:cNvSpPr>
              <a:spLocks/>
            </xdr:cNvSpPr>
          </xdr:nvSpPr>
          <xdr:spPr bwMode="auto">
            <a:xfrm>
              <a:off x="5044" y="2085"/>
              <a:ext cx="29" cy="222"/>
            </a:xfrm>
            <a:custGeom>
              <a:avLst/>
              <a:gdLst>
                <a:gd name="T0" fmla="*/ 0 w 29"/>
                <a:gd name="T1" fmla="*/ 222 h 222"/>
                <a:gd name="T2" fmla="*/ 22 w 29"/>
                <a:gd name="T3" fmla="*/ 0 h 222"/>
                <a:gd name="T4" fmla="*/ 29 w 29"/>
                <a:gd name="T5" fmla="*/ 0 h 222"/>
                <a:gd name="T6" fmla="*/ 0 w 29"/>
                <a:gd name="T7" fmla="*/ 222 h 2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9" h="222">
                  <a:moveTo>
                    <a:pt x="0" y="222"/>
                  </a:moveTo>
                  <a:lnTo>
                    <a:pt x="22" y="0"/>
                  </a:lnTo>
                  <a:lnTo>
                    <a:pt x="29" y="0"/>
                  </a:lnTo>
                  <a:lnTo>
                    <a:pt x="0" y="22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198" name="Freeform 153">
              <a:extLst>
                <a:ext uri="{FF2B5EF4-FFF2-40B4-BE49-F238E27FC236}">
                  <a16:creationId xmlns:a16="http://schemas.microsoft.com/office/drawing/2014/main" xmlns="" id="{809B0B4C-497A-40A6-9C9A-AB8BA7D13345}"/>
                </a:ext>
              </a:extLst>
            </xdr:cNvPr>
            <xdr:cNvSpPr>
              <a:spLocks/>
            </xdr:cNvSpPr>
          </xdr:nvSpPr>
          <xdr:spPr bwMode="auto">
            <a:xfrm>
              <a:off x="5044" y="2085"/>
              <a:ext cx="29" cy="222"/>
            </a:xfrm>
            <a:custGeom>
              <a:avLst/>
              <a:gdLst>
                <a:gd name="T0" fmla="*/ 0 w 4"/>
                <a:gd name="T1" fmla="*/ 30 h 30"/>
                <a:gd name="T2" fmla="*/ 3 w 4"/>
                <a:gd name="T3" fmla="*/ 0 h 30"/>
                <a:gd name="T4" fmla="*/ 4 w 4"/>
                <a:gd name="T5" fmla="*/ 0 h 30"/>
                <a:gd name="T6" fmla="*/ 0 w 4"/>
                <a:gd name="T7" fmla="*/ 30 h 30"/>
                <a:gd name="T8" fmla="*/ 0 w 4"/>
                <a:gd name="T9" fmla="*/ 30 h 3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" h="30">
                  <a:moveTo>
                    <a:pt x="0" y="30"/>
                  </a:moveTo>
                  <a:lnTo>
                    <a:pt x="3" y="0"/>
                  </a:lnTo>
                  <a:lnTo>
                    <a:pt x="4" y="0"/>
                  </a:lnTo>
                  <a:lnTo>
                    <a:pt x="0" y="30"/>
                  </a:lnTo>
                  <a:lnTo>
                    <a:pt x="0" y="30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199" name="Freeform 154">
              <a:extLst>
                <a:ext uri="{FF2B5EF4-FFF2-40B4-BE49-F238E27FC236}">
                  <a16:creationId xmlns:a16="http://schemas.microsoft.com/office/drawing/2014/main" xmlns="" id="{96B7FB34-9ECA-43E3-8DE9-C85DD340803F}"/>
                </a:ext>
              </a:extLst>
            </xdr:cNvPr>
            <xdr:cNvSpPr>
              <a:spLocks/>
            </xdr:cNvSpPr>
          </xdr:nvSpPr>
          <xdr:spPr bwMode="auto">
            <a:xfrm>
              <a:off x="3502" y="594"/>
              <a:ext cx="1549" cy="1446"/>
            </a:xfrm>
            <a:custGeom>
              <a:avLst/>
              <a:gdLst>
                <a:gd name="T0" fmla="*/ 0 w 1549"/>
                <a:gd name="T1" fmla="*/ 0 h 1446"/>
                <a:gd name="T2" fmla="*/ 1549 w 1549"/>
                <a:gd name="T3" fmla="*/ 1446 h 1446"/>
                <a:gd name="T4" fmla="*/ 1549 w 1549"/>
                <a:gd name="T5" fmla="*/ 1446 h 1446"/>
                <a:gd name="T6" fmla="*/ 0 w 1549"/>
                <a:gd name="T7" fmla="*/ 0 h 144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49" h="1446">
                  <a:moveTo>
                    <a:pt x="0" y="0"/>
                  </a:moveTo>
                  <a:lnTo>
                    <a:pt x="1549" y="1446"/>
                  </a:lnTo>
                  <a:lnTo>
                    <a:pt x="1549" y="1446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200" name="Freeform 155">
              <a:extLst>
                <a:ext uri="{FF2B5EF4-FFF2-40B4-BE49-F238E27FC236}">
                  <a16:creationId xmlns:a16="http://schemas.microsoft.com/office/drawing/2014/main" xmlns="" id="{3450C69F-B470-46AE-B6B1-FB458B344FD6}"/>
                </a:ext>
              </a:extLst>
            </xdr:cNvPr>
            <xdr:cNvSpPr>
              <a:spLocks/>
            </xdr:cNvSpPr>
          </xdr:nvSpPr>
          <xdr:spPr bwMode="auto">
            <a:xfrm>
              <a:off x="3502" y="594"/>
              <a:ext cx="1549" cy="1446"/>
            </a:xfrm>
            <a:custGeom>
              <a:avLst/>
              <a:gdLst>
                <a:gd name="T0" fmla="*/ 0 w 209"/>
                <a:gd name="T1" fmla="*/ 0 h 195"/>
                <a:gd name="T2" fmla="*/ 209 w 209"/>
                <a:gd name="T3" fmla="*/ 195 h 195"/>
                <a:gd name="T4" fmla="*/ 209 w 209"/>
                <a:gd name="T5" fmla="*/ 195 h 195"/>
                <a:gd name="T6" fmla="*/ 0 w 209"/>
                <a:gd name="T7" fmla="*/ 0 h 195"/>
                <a:gd name="T8" fmla="*/ 0 w 209"/>
                <a:gd name="T9" fmla="*/ 0 h 19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09" h="195">
                  <a:moveTo>
                    <a:pt x="0" y="0"/>
                  </a:moveTo>
                  <a:lnTo>
                    <a:pt x="209" y="195"/>
                  </a:lnTo>
                  <a:lnTo>
                    <a:pt x="209" y="195"/>
                  </a:lnTo>
                  <a:lnTo>
                    <a:pt x="0" y="0"/>
                  </a:lnTo>
                  <a:lnTo>
                    <a:pt x="0" y="0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201" name="Freeform 156">
              <a:extLst>
                <a:ext uri="{FF2B5EF4-FFF2-40B4-BE49-F238E27FC236}">
                  <a16:creationId xmlns:a16="http://schemas.microsoft.com/office/drawing/2014/main" xmlns="" id="{E95AC65C-8322-4BCC-82FF-C2A5AEC12E2C}"/>
                </a:ext>
              </a:extLst>
            </xdr:cNvPr>
            <xdr:cNvSpPr>
              <a:spLocks/>
            </xdr:cNvSpPr>
          </xdr:nvSpPr>
          <xdr:spPr bwMode="auto">
            <a:xfrm>
              <a:off x="4903" y="2218"/>
              <a:ext cx="155" cy="468"/>
            </a:xfrm>
            <a:custGeom>
              <a:avLst/>
              <a:gdLst>
                <a:gd name="T0" fmla="*/ 0 w 155"/>
                <a:gd name="T1" fmla="*/ 468 h 468"/>
                <a:gd name="T2" fmla="*/ 148 w 155"/>
                <a:gd name="T3" fmla="*/ 0 h 468"/>
                <a:gd name="T4" fmla="*/ 155 w 155"/>
                <a:gd name="T5" fmla="*/ 0 h 468"/>
                <a:gd name="T6" fmla="*/ 7 w 155"/>
                <a:gd name="T7" fmla="*/ 468 h 468"/>
                <a:gd name="T8" fmla="*/ 0 w 155"/>
                <a:gd name="T9" fmla="*/ 468 h 46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5" h="468">
                  <a:moveTo>
                    <a:pt x="0" y="468"/>
                  </a:moveTo>
                  <a:lnTo>
                    <a:pt x="148" y="0"/>
                  </a:lnTo>
                  <a:lnTo>
                    <a:pt x="155" y="0"/>
                  </a:lnTo>
                  <a:lnTo>
                    <a:pt x="7" y="468"/>
                  </a:lnTo>
                  <a:lnTo>
                    <a:pt x="0" y="468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202" name="Freeform 157">
              <a:extLst>
                <a:ext uri="{FF2B5EF4-FFF2-40B4-BE49-F238E27FC236}">
                  <a16:creationId xmlns:a16="http://schemas.microsoft.com/office/drawing/2014/main" xmlns="" id="{2ADE37DD-2E79-4348-9393-36BDF907BD7D}"/>
                </a:ext>
              </a:extLst>
            </xdr:cNvPr>
            <xdr:cNvSpPr>
              <a:spLocks/>
            </xdr:cNvSpPr>
          </xdr:nvSpPr>
          <xdr:spPr bwMode="auto">
            <a:xfrm>
              <a:off x="4903" y="2218"/>
              <a:ext cx="155" cy="468"/>
            </a:xfrm>
            <a:custGeom>
              <a:avLst/>
              <a:gdLst>
                <a:gd name="T0" fmla="*/ 0 w 21"/>
                <a:gd name="T1" fmla="*/ 63 h 63"/>
                <a:gd name="T2" fmla="*/ 20 w 21"/>
                <a:gd name="T3" fmla="*/ 0 h 63"/>
                <a:gd name="T4" fmla="*/ 21 w 21"/>
                <a:gd name="T5" fmla="*/ 0 h 63"/>
                <a:gd name="T6" fmla="*/ 1 w 21"/>
                <a:gd name="T7" fmla="*/ 63 h 63"/>
                <a:gd name="T8" fmla="*/ 0 w 21"/>
                <a:gd name="T9" fmla="*/ 63 h 6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1" h="63">
                  <a:moveTo>
                    <a:pt x="0" y="63"/>
                  </a:moveTo>
                  <a:lnTo>
                    <a:pt x="20" y="0"/>
                  </a:lnTo>
                  <a:lnTo>
                    <a:pt x="21" y="0"/>
                  </a:lnTo>
                  <a:lnTo>
                    <a:pt x="1" y="63"/>
                  </a:lnTo>
                  <a:lnTo>
                    <a:pt x="0" y="6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203" name="Freeform 158">
              <a:extLst>
                <a:ext uri="{FF2B5EF4-FFF2-40B4-BE49-F238E27FC236}">
                  <a16:creationId xmlns:a16="http://schemas.microsoft.com/office/drawing/2014/main" xmlns="" id="{A3DA8199-A33A-4CCC-8C20-BC3D99399509}"/>
                </a:ext>
              </a:extLst>
            </xdr:cNvPr>
            <xdr:cNvSpPr>
              <a:spLocks/>
            </xdr:cNvSpPr>
          </xdr:nvSpPr>
          <xdr:spPr bwMode="auto">
            <a:xfrm>
              <a:off x="2309" y="2196"/>
              <a:ext cx="2727" cy="393"/>
            </a:xfrm>
            <a:custGeom>
              <a:avLst/>
              <a:gdLst>
                <a:gd name="T0" fmla="*/ 0 w 2727"/>
                <a:gd name="T1" fmla="*/ 386 h 393"/>
                <a:gd name="T2" fmla="*/ 2727 w 2727"/>
                <a:gd name="T3" fmla="*/ 0 h 393"/>
                <a:gd name="T4" fmla="*/ 2727 w 2727"/>
                <a:gd name="T5" fmla="*/ 0 h 393"/>
                <a:gd name="T6" fmla="*/ 0 w 2727"/>
                <a:gd name="T7" fmla="*/ 393 h 393"/>
                <a:gd name="T8" fmla="*/ 0 w 2727"/>
                <a:gd name="T9" fmla="*/ 386 h 39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727" h="393">
                  <a:moveTo>
                    <a:pt x="0" y="386"/>
                  </a:moveTo>
                  <a:lnTo>
                    <a:pt x="2727" y="0"/>
                  </a:lnTo>
                  <a:lnTo>
                    <a:pt x="2727" y="0"/>
                  </a:lnTo>
                  <a:lnTo>
                    <a:pt x="0" y="393"/>
                  </a:lnTo>
                  <a:lnTo>
                    <a:pt x="0" y="386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204" name="Freeform 159">
              <a:extLst>
                <a:ext uri="{FF2B5EF4-FFF2-40B4-BE49-F238E27FC236}">
                  <a16:creationId xmlns:a16="http://schemas.microsoft.com/office/drawing/2014/main" xmlns="" id="{3235632A-082A-47FF-88BD-59C2CB3356DF}"/>
                </a:ext>
              </a:extLst>
            </xdr:cNvPr>
            <xdr:cNvSpPr>
              <a:spLocks/>
            </xdr:cNvSpPr>
          </xdr:nvSpPr>
          <xdr:spPr bwMode="auto">
            <a:xfrm>
              <a:off x="2309" y="2196"/>
              <a:ext cx="2727" cy="393"/>
            </a:xfrm>
            <a:custGeom>
              <a:avLst/>
              <a:gdLst>
                <a:gd name="T0" fmla="*/ 0 w 368"/>
                <a:gd name="T1" fmla="*/ 52 h 53"/>
                <a:gd name="T2" fmla="*/ 368 w 368"/>
                <a:gd name="T3" fmla="*/ 0 h 53"/>
                <a:gd name="T4" fmla="*/ 368 w 368"/>
                <a:gd name="T5" fmla="*/ 0 h 53"/>
                <a:gd name="T6" fmla="*/ 0 w 368"/>
                <a:gd name="T7" fmla="*/ 53 h 53"/>
                <a:gd name="T8" fmla="*/ 0 w 368"/>
                <a:gd name="T9" fmla="*/ 52 h 5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68" h="53">
                  <a:moveTo>
                    <a:pt x="0" y="52"/>
                  </a:moveTo>
                  <a:lnTo>
                    <a:pt x="368" y="0"/>
                  </a:lnTo>
                  <a:lnTo>
                    <a:pt x="368" y="0"/>
                  </a:lnTo>
                  <a:lnTo>
                    <a:pt x="0" y="53"/>
                  </a:lnTo>
                  <a:lnTo>
                    <a:pt x="0" y="52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205" name="Freeform 160">
              <a:extLst>
                <a:ext uri="{FF2B5EF4-FFF2-40B4-BE49-F238E27FC236}">
                  <a16:creationId xmlns:a16="http://schemas.microsoft.com/office/drawing/2014/main" xmlns="" id="{25B2C704-5876-4C11-B7CE-5A65559356D3}"/>
                </a:ext>
              </a:extLst>
            </xdr:cNvPr>
            <xdr:cNvSpPr>
              <a:spLocks/>
            </xdr:cNvSpPr>
          </xdr:nvSpPr>
          <xdr:spPr bwMode="auto">
            <a:xfrm>
              <a:off x="2228" y="2189"/>
              <a:ext cx="2808" cy="141"/>
            </a:xfrm>
            <a:custGeom>
              <a:avLst/>
              <a:gdLst>
                <a:gd name="T0" fmla="*/ 0 w 2808"/>
                <a:gd name="T1" fmla="*/ 133 h 141"/>
                <a:gd name="T2" fmla="*/ 2808 w 2808"/>
                <a:gd name="T3" fmla="*/ 0 h 141"/>
                <a:gd name="T4" fmla="*/ 2808 w 2808"/>
                <a:gd name="T5" fmla="*/ 7 h 141"/>
                <a:gd name="T6" fmla="*/ 0 w 2808"/>
                <a:gd name="T7" fmla="*/ 141 h 141"/>
                <a:gd name="T8" fmla="*/ 0 w 2808"/>
                <a:gd name="T9" fmla="*/ 133 h 14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808" h="141">
                  <a:moveTo>
                    <a:pt x="0" y="133"/>
                  </a:moveTo>
                  <a:lnTo>
                    <a:pt x="2808" y="0"/>
                  </a:lnTo>
                  <a:lnTo>
                    <a:pt x="2808" y="7"/>
                  </a:lnTo>
                  <a:lnTo>
                    <a:pt x="0" y="141"/>
                  </a:lnTo>
                  <a:lnTo>
                    <a:pt x="0" y="133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206" name="Freeform 161">
              <a:extLst>
                <a:ext uri="{FF2B5EF4-FFF2-40B4-BE49-F238E27FC236}">
                  <a16:creationId xmlns:a16="http://schemas.microsoft.com/office/drawing/2014/main" xmlns="" id="{E94A3C5F-A2A9-4E3F-9D21-AEB31CB610DE}"/>
                </a:ext>
              </a:extLst>
            </xdr:cNvPr>
            <xdr:cNvSpPr>
              <a:spLocks/>
            </xdr:cNvSpPr>
          </xdr:nvSpPr>
          <xdr:spPr bwMode="auto">
            <a:xfrm>
              <a:off x="2228" y="2189"/>
              <a:ext cx="2808" cy="141"/>
            </a:xfrm>
            <a:custGeom>
              <a:avLst/>
              <a:gdLst>
                <a:gd name="T0" fmla="*/ 0 w 379"/>
                <a:gd name="T1" fmla="*/ 18 h 19"/>
                <a:gd name="T2" fmla="*/ 379 w 379"/>
                <a:gd name="T3" fmla="*/ 0 h 19"/>
                <a:gd name="T4" fmla="*/ 379 w 379"/>
                <a:gd name="T5" fmla="*/ 1 h 19"/>
                <a:gd name="T6" fmla="*/ 0 w 379"/>
                <a:gd name="T7" fmla="*/ 19 h 19"/>
                <a:gd name="T8" fmla="*/ 0 w 379"/>
                <a:gd name="T9" fmla="*/ 18 h 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79" h="19">
                  <a:moveTo>
                    <a:pt x="0" y="18"/>
                  </a:moveTo>
                  <a:lnTo>
                    <a:pt x="379" y="0"/>
                  </a:lnTo>
                  <a:lnTo>
                    <a:pt x="379" y="1"/>
                  </a:lnTo>
                  <a:lnTo>
                    <a:pt x="0" y="19"/>
                  </a:lnTo>
                  <a:lnTo>
                    <a:pt x="0" y="18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207" name="Freeform 162">
              <a:extLst>
                <a:ext uri="{FF2B5EF4-FFF2-40B4-BE49-F238E27FC236}">
                  <a16:creationId xmlns:a16="http://schemas.microsoft.com/office/drawing/2014/main" xmlns="" id="{81D0BC13-9ACE-41A0-B0E2-409FF335DC16}"/>
                </a:ext>
              </a:extLst>
            </xdr:cNvPr>
            <xdr:cNvSpPr>
              <a:spLocks/>
            </xdr:cNvSpPr>
          </xdr:nvSpPr>
          <xdr:spPr bwMode="auto">
            <a:xfrm>
              <a:off x="2198" y="1922"/>
              <a:ext cx="2838" cy="267"/>
            </a:xfrm>
            <a:custGeom>
              <a:avLst/>
              <a:gdLst>
                <a:gd name="T0" fmla="*/ 0 w 2838"/>
                <a:gd name="T1" fmla="*/ 0 h 267"/>
                <a:gd name="T2" fmla="*/ 2838 w 2838"/>
                <a:gd name="T3" fmla="*/ 267 h 267"/>
                <a:gd name="T4" fmla="*/ 2838 w 2838"/>
                <a:gd name="T5" fmla="*/ 267 h 267"/>
                <a:gd name="T6" fmla="*/ 0 w 2838"/>
                <a:gd name="T7" fmla="*/ 0 h 26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838" h="267">
                  <a:moveTo>
                    <a:pt x="0" y="0"/>
                  </a:moveTo>
                  <a:lnTo>
                    <a:pt x="2838" y="267"/>
                  </a:lnTo>
                  <a:lnTo>
                    <a:pt x="2838" y="267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208" name="Freeform 163">
              <a:extLst>
                <a:ext uri="{FF2B5EF4-FFF2-40B4-BE49-F238E27FC236}">
                  <a16:creationId xmlns:a16="http://schemas.microsoft.com/office/drawing/2014/main" xmlns="" id="{37C6111A-EE28-4292-A50C-1FC264EB69A0}"/>
                </a:ext>
              </a:extLst>
            </xdr:cNvPr>
            <xdr:cNvSpPr>
              <a:spLocks/>
            </xdr:cNvSpPr>
          </xdr:nvSpPr>
          <xdr:spPr bwMode="auto">
            <a:xfrm>
              <a:off x="2198" y="1922"/>
              <a:ext cx="2838" cy="267"/>
            </a:xfrm>
            <a:custGeom>
              <a:avLst/>
              <a:gdLst>
                <a:gd name="T0" fmla="*/ 0 w 383"/>
                <a:gd name="T1" fmla="*/ 0 h 36"/>
                <a:gd name="T2" fmla="*/ 383 w 383"/>
                <a:gd name="T3" fmla="*/ 36 h 36"/>
                <a:gd name="T4" fmla="*/ 383 w 383"/>
                <a:gd name="T5" fmla="*/ 36 h 36"/>
                <a:gd name="T6" fmla="*/ 0 w 383"/>
                <a:gd name="T7" fmla="*/ 0 h 36"/>
                <a:gd name="T8" fmla="*/ 0 w 383"/>
                <a:gd name="T9" fmla="*/ 0 h 3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83" h="36">
                  <a:moveTo>
                    <a:pt x="0" y="0"/>
                  </a:moveTo>
                  <a:lnTo>
                    <a:pt x="383" y="36"/>
                  </a:lnTo>
                  <a:lnTo>
                    <a:pt x="383" y="36"/>
                  </a:lnTo>
                  <a:lnTo>
                    <a:pt x="0" y="0"/>
                  </a:lnTo>
                  <a:lnTo>
                    <a:pt x="0" y="0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209" name="Freeform 164">
              <a:extLst>
                <a:ext uri="{FF2B5EF4-FFF2-40B4-BE49-F238E27FC236}">
                  <a16:creationId xmlns:a16="http://schemas.microsoft.com/office/drawing/2014/main" xmlns="" id="{D335560D-AE53-407E-B03E-24703689D485}"/>
                </a:ext>
              </a:extLst>
            </xdr:cNvPr>
            <xdr:cNvSpPr>
              <a:spLocks/>
            </xdr:cNvSpPr>
          </xdr:nvSpPr>
          <xdr:spPr bwMode="auto">
            <a:xfrm>
              <a:off x="2517" y="2330"/>
              <a:ext cx="2497" cy="601"/>
            </a:xfrm>
            <a:custGeom>
              <a:avLst/>
              <a:gdLst>
                <a:gd name="T0" fmla="*/ 0 w 2497"/>
                <a:gd name="T1" fmla="*/ 601 h 601"/>
                <a:gd name="T2" fmla="*/ 2497 w 2497"/>
                <a:gd name="T3" fmla="*/ 0 h 601"/>
                <a:gd name="T4" fmla="*/ 2497 w 2497"/>
                <a:gd name="T5" fmla="*/ 7 h 601"/>
                <a:gd name="T6" fmla="*/ 0 w 2497"/>
                <a:gd name="T7" fmla="*/ 601 h 60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497" h="601">
                  <a:moveTo>
                    <a:pt x="0" y="601"/>
                  </a:moveTo>
                  <a:lnTo>
                    <a:pt x="2497" y="0"/>
                  </a:lnTo>
                  <a:lnTo>
                    <a:pt x="2497" y="7"/>
                  </a:lnTo>
                  <a:lnTo>
                    <a:pt x="0" y="601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210" name="Freeform 165">
              <a:extLst>
                <a:ext uri="{FF2B5EF4-FFF2-40B4-BE49-F238E27FC236}">
                  <a16:creationId xmlns:a16="http://schemas.microsoft.com/office/drawing/2014/main" xmlns="" id="{9E064F29-B377-4EB1-9434-1486F4A96AF5}"/>
                </a:ext>
              </a:extLst>
            </xdr:cNvPr>
            <xdr:cNvSpPr>
              <a:spLocks/>
            </xdr:cNvSpPr>
          </xdr:nvSpPr>
          <xdr:spPr bwMode="auto">
            <a:xfrm>
              <a:off x="2517" y="2330"/>
              <a:ext cx="2497" cy="601"/>
            </a:xfrm>
            <a:custGeom>
              <a:avLst/>
              <a:gdLst>
                <a:gd name="T0" fmla="*/ 0 w 337"/>
                <a:gd name="T1" fmla="*/ 81 h 81"/>
                <a:gd name="T2" fmla="*/ 337 w 337"/>
                <a:gd name="T3" fmla="*/ 0 h 81"/>
                <a:gd name="T4" fmla="*/ 337 w 337"/>
                <a:gd name="T5" fmla="*/ 1 h 81"/>
                <a:gd name="T6" fmla="*/ 0 w 337"/>
                <a:gd name="T7" fmla="*/ 81 h 81"/>
                <a:gd name="T8" fmla="*/ 0 w 337"/>
                <a:gd name="T9" fmla="*/ 81 h 8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37" h="81">
                  <a:moveTo>
                    <a:pt x="0" y="81"/>
                  </a:moveTo>
                  <a:lnTo>
                    <a:pt x="337" y="0"/>
                  </a:lnTo>
                  <a:lnTo>
                    <a:pt x="337" y="1"/>
                  </a:lnTo>
                  <a:lnTo>
                    <a:pt x="0" y="81"/>
                  </a:lnTo>
                  <a:lnTo>
                    <a:pt x="0" y="81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211" name="Freeform 166">
              <a:extLst>
                <a:ext uri="{FF2B5EF4-FFF2-40B4-BE49-F238E27FC236}">
                  <a16:creationId xmlns:a16="http://schemas.microsoft.com/office/drawing/2014/main" xmlns="" id="{2DFED67A-70A4-4C5E-B9FC-98ACB80409CD}"/>
                </a:ext>
              </a:extLst>
            </xdr:cNvPr>
            <xdr:cNvSpPr>
              <a:spLocks/>
            </xdr:cNvSpPr>
          </xdr:nvSpPr>
          <xdr:spPr bwMode="auto">
            <a:xfrm>
              <a:off x="2198" y="1922"/>
              <a:ext cx="2816" cy="400"/>
            </a:xfrm>
            <a:custGeom>
              <a:avLst/>
              <a:gdLst>
                <a:gd name="T0" fmla="*/ 0 w 2816"/>
                <a:gd name="T1" fmla="*/ 0 h 400"/>
                <a:gd name="T2" fmla="*/ 2816 w 2816"/>
                <a:gd name="T3" fmla="*/ 400 h 400"/>
                <a:gd name="T4" fmla="*/ 2816 w 2816"/>
                <a:gd name="T5" fmla="*/ 400 h 400"/>
                <a:gd name="T6" fmla="*/ 0 w 2816"/>
                <a:gd name="T7" fmla="*/ 0 h 40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816" h="400">
                  <a:moveTo>
                    <a:pt x="0" y="0"/>
                  </a:moveTo>
                  <a:lnTo>
                    <a:pt x="2816" y="400"/>
                  </a:lnTo>
                  <a:lnTo>
                    <a:pt x="2816" y="400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212" name="Freeform 167">
              <a:extLst>
                <a:ext uri="{FF2B5EF4-FFF2-40B4-BE49-F238E27FC236}">
                  <a16:creationId xmlns:a16="http://schemas.microsoft.com/office/drawing/2014/main" xmlns="" id="{60F766FC-EC3A-4305-A697-D033813A3897}"/>
                </a:ext>
              </a:extLst>
            </xdr:cNvPr>
            <xdr:cNvSpPr>
              <a:spLocks/>
            </xdr:cNvSpPr>
          </xdr:nvSpPr>
          <xdr:spPr bwMode="auto">
            <a:xfrm>
              <a:off x="2198" y="1922"/>
              <a:ext cx="2816" cy="400"/>
            </a:xfrm>
            <a:custGeom>
              <a:avLst/>
              <a:gdLst>
                <a:gd name="T0" fmla="*/ 0 w 380"/>
                <a:gd name="T1" fmla="*/ 0 h 54"/>
                <a:gd name="T2" fmla="*/ 380 w 380"/>
                <a:gd name="T3" fmla="*/ 54 h 54"/>
                <a:gd name="T4" fmla="*/ 380 w 380"/>
                <a:gd name="T5" fmla="*/ 54 h 54"/>
                <a:gd name="T6" fmla="*/ 0 w 380"/>
                <a:gd name="T7" fmla="*/ 0 h 54"/>
                <a:gd name="T8" fmla="*/ 0 w 380"/>
                <a:gd name="T9" fmla="*/ 0 h 5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80" h="54">
                  <a:moveTo>
                    <a:pt x="0" y="0"/>
                  </a:moveTo>
                  <a:lnTo>
                    <a:pt x="380" y="54"/>
                  </a:lnTo>
                  <a:lnTo>
                    <a:pt x="380" y="54"/>
                  </a:lnTo>
                  <a:lnTo>
                    <a:pt x="0" y="0"/>
                  </a:lnTo>
                  <a:lnTo>
                    <a:pt x="0" y="0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213" name="Freeform 168">
              <a:extLst>
                <a:ext uri="{FF2B5EF4-FFF2-40B4-BE49-F238E27FC236}">
                  <a16:creationId xmlns:a16="http://schemas.microsoft.com/office/drawing/2014/main" xmlns="" id="{D618DBE7-B17F-4D74-A2F2-2CE84D7FF7FA}"/>
                </a:ext>
              </a:extLst>
            </xdr:cNvPr>
            <xdr:cNvSpPr>
              <a:spLocks/>
            </xdr:cNvSpPr>
          </xdr:nvSpPr>
          <xdr:spPr bwMode="auto">
            <a:xfrm>
              <a:off x="3369" y="608"/>
              <a:ext cx="1652" cy="1707"/>
            </a:xfrm>
            <a:custGeom>
              <a:avLst/>
              <a:gdLst>
                <a:gd name="T0" fmla="*/ 0 w 1652"/>
                <a:gd name="T1" fmla="*/ 0 h 1707"/>
                <a:gd name="T2" fmla="*/ 1652 w 1652"/>
                <a:gd name="T3" fmla="*/ 1699 h 1707"/>
                <a:gd name="T4" fmla="*/ 1652 w 1652"/>
                <a:gd name="T5" fmla="*/ 1707 h 1707"/>
                <a:gd name="T6" fmla="*/ 0 w 1652"/>
                <a:gd name="T7" fmla="*/ 8 h 1707"/>
                <a:gd name="T8" fmla="*/ 0 w 1652"/>
                <a:gd name="T9" fmla="*/ 0 h 170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52" h="1707">
                  <a:moveTo>
                    <a:pt x="0" y="0"/>
                  </a:moveTo>
                  <a:lnTo>
                    <a:pt x="1652" y="1699"/>
                  </a:lnTo>
                  <a:lnTo>
                    <a:pt x="1652" y="1707"/>
                  </a:lnTo>
                  <a:lnTo>
                    <a:pt x="0" y="8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214" name="Freeform 169">
              <a:extLst>
                <a:ext uri="{FF2B5EF4-FFF2-40B4-BE49-F238E27FC236}">
                  <a16:creationId xmlns:a16="http://schemas.microsoft.com/office/drawing/2014/main" xmlns="" id="{9B4D706E-D99D-4027-90F3-6D0BE0C45D1E}"/>
                </a:ext>
              </a:extLst>
            </xdr:cNvPr>
            <xdr:cNvSpPr>
              <a:spLocks/>
            </xdr:cNvSpPr>
          </xdr:nvSpPr>
          <xdr:spPr bwMode="auto">
            <a:xfrm>
              <a:off x="3369" y="608"/>
              <a:ext cx="1652" cy="1707"/>
            </a:xfrm>
            <a:custGeom>
              <a:avLst/>
              <a:gdLst>
                <a:gd name="T0" fmla="*/ 0 w 223"/>
                <a:gd name="T1" fmla="*/ 0 h 230"/>
                <a:gd name="T2" fmla="*/ 223 w 223"/>
                <a:gd name="T3" fmla="*/ 229 h 230"/>
                <a:gd name="T4" fmla="*/ 223 w 223"/>
                <a:gd name="T5" fmla="*/ 230 h 230"/>
                <a:gd name="T6" fmla="*/ 0 w 223"/>
                <a:gd name="T7" fmla="*/ 1 h 230"/>
                <a:gd name="T8" fmla="*/ 0 w 223"/>
                <a:gd name="T9" fmla="*/ 0 h 23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23" h="230">
                  <a:moveTo>
                    <a:pt x="0" y="0"/>
                  </a:moveTo>
                  <a:lnTo>
                    <a:pt x="223" y="229"/>
                  </a:lnTo>
                  <a:lnTo>
                    <a:pt x="223" y="230"/>
                  </a:lnTo>
                  <a:lnTo>
                    <a:pt x="0" y="1"/>
                  </a:lnTo>
                  <a:lnTo>
                    <a:pt x="0" y="0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215" name="Freeform 170">
              <a:extLst>
                <a:ext uri="{FF2B5EF4-FFF2-40B4-BE49-F238E27FC236}">
                  <a16:creationId xmlns:a16="http://schemas.microsoft.com/office/drawing/2014/main" xmlns="" id="{446CEF06-11AF-4799-8FF0-92CD73228599}"/>
                </a:ext>
              </a:extLst>
            </xdr:cNvPr>
            <xdr:cNvSpPr>
              <a:spLocks/>
            </xdr:cNvSpPr>
          </xdr:nvSpPr>
          <xdr:spPr bwMode="auto">
            <a:xfrm>
              <a:off x="4910" y="2478"/>
              <a:ext cx="89" cy="208"/>
            </a:xfrm>
            <a:custGeom>
              <a:avLst/>
              <a:gdLst>
                <a:gd name="T0" fmla="*/ 0 w 89"/>
                <a:gd name="T1" fmla="*/ 208 h 208"/>
                <a:gd name="T2" fmla="*/ 82 w 89"/>
                <a:gd name="T3" fmla="*/ 0 h 208"/>
                <a:gd name="T4" fmla="*/ 89 w 89"/>
                <a:gd name="T5" fmla="*/ 0 h 208"/>
                <a:gd name="T6" fmla="*/ 0 w 89"/>
                <a:gd name="T7" fmla="*/ 208 h 20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89" h="208">
                  <a:moveTo>
                    <a:pt x="0" y="208"/>
                  </a:moveTo>
                  <a:lnTo>
                    <a:pt x="82" y="0"/>
                  </a:lnTo>
                  <a:lnTo>
                    <a:pt x="89" y="0"/>
                  </a:lnTo>
                  <a:lnTo>
                    <a:pt x="0" y="208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216" name="Freeform 171">
              <a:extLst>
                <a:ext uri="{FF2B5EF4-FFF2-40B4-BE49-F238E27FC236}">
                  <a16:creationId xmlns:a16="http://schemas.microsoft.com/office/drawing/2014/main" xmlns="" id="{24AFE6F6-ACFB-4EF6-8865-B13A16815EAF}"/>
                </a:ext>
              </a:extLst>
            </xdr:cNvPr>
            <xdr:cNvSpPr>
              <a:spLocks/>
            </xdr:cNvSpPr>
          </xdr:nvSpPr>
          <xdr:spPr bwMode="auto">
            <a:xfrm>
              <a:off x="4910" y="2478"/>
              <a:ext cx="89" cy="208"/>
            </a:xfrm>
            <a:custGeom>
              <a:avLst/>
              <a:gdLst>
                <a:gd name="T0" fmla="*/ 0 w 12"/>
                <a:gd name="T1" fmla="*/ 28 h 28"/>
                <a:gd name="T2" fmla="*/ 11 w 12"/>
                <a:gd name="T3" fmla="*/ 0 h 28"/>
                <a:gd name="T4" fmla="*/ 12 w 12"/>
                <a:gd name="T5" fmla="*/ 0 h 28"/>
                <a:gd name="T6" fmla="*/ 0 w 12"/>
                <a:gd name="T7" fmla="*/ 28 h 28"/>
                <a:gd name="T8" fmla="*/ 0 w 12"/>
                <a:gd name="T9" fmla="*/ 28 h 2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2" h="28">
                  <a:moveTo>
                    <a:pt x="0" y="28"/>
                  </a:moveTo>
                  <a:lnTo>
                    <a:pt x="11" y="0"/>
                  </a:lnTo>
                  <a:lnTo>
                    <a:pt x="12" y="0"/>
                  </a:lnTo>
                  <a:lnTo>
                    <a:pt x="0" y="28"/>
                  </a:lnTo>
                  <a:lnTo>
                    <a:pt x="0" y="28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217" name="Freeform 172">
              <a:extLst>
                <a:ext uri="{FF2B5EF4-FFF2-40B4-BE49-F238E27FC236}">
                  <a16:creationId xmlns:a16="http://schemas.microsoft.com/office/drawing/2014/main" xmlns="" id="{E9FC9C6F-B52B-4D09-A887-A40596C3A2B5}"/>
                </a:ext>
              </a:extLst>
            </xdr:cNvPr>
            <xdr:cNvSpPr>
              <a:spLocks/>
            </xdr:cNvSpPr>
          </xdr:nvSpPr>
          <xdr:spPr bwMode="auto">
            <a:xfrm>
              <a:off x="3050" y="2471"/>
              <a:ext cx="1934" cy="868"/>
            </a:xfrm>
            <a:custGeom>
              <a:avLst/>
              <a:gdLst>
                <a:gd name="T0" fmla="*/ 0 w 1934"/>
                <a:gd name="T1" fmla="*/ 868 h 868"/>
                <a:gd name="T2" fmla="*/ 1934 w 1934"/>
                <a:gd name="T3" fmla="*/ 0 h 868"/>
                <a:gd name="T4" fmla="*/ 1934 w 1934"/>
                <a:gd name="T5" fmla="*/ 0 h 868"/>
                <a:gd name="T6" fmla="*/ 0 w 1934"/>
                <a:gd name="T7" fmla="*/ 868 h 86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934" h="868">
                  <a:moveTo>
                    <a:pt x="0" y="868"/>
                  </a:moveTo>
                  <a:lnTo>
                    <a:pt x="1934" y="0"/>
                  </a:lnTo>
                  <a:lnTo>
                    <a:pt x="1934" y="0"/>
                  </a:lnTo>
                  <a:lnTo>
                    <a:pt x="0" y="868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218" name="Freeform 173">
              <a:extLst>
                <a:ext uri="{FF2B5EF4-FFF2-40B4-BE49-F238E27FC236}">
                  <a16:creationId xmlns:a16="http://schemas.microsoft.com/office/drawing/2014/main" xmlns="" id="{394ADE7D-6683-4F87-AF99-46E0FA2EA2E4}"/>
                </a:ext>
              </a:extLst>
            </xdr:cNvPr>
            <xdr:cNvSpPr>
              <a:spLocks/>
            </xdr:cNvSpPr>
          </xdr:nvSpPr>
          <xdr:spPr bwMode="auto">
            <a:xfrm>
              <a:off x="3050" y="2471"/>
              <a:ext cx="1934" cy="868"/>
            </a:xfrm>
            <a:custGeom>
              <a:avLst/>
              <a:gdLst>
                <a:gd name="T0" fmla="*/ 0 w 261"/>
                <a:gd name="T1" fmla="*/ 117 h 117"/>
                <a:gd name="T2" fmla="*/ 261 w 261"/>
                <a:gd name="T3" fmla="*/ 0 h 117"/>
                <a:gd name="T4" fmla="*/ 261 w 261"/>
                <a:gd name="T5" fmla="*/ 0 h 117"/>
                <a:gd name="T6" fmla="*/ 0 w 261"/>
                <a:gd name="T7" fmla="*/ 117 h 117"/>
                <a:gd name="T8" fmla="*/ 0 w 261"/>
                <a:gd name="T9" fmla="*/ 117 h 1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61" h="117">
                  <a:moveTo>
                    <a:pt x="0" y="117"/>
                  </a:moveTo>
                  <a:lnTo>
                    <a:pt x="261" y="0"/>
                  </a:lnTo>
                  <a:lnTo>
                    <a:pt x="261" y="0"/>
                  </a:lnTo>
                  <a:lnTo>
                    <a:pt x="0" y="117"/>
                  </a:lnTo>
                  <a:lnTo>
                    <a:pt x="0" y="117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219" name="Freeform 174">
              <a:extLst>
                <a:ext uri="{FF2B5EF4-FFF2-40B4-BE49-F238E27FC236}">
                  <a16:creationId xmlns:a16="http://schemas.microsoft.com/office/drawing/2014/main" xmlns="" id="{AC482C71-D67D-48D8-85D2-F192B5E5BBE1}"/>
                </a:ext>
              </a:extLst>
            </xdr:cNvPr>
            <xdr:cNvSpPr>
              <a:spLocks/>
            </xdr:cNvSpPr>
          </xdr:nvSpPr>
          <xdr:spPr bwMode="auto">
            <a:xfrm>
              <a:off x="2924" y="2463"/>
              <a:ext cx="2060" cy="816"/>
            </a:xfrm>
            <a:custGeom>
              <a:avLst/>
              <a:gdLst>
                <a:gd name="T0" fmla="*/ 0 w 2060"/>
                <a:gd name="T1" fmla="*/ 816 h 816"/>
                <a:gd name="T2" fmla="*/ 2060 w 2060"/>
                <a:gd name="T3" fmla="*/ 0 h 816"/>
                <a:gd name="T4" fmla="*/ 2060 w 2060"/>
                <a:gd name="T5" fmla="*/ 8 h 816"/>
                <a:gd name="T6" fmla="*/ 8 w 2060"/>
                <a:gd name="T7" fmla="*/ 816 h 816"/>
                <a:gd name="T8" fmla="*/ 0 w 2060"/>
                <a:gd name="T9" fmla="*/ 816 h 8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060" h="816">
                  <a:moveTo>
                    <a:pt x="0" y="816"/>
                  </a:moveTo>
                  <a:lnTo>
                    <a:pt x="2060" y="0"/>
                  </a:lnTo>
                  <a:lnTo>
                    <a:pt x="2060" y="8"/>
                  </a:lnTo>
                  <a:lnTo>
                    <a:pt x="8" y="816"/>
                  </a:lnTo>
                  <a:lnTo>
                    <a:pt x="0" y="816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220" name="Freeform 175">
              <a:extLst>
                <a:ext uri="{FF2B5EF4-FFF2-40B4-BE49-F238E27FC236}">
                  <a16:creationId xmlns:a16="http://schemas.microsoft.com/office/drawing/2014/main" xmlns="" id="{58BE3F9D-659D-434B-A0D1-223523167CA4}"/>
                </a:ext>
              </a:extLst>
            </xdr:cNvPr>
            <xdr:cNvSpPr>
              <a:spLocks/>
            </xdr:cNvSpPr>
          </xdr:nvSpPr>
          <xdr:spPr bwMode="auto">
            <a:xfrm>
              <a:off x="2924" y="2463"/>
              <a:ext cx="2060" cy="816"/>
            </a:xfrm>
            <a:custGeom>
              <a:avLst/>
              <a:gdLst>
                <a:gd name="T0" fmla="*/ 0 w 278"/>
                <a:gd name="T1" fmla="*/ 110 h 110"/>
                <a:gd name="T2" fmla="*/ 278 w 278"/>
                <a:gd name="T3" fmla="*/ 0 h 110"/>
                <a:gd name="T4" fmla="*/ 278 w 278"/>
                <a:gd name="T5" fmla="*/ 1 h 110"/>
                <a:gd name="T6" fmla="*/ 1 w 278"/>
                <a:gd name="T7" fmla="*/ 110 h 110"/>
                <a:gd name="T8" fmla="*/ 0 w 278"/>
                <a:gd name="T9" fmla="*/ 110 h 11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78" h="110">
                  <a:moveTo>
                    <a:pt x="0" y="110"/>
                  </a:moveTo>
                  <a:lnTo>
                    <a:pt x="278" y="0"/>
                  </a:lnTo>
                  <a:lnTo>
                    <a:pt x="278" y="1"/>
                  </a:lnTo>
                  <a:lnTo>
                    <a:pt x="1" y="110"/>
                  </a:lnTo>
                  <a:lnTo>
                    <a:pt x="0" y="110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221" name="Freeform 176">
              <a:extLst>
                <a:ext uri="{FF2B5EF4-FFF2-40B4-BE49-F238E27FC236}">
                  <a16:creationId xmlns:a16="http://schemas.microsoft.com/office/drawing/2014/main" xmlns="" id="{5AF5D731-360B-4DBC-AA1A-775255B38D26}"/>
                </a:ext>
              </a:extLst>
            </xdr:cNvPr>
            <xdr:cNvSpPr>
              <a:spLocks/>
            </xdr:cNvSpPr>
          </xdr:nvSpPr>
          <xdr:spPr bwMode="auto">
            <a:xfrm>
              <a:off x="2517" y="2463"/>
              <a:ext cx="2467" cy="468"/>
            </a:xfrm>
            <a:custGeom>
              <a:avLst/>
              <a:gdLst>
                <a:gd name="T0" fmla="*/ 0 w 2467"/>
                <a:gd name="T1" fmla="*/ 468 h 468"/>
                <a:gd name="T2" fmla="*/ 2467 w 2467"/>
                <a:gd name="T3" fmla="*/ 0 h 468"/>
                <a:gd name="T4" fmla="*/ 2467 w 2467"/>
                <a:gd name="T5" fmla="*/ 0 h 468"/>
                <a:gd name="T6" fmla="*/ 0 w 2467"/>
                <a:gd name="T7" fmla="*/ 468 h 46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467" h="468">
                  <a:moveTo>
                    <a:pt x="0" y="468"/>
                  </a:moveTo>
                  <a:lnTo>
                    <a:pt x="2467" y="0"/>
                  </a:lnTo>
                  <a:lnTo>
                    <a:pt x="2467" y="0"/>
                  </a:lnTo>
                  <a:lnTo>
                    <a:pt x="0" y="468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222" name="Freeform 177">
              <a:extLst>
                <a:ext uri="{FF2B5EF4-FFF2-40B4-BE49-F238E27FC236}">
                  <a16:creationId xmlns:a16="http://schemas.microsoft.com/office/drawing/2014/main" xmlns="" id="{7D3C2943-CB25-4465-A365-C8A28883EAF3}"/>
                </a:ext>
              </a:extLst>
            </xdr:cNvPr>
            <xdr:cNvSpPr>
              <a:spLocks/>
            </xdr:cNvSpPr>
          </xdr:nvSpPr>
          <xdr:spPr bwMode="auto">
            <a:xfrm>
              <a:off x="2517" y="2463"/>
              <a:ext cx="2467" cy="468"/>
            </a:xfrm>
            <a:custGeom>
              <a:avLst/>
              <a:gdLst>
                <a:gd name="T0" fmla="*/ 0 w 333"/>
                <a:gd name="T1" fmla="*/ 63 h 63"/>
                <a:gd name="T2" fmla="*/ 333 w 333"/>
                <a:gd name="T3" fmla="*/ 0 h 63"/>
                <a:gd name="T4" fmla="*/ 333 w 333"/>
                <a:gd name="T5" fmla="*/ 0 h 63"/>
                <a:gd name="T6" fmla="*/ 0 w 333"/>
                <a:gd name="T7" fmla="*/ 63 h 63"/>
                <a:gd name="T8" fmla="*/ 0 w 333"/>
                <a:gd name="T9" fmla="*/ 63 h 6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33" h="63">
                  <a:moveTo>
                    <a:pt x="0" y="63"/>
                  </a:moveTo>
                  <a:lnTo>
                    <a:pt x="333" y="0"/>
                  </a:lnTo>
                  <a:lnTo>
                    <a:pt x="333" y="0"/>
                  </a:lnTo>
                  <a:lnTo>
                    <a:pt x="0" y="63"/>
                  </a:lnTo>
                  <a:lnTo>
                    <a:pt x="0" y="6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223" name="Freeform 178">
              <a:extLst>
                <a:ext uri="{FF2B5EF4-FFF2-40B4-BE49-F238E27FC236}">
                  <a16:creationId xmlns:a16="http://schemas.microsoft.com/office/drawing/2014/main" xmlns="" id="{8FE5F634-FFA6-4D0B-9820-9A4C3A5D9E59}"/>
                </a:ext>
              </a:extLst>
            </xdr:cNvPr>
            <xdr:cNvSpPr>
              <a:spLocks/>
            </xdr:cNvSpPr>
          </xdr:nvSpPr>
          <xdr:spPr bwMode="auto">
            <a:xfrm>
              <a:off x="2309" y="2456"/>
              <a:ext cx="2675" cy="133"/>
            </a:xfrm>
            <a:custGeom>
              <a:avLst/>
              <a:gdLst>
                <a:gd name="T0" fmla="*/ 0 w 2675"/>
                <a:gd name="T1" fmla="*/ 126 h 133"/>
                <a:gd name="T2" fmla="*/ 2675 w 2675"/>
                <a:gd name="T3" fmla="*/ 0 h 133"/>
                <a:gd name="T4" fmla="*/ 2675 w 2675"/>
                <a:gd name="T5" fmla="*/ 7 h 133"/>
                <a:gd name="T6" fmla="*/ 0 w 2675"/>
                <a:gd name="T7" fmla="*/ 133 h 133"/>
                <a:gd name="T8" fmla="*/ 0 w 2675"/>
                <a:gd name="T9" fmla="*/ 126 h 13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675" h="133">
                  <a:moveTo>
                    <a:pt x="0" y="126"/>
                  </a:moveTo>
                  <a:lnTo>
                    <a:pt x="2675" y="0"/>
                  </a:lnTo>
                  <a:lnTo>
                    <a:pt x="2675" y="7"/>
                  </a:lnTo>
                  <a:lnTo>
                    <a:pt x="0" y="133"/>
                  </a:lnTo>
                  <a:lnTo>
                    <a:pt x="0" y="126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224" name="Freeform 179">
              <a:extLst>
                <a:ext uri="{FF2B5EF4-FFF2-40B4-BE49-F238E27FC236}">
                  <a16:creationId xmlns:a16="http://schemas.microsoft.com/office/drawing/2014/main" xmlns="" id="{BF608181-AC28-4E38-9D03-3ED84EA996C4}"/>
                </a:ext>
              </a:extLst>
            </xdr:cNvPr>
            <xdr:cNvSpPr>
              <a:spLocks/>
            </xdr:cNvSpPr>
          </xdr:nvSpPr>
          <xdr:spPr bwMode="auto">
            <a:xfrm>
              <a:off x="2309" y="2456"/>
              <a:ext cx="2675" cy="133"/>
            </a:xfrm>
            <a:custGeom>
              <a:avLst/>
              <a:gdLst>
                <a:gd name="T0" fmla="*/ 0 w 361"/>
                <a:gd name="T1" fmla="*/ 17 h 18"/>
                <a:gd name="T2" fmla="*/ 361 w 361"/>
                <a:gd name="T3" fmla="*/ 0 h 18"/>
                <a:gd name="T4" fmla="*/ 361 w 361"/>
                <a:gd name="T5" fmla="*/ 1 h 18"/>
                <a:gd name="T6" fmla="*/ 0 w 361"/>
                <a:gd name="T7" fmla="*/ 18 h 18"/>
                <a:gd name="T8" fmla="*/ 0 w 361"/>
                <a:gd name="T9" fmla="*/ 17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61" h="18">
                  <a:moveTo>
                    <a:pt x="0" y="17"/>
                  </a:moveTo>
                  <a:lnTo>
                    <a:pt x="361" y="0"/>
                  </a:lnTo>
                  <a:lnTo>
                    <a:pt x="361" y="1"/>
                  </a:lnTo>
                  <a:lnTo>
                    <a:pt x="0" y="18"/>
                  </a:lnTo>
                  <a:lnTo>
                    <a:pt x="0" y="17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225" name="Freeform 180">
              <a:extLst>
                <a:ext uri="{FF2B5EF4-FFF2-40B4-BE49-F238E27FC236}">
                  <a16:creationId xmlns:a16="http://schemas.microsoft.com/office/drawing/2014/main" xmlns="" id="{5CB03003-1008-4F48-A931-5191F31CE4C8}"/>
                </a:ext>
              </a:extLst>
            </xdr:cNvPr>
            <xdr:cNvSpPr>
              <a:spLocks/>
            </xdr:cNvSpPr>
          </xdr:nvSpPr>
          <xdr:spPr bwMode="auto">
            <a:xfrm>
              <a:off x="2650" y="972"/>
              <a:ext cx="2334" cy="1476"/>
            </a:xfrm>
            <a:custGeom>
              <a:avLst/>
              <a:gdLst>
                <a:gd name="T0" fmla="*/ 0 w 2334"/>
                <a:gd name="T1" fmla="*/ 0 h 1476"/>
                <a:gd name="T2" fmla="*/ 2334 w 2334"/>
                <a:gd name="T3" fmla="*/ 1469 h 1476"/>
                <a:gd name="T4" fmla="*/ 2334 w 2334"/>
                <a:gd name="T5" fmla="*/ 1476 h 1476"/>
                <a:gd name="T6" fmla="*/ 0 w 2334"/>
                <a:gd name="T7" fmla="*/ 0 h 147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334" h="1476">
                  <a:moveTo>
                    <a:pt x="0" y="0"/>
                  </a:moveTo>
                  <a:lnTo>
                    <a:pt x="2334" y="1469"/>
                  </a:lnTo>
                  <a:lnTo>
                    <a:pt x="2334" y="1476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226" name="Freeform 181">
              <a:extLst>
                <a:ext uri="{FF2B5EF4-FFF2-40B4-BE49-F238E27FC236}">
                  <a16:creationId xmlns:a16="http://schemas.microsoft.com/office/drawing/2014/main" xmlns="" id="{B0FDAC8C-009C-437C-A9BB-5117B0C4D421}"/>
                </a:ext>
              </a:extLst>
            </xdr:cNvPr>
            <xdr:cNvSpPr>
              <a:spLocks/>
            </xdr:cNvSpPr>
          </xdr:nvSpPr>
          <xdr:spPr bwMode="auto">
            <a:xfrm>
              <a:off x="2650" y="972"/>
              <a:ext cx="2334" cy="1476"/>
            </a:xfrm>
            <a:custGeom>
              <a:avLst/>
              <a:gdLst>
                <a:gd name="T0" fmla="*/ 0 w 315"/>
                <a:gd name="T1" fmla="*/ 0 h 199"/>
                <a:gd name="T2" fmla="*/ 315 w 315"/>
                <a:gd name="T3" fmla="*/ 198 h 199"/>
                <a:gd name="T4" fmla="*/ 315 w 315"/>
                <a:gd name="T5" fmla="*/ 199 h 199"/>
                <a:gd name="T6" fmla="*/ 0 w 315"/>
                <a:gd name="T7" fmla="*/ 0 h 199"/>
                <a:gd name="T8" fmla="*/ 0 w 315"/>
                <a:gd name="T9" fmla="*/ 0 h 19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15" h="199">
                  <a:moveTo>
                    <a:pt x="0" y="0"/>
                  </a:moveTo>
                  <a:lnTo>
                    <a:pt x="315" y="198"/>
                  </a:lnTo>
                  <a:lnTo>
                    <a:pt x="315" y="199"/>
                  </a:lnTo>
                  <a:lnTo>
                    <a:pt x="0" y="0"/>
                  </a:lnTo>
                  <a:lnTo>
                    <a:pt x="0" y="0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227" name="Freeform 182">
              <a:extLst>
                <a:ext uri="{FF2B5EF4-FFF2-40B4-BE49-F238E27FC236}">
                  <a16:creationId xmlns:a16="http://schemas.microsoft.com/office/drawing/2014/main" xmlns="" id="{764A454A-DD29-4032-A3D9-445C21FEC335}"/>
                </a:ext>
              </a:extLst>
            </xdr:cNvPr>
            <xdr:cNvSpPr>
              <a:spLocks/>
            </xdr:cNvSpPr>
          </xdr:nvSpPr>
          <xdr:spPr bwMode="auto">
            <a:xfrm>
              <a:off x="2865" y="809"/>
              <a:ext cx="2119" cy="1632"/>
            </a:xfrm>
            <a:custGeom>
              <a:avLst/>
              <a:gdLst>
                <a:gd name="T0" fmla="*/ 0 w 2119"/>
                <a:gd name="T1" fmla="*/ 0 h 1632"/>
                <a:gd name="T2" fmla="*/ 2119 w 2119"/>
                <a:gd name="T3" fmla="*/ 1632 h 1632"/>
                <a:gd name="T4" fmla="*/ 2119 w 2119"/>
                <a:gd name="T5" fmla="*/ 1632 h 1632"/>
                <a:gd name="T6" fmla="*/ 0 w 2119"/>
                <a:gd name="T7" fmla="*/ 0 h 163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119" h="1632">
                  <a:moveTo>
                    <a:pt x="0" y="0"/>
                  </a:moveTo>
                  <a:lnTo>
                    <a:pt x="2119" y="1632"/>
                  </a:lnTo>
                  <a:lnTo>
                    <a:pt x="2119" y="1632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228" name="Freeform 183">
              <a:extLst>
                <a:ext uri="{FF2B5EF4-FFF2-40B4-BE49-F238E27FC236}">
                  <a16:creationId xmlns:a16="http://schemas.microsoft.com/office/drawing/2014/main" xmlns="" id="{4A85B6B3-9309-44F6-9EE6-B94AD89E3DC1}"/>
                </a:ext>
              </a:extLst>
            </xdr:cNvPr>
            <xdr:cNvSpPr>
              <a:spLocks/>
            </xdr:cNvSpPr>
          </xdr:nvSpPr>
          <xdr:spPr bwMode="auto">
            <a:xfrm>
              <a:off x="2865" y="809"/>
              <a:ext cx="2119" cy="1632"/>
            </a:xfrm>
            <a:custGeom>
              <a:avLst/>
              <a:gdLst>
                <a:gd name="T0" fmla="*/ 0 w 286"/>
                <a:gd name="T1" fmla="*/ 0 h 220"/>
                <a:gd name="T2" fmla="*/ 286 w 286"/>
                <a:gd name="T3" fmla="*/ 220 h 220"/>
                <a:gd name="T4" fmla="*/ 286 w 286"/>
                <a:gd name="T5" fmla="*/ 220 h 220"/>
                <a:gd name="T6" fmla="*/ 0 w 286"/>
                <a:gd name="T7" fmla="*/ 0 h 220"/>
                <a:gd name="T8" fmla="*/ 0 w 286"/>
                <a:gd name="T9" fmla="*/ 0 h 22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86" h="220">
                  <a:moveTo>
                    <a:pt x="0" y="0"/>
                  </a:moveTo>
                  <a:lnTo>
                    <a:pt x="286" y="220"/>
                  </a:lnTo>
                  <a:lnTo>
                    <a:pt x="286" y="220"/>
                  </a:lnTo>
                  <a:lnTo>
                    <a:pt x="0" y="0"/>
                  </a:lnTo>
                  <a:lnTo>
                    <a:pt x="0" y="0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229" name="Freeform 184">
              <a:extLst>
                <a:ext uri="{FF2B5EF4-FFF2-40B4-BE49-F238E27FC236}">
                  <a16:creationId xmlns:a16="http://schemas.microsoft.com/office/drawing/2014/main" xmlns="" id="{9FD7ACA7-30EC-45BA-ADD1-ABE569B21165}"/>
                </a:ext>
              </a:extLst>
            </xdr:cNvPr>
            <xdr:cNvSpPr>
              <a:spLocks/>
            </xdr:cNvSpPr>
          </xdr:nvSpPr>
          <xdr:spPr bwMode="auto">
            <a:xfrm>
              <a:off x="2813" y="2715"/>
              <a:ext cx="2060" cy="497"/>
            </a:xfrm>
            <a:custGeom>
              <a:avLst/>
              <a:gdLst>
                <a:gd name="T0" fmla="*/ 0 w 2060"/>
                <a:gd name="T1" fmla="*/ 490 h 497"/>
                <a:gd name="T2" fmla="*/ 2060 w 2060"/>
                <a:gd name="T3" fmla="*/ 0 h 497"/>
                <a:gd name="T4" fmla="*/ 2060 w 2060"/>
                <a:gd name="T5" fmla="*/ 0 h 497"/>
                <a:gd name="T6" fmla="*/ 0 w 2060"/>
                <a:gd name="T7" fmla="*/ 497 h 497"/>
                <a:gd name="T8" fmla="*/ 0 w 2060"/>
                <a:gd name="T9" fmla="*/ 490 h 49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060" h="497">
                  <a:moveTo>
                    <a:pt x="0" y="490"/>
                  </a:moveTo>
                  <a:lnTo>
                    <a:pt x="2060" y="0"/>
                  </a:lnTo>
                  <a:lnTo>
                    <a:pt x="2060" y="0"/>
                  </a:lnTo>
                  <a:lnTo>
                    <a:pt x="0" y="497"/>
                  </a:lnTo>
                  <a:lnTo>
                    <a:pt x="0" y="49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230" name="Freeform 185">
              <a:extLst>
                <a:ext uri="{FF2B5EF4-FFF2-40B4-BE49-F238E27FC236}">
                  <a16:creationId xmlns:a16="http://schemas.microsoft.com/office/drawing/2014/main" xmlns="" id="{802C4171-DBB9-4063-A330-052E2CB4C150}"/>
                </a:ext>
              </a:extLst>
            </xdr:cNvPr>
            <xdr:cNvSpPr>
              <a:spLocks/>
            </xdr:cNvSpPr>
          </xdr:nvSpPr>
          <xdr:spPr bwMode="auto">
            <a:xfrm>
              <a:off x="2813" y="2715"/>
              <a:ext cx="2060" cy="497"/>
            </a:xfrm>
            <a:custGeom>
              <a:avLst/>
              <a:gdLst>
                <a:gd name="T0" fmla="*/ 0 w 278"/>
                <a:gd name="T1" fmla="*/ 66 h 67"/>
                <a:gd name="T2" fmla="*/ 278 w 278"/>
                <a:gd name="T3" fmla="*/ 0 h 67"/>
                <a:gd name="T4" fmla="*/ 278 w 278"/>
                <a:gd name="T5" fmla="*/ 0 h 67"/>
                <a:gd name="T6" fmla="*/ 0 w 278"/>
                <a:gd name="T7" fmla="*/ 67 h 67"/>
                <a:gd name="T8" fmla="*/ 0 w 278"/>
                <a:gd name="T9" fmla="*/ 66 h 6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78" h="67">
                  <a:moveTo>
                    <a:pt x="0" y="66"/>
                  </a:moveTo>
                  <a:lnTo>
                    <a:pt x="278" y="0"/>
                  </a:lnTo>
                  <a:lnTo>
                    <a:pt x="278" y="0"/>
                  </a:lnTo>
                  <a:lnTo>
                    <a:pt x="0" y="67"/>
                  </a:lnTo>
                  <a:lnTo>
                    <a:pt x="0" y="66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231" name="Freeform 186">
              <a:extLst>
                <a:ext uri="{FF2B5EF4-FFF2-40B4-BE49-F238E27FC236}">
                  <a16:creationId xmlns:a16="http://schemas.microsoft.com/office/drawing/2014/main" xmlns="" id="{6408D5F0-D93C-4E0D-A1F4-A6BD429F59E8}"/>
                </a:ext>
              </a:extLst>
            </xdr:cNvPr>
            <xdr:cNvSpPr>
              <a:spLocks/>
            </xdr:cNvSpPr>
          </xdr:nvSpPr>
          <xdr:spPr bwMode="auto">
            <a:xfrm>
              <a:off x="2205" y="2196"/>
              <a:ext cx="2668" cy="512"/>
            </a:xfrm>
            <a:custGeom>
              <a:avLst/>
              <a:gdLst>
                <a:gd name="T0" fmla="*/ 0 w 2668"/>
                <a:gd name="T1" fmla="*/ 0 h 512"/>
                <a:gd name="T2" fmla="*/ 2668 w 2668"/>
                <a:gd name="T3" fmla="*/ 512 h 512"/>
                <a:gd name="T4" fmla="*/ 2668 w 2668"/>
                <a:gd name="T5" fmla="*/ 512 h 512"/>
                <a:gd name="T6" fmla="*/ 0 w 2668"/>
                <a:gd name="T7" fmla="*/ 0 h 51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668" h="512">
                  <a:moveTo>
                    <a:pt x="0" y="0"/>
                  </a:moveTo>
                  <a:lnTo>
                    <a:pt x="2668" y="512"/>
                  </a:lnTo>
                  <a:lnTo>
                    <a:pt x="2668" y="512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232" name="Freeform 187">
              <a:extLst>
                <a:ext uri="{FF2B5EF4-FFF2-40B4-BE49-F238E27FC236}">
                  <a16:creationId xmlns:a16="http://schemas.microsoft.com/office/drawing/2014/main" xmlns="" id="{A09B86E4-8564-4293-BDC0-8F2E14D069B8}"/>
                </a:ext>
              </a:extLst>
            </xdr:cNvPr>
            <xdr:cNvSpPr>
              <a:spLocks/>
            </xdr:cNvSpPr>
          </xdr:nvSpPr>
          <xdr:spPr bwMode="auto">
            <a:xfrm>
              <a:off x="2205" y="2196"/>
              <a:ext cx="2668" cy="512"/>
            </a:xfrm>
            <a:custGeom>
              <a:avLst/>
              <a:gdLst>
                <a:gd name="T0" fmla="*/ 0 w 360"/>
                <a:gd name="T1" fmla="*/ 0 h 69"/>
                <a:gd name="T2" fmla="*/ 360 w 360"/>
                <a:gd name="T3" fmla="*/ 69 h 69"/>
                <a:gd name="T4" fmla="*/ 360 w 360"/>
                <a:gd name="T5" fmla="*/ 69 h 69"/>
                <a:gd name="T6" fmla="*/ 0 w 360"/>
                <a:gd name="T7" fmla="*/ 0 h 69"/>
                <a:gd name="T8" fmla="*/ 0 w 360"/>
                <a:gd name="T9" fmla="*/ 0 h 6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60" h="69">
                  <a:moveTo>
                    <a:pt x="0" y="0"/>
                  </a:moveTo>
                  <a:lnTo>
                    <a:pt x="360" y="69"/>
                  </a:lnTo>
                  <a:lnTo>
                    <a:pt x="360" y="69"/>
                  </a:lnTo>
                  <a:lnTo>
                    <a:pt x="0" y="0"/>
                  </a:lnTo>
                  <a:lnTo>
                    <a:pt x="0" y="0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233" name="Freeform 188">
              <a:extLst>
                <a:ext uri="{FF2B5EF4-FFF2-40B4-BE49-F238E27FC236}">
                  <a16:creationId xmlns:a16="http://schemas.microsoft.com/office/drawing/2014/main" xmlns="" id="{E1DB708A-E1DF-464A-A5E8-D4B95F02D3E9}"/>
                </a:ext>
              </a:extLst>
            </xdr:cNvPr>
            <xdr:cNvSpPr>
              <a:spLocks/>
            </xdr:cNvSpPr>
          </xdr:nvSpPr>
          <xdr:spPr bwMode="auto">
            <a:xfrm>
              <a:off x="4354" y="2842"/>
              <a:ext cx="460" cy="430"/>
            </a:xfrm>
            <a:custGeom>
              <a:avLst/>
              <a:gdLst>
                <a:gd name="T0" fmla="*/ 0 w 460"/>
                <a:gd name="T1" fmla="*/ 430 h 430"/>
                <a:gd name="T2" fmla="*/ 460 w 460"/>
                <a:gd name="T3" fmla="*/ 0 h 430"/>
                <a:gd name="T4" fmla="*/ 460 w 460"/>
                <a:gd name="T5" fmla="*/ 0 h 430"/>
                <a:gd name="T6" fmla="*/ 0 w 460"/>
                <a:gd name="T7" fmla="*/ 430 h 43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460" h="430">
                  <a:moveTo>
                    <a:pt x="0" y="430"/>
                  </a:moveTo>
                  <a:lnTo>
                    <a:pt x="460" y="0"/>
                  </a:lnTo>
                  <a:lnTo>
                    <a:pt x="460" y="0"/>
                  </a:lnTo>
                  <a:lnTo>
                    <a:pt x="0" y="43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234" name="Freeform 189">
              <a:extLst>
                <a:ext uri="{FF2B5EF4-FFF2-40B4-BE49-F238E27FC236}">
                  <a16:creationId xmlns:a16="http://schemas.microsoft.com/office/drawing/2014/main" xmlns="" id="{ED7EB051-C237-4C5F-9791-B19BCC04751D}"/>
                </a:ext>
              </a:extLst>
            </xdr:cNvPr>
            <xdr:cNvSpPr>
              <a:spLocks/>
            </xdr:cNvSpPr>
          </xdr:nvSpPr>
          <xdr:spPr bwMode="auto">
            <a:xfrm>
              <a:off x="4354" y="2842"/>
              <a:ext cx="460" cy="430"/>
            </a:xfrm>
            <a:custGeom>
              <a:avLst/>
              <a:gdLst>
                <a:gd name="T0" fmla="*/ 0 w 62"/>
                <a:gd name="T1" fmla="*/ 58 h 58"/>
                <a:gd name="T2" fmla="*/ 62 w 62"/>
                <a:gd name="T3" fmla="*/ 0 h 58"/>
                <a:gd name="T4" fmla="*/ 62 w 62"/>
                <a:gd name="T5" fmla="*/ 0 h 58"/>
                <a:gd name="T6" fmla="*/ 0 w 62"/>
                <a:gd name="T7" fmla="*/ 58 h 58"/>
                <a:gd name="T8" fmla="*/ 0 w 62"/>
                <a:gd name="T9" fmla="*/ 58 h 5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2" h="58">
                  <a:moveTo>
                    <a:pt x="0" y="58"/>
                  </a:moveTo>
                  <a:lnTo>
                    <a:pt x="62" y="0"/>
                  </a:lnTo>
                  <a:lnTo>
                    <a:pt x="62" y="0"/>
                  </a:lnTo>
                  <a:lnTo>
                    <a:pt x="0" y="58"/>
                  </a:lnTo>
                  <a:lnTo>
                    <a:pt x="0" y="58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235" name="Freeform 190">
              <a:extLst>
                <a:ext uri="{FF2B5EF4-FFF2-40B4-BE49-F238E27FC236}">
                  <a16:creationId xmlns:a16="http://schemas.microsoft.com/office/drawing/2014/main" xmlns="" id="{267E9D24-26C4-4833-85F6-6CBBD8507308}"/>
                </a:ext>
              </a:extLst>
            </xdr:cNvPr>
            <xdr:cNvSpPr>
              <a:spLocks/>
            </xdr:cNvSpPr>
          </xdr:nvSpPr>
          <xdr:spPr bwMode="auto">
            <a:xfrm>
              <a:off x="3302" y="2834"/>
              <a:ext cx="1504" cy="594"/>
            </a:xfrm>
            <a:custGeom>
              <a:avLst/>
              <a:gdLst>
                <a:gd name="T0" fmla="*/ 0 w 1504"/>
                <a:gd name="T1" fmla="*/ 594 h 594"/>
                <a:gd name="T2" fmla="*/ 1504 w 1504"/>
                <a:gd name="T3" fmla="*/ 0 h 594"/>
                <a:gd name="T4" fmla="*/ 1504 w 1504"/>
                <a:gd name="T5" fmla="*/ 0 h 594"/>
                <a:gd name="T6" fmla="*/ 8 w 1504"/>
                <a:gd name="T7" fmla="*/ 594 h 594"/>
                <a:gd name="T8" fmla="*/ 0 w 1504"/>
                <a:gd name="T9" fmla="*/ 594 h 59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04" h="594">
                  <a:moveTo>
                    <a:pt x="0" y="594"/>
                  </a:moveTo>
                  <a:lnTo>
                    <a:pt x="1504" y="0"/>
                  </a:lnTo>
                  <a:lnTo>
                    <a:pt x="1504" y="0"/>
                  </a:lnTo>
                  <a:lnTo>
                    <a:pt x="8" y="594"/>
                  </a:lnTo>
                  <a:lnTo>
                    <a:pt x="0" y="594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236" name="Freeform 191">
              <a:extLst>
                <a:ext uri="{FF2B5EF4-FFF2-40B4-BE49-F238E27FC236}">
                  <a16:creationId xmlns:a16="http://schemas.microsoft.com/office/drawing/2014/main" xmlns="" id="{0670E8DF-1915-4A8D-B488-868889FF7AC4}"/>
                </a:ext>
              </a:extLst>
            </xdr:cNvPr>
            <xdr:cNvSpPr>
              <a:spLocks/>
            </xdr:cNvSpPr>
          </xdr:nvSpPr>
          <xdr:spPr bwMode="auto">
            <a:xfrm>
              <a:off x="3302" y="2834"/>
              <a:ext cx="1504" cy="594"/>
            </a:xfrm>
            <a:custGeom>
              <a:avLst/>
              <a:gdLst>
                <a:gd name="T0" fmla="*/ 0 w 203"/>
                <a:gd name="T1" fmla="*/ 80 h 80"/>
                <a:gd name="T2" fmla="*/ 203 w 203"/>
                <a:gd name="T3" fmla="*/ 0 h 80"/>
                <a:gd name="T4" fmla="*/ 203 w 203"/>
                <a:gd name="T5" fmla="*/ 0 h 80"/>
                <a:gd name="T6" fmla="*/ 1 w 203"/>
                <a:gd name="T7" fmla="*/ 80 h 80"/>
                <a:gd name="T8" fmla="*/ 0 w 203"/>
                <a:gd name="T9" fmla="*/ 80 h 8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03" h="80">
                  <a:moveTo>
                    <a:pt x="0" y="80"/>
                  </a:moveTo>
                  <a:lnTo>
                    <a:pt x="203" y="0"/>
                  </a:lnTo>
                  <a:lnTo>
                    <a:pt x="203" y="0"/>
                  </a:lnTo>
                  <a:lnTo>
                    <a:pt x="1" y="80"/>
                  </a:lnTo>
                  <a:lnTo>
                    <a:pt x="0" y="80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237" name="Freeform 192">
              <a:extLst>
                <a:ext uri="{FF2B5EF4-FFF2-40B4-BE49-F238E27FC236}">
                  <a16:creationId xmlns:a16="http://schemas.microsoft.com/office/drawing/2014/main" xmlns="" id="{38EFCE8F-F813-44FB-A220-98F6FA20F0D9}"/>
                </a:ext>
              </a:extLst>
            </xdr:cNvPr>
            <xdr:cNvSpPr>
              <a:spLocks/>
            </xdr:cNvSpPr>
          </xdr:nvSpPr>
          <xdr:spPr bwMode="auto">
            <a:xfrm>
              <a:off x="4110" y="2945"/>
              <a:ext cx="622" cy="438"/>
            </a:xfrm>
            <a:custGeom>
              <a:avLst/>
              <a:gdLst>
                <a:gd name="T0" fmla="*/ 0 w 622"/>
                <a:gd name="T1" fmla="*/ 438 h 438"/>
                <a:gd name="T2" fmla="*/ 615 w 622"/>
                <a:gd name="T3" fmla="*/ 0 h 438"/>
                <a:gd name="T4" fmla="*/ 622 w 622"/>
                <a:gd name="T5" fmla="*/ 8 h 438"/>
                <a:gd name="T6" fmla="*/ 0 w 622"/>
                <a:gd name="T7" fmla="*/ 438 h 43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622" h="438">
                  <a:moveTo>
                    <a:pt x="0" y="438"/>
                  </a:moveTo>
                  <a:lnTo>
                    <a:pt x="615" y="0"/>
                  </a:lnTo>
                  <a:lnTo>
                    <a:pt x="622" y="8"/>
                  </a:lnTo>
                  <a:lnTo>
                    <a:pt x="0" y="438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238" name="Freeform 193">
              <a:extLst>
                <a:ext uri="{FF2B5EF4-FFF2-40B4-BE49-F238E27FC236}">
                  <a16:creationId xmlns:a16="http://schemas.microsoft.com/office/drawing/2014/main" xmlns="" id="{8E09C97A-2B22-4F22-9A61-76695EA6BE84}"/>
                </a:ext>
              </a:extLst>
            </xdr:cNvPr>
            <xdr:cNvSpPr>
              <a:spLocks/>
            </xdr:cNvSpPr>
          </xdr:nvSpPr>
          <xdr:spPr bwMode="auto">
            <a:xfrm>
              <a:off x="4110" y="2945"/>
              <a:ext cx="622" cy="438"/>
            </a:xfrm>
            <a:custGeom>
              <a:avLst/>
              <a:gdLst>
                <a:gd name="T0" fmla="*/ 0 w 84"/>
                <a:gd name="T1" fmla="*/ 59 h 59"/>
                <a:gd name="T2" fmla="*/ 83 w 84"/>
                <a:gd name="T3" fmla="*/ 0 h 59"/>
                <a:gd name="T4" fmla="*/ 84 w 84"/>
                <a:gd name="T5" fmla="*/ 1 h 59"/>
                <a:gd name="T6" fmla="*/ 0 w 84"/>
                <a:gd name="T7" fmla="*/ 59 h 59"/>
                <a:gd name="T8" fmla="*/ 0 w 84"/>
                <a:gd name="T9" fmla="*/ 59 h 5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84" h="59">
                  <a:moveTo>
                    <a:pt x="0" y="59"/>
                  </a:moveTo>
                  <a:lnTo>
                    <a:pt x="83" y="0"/>
                  </a:lnTo>
                  <a:lnTo>
                    <a:pt x="84" y="1"/>
                  </a:lnTo>
                  <a:lnTo>
                    <a:pt x="0" y="59"/>
                  </a:lnTo>
                  <a:lnTo>
                    <a:pt x="0" y="59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239" name="Freeform 194">
              <a:extLst>
                <a:ext uri="{FF2B5EF4-FFF2-40B4-BE49-F238E27FC236}">
                  <a16:creationId xmlns:a16="http://schemas.microsoft.com/office/drawing/2014/main" xmlns="" id="{B7A4395F-DD90-4A75-85AF-7455FCC99510}"/>
                </a:ext>
              </a:extLst>
            </xdr:cNvPr>
            <xdr:cNvSpPr>
              <a:spLocks/>
            </xdr:cNvSpPr>
          </xdr:nvSpPr>
          <xdr:spPr bwMode="auto">
            <a:xfrm>
              <a:off x="2435" y="2827"/>
              <a:ext cx="2097" cy="304"/>
            </a:xfrm>
            <a:custGeom>
              <a:avLst/>
              <a:gdLst>
                <a:gd name="T0" fmla="*/ 0 w 2097"/>
                <a:gd name="T1" fmla="*/ 0 h 304"/>
                <a:gd name="T2" fmla="*/ 2097 w 2097"/>
                <a:gd name="T3" fmla="*/ 304 h 304"/>
                <a:gd name="T4" fmla="*/ 2097 w 2097"/>
                <a:gd name="T5" fmla="*/ 304 h 304"/>
                <a:gd name="T6" fmla="*/ 0 w 2097"/>
                <a:gd name="T7" fmla="*/ 7 h 304"/>
                <a:gd name="T8" fmla="*/ 0 w 2097"/>
                <a:gd name="T9" fmla="*/ 0 h 30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097" h="304">
                  <a:moveTo>
                    <a:pt x="0" y="0"/>
                  </a:moveTo>
                  <a:lnTo>
                    <a:pt x="2097" y="304"/>
                  </a:lnTo>
                  <a:lnTo>
                    <a:pt x="2097" y="304"/>
                  </a:lnTo>
                  <a:lnTo>
                    <a:pt x="0" y="7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240" name="Freeform 195">
              <a:extLst>
                <a:ext uri="{FF2B5EF4-FFF2-40B4-BE49-F238E27FC236}">
                  <a16:creationId xmlns:a16="http://schemas.microsoft.com/office/drawing/2014/main" xmlns="" id="{214B7CA5-2A38-4C9A-A8B5-97D9C0EAC4E8}"/>
                </a:ext>
              </a:extLst>
            </xdr:cNvPr>
            <xdr:cNvSpPr>
              <a:spLocks/>
            </xdr:cNvSpPr>
          </xdr:nvSpPr>
          <xdr:spPr bwMode="auto">
            <a:xfrm>
              <a:off x="2435" y="2827"/>
              <a:ext cx="2097" cy="304"/>
            </a:xfrm>
            <a:custGeom>
              <a:avLst/>
              <a:gdLst>
                <a:gd name="T0" fmla="*/ 0 w 283"/>
                <a:gd name="T1" fmla="*/ 0 h 41"/>
                <a:gd name="T2" fmla="*/ 283 w 283"/>
                <a:gd name="T3" fmla="*/ 41 h 41"/>
                <a:gd name="T4" fmla="*/ 283 w 283"/>
                <a:gd name="T5" fmla="*/ 41 h 41"/>
                <a:gd name="T6" fmla="*/ 0 w 283"/>
                <a:gd name="T7" fmla="*/ 1 h 41"/>
                <a:gd name="T8" fmla="*/ 0 w 283"/>
                <a:gd name="T9" fmla="*/ 0 h 4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83" h="41">
                  <a:moveTo>
                    <a:pt x="0" y="0"/>
                  </a:moveTo>
                  <a:lnTo>
                    <a:pt x="283" y="41"/>
                  </a:lnTo>
                  <a:lnTo>
                    <a:pt x="283" y="41"/>
                  </a:lnTo>
                  <a:lnTo>
                    <a:pt x="0" y="1"/>
                  </a:lnTo>
                  <a:lnTo>
                    <a:pt x="0" y="0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241" name="Freeform 196">
              <a:extLst>
                <a:ext uri="{FF2B5EF4-FFF2-40B4-BE49-F238E27FC236}">
                  <a16:creationId xmlns:a16="http://schemas.microsoft.com/office/drawing/2014/main" xmlns="" id="{0340CF05-3275-4D77-B1C6-9B5A7D750520}"/>
                </a:ext>
              </a:extLst>
            </xdr:cNvPr>
            <xdr:cNvSpPr>
              <a:spLocks/>
            </xdr:cNvSpPr>
          </xdr:nvSpPr>
          <xdr:spPr bwMode="auto">
            <a:xfrm>
              <a:off x="3984" y="3294"/>
              <a:ext cx="333" cy="134"/>
            </a:xfrm>
            <a:custGeom>
              <a:avLst/>
              <a:gdLst>
                <a:gd name="T0" fmla="*/ 0 w 333"/>
                <a:gd name="T1" fmla="*/ 134 h 134"/>
                <a:gd name="T2" fmla="*/ 326 w 333"/>
                <a:gd name="T3" fmla="*/ 0 h 134"/>
                <a:gd name="T4" fmla="*/ 333 w 333"/>
                <a:gd name="T5" fmla="*/ 0 h 134"/>
                <a:gd name="T6" fmla="*/ 0 w 333"/>
                <a:gd name="T7" fmla="*/ 134 h 13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333" h="134">
                  <a:moveTo>
                    <a:pt x="0" y="134"/>
                  </a:moveTo>
                  <a:lnTo>
                    <a:pt x="326" y="0"/>
                  </a:lnTo>
                  <a:lnTo>
                    <a:pt x="333" y="0"/>
                  </a:lnTo>
                  <a:lnTo>
                    <a:pt x="0" y="134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242" name="Freeform 197">
              <a:extLst>
                <a:ext uri="{FF2B5EF4-FFF2-40B4-BE49-F238E27FC236}">
                  <a16:creationId xmlns:a16="http://schemas.microsoft.com/office/drawing/2014/main" xmlns="" id="{490D6D22-8D8E-4817-9727-738D3C2CB586}"/>
                </a:ext>
              </a:extLst>
            </xdr:cNvPr>
            <xdr:cNvSpPr>
              <a:spLocks/>
            </xdr:cNvSpPr>
          </xdr:nvSpPr>
          <xdr:spPr bwMode="auto">
            <a:xfrm>
              <a:off x="3984" y="3294"/>
              <a:ext cx="333" cy="134"/>
            </a:xfrm>
            <a:custGeom>
              <a:avLst/>
              <a:gdLst>
                <a:gd name="T0" fmla="*/ 0 w 45"/>
                <a:gd name="T1" fmla="*/ 18 h 18"/>
                <a:gd name="T2" fmla="*/ 44 w 45"/>
                <a:gd name="T3" fmla="*/ 0 h 18"/>
                <a:gd name="T4" fmla="*/ 45 w 45"/>
                <a:gd name="T5" fmla="*/ 0 h 18"/>
                <a:gd name="T6" fmla="*/ 0 w 45"/>
                <a:gd name="T7" fmla="*/ 18 h 18"/>
                <a:gd name="T8" fmla="*/ 0 w 45"/>
                <a:gd name="T9" fmla="*/ 18 h 1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5" h="18">
                  <a:moveTo>
                    <a:pt x="0" y="18"/>
                  </a:moveTo>
                  <a:lnTo>
                    <a:pt x="44" y="0"/>
                  </a:lnTo>
                  <a:lnTo>
                    <a:pt x="45" y="0"/>
                  </a:lnTo>
                  <a:lnTo>
                    <a:pt x="0" y="18"/>
                  </a:lnTo>
                  <a:lnTo>
                    <a:pt x="0" y="18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243" name="Freeform 198">
              <a:extLst>
                <a:ext uri="{FF2B5EF4-FFF2-40B4-BE49-F238E27FC236}">
                  <a16:creationId xmlns:a16="http://schemas.microsoft.com/office/drawing/2014/main" xmlns="" id="{2E5C7924-86C8-4056-A1D8-4E5802C1A24C}"/>
                </a:ext>
              </a:extLst>
            </xdr:cNvPr>
            <xdr:cNvSpPr>
              <a:spLocks/>
            </xdr:cNvSpPr>
          </xdr:nvSpPr>
          <xdr:spPr bwMode="auto">
            <a:xfrm>
              <a:off x="3310" y="3287"/>
              <a:ext cx="1000" cy="148"/>
            </a:xfrm>
            <a:custGeom>
              <a:avLst/>
              <a:gdLst>
                <a:gd name="T0" fmla="*/ 0 w 1000"/>
                <a:gd name="T1" fmla="*/ 148 h 148"/>
                <a:gd name="T2" fmla="*/ 1000 w 1000"/>
                <a:gd name="T3" fmla="*/ 0 h 148"/>
                <a:gd name="T4" fmla="*/ 1000 w 1000"/>
                <a:gd name="T5" fmla="*/ 7 h 148"/>
                <a:gd name="T6" fmla="*/ 0 w 1000"/>
                <a:gd name="T7" fmla="*/ 148 h 1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000" h="148">
                  <a:moveTo>
                    <a:pt x="0" y="148"/>
                  </a:moveTo>
                  <a:lnTo>
                    <a:pt x="1000" y="0"/>
                  </a:lnTo>
                  <a:lnTo>
                    <a:pt x="1000" y="7"/>
                  </a:lnTo>
                  <a:lnTo>
                    <a:pt x="0" y="148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244" name="Freeform 199">
              <a:extLst>
                <a:ext uri="{FF2B5EF4-FFF2-40B4-BE49-F238E27FC236}">
                  <a16:creationId xmlns:a16="http://schemas.microsoft.com/office/drawing/2014/main" xmlns="" id="{8054B5A0-07C6-4535-9E78-0C2D623F1E8D}"/>
                </a:ext>
              </a:extLst>
            </xdr:cNvPr>
            <xdr:cNvSpPr>
              <a:spLocks/>
            </xdr:cNvSpPr>
          </xdr:nvSpPr>
          <xdr:spPr bwMode="auto">
            <a:xfrm>
              <a:off x="3310" y="3287"/>
              <a:ext cx="1000" cy="148"/>
            </a:xfrm>
            <a:custGeom>
              <a:avLst/>
              <a:gdLst>
                <a:gd name="T0" fmla="*/ 0 w 135"/>
                <a:gd name="T1" fmla="*/ 20 h 20"/>
                <a:gd name="T2" fmla="*/ 135 w 135"/>
                <a:gd name="T3" fmla="*/ 0 h 20"/>
                <a:gd name="T4" fmla="*/ 135 w 135"/>
                <a:gd name="T5" fmla="*/ 1 h 20"/>
                <a:gd name="T6" fmla="*/ 0 w 135"/>
                <a:gd name="T7" fmla="*/ 20 h 20"/>
                <a:gd name="T8" fmla="*/ 0 w 135"/>
                <a:gd name="T9" fmla="*/ 20 h 2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35" h="20">
                  <a:moveTo>
                    <a:pt x="0" y="20"/>
                  </a:moveTo>
                  <a:lnTo>
                    <a:pt x="135" y="0"/>
                  </a:lnTo>
                  <a:lnTo>
                    <a:pt x="135" y="1"/>
                  </a:lnTo>
                  <a:lnTo>
                    <a:pt x="0" y="20"/>
                  </a:lnTo>
                  <a:lnTo>
                    <a:pt x="0" y="20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245" name="Freeform 200">
              <a:extLst>
                <a:ext uri="{FF2B5EF4-FFF2-40B4-BE49-F238E27FC236}">
                  <a16:creationId xmlns:a16="http://schemas.microsoft.com/office/drawing/2014/main" xmlns="" id="{F571443D-A1C9-494E-B45E-67B76CB2E685}"/>
                </a:ext>
              </a:extLst>
            </xdr:cNvPr>
            <xdr:cNvSpPr>
              <a:spLocks/>
            </xdr:cNvSpPr>
          </xdr:nvSpPr>
          <xdr:spPr bwMode="auto">
            <a:xfrm>
              <a:off x="3710" y="3442"/>
              <a:ext cx="222" cy="30"/>
            </a:xfrm>
            <a:custGeom>
              <a:avLst/>
              <a:gdLst>
                <a:gd name="T0" fmla="*/ 0 w 222"/>
                <a:gd name="T1" fmla="*/ 30 h 30"/>
                <a:gd name="T2" fmla="*/ 222 w 222"/>
                <a:gd name="T3" fmla="*/ 0 h 30"/>
                <a:gd name="T4" fmla="*/ 222 w 222"/>
                <a:gd name="T5" fmla="*/ 0 h 30"/>
                <a:gd name="T6" fmla="*/ 0 w 222"/>
                <a:gd name="T7" fmla="*/ 30 h 3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22" h="30">
                  <a:moveTo>
                    <a:pt x="0" y="30"/>
                  </a:moveTo>
                  <a:lnTo>
                    <a:pt x="222" y="0"/>
                  </a:lnTo>
                  <a:lnTo>
                    <a:pt x="222" y="0"/>
                  </a:lnTo>
                  <a:lnTo>
                    <a:pt x="0" y="3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246" name="Freeform 201">
              <a:extLst>
                <a:ext uri="{FF2B5EF4-FFF2-40B4-BE49-F238E27FC236}">
                  <a16:creationId xmlns:a16="http://schemas.microsoft.com/office/drawing/2014/main" xmlns="" id="{16B5DF41-A023-40FC-9891-121ADF6F6376}"/>
                </a:ext>
              </a:extLst>
            </xdr:cNvPr>
            <xdr:cNvSpPr>
              <a:spLocks/>
            </xdr:cNvSpPr>
          </xdr:nvSpPr>
          <xdr:spPr bwMode="auto">
            <a:xfrm>
              <a:off x="3710" y="3442"/>
              <a:ext cx="222" cy="30"/>
            </a:xfrm>
            <a:custGeom>
              <a:avLst/>
              <a:gdLst>
                <a:gd name="T0" fmla="*/ 0 w 30"/>
                <a:gd name="T1" fmla="*/ 4 h 4"/>
                <a:gd name="T2" fmla="*/ 30 w 30"/>
                <a:gd name="T3" fmla="*/ 0 h 4"/>
                <a:gd name="T4" fmla="*/ 30 w 30"/>
                <a:gd name="T5" fmla="*/ 0 h 4"/>
                <a:gd name="T6" fmla="*/ 0 w 30"/>
                <a:gd name="T7" fmla="*/ 4 h 4"/>
                <a:gd name="T8" fmla="*/ 0 w 30"/>
                <a:gd name="T9" fmla="*/ 4 h 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0" h="4">
                  <a:moveTo>
                    <a:pt x="0" y="4"/>
                  </a:moveTo>
                  <a:lnTo>
                    <a:pt x="30" y="0"/>
                  </a:lnTo>
                  <a:lnTo>
                    <a:pt x="30" y="0"/>
                  </a:lnTo>
                  <a:lnTo>
                    <a:pt x="0" y="4"/>
                  </a:lnTo>
                  <a:lnTo>
                    <a:pt x="0" y="4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247" name="Freeform 202">
              <a:extLst>
                <a:ext uri="{FF2B5EF4-FFF2-40B4-BE49-F238E27FC236}">
                  <a16:creationId xmlns:a16="http://schemas.microsoft.com/office/drawing/2014/main" xmlns="" id="{025DEAB6-730C-4B69-BBB2-4B783CDA6F23}"/>
                </a:ext>
              </a:extLst>
            </xdr:cNvPr>
            <xdr:cNvSpPr>
              <a:spLocks/>
            </xdr:cNvSpPr>
          </xdr:nvSpPr>
          <xdr:spPr bwMode="auto">
            <a:xfrm>
              <a:off x="3443" y="3435"/>
              <a:ext cx="489" cy="22"/>
            </a:xfrm>
            <a:custGeom>
              <a:avLst/>
              <a:gdLst>
                <a:gd name="T0" fmla="*/ 0 w 489"/>
                <a:gd name="T1" fmla="*/ 22 h 22"/>
                <a:gd name="T2" fmla="*/ 489 w 489"/>
                <a:gd name="T3" fmla="*/ 0 h 22"/>
                <a:gd name="T4" fmla="*/ 489 w 489"/>
                <a:gd name="T5" fmla="*/ 7 h 22"/>
                <a:gd name="T6" fmla="*/ 0 w 489"/>
                <a:gd name="T7" fmla="*/ 22 h 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489" h="22">
                  <a:moveTo>
                    <a:pt x="0" y="22"/>
                  </a:moveTo>
                  <a:lnTo>
                    <a:pt x="489" y="0"/>
                  </a:lnTo>
                  <a:lnTo>
                    <a:pt x="489" y="7"/>
                  </a:lnTo>
                  <a:lnTo>
                    <a:pt x="0" y="2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248" name="Freeform 203">
              <a:extLst>
                <a:ext uri="{FF2B5EF4-FFF2-40B4-BE49-F238E27FC236}">
                  <a16:creationId xmlns:a16="http://schemas.microsoft.com/office/drawing/2014/main" xmlns="" id="{6B3BFFB2-0E09-4C00-A83E-78DFA30ACACC}"/>
                </a:ext>
              </a:extLst>
            </xdr:cNvPr>
            <xdr:cNvSpPr>
              <a:spLocks/>
            </xdr:cNvSpPr>
          </xdr:nvSpPr>
          <xdr:spPr bwMode="auto">
            <a:xfrm>
              <a:off x="3443" y="3435"/>
              <a:ext cx="489" cy="22"/>
            </a:xfrm>
            <a:custGeom>
              <a:avLst/>
              <a:gdLst>
                <a:gd name="T0" fmla="*/ 0 w 66"/>
                <a:gd name="T1" fmla="*/ 3 h 3"/>
                <a:gd name="T2" fmla="*/ 66 w 66"/>
                <a:gd name="T3" fmla="*/ 0 h 3"/>
                <a:gd name="T4" fmla="*/ 66 w 66"/>
                <a:gd name="T5" fmla="*/ 1 h 3"/>
                <a:gd name="T6" fmla="*/ 0 w 66"/>
                <a:gd name="T7" fmla="*/ 3 h 3"/>
                <a:gd name="T8" fmla="*/ 0 w 66"/>
                <a:gd name="T9" fmla="*/ 3 h 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6" h="3">
                  <a:moveTo>
                    <a:pt x="0" y="3"/>
                  </a:moveTo>
                  <a:lnTo>
                    <a:pt x="66" y="0"/>
                  </a:lnTo>
                  <a:lnTo>
                    <a:pt x="66" y="1"/>
                  </a:lnTo>
                  <a:lnTo>
                    <a:pt x="0" y="3"/>
                  </a:lnTo>
                  <a:lnTo>
                    <a:pt x="0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249" name="Freeform 204">
              <a:extLst>
                <a:ext uri="{FF2B5EF4-FFF2-40B4-BE49-F238E27FC236}">
                  <a16:creationId xmlns:a16="http://schemas.microsoft.com/office/drawing/2014/main" xmlns="" id="{636307A3-8C91-4FB8-BA88-754240D68344}"/>
                </a:ext>
              </a:extLst>
            </xdr:cNvPr>
            <xdr:cNvSpPr>
              <a:spLocks/>
            </xdr:cNvSpPr>
          </xdr:nvSpPr>
          <xdr:spPr bwMode="auto">
            <a:xfrm>
              <a:off x="2435" y="2834"/>
              <a:ext cx="1504" cy="594"/>
            </a:xfrm>
            <a:custGeom>
              <a:avLst/>
              <a:gdLst>
                <a:gd name="T0" fmla="*/ 0 w 1504"/>
                <a:gd name="T1" fmla="*/ 0 h 594"/>
                <a:gd name="T2" fmla="*/ 1504 w 1504"/>
                <a:gd name="T3" fmla="*/ 594 h 594"/>
                <a:gd name="T4" fmla="*/ 1497 w 1504"/>
                <a:gd name="T5" fmla="*/ 594 h 594"/>
                <a:gd name="T6" fmla="*/ 0 w 1504"/>
                <a:gd name="T7" fmla="*/ 0 h 59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04" h="594">
                  <a:moveTo>
                    <a:pt x="0" y="0"/>
                  </a:moveTo>
                  <a:lnTo>
                    <a:pt x="1504" y="594"/>
                  </a:lnTo>
                  <a:lnTo>
                    <a:pt x="1497" y="594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</xdr:grpSp>
      <xdr:grpSp>
        <xdr:nvGrpSpPr>
          <xdr:cNvPr id="611" name="Group 610">
            <a:extLst>
              <a:ext uri="{FF2B5EF4-FFF2-40B4-BE49-F238E27FC236}">
                <a16:creationId xmlns:a16="http://schemas.microsoft.com/office/drawing/2014/main" xmlns="" id="{7C78EB73-8B12-4B30-B55C-D13A11834BAA}"/>
              </a:ext>
            </a:extLst>
          </xdr:cNvPr>
          <xdr:cNvGrpSpPr>
            <a:grpSpLocks/>
          </xdr:cNvGrpSpPr>
        </xdr:nvGrpSpPr>
        <xdr:grpSpPr bwMode="auto">
          <a:xfrm>
            <a:off x="1130" y="272"/>
            <a:ext cx="5893" cy="3525"/>
            <a:chOff x="1130" y="272"/>
            <a:chExt cx="5893" cy="3525"/>
          </a:xfrm>
        </xdr:grpSpPr>
        <xdr:sp macro="" textlink="">
          <xdr:nvSpPr>
            <xdr:cNvPr id="641" name="Freeform 206">
              <a:extLst>
                <a:ext uri="{FF2B5EF4-FFF2-40B4-BE49-F238E27FC236}">
                  <a16:creationId xmlns:a16="http://schemas.microsoft.com/office/drawing/2014/main" xmlns="" id="{6D484297-960B-4B82-8112-350F01016F0A}"/>
                </a:ext>
              </a:extLst>
            </xdr:cNvPr>
            <xdr:cNvSpPr>
              <a:spLocks/>
            </xdr:cNvSpPr>
          </xdr:nvSpPr>
          <xdr:spPr bwMode="auto">
            <a:xfrm>
              <a:off x="2435" y="2834"/>
              <a:ext cx="1504" cy="594"/>
            </a:xfrm>
            <a:custGeom>
              <a:avLst/>
              <a:gdLst>
                <a:gd name="T0" fmla="*/ 0 w 203"/>
                <a:gd name="T1" fmla="*/ 0 h 80"/>
                <a:gd name="T2" fmla="*/ 203 w 203"/>
                <a:gd name="T3" fmla="*/ 80 h 80"/>
                <a:gd name="T4" fmla="*/ 202 w 203"/>
                <a:gd name="T5" fmla="*/ 80 h 80"/>
                <a:gd name="T6" fmla="*/ 0 w 203"/>
                <a:gd name="T7" fmla="*/ 0 h 80"/>
                <a:gd name="T8" fmla="*/ 0 w 203"/>
                <a:gd name="T9" fmla="*/ 0 h 8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03" h="80">
                  <a:moveTo>
                    <a:pt x="0" y="0"/>
                  </a:moveTo>
                  <a:lnTo>
                    <a:pt x="203" y="80"/>
                  </a:lnTo>
                  <a:lnTo>
                    <a:pt x="202" y="80"/>
                  </a:lnTo>
                  <a:lnTo>
                    <a:pt x="0" y="0"/>
                  </a:lnTo>
                  <a:lnTo>
                    <a:pt x="0" y="0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642" name="Freeform 207">
              <a:extLst>
                <a:ext uri="{FF2B5EF4-FFF2-40B4-BE49-F238E27FC236}">
                  <a16:creationId xmlns:a16="http://schemas.microsoft.com/office/drawing/2014/main" xmlns="" id="{A6891E8C-46A6-4AE7-B69D-193ED13FD4B4}"/>
                </a:ext>
              </a:extLst>
            </xdr:cNvPr>
            <xdr:cNvSpPr>
              <a:spLocks/>
            </xdr:cNvSpPr>
          </xdr:nvSpPr>
          <xdr:spPr bwMode="auto">
            <a:xfrm>
              <a:off x="2235" y="1669"/>
              <a:ext cx="1704" cy="1751"/>
            </a:xfrm>
            <a:custGeom>
              <a:avLst/>
              <a:gdLst>
                <a:gd name="T0" fmla="*/ 0 w 1704"/>
                <a:gd name="T1" fmla="*/ 0 h 1751"/>
                <a:gd name="T2" fmla="*/ 1704 w 1704"/>
                <a:gd name="T3" fmla="*/ 1751 h 1751"/>
                <a:gd name="T4" fmla="*/ 1704 w 1704"/>
                <a:gd name="T5" fmla="*/ 1751 h 1751"/>
                <a:gd name="T6" fmla="*/ 0 w 1704"/>
                <a:gd name="T7" fmla="*/ 0 h 175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704" h="1751">
                  <a:moveTo>
                    <a:pt x="0" y="0"/>
                  </a:moveTo>
                  <a:lnTo>
                    <a:pt x="1704" y="1751"/>
                  </a:lnTo>
                  <a:lnTo>
                    <a:pt x="1704" y="1751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643" name="Freeform 208">
              <a:extLst>
                <a:ext uri="{FF2B5EF4-FFF2-40B4-BE49-F238E27FC236}">
                  <a16:creationId xmlns:a16="http://schemas.microsoft.com/office/drawing/2014/main" xmlns="" id="{364731A1-19D1-4FB0-B4D0-6FB8E80F4489}"/>
                </a:ext>
              </a:extLst>
            </xdr:cNvPr>
            <xdr:cNvSpPr>
              <a:spLocks/>
            </xdr:cNvSpPr>
          </xdr:nvSpPr>
          <xdr:spPr bwMode="auto">
            <a:xfrm>
              <a:off x="2235" y="1669"/>
              <a:ext cx="1704" cy="1751"/>
            </a:xfrm>
            <a:custGeom>
              <a:avLst/>
              <a:gdLst>
                <a:gd name="T0" fmla="*/ 0 w 230"/>
                <a:gd name="T1" fmla="*/ 0 h 236"/>
                <a:gd name="T2" fmla="*/ 230 w 230"/>
                <a:gd name="T3" fmla="*/ 236 h 236"/>
                <a:gd name="T4" fmla="*/ 230 w 230"/>
                <a:gd name="T5" fmla="*/ 236 h 236"/>
                <a:gd name="T6" fmla="*/ 0 w 230"/>
                <a:gd name="T7" fmla="*/ 0 h 236"/>
                <a:gd name="T8" fmla="*/ 0 w 230"/>
                <a:gd name="T9" fmla="*/ 0 h 23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30" h="236">
                  <a:moveTo>
                    <a:pt x="0" y="0"/>
                  </a:moveTo>
                  <a:lnTo>
                    <a:pt x="230" y="236"/>
                  </a:lnTo>
                  <a:lnTo>
                    <a:pt x="230" y="236"/>
                  </a:lnTo>
                  <a:lnTo>
                    <a:pt x="0" y="0"/>
                  </a:lnTo>
                  <a:lnTo>
                    <a:pt x="0" y="0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644" name="Freeform 209">
              <a:extLst>
                <a:ext uri="{FF2B5EF4-FFF2-40B4-BE49-F238E27FC236}">
                  <a16:creationId xmlns:a16="http://schemas.microsoft.com/office/drawing/2014/main" xmlns="" id="{E139C1D1-53E9-4301-AE53-AA502F14707A}"/>
                </a:ext>
              </a:extLst>
            </xdr:cNvPr>
            <xdr:cNvSpPr>
              <a:spLocks/>
            </xdr:cNvSpPr>
          </xdr:nvSpPr>
          <xdr:spPr bwMode="auto">
            <a:xfrm>
              <a:off x="3443" y="3457"/>
              <a:ext cx="222" cy="15"/>
            </a:xfrm>
            <a:custGeom>
              <a:avLst/>
              <a:gdLst>
                <a:gd name="T0" fmla="*/ 0 w 222"/>
                <a:gd name="T1" fmla="*/ 0 h 15"/>
                <a:gd name="T2" fmla="*/ 222 w 222"/>
                <a:gd name="T3" fmla="*/ 15 h 15"/>
                <a:gd name="T4" fmla="*/ 222 w 222"/>
                <a:gd name="T5" fmla="*/ 15 h 15"/>
                <a:gd name="T6" fmla="*/ 0 w 222"/>
                <a:gd name="T7" fmla="*/ 8 h 15"/>
                <a:gd name="T8" fmla="*/ 0 w 222"/>
                <a:gd name="T9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22" h="15">
                  <a:moveTo>
                    <a:pt x="0" y="0"/>
                  </a:moveTo>
                  <a:lnTo>
                    <a:pt x="222" y="15"/>
                  </a:lnTo>
                  <a:lnTo>
                    <a:pt x="222" y="15"/>
                  </a:lnTo>
                  <a:lnTo>
                    <a:pt x="0" y="8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645" name="Freeform 210">
              <a:extLst>
                <a:ext uri="{FF2B5EF4-FFF2-40B4-BE49-F238E27FC236}">
                  <a16:creationId xmlns:a16="http://schemas.microsoft.com/office/drawing/2014/main" xmlns="" id="{3A8FD4B6-8A49-499C-B122-941B1585A79A}"/>
                </a:ext>
              </a:extLst>
            </xdr:cNvPr>
            <xdr:cNvSpPr>
              <a:spLocks/>
            </xdr:cNvSpPr>
          </xdr:nvSpPr>
          <xdr:spPr bwMode="auto">
            <a:xfrm>
              <a:off x="3443" y="3457"/>
              <a:ext cx="222" cy="15"/>
            </a:xfrm>
            <a:custGeom>
              <a:avLst/>
              <a:gdLst>
                <a:gd name="T0" fmla="*/ 0 w 30"/>
                <a:gd name="T1" fmla="*/ 0 h 2"/>
                <a:gd name="T2" fmla="*/ 30 w 30"/>
                <a:gd name="T3" fmla="*/ 2 h 2"/>
                <a:gd name="T4" fmla="*/ 30 w 30"/>
                <a:gd name="T5" fmla="*/ 2 h 2"/>
                <a:gd name="T6" fmla="*/ 0 w 30"/>
                <a:gd name="T7" fmla="*/ 1 h 2"/>
                <a:gd name="T8" fmla="*/ 0 w 30"/>
                <a:gd name="T9" fmla="*/ 0 h 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0" h="2">
                  <a:moveTo>
                    <a:pt x="0" y="0"/>
                  </a:moveTo>
                  <a:lnTo>
                    <a:pt x="30" y="2"/>
                  </a:lnTo>
                  <a:lnTo>
                    <a:pt x="30" y="2"/>
                  </a:lnTo>
                  <a:lnTo>
                    <a:pt x="0" y="1"/>
                  </a:lnTo>
                  <a:lnTo>
                    <a:pt x="0" y="0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646" name="Freeform 211">
              <a:extLst>
                <a:ext uri="{FF2B5EF4-FFF2-40B4-BE49-F238E27FC236}">
                  <a16:creationId xmlns:a16="http://schemas.microsoft.com/office/drawing/2014/main" xmlns="" id="{78000A94-718F-493F-9770-AA3EACC4CAF6}"/>
                </a:ext>
              </a:extLst>
            </xdr:cNvPr>
            <xdr:cNvSpPr>
              <a:spLocks/>
            </xdr:cNvSpPr>
          </xdr:nvSpPr>
          <xdr:spPr bwMode="auto">
            <a:xfrm>
              <a:off x="2813" y="3227"/>
              <a:ext cx="193" cy="112"/>
            </a:xfrm>
            <a:custGeom>
              <a:avLst/>
              <a:gdLst>
                <a:gd name="T0" fmla="*/ 0 w 193"/>
                <a:gd name="T1" fmla="*/ 0 h 112"/>
                <a:gd name="T2" fmla="*/ 193 w 193"/>
                <a:gd name="T3" fmla="*/ 112 h 112"/>
                <a:gd name="T4" fmla="*/ 193 w 193"/>
                <a:gd name="T5" fmla="*/ 112 h 112"/>
                <a:gd name="T6" fmla="*/ 0 w 193"/>
                <a:gd name="T7" fmla="*/ 0 h 11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93" h="112">
                  <a:moveTo>
                    <a:pt x="0" y="0"/>
                  </a:moveTo>
                  <a:lnTo>
                    <a:pt x="193" y="112"/>
                  </a:lnTo>
                  <a:lnTo>
                    <a:pt x="193" y="112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647" name="Freeform 212">
              <a:extLst>
                <a:ext uri="{FF2B5EF4-FFF2-40B4-BE49-F238E27FC236}">
                  <a16:creationId xmlns:a16="http://schemas.microsoft.com/office/drawing/2014/main" xmlns="" id="{654AE964-7F10-46B8-AEA6-47687F5D41E5}"/>
                </a:ext>
              </a:extLst>
            </xdr:cNvPr>
            <xdr:cNvSpPr>
              <a:spLocks/>
            </xdr:cNvSpPr>
          </xdr:nvSpPr>
          <xdr:spPr bwMode="auto">
            <a:xfrm>
              <a:off x="2813" y="3227"/>
              <a:ext cx="193" cy="112"/>
            </a:xfrm>
            <a:custGeom>
              <a:avLst/>
              <a:gdLst>
                <a:gd name="T0" fmla="*/ 0 w 26"/>
                <a:gd name="T1" fmla="*/ 0 h 15"/>
                <a:gd name="T2" fmla="*/ 26 w 26"/>
                <a:gd name="T3" fmla="*/ 15 h 15"/>
                <a:gd name="T4" fmla="*/ 26 w 26"/>
                <a:gd name="T5" fmla="*/ 15 h 15"/>
                <a:gd name="T6" fmla="*/ 0 w 26"/>
                <a:gd name="T7" fmla="*/ 0 h 15"/>
                <a:gd name="T8" fmla="*/ 0 w 26"/>
                <a:gd name="T9" fmla="*/ 0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6" h="15">
                  <a:moveTo>
                    <a:pt x="0" y="0"/>
                  </a:moveTo>
                  <a:lnTo>
                    <a:pt x="26" y="15"/>
                  </a:lnTo>
                  <a:lnTo>
                    <a:pt x="26" y="15"/>
                  </a:lnTo>
                  <a:lnTo>
                    <a:pt x="0" y="0"/>
                  </a:lnTo>
                  <a:lnTo>
                    <a:pt x="0" y="0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648" name="Freeform 213">
              <a:extLst>
                <a:ext uri="{FF2B5EF4-FFF2-40B4-BE49-F238E27FC236}">
                  <a16:creationId xmlns:a16="http://schemas.microsoft.com/office/drawing/2014/main" xmlns="" id="{DE0569AB-B529-44D6-9B22-946A3A3E0C44}"/>
                </a:ext>
              </a:extLst>
            </xdr:cNvPr>
            <xdr:cNvSpPr>
              <a:spLocks/>
            </xdr:cNvSpPr>
          </xdr:nvSpPr>
          <xdr:spPr bwMode="auto">
            <a:xfrm>
              <a:off x="2294" y="2604"/>
              <a:ext cx="719" cy="727"/>
            </a:xfrm>
            <a:custGeom>
              <a:avLst/>
              <a:gdLst>
                <a:gd name="T0" fmla="*/ 8 w 719"/>
                <a:gd name="T1" fmla="*/ 0 h 727"/>
                <a:gd name="T2" fmla="*/ 719 w 719"/>
                <a:gd name="T3" fmla="*/ 727 h 727"/>
                <a:gd name="T4" fmla="*/ 712 w 719"/>
                <a:gd name="T5" fmla="*/ 727 h 727"/>
                <a:gd name="T6" fmla="*/ 0 w 719"/>
                <a:gd name="T7" fmla="*/ 0 h 727"/>
                <a:gd name="T8" fmla="*/ 8 w 719"/>
                <a:gd name="T9" fmla="*/ 0 h 72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719" h="727">
                  <a:moveTo>
                    <a:pt x="8" y="0"/>
                  </a:moveTo>
                  <a:lnTo>
                    <a:pt x="719" y="727"/>
                  </a:lnTo>
                  <a:lnTo>
                    <a:pt x="712" y="727"/>
                  </a:lnTo>
                  <a:lnTo>
                    <a:pt x="0" y="0"/>
                  </a:lnTo>
                  <a:lnTo>
                    <a:pt x="8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649" name="Freeform 214">
              <a:extLst>
                <a:ext uri="{FF2B5EF4-FFF2-40B4-BE49-F238E27FC236}">
                  <a16:creationId xmlns:a16="http://schemas.microsoft.com/office/drawing/2014/main" xmlns="" id="{3AEF4929-3B9E-4073-8E9A-31FE51132E89}"/>
                </a:ext>
              </a:extLst>
            </xdr:cNvPr>
            <xdr:cNvSpPr>
              <a:spLocks/>
            </xdr:cNvSpPr>
          </xdr:nvSpPr>
          <xdr:spPr bwMode="auto">
            <a:xfrm>
              <a:off x="2294" y="2604"/>
              <a:ext cx="719" cy="727"/>
            </a:xfrm>
            <a:custGeom>
              <a:avLst/>
              <a:gdLst>
                <a:gd name="T0" fmla="*/ 1 w 97"/>
                <a:gd name="T1" fmla="*/ 0 h 98"/>
                <a:gd name="T2" fmla="*/ 97 w 97"/>
                <a:gd name="T3" fmla="*/ 98 h 98"/>
                <a:gd name="T4" fmla="*/ 96 w 97"/>
                <a:gd name="T5" fmla="*/ 98 h 98"/>
                <a:gd name="T6" fmla="*/ 0 w 97"/>
                <a:gd name="T7" fmla="*/ 0 h 98"/>
                <a:gd name="T8" fmla="*/ 1 w 97"/>
                <a:gd name="T9" fmla="*/ 0 h 9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97" h="98">
                  <a:moveTo>
                    <a:pt x="1" y="0"/>
                  </a:moveTo>
                  <a:lnTo>
                    <a:pt x="97" y="98"/>
                  </a:lnTo>
                  <a:lnTo>
                    <a:pt x="96" y="98"/>
                  </a:ln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650" name="Freeform 215">
              <a:extLst>
                <a:ext uri="{FF2B5EF4-FFF2-40B4-BE49-F238E27FC236}">
                  <a16:creationId xmlns:a16="http://schemas.microsoft.com/office/drawing/2014/main" xmlns="" id="{87354546-B973-412C-B126-A630BBDE23F3}"/>
                </a:ext>
              </a:extLst>
            </xdr:cNvPr>
            <xdr:cNvSpPr>
              <a:spLocks/>
            </xdr:cNvSpPr>
          </xdr:nvSpPr>
          <xdr:spPr bwMode="auto">
            <a:xfrm>
              <a:off x="2294" y="2612"/>
              <a:ext cx="186" cy="304"/>
            </a:xfrm>
            <a:custGeom>
              <a:avLst/>
              <a:gdLst>
                <a:gd name="T0" fmla="*/ 0 w 186"/>
                <a:gd name="T1" fmla="*/ 0 h 304"/>
                <a:gd name="T2" fmla="*/ 186 w 186"/>
                <a:gd name="T3" fmla="*/ 304 h 304"/>
                <a:gd name="T4" fmla="*/ 186 w 186"/>
                <a:gd name="T5" fmla="*/ 304 h 304"/>
                <a:gd name="T6" fmla="*/ 0 w 186"/>
                <a:gd name="T7" fmla="*/ 0 h 30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86" h="304">
                  <a:moveTo>
                    <a:pt x="0" y="0"/>
                  </a:moveTo>
                  <a:lnTo>
                    <a:pt x="186" y="304"/>
                  </a:lnTo>
                  <a:lnTo>
                    <a:pt x="186" y="304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651" name="Freeform 216">
              <a:extLst>
                <a:ext uri="{FF2B5EF4-FFF2-40B4-BE49-F238E27FC236}">
                  <a16:creationId xmlns:a16="http://schemas.microsoft.com/office/drawing/2014/main" xmlns="" id="{136574D0-0BB4-4BA1-BD5E-0BED1C4A4D9D}"/>
                </a:ext>
              </a:extLst>
            </xdr:cNvPr>
            <xdr:cNvSpPr>
              <a:spLocks/>
            </xdr:cNvSpPr>
          </xdr:nvSpPr>
          <xdr:spPr bwMode="auto">
            <a:xfrm>
              <a:off x="2294" y="2612"/>
              <a:ext cx="186" cy="304"/>
            </a:xfrm>
            <a:custGeom>
              <a:avLst/>
              <a:gdLst>
                <a:gd name="T0" fmla="*/ 0 w 25"/>
                <a:gd name="T1" fmla="*/ 0 h 41"/>
                <a:gd name="T2" fmla="*/ 25 w 25"/>
                <a:gd name="T3" fmla="*/ 41 h 41"/>
                <a:gd name="T4" fmla="*/ 25 w 25"/>
                <a:gd name="T5" fmla="*/ 41 h 41"/>
                <a:gd name="T6" fmla="*/ 0 w 25"/>
                <a:gd name="T7" fmla="*/ 0 h 41"/>
                <a:gd name="T8" fmla="*/ 0 w 25"/>
                <a:gd name="T9" fmla="*/ 0 h 4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5" h="41">
                  <a:moveTo>
                    <a:pt x="0" y="0"/>
                  </a:moveTo>
                  <a:lnTo>
                    <a:pt x="25" y="41"/>
                  </a:lnTo>
                  <a:lnTo>
                    <a:pt x="25" y="41"/>
                  </a:lnTo>
                  <a:lnTo>
                    <a:pt x="0" y="0"/>
                  </a:lnTo>
                  <a:lnTo>
                    <a:pt x="0" y="0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652" name="Freeform 217">
              <a:extLst>
                <a:ext uri="{FF2B5EF4-FFF2-40B4-BE49-F238E27FC236}">
                  <a16:creationId xmlns:a16="http://schemas.microsoft.com/office/drawing/2014/main" xmlns="" id="{CF3E6D2D-0626-4157-80C3-CB1B016A09D1}"/>
                </a:ext>
              </a:extLst>
            </xdr:cNvPr>
            <xdr:cNvSpPr>
              <a:spLocks/>
            </xdr:cNvSpPr>
          </xdr:nvSpPr>
          <xdr:spPr bwMode="auto">
            <a:xfrm>
              <a:off x="2183" y="2211"/>
              <a:ext cx="222" cy="593"/>
            </a:xfrm>
            <a:custGeom>
              <a:avLst/>
              <a:gdLst>
                <a:gd name="T0" fmla="*/ 8 w 222"/>
                <a:gd name="T1" fmla="*/ 0 h 593"/>
                <a:gd name="T2" fmla="*/ 222 w 222"/>
                <a:gd name="T3" fmla="*/ 593 h 593"/>
                <a:gd name="T4" fmla="*/ 215 w 222"/>
                <a:gd name="T5" fmla="*/ 593 h 593"/>
                <a:gd name="T6" fmla="*/ 0 w 222"/>
                <a:gd name="T7" fmla="*/ 7 h 593"/>
                <a:gd name="T8" fmla="*/ 8 w 222"/>
                <a:gd name="T9" fmla="*/ 0 h 59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22" h="593">
                  <a:moveTo>
                    <a:pt x="8" y="0"/>
                  </a:moveTo>
                  <a:lnTo>
                    <a:pt x="222" y="593"/>
                  </a:lnTo>
                  <a:lnTo>
                    <a:pt x="215" y="593"/>
                  </a:lnTo>
                  <a:lnTo>
                    <a:pt x="0" y="7"/>
                  </a:lnTo>
                  <a:lnTo>
                    <a:pt x="8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653" name="Freeform 218">
              <a:extLst>
                <a:ext uri="{FF2B5EF4-FFF2-40B4-BE49-F238E27FC236}">
                  <a16:creationId xmlns:a16="http://schemas.microsoft.com/office/drawing/2014/main" xmlns="" id="{061FC3CC-82C6-45AE-A094-BB606B9EE266}"/>
                </a:ext>
              </a:extLst>
            </xdr:cNvPr>
            <xdr:cNvSpPr>
              <a:spLocks/>
            </xdr:cNvSpPr>
          </xdr:nvSpPr>
          <xdr:spPr bwMode="auto">
            <a:xfrm>
              <a:off x="2183" y="2211"/>
              <a:ext cx="222" cy="593"/>
            </a:xfrm>
            <a:custGeom>
              <a:avLst/>
              <a:gdLst>
                <a:gd name="T0" fmla="*/ 1 w 30"/>
                <a:gd name="T1" fmla="*/ 0 h 80"/>
                <a:gd name="T2" fmla="*/ 30 w 30"/>
                <a:gd name="T3" fmla="*/ 80 h 80"/>
                <a:gd name="T4" fmla="*/ 29 w 30"/>
                <a:gd name="T5" fmla="*/ 80 h 80"/>
                <a:gd name="T6" fmla="*/ 0 w 30"/>
                <a:gd name="T7" fmla="*/ 1 h 80"/>
                <a:gd name="T8" fmla="*/ 1 w 30"/>
                <a:gd name="T9" fmla="*/ 0 h 8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0" h="80">
                  <a:moveTo>
                    <a:pt x="1" y="0"/>
                  </a:moveTo>
                  <a:lnTo>
                    <a:pt x="30" y="80"/>
                  </a:lnTo>
                  <a:lnTo>
                    <a:pt x="29" y="80"/>
                  </a:lnTo>
                  <a:lnTo>
                    <a:pt x="0" y="1"/>
                  </a:lnTo>
                  <a:lnTo>
                    <a:pt x="1" y="0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654" name="Freeform 219">
              <a:extLst>
                <a:ext uri="{FF2B5EF4-FFF2-40B4-BE49-F238E27FC236}">
                  <a16:creationId xmlns:a16="http://schemas.microsoft.com/office/drawing/2014/main" xmlns="" id="{74237DED-BBE0-469D-B4F0-2A16EA303009}"/>
                </a:ext>
              </a:extLst>
            </xdr:cNvPr>
            <xdr:cNvSpPr>
              <a:spLocks/>
            </xdr:cNvSpPr>
          </xdr:nvSpPr>
          <xdr:spPr bwMode="auto">
            <a:xfrm>
              <a:off x="2205" y="2352"/>
              <a:ext cx="74" cy="215"/>
            </a:xfrm>
            <a:custGeom>
              <a:avLst/>
              <a:gdLst>
                <a:gd name="T0" fmla="*/ 8 w 74"/>
                <a:gd name="T1" fmla="*/ 0 h 215"/>
                <a:gd name="T2" fmla="*/ 74 w 74"/>
                <a:gd name="T3" fmla="*/ 215 h 215"/>
                <a:gd name="T4" fmla="*/ 67 w 74"/>
                <a:gd name="T5" fmla="*/ 215 h 215"/>
                <a:gd name="T6" fmla="*/ 0 w 74"/>
                <a:gd name="T7" fmla="*/ 0 h 215"/>
                <a:gd name="T8" fmla="*/ 8 w 74"/>
                <a:gd name="T9" fmla="*/ 0 h 2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74" h="215">
                  <a:moveTo>
                    <a:pt x="8" y="0"/>
                  </a:moveTo>
                  <a:lnTo>
                    <a:pt x="74" y="215"/>
                  </a:lnTo>
                  <a:lnTo>
                    <a:pt x="67" y="215"/>
                  </a:lnTo>
                  <a:lnTo>
                    <a:pt x="0" y="0"/>
                  </a:lnTo>
                  <a:lnTo>
                    <a:pt x="8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655" name="Freeform 220">
              <a:extLst>
                <a:ext uri="{FF2B5EF4-FFF2-40B4-BE49-F238E27FC236}">
                  <a16:creationId xmlns:a16="http://schemas.microsoft.com/office/drawing/2014/main" xmlns="" id="{A088DC73-01F7-429D-818A-6D3655E066C3}"/>
                </a:ext>
              </a:extLst>
            </xdr:cNvPr>
            <xdr:cNvSpPr>
              <a:spLocks/>
            </xdr:cNvSpPr>
          </xdr:nvSpPr>
          <xdr:spPr bwMode="auto">
            <a:xfrm>
              <a:off x="2205" y="2352"/>
              <a:ext cx="74" cy="215"/>
            </a:xfrm>
            <a:custGeom>
              <a:avLst/>
              <a:gdLst>
                <a:gd name="T0" fmla="*/ 1 w 10"/>
                <a:gd name="T1" fmla="*/ 0 h 29"/>
                <a:gd name="T2" fmla="*/ 10 w 10"/>
                <a:gd name="T3" fmla="*/ 29 h 29"/>
                <a:gd name="T4" fmla="*/ 9 w 10"/>
                <a:gd name="T5" fmla="*/ 29 h 29"/>
                <a:gd name="T6" fmla="*/ 0 w 10"/>
                <a:gd name="T7" fmla="*/ 0 h 29"/>
                <a:gd name="T8" fmla="*/ 1 w 10"/>
                <a:gd name="T9" fmla="*/ 0 h 2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0" h="29">
                  <a:moveTo>
                    <a:pt x="1" y="0"/>
                  </a:moveTo>
                  <a:lnTo>
                    <a:pt x="10" y="29"/>
                  </a:lnTo>
                  <a:lnTo>
                    <a:pt x="9" y="29"/>
                  </a:ln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656" name="Freeform 221">
              <a:extLst>
                <a:ext uri="{FF2B5EF4-FFF2-40B4-BE49-F238E27FC236}">
                  <a16:creationId xmlns:a16="http://schemas.microsoft.com/office/drawing/2014/main" xmlns="" id="{55CF142F-242B-4EDB-8DE4-B8D030A6C9EC}"/>
                </a:ext>
              </a:extLst>
            </xdr:cNvPr>
            <xdr:cNvSpPr>
              <a:spLocks/>
            </xdr:cNvSpPr>
          </xdr:nvSpPr>
          <xdr:spPr bwMode="auto">
            <a:xfrm>
              <a:off x="2279" y="1298"/>
              <a:ext cx="97" cy="1269"/>
            </a:xfrm>
            <a:custGeom>
              <a:avLst/>
              <a:gdLst>
                <a:gd name="T0" fmla="*/ 97 w 97"/>
                <a:gd name="T1" fmla="*/ 0 h 1269"/>
                <a:gd name="T2" fmla="*/ 8 w 97"/>
                <a:gd name="T3" fmla="*/ 1269 h 1269"/>
                <a:gd name="T4" fmla="*/ 0 w 97"/>
                <a:gd name="T5" fmla="*/ 1269 h 1269"/>
                <a:gd name="T6" fmla="*/ 89 w 97"/>
                <a:gd name="T7" fmla="*/ 0 h 1269"/>
                <a:gd name="T8" fmla="*/ 97 w 97"/>
                <a:gd name="T9" fmla="*/ 0 h 126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97" h="1269">
                  <a:moveTo>
                    <a:pt x="97" y="0"/>
                  </a:moveTo>
                  <a:lnTo>
                    <a:pt x="8" y="1269"/>
                  </a:lnTo>
                  <a:lnTo>
                    <a:pt x="0" y="1269"/>
                  </a:lnTo>
                  <a:lnTo>
                    <a:pt x="89" y="0"/>
                  </a:lnTo>
                  <a:lnTo>
                    <a:pt x="97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657" name="Freeform 222">
              <a:extLst>
                <a:ext uri="{FF2B5EF4-FFF2-40B4-BE49-F238E27FC236}">
                  <a16:creationId xmlns:a16="http://schemas.microsoft.com/office/drawing/2014/main" xmlns="" id="{E98248C2-3AEC-47AB-90FB-CED21D082BF9}"/>
                </a:ext>
              </a:extLst>
            </xdr:cNvPr>
            <xdr:cNvSpPr>
              <a:spLocks/>
            </xdr:cNvSpPr>
          </xdr:nvSpPr>
          <xdr:spPr bwMode="auto">
            <a:xfrm>
              <a:off x="2279" y="1298"/>
              <a:ext cx="97" cy="1269"/>
            </a:xfrm>
            <a:custGeom>
              <a:avLst/>
              <a:gdLst>
                <a:gd name="T0" fmla="*/ 13 w 13"/>
                <a:gd name="T1" fmla="*/ 0 h 171"/>
                <a:gd name="T2" fmla="*/ 1 w 13"/>
                <a:gd name="T3" fmla="*/ 171 h 171"/>
                <a:gd name="T4" fmla="*/ 0 w 13"/>
                <a:gd name="T5" fmla="*/ 171 h 171"/>
                <a:gd name="T6" fmla="*/ 12 w 13"/>
                <a:gd name="T7" fmla="*/ 0 h 171"/>
                <a:gd name="T8" fmla="*/ 13 w 13"/>
                <a:gd name="T9" fmla="*/ 0 h 17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3" h="171">
                  <a:moveTo>
                    <a:pt x="13" y="0"/>
                  </a:moveTo>
                  <a:lnTo>
                    <a:pt x="1" y="171"/>
                  </a:lnTo>
                  <a:lnTo>
                    <a:pt x="0" y="171"/>
                  </a:lnTo>
                  <a:lnTo>
                    <a:pt x="12" y="0"/>
                  </a:lnTo>
                  <a:lnTo>
                    <a:pt x="13" y="0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658" name="Freeform 223">
              <a:extLst>
                <a:ext uri="{FF2B5EF4-FFF2-40B4-BE49-F238E27FC236}">
                  <a16:creationId xmlns:a16="http://schemas.microsoft.com/office/drawing/2014/main" xmlns="" id="{A3E32076-9869-4167-8C44-3C351BBF2570}"/>
                </a:ext>
              </a:extLst>
            </xdr:cNvPr>
            <xdr:cNvSpPr>
              <a:spLocks/>
            </xdr:cNvSpPr>
          </xdr:nvSpPr>
          <xdr:spPr bwMode="auto">
            <a:xfrm>
              <a:off x="2287" y="1187"/>
              <a:ext cx="163" cy="1380"/>
            </a:xfrm>
            <a:custGeom>
              <a:avLst/>
              <a:gdLst>
                <a:gd name="T0" fmla="*/ 163 w 163"/>
                <a:gd name="T1" fmla="*/ 0 h 1380"/>
                <a:gd name="T2" fmla="*/ 0 w 163"/>
                <a:gd name="T3" fmla="*/ 1380 h 1380"/>
                <a:gd name="T4" fmla="*/ 0 w 163"/>
                <a:gd name="T5" fmla="*/ 1380 h 1380"/>
                <a:gd name="T6" fmla="*/ 155 w 163"/>
                <a:gd name="T7" fmla="*/ 0 h 1380"/>
                <a:gd name="T8" fmla="*/ 163 w 163"/>
                <a:gd name="T9" fmla="*/ 0 h 138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3" h="1380">
                  <a:moveTo>
                    <a:pt x="163" y="0"/>
                  </a:moveTo>
                  <a:lnTo>
                    <a:pt x="0" y="1380"/>
                  </a:lnTo>
                  <a:lnTo>
                    <a:pt x="0" y="1380"/>
                  </a:lnTo>
                  <a:lnTo>
                    <a:pt x="155" y="0"/>
                  </a:lnTo>
                  <a:lnTo>
                    <a:pt x="163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659" name="Freeform 224">
              <a:extLst>
                <a:ext uri="{FF2B5EF4-FFF2-40B4-BE49-F238E27FC236}">
                  <a16:creationId xmlns:a16="http://schemas.microsoft.com/office/drawing/2014/main" xmlns="" id="{459C689E-1AE1-48D2-B8F0-A65694085EAA}"/>
                </a:ext>
              </a:extLst>
            </xdr:cNvPr>
            <xdr:cNvSpPr>
              <a:spLocks/>
            </xdr:cNvSpPr>
          </xdr:nvSpPr>
          <xdr:spPr bwMode="auto">
            <a:xfrm>
              <a:off x="2287" y="1187"/>
              <a:ext cx="163" cy="1380"/>
            </a:xfrm>
            <a:custGeom>
              <a:avLst/>
              <a:gdLst>
                <a:gd name="T0" fmla="*/ 22 w 22"/>
                <a:gd name="T1" fmla="*/ 0 h 186"/>
                <a:gd name="T2" fmla="*/ 0 w 22"/>
                <a:gd name="T3" fmla="*/ 186 h 186"/>
                <a:gd name="T4" fmla="*/ 0 w 22"/>
                <a:gd name="T5" fmla="*/ 186 h 186"/>
                <a:gd name="T6" fmla="*/ 21 w 22"/>
                <a:gd name="T7" fmla="*/ 0 h 186"/>
                <a:gd name="T8" fmla="*/ 22 w 22"/>
                <a:gd name="T9" fmla="*/ 0 h 18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2" h="186">
                  <a:moveTo>
                    <a:pt x="22" y="0"/>
                  </a:moveTo>
                  <a:lnTo>
                    <a:pt x="0" y="186"/>
                  </a:lnTo>
                  <a:lnTo>
                    <a:pt x="0" y="186"/>
                  </a:lnTo>
                  <a:lnTo>
                    <a:pt x="21" y="0"/>
                  </a:lnTo>
                  <a:lnTo>
                    <a:pt x="22" y="0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660" name="Freeform 225">
              <a:extLst>
                <a:ext uri="{FF2B5EF4-FFF2-40B4-BE49-F238E27FC236}">
                  <a16:creationId xmlns:a16="http://schemas.microsoft.com/office/drawing/2014/main" xmlns="" id="{7996F27C-4027-44C2-8E74-6D798A2A346A}"/>
                </a:ext>
              </a:extLst>
            </xdr:cNvPr>
            <xdr:cNvSpPr>
              <a:spLocks/>
            </xdr:cNvSpPr>
          </xdr:nvSpPr>
          <xdr:spPr bwMode="auto">
            <a:xfrm>
              <a:off x="2294" y="690"/>
              <a:ext cx="786" cy="1877"/>
            </a:xfrm>
            <a:custGeom>
              <a:avLst/>
              <a:gdLst>
                <a:gd name="T0" fmla="*/ 786 w 786"/>
                <a:gd name="T1" fmla="*/ 0 h 1877"/>
                <a:gd name="T2" fmla="*/ 0 w 786"/>
                <a:gd name="T3" fmla="*/ 1877 h 1877"/>
                <a:gd name="T4" fmla="*/ 0 w 786"/>
                <a:gd name="T5" fmla="*/ 1877 h 1877"/>
                <a:gd name="T6" fmla="*/ 786 w 786"/>
                <a:gd name="T7" fmla="*/ 0 h 187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786" h="1877">
                  <a:moveTo>
                    <a:pt x="786" y="0"/>
                  </a:moveTo>
                  <a:lnTo>
                    <a:pt x="0" y="1877"/>
                  </a:lnTo>
                  <a:lnTo>
                    <a:pt x="0" y="1877"/>
                  </a:lnTo>
                  <a:lnTo>
                    <a:pt x="786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661" name="Freeform 226">
              <a:extLst>
                <a:ext uri="{FF2B5EF4-FFF2-40B4-BE49-F238E27FC236}">
                  <a16:creationId xmlns:a16="http://schemas.microsoft.com/office/drawing/2014/main" xmlns="" id="{62E813F3-DE91-40A5-A4C8-12AEEE45DAB2}"/>
                </a:ext>
              </a:extLst>
            </xdr:cNvPr>
            <xdr:cNvSpPr>
              <a:spLocks/>
            </xdr:cNvSpPr>
          </xdr:nvSpPr>
          <xdr:spPr bwMode="auto">
            <a:xfrm>
              <a:off x="2294" y="690"/>
              <a:ext cx="786" cy="1877"/>
            </a:xfrm>
            <a:custGeom>
              <a:avLst/>
              <a:gdLst>
                <a:gd name="T0" fmla="*/ 106 w 106"/>
                <a:gd name="T1" fmla="*/ 0 h 253"/>
                <a:gd name="T2" fmla="*/ 0 w 106"/>
                <a:gd name="T3" fmla="*/ 253 h 253"/>
                <a:gd name="T4" fmla="*/ 0 w 106"/>
                <a:gd name="T5" fmla="*/ 253 h 253"/>
                <a:gd name="T6" fmla="*/ 106 w 106"/>
                <a:gd name="T7" fmla="*/ 0 h 253"/>
                <a:gd name="T8" fmla="*/ 106 w 106"/>
                <a:gd name="T9" fmla="*/ 0 h 25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06" h="253">
                  <a:moveTo>
                    <a:pt x="106" y="0"/>
                  </a:moveTo>
                  <a:lnTo>
                    <a:pt x="0" y="253"/>
                  </a:lnTo>
                  <a:lnTo>
                    <a:pt x="0" y="253"/>
                  </a:lnTo>
                  <a:lnTo>
                    <a:pt x="106" y="0"/>
                  </a:lnTo>
                  <a:lnTo>
                    <a:pt x="106" y="0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662" name="Freeform 227">
              <a:extLst>
                <a:ext uri="{FF2B5EF4-FFF2-40B4-BE49-F238E27FC236}">
                  <a16:creationId xmlns:a16="http://schemas.microsoft.com/office/drawing/2014/main" xmlns="" id="{9FF097F5-9852-42BC-99E3-884EC309672B}"/>
                </a:ext>
              </a:extLst>
            </xdr:cNvPr>
            <xdr:cNvSpPr>
              <a:spLocks/>
            </xdr:cNvSpPr>
          </xdr:nvSpPr>
          <xdr:spPr bwMode="auto">
            <a:xfrm>
              <a:off x="2391" y="683"/>
              <a:ext cx="681" cy="578"/>
            </a:xfrm>
            <a:custGeom>
              <a:avLst/>
              <a:gdLst>
                <a:gd name="T0" fmla="*/ 681 w 681"/>
                <a:gd name="T1" fmla="*/ 7 h 578"/>
                <a:gd name="T2" fmla="*/ 0 w 681"/>
                <a:gd name="T3" fmla="*/ 578 h 578"/>
                <a:gd name="T4" fmla="*/ 0 w 681"/>
                <a:gd name="T5" fmla="*/ 578 h 578"/>
                <a:gd name="T6" fmla="*/ 681 w 681"/>
                <a:gd name="T7" fmla="*/ 0 h 578"/>
                <a:gd name="T8" fmla="*/ 681 w 681"/>
                <a:gd name="T9" fmla="*/ 7 h 57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81" h="578">
                  <a:moveTo>
                    <a:pt x="681" y="7"/>
                  </a:moveTo>
                  <a:lnTo>
                    <a:pt x="0" y="578"/>
                  </a:lnTo>
                  <a:lnTo>
                    <a:pt x="0" y="578"/>
                  </a:lnTo>
                  <a:lnTo>
                    <a:pt x="681" y="0"/>
                  </a:lnTo>
                  <a:lnTo>
                    <a:pt x="681" y="7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663" name="Freeform 228">
              <a:extLst>
                <a:ext uri="{FF2B5EF4-FFF2-40B4-BE49-F238E27FC236}">
                  <a16:creationId xmlns:a16="http://schemas.microsoft.com/office/drawing/2014/main" xmlns="" id="{F145EEEA-5D27-4AA3-A6C7-F4918CF37948}"/>
                </a:ext>
              </a:extLst>
            </xdr:cNvPr>
            <xdr:cNvSpPr>
              <a:spLocks/>
            </xdr:cNvSpPr>
          </xdr:nvSpPr>
          <xdr:spPr bwMode="auto">
            <a:xfrm>
              <a:off x="2391" y="683"/>
              <a:ext cx="681" cy="578"/>
            </a:xfrm>
            <a:custGeom>
              <a:avLst/>
              <a:gdLst>
                <a:gd name="T0" fmla="*/ 92 w 92"/>
                <a:gd name="T1" fmla="*/ 1 h 78"/>
                <a:gd name="T2" fmla="*/ 0 w 92"/>
                <a:gd name="T3" fmla="*/ 78 h 78"/>
                <a:gd name="T4" fmla="*/ 0 w 92"/>
                <a:gd name="T5" fmla="*/ 78 h 78"/>
                <a:gd name="T6" fmla="*/ 92 w 92"/>
                <a:gd name="T7" fmla="*/ 0 h 78"/>
                <a:gd name="T8" fmla="*/ 92 w 92"/>
                <a:gd name="T9" fmla="*/ 1 h 7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92" h="78">
                  <a:moveTo>
                    <a:pt x="92" y="1"/>
                  </a:moveTo>
                  <a:lnTo>
                    <a:pt x="0" y="78"/>
                  </a:lnTo>
                  <a:lnTo>
                    <a:pt x="0" y="78"/>
                  </a:lnTo>
                  <a:lnTo>
                    <a:pt x="92" y="0"/>
                  </a:lnTo>
                  <a:lnTo>
                    <a:pt x="92" y="1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664" name="Freeform 229">
              <a:extLst>
                <a:ext uri="{FF2B5EF4-FFF2-40B4-BE49-F238E27FC236}">
                  <a16:creationId xmlns:a16="http://schemas.microsoft.com/office/drawing/2014/main" xmlns="" id="{35BEFCE2-39EC-4519-A886-B67174403B82}"/>
                </a:ext>
              </a:extLst>
            </xdr:cNvPr>
            <xdr:cNvSpPr>
              <a:spLocks/>
            </xdr:cNvSpPr>
          </xdr:nvSpPr>
          <xdr:spPr bwMode="auto">
            <a:xfrm>
              <a:off x="2554" y="742"/>
              <a:ext cx="392" cy="304"/>
            </a:xfrm>
            <a:custGeom>
              <a:avLst/>
              <a:gdLst>
                <a:gd name="T0" fmla="*/ 392 w 392"/>
                <a:gd name="T1" fmla="*/ 0 h 304"/>
                <a:gd name="T2" fmla="*/ 0 w 392"/>
                <a:gd name="T3" fmla="*/ 304 h 304"/>
                <a:gd name="T4" fmla="*/ 0 w 392"/>
                <a:gd name="T5" fmla="*/ 297 h 304"/>
                <a:gd name="T6" fmla="*/ 392 w 392"/>
                <a:gd name="T7" fmla="*/ 0 h 30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392" h="304">
                  <a:moveTo>
                    <a:pt x="392" y="0"/>
                  </a:moveTo>
                  <a:lnTo>
                    <a:pt x="0" y="304"/>
                  </a:lnTo>
                  <a:lnTo>
                    <a:pt x="0" y="297"/>
                  </a:lnTo>
                  <a:lnTo>
                    <a:pt x="392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665" name="Freeform 230">
              <a:extLst>
                <a:ext uri="{FF2B5EF4-FFF2-40B4-BE49-F238E27FC236}">
                  <a16:creationId xmlns:a16="http://schemas.microsoft.com/office/drawing/2014/main" xmlns="" id="{E640008C-8C1B-4424-95D1-CCD4E78CA1EC}"/>
                </a:ext>
              </a:extLst>
            </xdr:cNvPr>
            <xdr:cNvSpPr>
              <a:spLocks/>
            </xdr:cNvSpPr>
          </xdr:nvSpPr>
          <xdr:spPr bwMode="auto">
            <a:xfrm>
              <a:off x="2554" y="742"/>
              <a:ext cx="392" cy="304"/>
            </a:xfrm>
            <a:custGeom>
              <a:avLst/>
              <a:gdLst>
                <a:gd name="T0" fmla="*/ 53 w 53"/>
                <a:gd name="T1" fmla="*/ 0 h 41"/>
                <a:gd name="T2" fmla="*/ 0 w 53"/>
                <a:gd name="T3" fmla="*/ 41 h 41"/>
                <a:gd name="T4" fmla="*/ 0 w 53"/>
                <a:gd name="T5" fmla="*/ 40 h 41"/>
                <a:gd name="T6" fmla="*/ 53 w 53"/>
                <a:gd name="T7" fmla="*/ 0 h 41"/>
                <a:gd name="T8" fmla="*/ 53 w 53"/>
                <a:gd name="T9" fmla="*/ 0 h 4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3" h="41">
                  <a:moveTo>
                    <a:pt x="53" y="0"/>
                  </a:moveTo>
                  <a:lnTo>
                    <a:pt x="0" y="41"/>
                  </a:lnTo>
                  <a:lnTo>
                    <a:pt x="0" y="40"/>
                  </a:lnTo>
                  <a:lnTo>
                    <a:pt x="53" y="0"/>
                  </a:lnTo>
                  <a:lnTo>
                    <a:pt x="53" y="0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666" name="Freeform 231">
              <a:extLst>
                <a:ext uri="{FF2B5EF4-FFF2-40B4-BE49-F238E27FC236}">
                  <a16:creationId xmlns:a16="http://schemas.microsoft.com/office/drawing/2014/main" xmlns="" id="{A0FDE1DD-1F52-413C-9E48-F8CA360174CD}"/>
                </a:ext>
              </a:extLst>
            </xdr:cNvPr>
            <xdr:cNvSpPr>
              <a:spLocks/>
            </xdr:cNvSpPr>
          </xdr:nvSpPr>
          <xdr:spPr bwMode="auto">
            <a:xfrm>
              <a:off x="2754" y="638"/>
              <a:ext cx="444" cy="223"/>
            </a:xfrm>
            <a:custGeom>
              <a:avLst/>
              <a:gdLst>
                <a:gd name="T0" fmla="*/ 444 w 444"/>
                <a:gd name="T1" fmla="*/ 0 h 223"/>
                <a:gd name="T2" fmla="*/ 0 w 444"/>
                <a:gd name="T3" fmla="*/ 223 h 223"/>
                <a:gd name="T4" fmla="*/ 0 w 444"/>
                <a:gd name="T5" fmla="*/ 223 h 223"/>
                <a:gd name="T6" fmla="*/ 444 w 444"/>
                <a:gd name="T7" fmla="*/ 0 h 22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444" h="223">
                  <a:moveTo>
                    <a:pt x="444" y="0"/>
                  </a:moveTo>
                  <a:lnTo>
                    <a:pt x="0" y="223"/>
                  </a:lnTo>
                  <a:lnTo>
                    <a:pt x="0" y="223"/>
                  </a:lnTo>
                  <a:lnTo>
                    <a:pt x="444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667" name="Freeform 232">
              <a:extLst>
                <a:ext uri="{FF2B5EF4-FFF2-40B4-BE49-F238E27FC236}">
                  <a16:creationId xmlns:a16="http://schemas.microsoft.com/office/drawing/2014/main" xmlns="" id="{7F27EDE5-C20B-401C-81BA-76A6DDFD293F}"/>
                </a:ext>
              </a:extLst>
            </xdr:cNvPr>
            <xdr:cNvSpPr>
              <a:spLocks/>
            </xdr:cNvSpPr>
          </xdr:nvSpPr>
          <xdr:spPr bwMode="auto">
            <a:xfrm>
              <a:off x="2754" y="638"/>
              <a:ext cx="444" cy="223"/>
            </a:xfrm>
            <a:custGeom>
              <a:avLst/>
              <a:gdLst>
                <a:gd name="T0" fmla="*/ 60 w 60"/>
                <a:gd name="T1" fmla="*/ 0 h 30"/>
                <a:gd name="T2" fmla="*/ 0 w 60"/>
                <a:gd name="T3" fmla="*/ 30 h 30"/>
                <a:gd name="T4" fmla="*/ 0 w 60"/>
                <a:gd name="T5" fmla="*/ 30 h 30"/>
                <a:gd name="T6" fmla="*/ 60 w 60"/>
                <a:gd name="T7" fmla="*/ 0 h 30"/>
                <a:gd name="T8" fmla="*/ 60 w 60"/>
                <a:gd name="T9" fmla="*/ 0 h 3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0" h="30">
                  <a:moveTo>
                    <a:pt x="60" y="0"/>
                  </a:moveTo>
                  <a:lnTo>
                    <a:pt x="0" y="30"/>
                  </a:lnTo>
                  <a:lnTo>
                    <a:pt x="0" y="30"/>
                  </a:lnTo>
                  <a:lnTo>
                    <a:pt x="60" y="0"/>
                  </a:lnTo>
                  <a:lnTo>
                    <a:pt x="60" y="0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668" name="Freeform 233">
              <a:extLst>
                <a:ext uri="{FF2B5EF4-FFF2-40B4-BE49-F238E27FC236}">
                  <a16:creationId xmlns:a16="http://schemas.microsoft.com/office/drawing/2014/main" xmlns="" id="{245E93D4-83B1-49CE-B920-D851CAB6E764}"/>
                </a:ext>
              </a:extLst>
            </xdr:cNvPr>
            <xdr:cNvSpPr>
              <a:spLocks/>
            </xdr:cNvSpPr>
          </xdr:nvSpPr>
          <xdr:spPr bwMode="auto">
            <a:xfrm>
              <a:off x="3599" y="542"/>
              <a:ext cx="44" cy="52"/>
            </a:xfrm>
            <a:custGeom>
              <a:avLst/>
              <a:gdLst>
                <a:gd name="T0" fmla="*/ 44 w 44"/>
                <a:gd name="T1" fmla="*/ 22 h 52"/>
                <a:gd name="T2" fmla="*/ 44 w 44"/>
                <a:gd name="T3" fmla="*/ 22 h 52"/>
                <a:gd name="T4" fmla="*/ 44 w 44"/>
                <a:gd name="T5" fmla="*/ 14 h 52"/>
                <a:gd name="T6" fmla="*/ 44 w 44"/>
                <a:gd name="T7" fmla="*/ 14 h 52"/>
                <a:gd name="T8" fmla="*/ 44 w 44"/>
                <a:gd name="T9" fmla="*/ 14 h 52"/>
                <a:gd name="T10" fmla="*/ 37 w 44"/>
                <a:gd name="T11" fmla="*/ 7 h 52"/>
                <a:gd name="T12" fmla="*/ 37 w 44"/>
                <a:gd name="T13" fmla="*/ 7 h 52"/>
                <a:gd name="T14" fmla="*/ 37 w 44"/>
                <a:gd name="T15" fmla="*/ 7 h 52"/>
                <a:gd name="T16" fmla="*/ 29 w 44"/>
                <a:gd name="T17" fmla="*/ 7 h 52"/>
                <a:gd name="T18" fmla="*/ 29 w 44"/>
                <a:gd name="T19" fmla="*/ 7 h 52"/>
                <a:gd name="T20" fmla="*/ 29 w 44"/>
                <a:gd name="T21" fmla="*/ 0 h 52"/>
                <a:gd name="T22" fmla="*/ 22 w 44"/>
                <a:gd name="T23" fmla="*/ 0 h 52"/>
                <a:gd name="T24" fmla="*/ 22 w 44"/>
                <a:gd name="T25" fmla="*/ 0 h 52"/>
                <a:gd name="T26" fmla="*/ 14 w 44"/>
                <a:gd name="T27" fmla="*/ 0 h 52"/>
                <a:gd name="T28" fmla="*/ 14 w 44"/>
                <a:gd name="T29" fmla="*/ 7 h 52"/>
                <a:gd name="T30" fmla="*/ 14 w 44"/>
                <a:gd name="T31" fmla="*/ 7 h 52"/>
                <a:gd name="T32" fmla="*/ 7 w 44"/>
                <a:gd name="T33" fmla="*/ 7 h 52"/>
                <a:gd name="T34" fmla="*/ 7 w 44"/>
                <a:gd name="T35" fmla="*/ 7 h 52"/>
                <a:gd name="T36" fmla="*/ 7 w 44"/>
                <a:gd name="T37" fmla="*/ 7 h 52"/>
                <a:gd name="T38" fmla="*/ 0 w 44"/>
                <a:gd name="T39" fmla="*/ 14 h 52"/>
                <a:gd name="T40" fmla="*/ 0 w 44"/>
                <a:gd name="T41" fmla="*/ 14 h 52"/>
                <a:gd name="T42" fmla="*/ 0 w 44"/>
                <a:gd name="T43" fmla="*/ 14 h 52"/>
                <a:gd name="T44" fmla="*/ 0 w 44"/>
                <a:gd name="T45" fmla="*/ 22 h 52"/>
                <a:gd name="T46" fmla="*/ 0 w 44"/>
                <a:gd name="T47" fmla="*/ 22 h 52"/>
                <a:gd name="T48" fmla="*/ 0 w 44"/>
                <a:gd name="T49" fmla="*/ 29 h 52"/>
                <a:gd name="T50" fmla="*/ 0 w 44"/>
                <a:gd name="T51" fmla="*/ 29 h 52"/>
                <a:gd name="T52" fmla="*/ 0 w 44"/>
                <a:gd name="T53" fmla="*/ 29 h 52"/>
                <a:gd name="T54" fmla="*/ 0 w 44"/>
                <a:gd name="T55" fmla="*/ 37 h 52"/>
                <a:gd name="T56" fmla="*/ 0 w 44"/>
                <a:gd name="T57" fmla="*/ 37 h 52"/>
                <a:gd name="T58" fmla="*/ 0 w 44"/>
                <a:gd name="T59" fmla="*/ 44 h 52"/>
                <a:gd name="T60" fmla="*/ 7 w 44"/>
                <a:gd name="T61" fmla="*/ 44 h 52"/>
                <a:gd name="T62" fmla="*/ 7 w 44"/>
                <a:gd name="T63" fmla="*/ 44 h 52"/>
                <a:gd name="T64" fmla="*/ 7 w 44"/>
                <a:gd name="T65" fmla="*/ 44 h 52"/>
                <a:gd name="T66" fmla="*/ 14 w 44"/>
                <a:gd name="T67" fmla="*/ 52 h 52"/>
                <a:gd name="T68" fmla="*/ 14 w 44"/>
                <a:gd name="T69" fmla="*/ 52 h 52"/>
                <a:gd name="T70" fmla="*/ 14 w 44"/>
                <a:gd name="T71" fmla="*/ 52 h 52"/>
                <a:gd name="T72" fmla="*/ 22 w 44"/>
                <a:gd name="T73" fmla="*/ 52 h 52"/>
                <a:gd name="T74" fmla="*/ 22 w 44"/>
                <a:gd name="T75" fmla="*/ 52 h 52"/>
                <a:gd name="T76" fmla="*/ 29 w 44"/>
                <a:gd name="T77" fmla="*/ 52 h 52"/>
                <a:gd name="T78" fmla="*/ 29 w 44"/>
                <a:gd name="T79" fmla="*/ 52 h 52"/>
                <a:gd name="T80" fmla="*/ 29 w 44"/>
                <a:gd name="T81" fmla="*/ 52 h 52"/>
                <a:gd name="T82" fmla="*/ 37 w 44"/>
                <a:gd name="T83" fmla="*/ 44 h 52"/>
                <a:gd name="T84" fmla="*/ 37 w 44"/>
                <a:gd name="T85" fmla="*/ 44 h 52"/>
                <a:gd name="T86" fmla="*/ 37 w 44"/>
                <a:gd name="T87" fmla="*/ 44 h 52"/>
                <a:gd name="T88" fmla="*/ 44 w 44"/>
                <a:gd name="T89" fmla="*/ 44 h 52"/>
                <a:gd name="T90" fmla="*/ 44 w 44"/>
                <a:gd name="T91" fmla="*/ 37 h 52"/>
                <a:gd name="T92" fmla="*/ 44 w 44"/>
                <a:gd name="T93" fmla="*/ 37 h 52"/>
                <a:gd name="T94" fmla="*/ 44 w 44"/>
                <a:gd name="T95" fmla="*/ 29 h 52"/>
                <a:gd name="T96" fmla="*/ 44 w 44"/>
                <a:gd name="T97" fmla="*/ 29 h 52"/>
                <a:gd name="T98" fmla="*/ 44 w 44"/>
                <a:gd name="T99" fmla="*/ 29 h 52"/>
                <a:gd name="T100" fmla="*/ 44 w 44"/>
                <a:gd name="T101" fmla="*/ 22 h 5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4" h="52">
                  <a:moveTo>
                    <a:pt x="44" y="22"/>
                  </a:moveTo>
                  <a:lnTo>
                    <a:pt x="44" y="22"/>
                  </a:lnTo>
                  <a:lnTo>
                    <a:pt x="44" y="14"/>
                  </a:lnTo>
                  <a:lnTo>
                    <a:pt x="44" y="14"/>
                  </a:lnTo>
                  <a:lnTo>
                    <a:pt x="44" y="14"/>
                  </a:lnTo>
                  <a:lnTo>
                    <a:pt x="37" y="7"/>
                  </a:lnTo>
                  <a:lnTo>
                    <a:pt x="37" y="7"/>
                  </a:lnTo>
                  <a:lnTo>
                    <a:pt x="37" y="7"/>
                  </a:lnTo>
                  <a:lnTo>
                    <a:pt x="29" y="7"/>
                  </a:lnTo>
                  <a:lnTo>
                    <a:pt x="29" y="7"/>
                  </a:lnTo>
                  <a:lnTo>
                    <a:pt x="29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14" y="0"/>
                  </a:lnTo>
                  <a:lnTo>
                    <a:pt x="14" y="7"/>
                  </a:lnTo>
                  <a:lnTo>
                    <a:pt x="14" y="7"/>
                  </a:lnTo>
                  <a:lnTo>
                    <a:pt x="7" y="7"/>
                  </a:lnTo>
                  <a:lnTo>
                    <a:pt x="7" y="7"/>
                  </a:lnTo>
                  <a:lnTo>
                    <a:pt x="7" y="7"/>
                  </a:lnTo>
                  <a:lnTo>
                    <a:pt x="0" y="14"/>
                  </a:lnTo>
                  <a:lnTo>
                    <a:pt x="0" y="14"/>
                  </a:lnTo>
                  <a:lnTo>
                    <a:pt x="0" y="14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29"/>
                  </a:lnTo>
                  <a:lnTo>
                    <a:pt x="0" y="29"/>
                  </a:lnTo>
                  <a:lnTo>
                    <a:pt x="0" y="29"/>
                  </a:lnTo>
                  <a:lnTo>
                    <a:pt x="0" y="37"/>
                  </a:lnTo>
                  <a:lnTo>
                    <a:pt x="0" y="37"/>
                  </a:lnTo>
                  <a:lnTo>
                    <a:pt x="0" y="44"/>
                  </a:lnTo>
                  <a:lnTo>
                    <a:pt x="7" y="44"/>
                  </a:lnTo>
                  <a:lnTo>
                    <a:pt x="7" y="44"/>
                  </a:lnTo>
                  <a:lnTo>
                    <a:pt x="7" y="44"/>
                  </a:lnTo>
                  <a:lnTo>
                    <a:pt x="14" y="52"/>
                  </a:lnTo>
                  <a:lnTo>
                    <a:pt x="14" y="52"/>
                  </a:lnTo>
                  <a:lnTo>
                    <a:pt x="14" y="52"/>
                  </a:lnTo>
                  <a:lnTo>
                    <a:pt x="22" y="52"/>
                  </a:lnTo>
                  <a:lnTo>
                    <a:pt x="22" y="52"/>
                  </a:lnTo>
                  <a:lnTo>
                    <a:pt x="29" y="52"/>
                  </a:lnTo>
                  <a:lnTo>
                    <a:pt x="29" y="52"/>
                  </a:lnTo>
                  <a:lnTo>
                    <a:pt x="29" y="52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44" y="44"/>
                  </a:lnTo>
                  <a:lnTo>
                    <a:pt x="44" y="37"/>
                  </a:lnTo>
                  <a:lnTo>
                    <a:pt x="44" y="37"/>
                  </a:lnTo>
                  <a:lnTo>
                    <a:pt x="44" y="29"/>
                  </a:lnTo>
                  <a:lnTo>
                    <a:pt x="44" y="29"/>
                  </a:lnTo>
                  <a:lnTo>
                    <a:pt x="44" y="29"/>
                  </a:lnTo>
                  <a:lnTo>
                    <a:pt x="44" y="22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669" name="Freeform 234">
              <a:extLst>
                <a:ext uri="{FF2B5EF4-FFF2-40B4-BE49-F238E27FC236}">
                  <a16:creationId xmlns:a16="http://schemas.microsoft.com/office/drawing/2014/main" xmlns="" id="{4DE6A881-4219-4EC2-9F59-087B6990B7C9}"/>
                </a:ext>
              </a:extLst>
            </xdr:cNvPr>
            <xdr:cNvSpPr>
              <a:spLocks/>
            </xdr:cNvSpPr>
          </xdr:nvSpPr>
          <xdr:spPr bwMode="auto">
            <a:xfrm>
              <a:off x="3599" y="542"/>
              <a:ext cx="44" cy="52"/>
            </a:xfrm>
            <a:custGeom>
              <a:avLst/>
              <a:gdLst>
                <a:gd name="T0" fmla="*/ 6 w 6"/>
                <a:gd name="T1" fmla="*/ 3 h 7"/>
                <a:gd name="T2" fmla="*/ 6 w 6"/>
                <a:gd name="T3" fmla="*/ 3 h 7"/>
                <a:gd name="T4" fmla="*/ 6 w 6"/>
                <a:gd name="T5" fmla="*/ 2 h 7"/>
                <a:gd name="T6" fmla="*/ 6 w 6"/>
                <a:gd name="T7" fmla="*/ 2 h 7"/>
                <a:gd name="T8" fmla="*/ 6 w 6"/>
                <a:gd name="T9" fmla="*/ 2 h 7"/>
                <a:gd name="T10" fmla="*/ 5 w 6"/>
                <a:gd name="T11" fmla="*/ 1 h 7"/>
                <a:gd name="T12" fmla="*/ 5 w 6"/>
                <a:gd name="T13" fmla="*/ 1 h 7"/>
                <a:gd name="T14" fmla="*/ 5 w 6"/>
                <a:gd name="T15" fmla="*/ 1 h 7"/>
                <a:gd name="T16" fmla="*/ 4 w 6"/>
                <a:gd name="T17" fmla="*/ 1 h 7"/>
                <a:gd name="T18" fmla="*/ 4 w 6"/>
                <a:gd name="T19" fmla="*/ 1 h 7"/>
                <a:gd name="T20" fmla="*/ 4 w 6"/>
                <a:gd name="T21" fmla="*/ 0 h 7"/>
                <a:gd name="T22" fmla="*/ 3 w 6"/>
                <a:gd name="T23" fmla="*/ 0 h 7"/>
                <a:gd name="T24" fmla="*/ 3 w 6"/>
                <a:gd name="T25" fmla="*/ 0 h 7"/>
                <a:gd name="T26" fmla="*/ 2 w 6"/>
                <a:gd name="T27" fmla="*/ 0 h 7"/>
                <a:gd name="T28" fmla="*/ 2 w 6"/>
                <a:gd name="T29" fmla="*/ 1 h 7"/>
                <a:gd name="T30" fmla="*/ 2 w 6"/>
                <a:gd name="T31" fmla="*/ 1 h 7"/>
                <a:gd name="T32" fmla="*/ 1 w 6"/>
                <a:gd name="T33" fmla="*/ 1 h 7"/>
                <a:gd name="T34" fmla="*/ 1 w 6"/>
                <a:gd name="T35" fmla="*/ 1 h 7"/>
                <a:gd name="T36" fmla="*/ 1 w 6"/>
                <a:gd name="T37" fmla="*/ 1 h 7"/>
                <a:gd name="T38" fmla="*/ 0 w 6"/>
                <a:gd name="T39" fmla="*/ 2 h 7"/>
                <a:gd name="T40" fmla="*/ 0 w 6"/>
                <a:gd name="T41" fmla="*/ 2 h 7"/>
                <a:gd name="T42" fmla="*/ 0 w 6"/>
                <a:gd name="T43" fmla="*/ 2 h 7"/>
                <a:gd name="T44" fmla="*/ 0 w 6"/>
                <a:gd name="T45" fmla="*/ 3 h 7"/>
                <a:gd name="T46" fmla="*/ 0 w 6"/>
                <a:gd name="T47" fmla="*/ 3 h 7"/>
                <a:gd name="T48" fmla="*/ 0 w 6"/>
                <a:gd name="T49" fmla="*/ 4 h 7"/>
                <a:gd name="T50" fmla="*/ 0 w 6"/>
                <a:gd name="T51" fmla="*/ 4 h 7"/>
                <a:gd name="T52" fmla="*/ 0 w 6"/>
                <a:gd name="T53" fmla="*/ 4 h 7"/>
                <a:gd name="T54" fmla="*/ 0 w 6"/>
                <a:gd name="T55" fmla="*/ 5 h 7"/>
                <a:gd name="T56" fmla="*/ 0 w 6"/>
                <a:gd name="T57" fmla="*/ 5 h 7"/>
                <a:gd name="T58" fmla="*/ 0 w 6"/>
                <a:gd name="T59" fmla="*/ 6 h 7"/>
                <a:gd name="T60" fmla="*/ 1 w 6"/>
                <a:gd name="T61" fmla="*/ 6 h 7"/>
                <a:gd name="T62" fmla="*/ 1 w 6"/>
                <a:gd name="T63" fmla="*/ 6 h 7"/>
                <a:gd name="T64" fmla="*/ 1 w 6"/>
                <a:gd name="T65" fmla="*/ 6 h 7"/>
                <a:gd name="T66" fmla="*/ 2 w 6"/>
                <a:gd name="T67" fmla="*/ 7 h 7"/>
                <a:gd name="T68" fmla="*/ 2 w 6"/>
                <a:gd name="T69" fmla="*/ 7 h 7"/>
                <a:gd name="T70" fmla="*/ 2 w 6"/>
                <a:gd name="T71" fmla="*/ 7 h 7"/>
                <a:gd name="T72" fmla="*/ 3 w 6"/>
                <a:gd name="T73" fmla="*/ 7 h 7"/>
                <a:gd name="T74" fmla="*/ 3 w 6"/>
                <a:gd name="T75" fmla="*/ 7 h 7"/>
                <a:gd name="T76" fmla="*/ 4 w 6"/>
                <a:gd name="T77" fmla="*/ 7 h 7"/>
                <a:gd name="T78" fmla="*/ 4 w 6"/>
                <a:gd name="T79" fmla="*/ 7 h 7"/>
                <a:gd name="T80" fmla="*/ 4 w 6"/>
                <a:gd name="T81" fmla="*/ 7 h 7"/>
                <a:gd name="T82" fmla="*/ 5 w 6"/>
                <a:gd name="T83" fmla="*/ 6 h 7"/>
                <a:gd name="T84" fmla="*/ 5 w 6"/>
                <a:gd name="T85" fmla="*/ 6 h 7"/>
                <a:gd name="T86" fmla="*/ 5 w 6"/>
                <a:gd name="T87" fmla="*/ 6 h 7"/>
                <a:gd name="T88" fmla="*/ 6 w 6"/>
                <a:gd name="T89" fmla="*/ 6 h 7"/>
                <a:gd name="T90" fmla="*/ 6 w 6"/>
                <a:gd name="T91" fmla="*/ 5 h 7"/>
                <a:gd name="T92" fmla="*/ 6 w 6"/>
                <a:gd name="T93" fmla="*/ 5 h 7"/>
                <a:gd name="T94" fmla="*/ 6 w 6"/>
                <a:gd name="T95" fmla="*/ 4 h 7"/>
                <a:gd name="T96" fmla="*/ 6 w 6"/>
                <a:gd name="T97" fmla="*/ 4 h 7"/>
                <a:gd name="T98" fmla="*/ 6 w 6"/>
                <a:gd name="T99" fmla="*/ 4 h 7"/>
                <a:gd name="T100" fmla="*/ 6 w 6"/>
                <a:gd name="T101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6" h="7">
                  <a:moveTo>
                    <a:pt x="6" y="3"/>
                  </a:moveTo>
                  <a:lnTo>
                    <a:pt x="6" y="3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2"/>
                  </a:lnTo>
                  <a:lnTo>
                    <a:pt x="5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4" y="1"/>
                  </a:lnTo>
                  <a:lnTo>
                    <a:pt x="4" y="1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1"/>
                  </a:lnTo>
                  <a:lnTo>
                    <a:pt x="2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6"/>
                  </a:lnTo>
                  <a:lnTo>
                    <a:pt x="1" y="6"/>
                  </a:lnTo>
                  <a:lnTo>
                    <a:pt x="1" y="6"/>
                  </a:lnTo>
                  <a:lnTo>
                    <a:pt x="1" y="6"/>
                  </a:lnTo>
                  <a:lnTo>
                    <a:pt x="2" y="7"/>
                  </a:lnTo>
                  <a:lnTo>
                    <a:pt x="2" y="7"/>
                  </a:lnTo>
                  <a:lnTo>
                    <a:pt x="2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670" name="Freeform 235">
              <a:extLst>
                <a:ext uri="{FF2B5EF4-FFF2-40B4-BE49-F238E27FC236}">
                  <a16:creationId xmlns:a16="http://schemas.microsoft.com/office/drawing/2014/main" xmlns="" id="{7DB56AC3-3B62-4467-9501-F23652545D1C}"/>
                </a:ext>
              </a:extLst>
            </xdr:cNvPr>
            <xdr:cNvSpPr>
              <a:spLocks/>
            </xdr:cNvSpPr>
          </xdr:nvSpPr>
          <xdr:spPr bwMode="auto">
            <a:xfrm>
              <a:off x="3732" y="549"/>
              <a:ext cx="52" cy="52"/>
            </a:xfrm>
            <a:custGeom>
              <a:avLst/>
              <a:gdLst>
                <a:gd name="T0" fmla="*/ 52 w 52"/>
                <a:gd name="T1" fmla="*/ 22 h 52"/>
                <a:gd name="T2" fmla="*/ 52 w 52"/>
                <a:gd name="T3" fmla="*/ 22 h 52"/>
                <a:gd name="T4" fmla="*/ 44 w 52"/>
                <a:gd name="T5" fmla="*/ 22 h 52"/>
                <a:gd name="T6" fmla="*/ 44 w 52"/>
                <a:gd name="T7" fmla="*/ 15 h 52"/>
                <a:gd name="T8" fmla="*/ 44 w 52"/>
                <a:gd name="T9" fmla="*/ 15 h 52"/>
                <a:gd name="T10" fmla="*/ 44 w 52"/>
                <a:gd name="T11" fmla="*/ 15 h 52"/>
                <a:gd name="T12" fmla="*/ 37 w 52"/>
                <a:gd name="T13" fmla="*/ 7 h 52"/>
                <a:gd name="T14" fmla="*/ 37 w 52"/>
                <a:gd name="T15" fmla="*/ 7 h 52"/>
                <a:gd name="T16" fmla="*/ 37 w 52"/>
                <a:gd name="T17" fmla="*/ 7 h 52"/>
                <a:gd name="T18" fmla="*/ 30 w 52"/>
                <a:gd name="T19" fmla="*/ 7 h 52"/>
                <a:gd name="T20" fmla="*/ 30 w 52"/>
                <a:gd name="T21" fmla="*/ 7 h 52"/>
                <a:gd name="T22" fmla="*/ 30 w 52"/>
                <a:gd name="T23" fmla="*/ 0 h 52"/>
                <a:gd name="T24" fmla="*/ 22 w 52"/>
                <a:gd name="T25" fmla="*/ 0 h 52"/>
                <a:gd name="T26" fmla="*/ 22 w 52"/>
                <a:gd name="T27" fmla="*/ 7 h 52"/>
                <a:gd name="T28" fmla="*/ 15 w 52"/>
                <a:gd name="T29" fmla="*/ 7 h 52"/>
                <a:gd name="T30" fmla="*/ 15 w 52"/>
                <a:gd name="T31" fmla="*/ 7 h 52"/>
                <a:gd name="T32" fmla="*/ 15 w 52"/>
                <a:gd name="T33" fmla="*/ 7 h 52"/>
                <a:gd name="T34" fmla="*/ 7 w 52"/>
                <a:gd name="T35" fmla="*/ 7 h 52"/>
                <a:gd name="T36" fmla="*/ 7 w 52"/>
                <a:gd name="T37" fmla="*/ 15 h 52"/>
                <a:gd name="T38" fmla="*/ 7 w 52"/>
                <a:gd name="T39" fmla="*/ 15 h 52"/>
                <a:gd name="T40" fmla="*/ 7 w 52"/>
                <a:gd name="T41" fmla="*/ 15 h 52"/>
                <a:gd name="T42" fmla="*/ 0 w 52"/>
                <a:gd name="T43" fmla="*/ 22 h 52"/>
                <a:gd name="T44" fmla="*/ 0 w 52"/>
                <a:gd name="T45" fmla="*/ 22 h 52"/>
                <a:gd name="T46" fmla="*/ 0 w 52"/>
                <a:gd name="T47" fmla="*/ 22 h 52"/>
                <a:gd name="T48" fmla="*/ 0 w 52"/>
                <a:gd name="T49" fmla="*/ 30 h 52"/>
                <a:gd name="T50" fmla="*/ 0 w 52"/>
                <a:gd name="T51" fmla="*/ 30 h 52"/>
                <a:gd name="T52" fmla="*/ 0 w 52"/>
                <a:gd name="T53" fmla="*/ 37 h 52"/>
                <a:gd name="T54" fmla="*/ 0 w 52"/>
                <a:gd name="T55" fmla="*/ 37 h 52"/>
                <a:gd name="T56" fmla="*/ 7 w 52"/>
                <a:gd name="T57" fmla="*/ 37 h 52"/>
                <a:gd name="T58" fmla="*/ 7 w 52"/>
                <a:gd name="T59" fmla="*/ 45 h 52"/>
                <a:gd name="T60" fmla="*/ 7 w 52"/>
                <a:gd name="T61" fmla="*/ 45 h 52"/>
                <a:gd name="T62" fmla="*/ 7 w 52"/>
                <a:gd name="T63" fmla="*/ 45 h 52"/>
                <a:gd name="T64" fmla="*/ 15 w 52"/>
                <a:gd name="T65" fmla="*/ 52 h 52"/>
                <a:gd name="T66" fmla="*/ 15 w 52"/>
                <a:gd name="T67" fmla="*/ 52 h 52"/>
                <a:gd name="T68" fmla="*/ 15 w 52"/>
                <a:gd name="T69" fmla="*/ 52 h 52"/>
                <a:gd name="T70" fmla="*/ 22 w 52"/>
                <a:gd name="T71" fmla="*/ 52 h 52"/>
                <a:gd name="T72" fmla="*/ 22 w 52"/>
                <a:gd name="T73" fmla="*/ 52 h 52"/>
                <a:gd name="T74" fmla="*/ 30 w 52"/>
                <a:gd name="T75" fmla="*/ 52 h 52"/>
                <a:gd name="T76" fmla="*/ 30 w 52"/>
                <a:gd name="T77" fmla="*/ 52 h 52"/>
                <a:gd name="T78" fmla="*/ 30 w 52"/>
                <a:gd name="T79" fmla="*/ 52 h 52"/>
                <a:gd name="T80" fmla="*/ 37 w 52"/>
                <a:gd name="T81" fmla="*/ 52 h 52"/>
                <a:gd name="T82" fmla="*/ 37 w 52"/>
                <a:gd name="T83" fmla="*/ 52 h 52"/>
                <a:gd name="T84" fmla="*/ 37 w 52"/>
                <a:gd name="T85" fmla="*/ 45 h 52"/>
                <a:gd name="T86" fmla="*/ 44 w 52"/>
                <a:gd name="T87" fmla="*/ 45 h 52"/>
                <a:gd name="T88" fmla="*/ 44 w 52"/>
                <a:gd name="T89" fmla="*/ 45 h 52"/>
                <a:gd name="T90" fmla="*/ 44 w 52"/>
                <a:gd name="T91" fmla="*/ 37 h 52"/>
                <a:gd name="T92" fmla="*/ 44 w 52"/>
                <a:gd name="T93" fmla="*/ 37 h 52"/>
                <a:gd name="T94" fmla="*/ 52 w 52"/>
                <a:gd name="T95" fmla="*/ 37 h 52"/>
                <a:gd name="T96" fmla="*/ 52 w 52"/>
                <a:gd name="T97" fmla="*/ 30 h 52"/>
                <a:gd name="T98" fmla="*/ 52 w 52"/>
                <a:gd name="T99" fmla="*/ 30 h 52"/>
                <a:gd name="T100" fmla="*/ 52 w 52"/>
                <a:gd name="T101" fmla="*/ 22 h 5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52" h="52">
                  <a:moveTo>
                    <a:pt x="52" y="22"/>
                  </a:moveTo>
                  <a:lnTo>
                    <a:pt x="52" y="22"/>
                  </a:lnTo>
                  <a:lnTo>
                    <a:pt x="44" y="22"/>
                  </a:lnTo>
                  <a:lnTo>
                    <a:pt x="44" y="15"/>
                  </a:lnTo>
                  <a:lnTo>
                    <a:pt x="44" y="15"/>
                  </a:lnTo>
                  <a:lnTo>
                    <a:pt x="44" y="15"/>
                  </a:lnTo>
                  <a:lnTo>
                    <a:pt x="37" y="7"/>
                  </a:lnTo>
                  <a:lnTo>
                    <a:pt x="37" y="7"/>
                  </a:lnTo>
                  <a:lnTo>
                    <a:pt x="37" y="7"/>
                  </a:lnTo>
                  <a:lnTo>
                    <a:pt x="30" y="7"/>
                  </a:lnTo>
                  <a:lnTo>
                    <a:pt x="30" y="7"/>
                  </a:lnTo>
                  <a:lnTo>
                    <a:pt x="30" y="0"/>
                  </a:lnTo>
                  <a:lnTo>
                    <a:pt x="22" y="0"/>
                  </a:lnTo>
                  <a:lnTo>
                    <a:pt x="22" y="7"/>
                  </a:lnTo>
                  <a:lnTo>
                    <a:pt x="15" y="7"/>
                  </a:lnTo>
                  <a:lnTo>
                    <a:pt x="15" y="7"/>
                  </a:lnTo>
                  <a:lnTo>
                    <a:pt x="15" y="7"/>
                  </a:lnTo>
                  <a:lnTo>
                    <a:pt x="7" y="7"/>
                  </a:lnTo>
                  <a:lnTo>
                    <a:pt x="7" y="15"/>
                  </a:lnTo>
                  <a:lnTo>
                    <a:pt x="7" y="15"/>
                  </a:lnTo>
                  <a:lnTo>
                    <a:pt x="7" y="15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0" y="37"/>
                  </a:lnTo>
                  <a:lnTo>
                    <a:pt x="0" y="37"/>
                  </a:lnTo>
                  <a:lnTo>
                    <a:pt x="7" y="37"/>
                  </a:lnTo>
                  <a:lnTo>
                    <a:pt x="7" y="45"/>
                  </a:lnTo>
                  <a:lnTo>
                    <a:pt x="7" y="45"/>
                  </a:lnTo>
                  <a:lnTo>
                    <a:pt x="7" y="45"/>
                  </a:lnTo>
                  <a:lnTo>
                    <a:pt x="15" y="52"/>
                  </a:lnTo>
                  <a:lnTo>
                    <a:pt x="15" y="52"/>
                  </a:lnTo>
                  <a:lnTo>
                    <a:pt x="15" y="52"/>
                  </a:lnTo>
                  <a:lnTo>
                    <a:pt x="22" y="52"/>
                  </a:lnTo>
                  <a:lnTo>
                    <a:pt x="22" y="52"/>
                  </a:lnTo>
                  <a:lnTo>
                    <a:pt x="30" y="52"/>
                  </a:lnTo>
                  <a:lnTo>
                    <a:pt x="30" y="52"/>
                  </a:lnTo>
                  <a:lnTo>
                    <a:pt x="30" y="52"/>
                  </a:lnTo>
                  <a:lnTo>
                    <a:pt x="37" y="52"/>
                  </a:lnTo>
                  <a:lnTo>
                    <a:pt x="37" y="52"/>
                  </a:lnTo>
                  <a:lnTo>
                    <a:pt x="37" y="45"/>
                  </a:lnTo>
                  <a:lnTo>
                    <a:pt x="44" y="45"/>
                  </a:lnTo>
                  <a:lnTo>
                    <a:pt x="44" y="45"/>
                  </a:lnTo>
                  <a:lnTo>
                    <a:pt x="44" y="37"/>
                  </a:lnTo>
                  <a:lnTo>
                    <a:pt x="44" y="37"/>
                  </a:lnTo>
                  <a:lnTo>
                    <a:pt x="52" y="37"/>
                  </a:lnTo>
                  <a:lnTo>
                    <a:pt x="52" y="30"/>
                  </a:lnTo>
                  <a:lnTo>
                    <a:pt x="52" y="30"/>
                  </a:lnTo>
                  <a:lnTo>
                    <a:pt x="52" y="22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671" name="Freeform 236">
              <a:extLst>
                <a:ext uri="{FF2B5EF4-FFF2-40B4-BE49-F238E27FC236}">
                  <a16:creationId xmlns:a16="http://schemas.microsoft.com/office/drawing/2014/main" xmlns="" id="{08AD7EE5-AD3B-4E0B-A185-0A7BC70AF8E3}"/>
                </a:ext>
              </a:extLst>
            </xdr:cNvPr>
            <xdr:cNvSpPr>
              <a:spLocks/>
            </xdr:cNvSpPr>
          </xdr:nvSpPr>
          <xdr:spPr bwMode="auto">
            <a:xfrm>
              <a:off x="3732" y="549"/>
              <a:ext cx="52" cy="52"/>
            </a:xfrm>
            <a:custGeom>
              <a:avLst/>
              <a:gdLst>
                <a:gd name="T0" fmla="*/ 7 w 7"/>
                <a:gd name="T1" fmla="*/ 3 h 7"/>
                <a:gd name="T2" fmla="*/ 7 w 7"/>
                <a:gd name="T3" fmla="*/ 3 h 7"/>
                <a:gd name="T4" fmla="*/ 6 w 7"/>
                <a:gd name="T5" fmla="*/ 3 h 7"/>
                <a:gd name="T6" fmla="*/ 6 w 7"/>
                <a:gd name="T7" fmla="*/ 2 h 7"/>
                <a:gd name="T8" fmla="*/ 6 w 7"/>
                <a:gd name="T9" fmla="*/ 2 h 7"/>
                <a:gd name="T10" fmla="*/ 6 w 7"/>
                <a:gd name="T11" fmla="*/ 2 h 7"/>
                <a:gd name="T12" fmla="*/ 5 w 7"/>
                <a:gd name="T13" fmla="*/ 1 h 7"/>
                <a:gd name="T14" fmla="*/ 5 w 7"/>
                <a:gd name="T15" fmla="*/ 1 h 7"/>
                <a:gd name="T16" fmla="*/ 5 w 7"/>
                <a:gd name="T17" fmla="*/ 1 h 7"/>
                <a:gd name="T18" fmla="*/ 4 w 7"/>
                <a:gd name="T19" fmla="*/ 1 h 7"/>
                <a:gd name="T20" fmla="*/ 4 w 7"/>
                <a:gd name="T21" fmla="*/ 1 h 7"/>
                <a:gd name="T22" fmla="*/ 4 w 7"/>
                <a:gd name="T23" fmla="*/ 0 h 7"/>
                <a:gd name="T24" fmla="*/ 3 w 7"/>
                <a:gd name="T25" fmla="*/ 0 h 7"/>
                <a:gd name="T26" fmla="*/ 3 w 7"/>
                <a:gd name="T27" fmla="*/ 1 h 7"/>
                <a:gd name="T28" fmla="*/ 2 w 7"/>
                <a:gd name="T29" fmla="*/ 1 h 7"/>
                <a:gd name="T30" fmla="*/ 2 w 7"/>
                <a:gd name="T31" fmla="*/ 1 h 7"/>
                <a:gd name="T32" fmla="*/ 2 w 7"/>
                <a:gd name="T33" fmla="*/ 1 h 7"/>
                <a:gd name="T34" fmla="*/ 1 w 7"/>
                <a:gd name="T35" fmla="*/ 1 h 7"/>
                <a:gd name="T36" fmla="*/ 1 w 7"/>
                <a:gd name="T37" fmla="*/ 2 h 7"/>
                <a:gd name="T38" fmla="*/ 1 w 7"/>
                <a:gd name="T39" fmla="*/ 2 h 7"/>
                <a:gd name="T40" fmla="*/ 1 w 7"/>
                <a:gd name="T41" fmla="*/ 2 h 7"/>
                <a:gd name="T42" fmla="*/ 0 w 7"/>
                <a:gd name="T43" fmla="*/ 3 h 7"/>
                <a:gd name="T44" fmla="*/ 0 w 7"/>
                <a:gd name="T45" fmla="*/ 3 h 7"/>
                <a:gd name="T46" fmla="*/ 0 w 7"/>
                <a:gd name="T47" fmla="*/ 3 h 7"/>
                <a:gd name="T48" fmla="*/ 0 w 7"/>
                <a:gd name="T49" fmla="*/ 4 h 7"/>
                <a:gd name="T50" fmla="*/ 0 w 7"/>
                <a:gd name="T51" fmla="*/ 4 h 7"/>
                <a:gd name="T52" fmla="*/ 0 w 7"/>
                <a:gd name="T53" fmla="*/ 5 h 7"/>
                <a:gd name="T54" fmla="*/ 0 w 7"/>
                <a:gd name="T55" fmla="*/ 5 h 7"/>
                <a:gd name="T56" fmla="*/ 1 w 7"/>
                <a:gd name="T57" fmla="*/ 5 h 7"/>
                <a:gd name="T58" fmla="*/ 1 w 7"/>
                <a:gd name="T59" fmla="*/ 6 h 7"/>
                <a:gd name="T60" fmla="*/ 1 w 7"/>
                <a:gd name="T61" fmla="*/ 6 h 7"/>
                <a:gd name="T62" fmla="*/ 1 w 7"/>
                <a:gd name="T63" fmla="*/ 6 h 7"/>
                <a:gd name="T64" fmla="*/ 2 w 7"/>
                <a:gd name="T65" fmla="*/ 7 h 7"/>
                <a:gd name="T66" fmla="*/ 2 w 7"/>
                <a:gd name="T67" fmla="*/ 7 h 7"/>
                <a:gd name="T68" fmla="*/ 2 w 7"/>
                <a:gd name="T69" fmla="*/ 7 h 7"/>
                <a:gd name="T70" fmla="*/ 3 w 7"/>
                <a:gd name="T71" fmla="*/ 7 h 7"/>
                <a:gd name="T72" fmla="*/ 3 w 7"/>
                <a:gd name="T73" fmla="*/ 7 h 7"/>
                <a:gd name="T74" fmla="*/ 4 w 7"/>
                <a:gd name="T75" fmla="*/ 7 h 7"/>
                <a:gd name="T76" fmla="*/ 4 w 7"/>
                <a:gd name="T77" fmla="*/ 7 h 7"/>
                <a:gd name="T78" fmla="*/ 4 w 7"/>
                <a:gd name="T79" fmla="*/ 7 h 7"/>
                <a:gd name="T80" fmla="*/ 5 w 7"/>
                <a:gd name="T81" fmla="*/ 7 h 7"/>
                <a:gd name="T82" fmla="*/ 5 w 7"/>
                <a:gd name="T83" fmla="*/ 7 h 7"/>
                <a:gd name="T84" fmla="*/ 5 w 7"/>
                <a:gd name="T85" fmla="*/ 6 h 7"/>
                <a:gd name="T86" fmla="*/ 6 w 7"/>
                <a:gd name="T87" fmla="*/ 6 h 7"/>
                <a:gd name="T88" fmla="*/ 6 w 7"/>
                <a:gd name="T89" fmla="*/ 6 h 7"/>
                <a:gd name="T90" fmla="*/ 6 w 7"/>
                <a:gd name="T91" fmla="*/ 5 h 7"/>
                <a:gd name="T92" fmla="*/ 6 w 7"/>
                <a:gd name="T93" fmla="*/ 5 h 7"/>
                <a:gd name="T94" fmla="*/ 7 w 7"/>
                <a:gd name="T95" fmla="*/ 5 h 7"/>
                <a:gd name="T96" fmla="*/ 7 w 7"/>
                <a:gd name="T97" fmla="*/ 4 h 7"/>
                <a:gd name="T98" fmla="*/ 7 w 7"/>
                <a:gd name="T99" fmla="*/ 4 h 7"/>
                <a:gd name="T100" fmla="*/ 7 w 7"/>
                <a:gd name="T101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7">
                  <a:moveTo>
                    <a:pt x="7" y="3"/>
                  </a:moveTo>
                  <a:lnTo>
                    <a:pt x="7" y="3"/>
                  </a:lnTo>
                  <a:lnTo>
                    <a:pt x="6" y="3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2"/>
                  </a:lnTo>
                  <a:lnTo>
                    <a:pt x="5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4" y="1"/>
                  </a:lnTo>
                  <a:lnTo>
                    <a:pt x="4" y="1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1"/>
                  </a:lnTo>
                  <a:lnTo>
                    <a:pt x="2" y="1"/>
                  </a:lnTo>
                  <a:lnTo>
                    <a:pt x="2" y="1"/>
                  </a:lnTo>
                  <a:lnTo>
                    <a:pt x="2" y="1"/>
                  </a:lnTo>
                  <a:lnTo>
                    <a:pt x="1" y="1"/>
                  </a:lnTo>
                  <a:lnTo>
                    <a:pt x="1" y="2"/>
                  </a:lnTo>
                  <a:lnTo>
                    <a:pt x="1" y="2"/>
                  </a:lnTo>
                  <a:lnTo>
                    <a:pt x="1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1" y="5"/>
                  </a:lnTo>
                  <a:lnTo>
                    <a:pt x="1" y="6"/>
                  </a:lnTo>
                  <a:lnTo>
                    <a:pt x="1" y="6"/>
                  </a:lnTo>
                  <a:lnTo>
                    <a:pt x="1" y="6"/>
                  </a:lnTo>
                  <a:lnTo>
                    <a:pt x="2" y="7"/>
                  </a:lnTo>
                  <a:lnTo>
                    <a:pt x="2" y="7"/>
                  </a:lnTo>
                  <a:lnTo>
                    <a:pt x="2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5" y="7"/>
                  </a:lnTo>
                  <a:lnTo>
                    <a:pt x="5" y="7"/>
                  </a:lnTo>
                  <a:lnTo>
                    <a:pt x="5" y="6"/>
                  </a:lnTo>
                  <a:lnTo>
                    <a:pt x="6" y="6"/>
                  </a:lnTo>
                  <a:lnTo>
                    <a:pt x="6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7" y="5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672" name="Freeform 237">
              <a:extLst>
                <a:ext uri="{FF2B5EF4-FFF2-40B4-BE49-F238E27FC236}">
                  <a16:creationId xmlns:a16="http://schemas.microsoft.com/office/drawing/2014/main" xmlns="" id="{FCBBAFDC-EB97-44F9-9E99-E00C35C8AF37}"/>
                </a:ext>
              </a:extLst>
            </xdr:cNvPr>
            <xdr:cNvSpPr>
              <a:spLocks/>
            </xdr:cNvSpPr>
          </xdr:nvSpPr>
          <xdr:spPr bwMode="auto">
            <a:xfrm>
              <a:off x="3865" y="571"/>
              <a:ext cx="52" cy="52"/>
            </a:xfrm>
            <a:custGeom>
              <a:avLst/>
              <a:gdLst>
                <a:gd name="T0" fmla="*/ 52 w 52"/>
                <a:gd name="T1" fmla="*/ 23 h 52"/>
                <a:gd name="T2" fmla="*/ 52 w 52"/>
                <a:gd name="T3" fmla="*/ 23 h 52"/>
                <a:gd name="T4" fmla="*/ 52 w 52"/>
                <a:gd name="T5" fmla="*/ 15 h 52"/>
                <a:gd name="T6" fmla="*/ 45 w 52"/>
                <a:gd name="T7" fmla="*/ 15 h 52"/>
                <a:gd name="T8" fmla="*/ 45 w 52"/>
                <a:gd name="T9" fmla="*/ 8 h 52"/>
                <a:gd name="T10" fmla="*/ 45 w 52"/>
                <a:gd name="T11" fmla="*/ 8 h 52"/>
                <a:gd name="T12" fmla="*/ 45 w 52"/>
                <a:gd name="T13" fmla="*/ 8 h 52"/>
                <a:gd name="T14" fmla="*/ 37 w 52"/>
                <a:gd name="T15" fmla="*/ 8 h 52"/>
                <a:gd name="T16" fmla="*/ 37 w 52"/>
                <a:gd name="T17" fmla="*/ 0 h 52"/>
                <a:gd name="T18" fmla="*/ 37 w 52"/>
                <a:gd name="T19" fmla="*/ 0 h 52"/>
                <a:gd name="T20" fmla="*/ 30 w 52"/>
                <a:gd name="T21" fmla="*/ 0 h 52"/>
                <a:gd name="T22" fmla="*/ 30 w 52"/>
                <a:gd name="T23" fmla="*/ 0 h 52"/>
                <a:gd name="T24" fmla="*/ 23 w 52"/>
                <a:gd name="T25" fmla="*/ 0 h 52"/>
                <a:gd name="T26" fmla="*/ 23 w 52"/>
                <a:gd name="T27" fmla="*/ 0 h 52"/>
                <a:gd name="T28" fmla="*/ 23 w 52"/>
                <a:gd name="T29" fmla="*/ 0 h 52"/>
                <a:gd name="T30" fmla="*/ 15 w 52"/>
                <a:gd name="T31" fmla="*/ 0 h 52"/>
                <a:gd name="T32" fmla="*/ 15 w 52"/>
                <a:gd name="T33" fmla="*/ 8 h 52"/>
                <a:gd name="T34" fmla="*/ 8 w 52"/>
                <a:gd name="T35" fmla="*/ 8 h 52"/>
                <a:gd name="T36" fmla="*/ 8 w 52"/>
                <a:gd name="T37" fmla="*/ 8 h 52"/>
                <a:gd name="T38" fmla="*/ 8 w 52"/>
                <a:gd name="T39" fmla="*/ 8 h 52"/>
                <a:gd name="T40" fmla="*/ 8 w 52"/>
                <a:gd name="T41" fmla="*/ 15 h 52"/>
                <a:gd name="T42" fmla="*/ 0 w 52"/>
                <a:gd name="T43" fmla="*/ 15 h 52"/>
                <a:gd name="T44" fmla="*/ 0 w 52"/>
                <a:gd name="T45" fmla="*/ 23 h 52"/>
                <a:gd name="T46" fmla="*/ 0 w 52"/>
                <a:gd name="T47" fmla="*/ 23 h 52"/>
                <a:gd name="T48" fmla="*/ 0 w 52"/>
                <a:gd name="T49" fmla="*/ 23 h 52"/>
                <a:gd name="T50" fmla="*/ 0 w 52"/>
                <a:gd name="T51" fmla="*/ 30 h 52"/>
                <a:gd name="T52" fmla="*/ 0 w 52"/>
                <a:gd name="T53" fmla="*/ 30 h 52"/>
                <a:gd name="T54" fmla="*/ 0 w 52"/>
                <a:gd name="T55" fmla="*/ 37 h 52"/>
                <a:gd name="T56" fmla="*/ 8 w 52"/>
                <a:gd name="T57" fmla="*/ 37 h 52"/>
                <a:gd name="T58" fmla="*/ 8 w 52"/>
                <a:gd name="T59" fmla="*/ 37 h 52"/>
                <a:gd name="T60" fmla="*/ 8 w 52"/>
                <a:gd name="T61" fmla="*/ 45 h 52"/>
                <a:gd name="T62" fmla="*/ 8 w 52"/>
                <a:gd name="T63" fmla="*/ 45 h 52"/>
                <a:gd name="T64" fmla="*/ 15 w 52"/>
                <a:gd name="T65" fmla="*/ 45 h 52"/>
                <a:gd name="T66" fmla="*/ 15 w 52"/>
                <a:gd name="T67" fmla="*/ 45 h 52"/>
                <a:gd name="T68" fmla="*/ 23 w 52"/>
                <a:gd name="T69" fmla="*/ 45 h 52"/>
                <a:gd name="T70" fmla="*/ 23 w 52"/>
                <a:gd name="T71" fmla="*/ 52 h 52"/>
                <a:gd name="T72" fmla="*/ 23 w 52"/>
                <a:gd name="T73" fmla="*/ 52 h 52"/>
                <a:gd name="T74" fmla="*/ 30 w 52"/>
                <a:gd name="T75" fmla="*/ 52 h 52"/>
                <a:gd name="T76" fmla="*/ 30 w 52"/>
                <a:gd name="T77" fmla="*/ 52 h 52"/>
                <a:gd name="T78" fmla="*/ 37 w 52"/>
                <a:gd name="T79" fmla="*/ 45 h 52"/>
                <a:gd name="T80" fmla="*/ 37 w 52"/>
                <a:gd name="T81" fmla="*/ 45 h 52"/>
                <a:gd name="T82" fmla="*/ 37 w 52"/>
                <a:gd name="T83" fmla="*/ 45 h 52"/>
                <a:gd name="T84" fmla="*/ 45 w 52"/>
                <a:gd name="T85" fmla="*/ 45 h 52"/>
                <a:gd name="T86" fmla="*/ 45 w 52"/>
                <a:gd name="T87" fmla="*/ 45 h 52"/>
                <a:gd name="T88" fmla="*/ 45 w 52"/>
                <a:gd name="T89" fmla="*/ 37 h 52"/>
                <a:gd name="T90" fmla="*/ 45 w 52"/>
                <a:gd name="T91" fmla="*/ 37 h 52"/>
                <a:gd name="T92" fmla="*/ 52 w 52"/>
                <a:gd name="T93" fmla="*/ 37 h 52"/>
                <a:gd name="T94" fmla="*/ 52 w 52"/>
                <a:gd name="T95" fmla="*/ 30 h 52"/>
                <a:gd name="T96" fmla="*/ 52 w 52"/>
                <a:gd name="T97" fmla="*/ 30 h 52"/>
                <a:gd name="T98" fmla="*/ 52 w 52"/>
                <a:gd name="T99" fmla="*/ 23 h 5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52" h="52">
                  <a:moveTo>
                    <a:pt x="52" y="23"/>
                  </a:moveTo>
                  <a:lnTo>
                    <a:pt x="52" y="23"/>
                  </a:lnTo>
                  <a:lnTo>
                    <a:pt x="52" y="15"/>
                  </a:lnTo>
                  <a:lnTo>
                    <a:pt x="45" y="15"/>
                  </a:lnTo>
                  <a:lnTo>
                    <a:pt x="45" y="8"/>
                  </a:lnTo>
                  <a:lnTo>
                    <a:pt x="45" y="8"/>
                  </a:lnTo>
                  <a:lnTo>
                    <a:pt x="45" y="8"/>
                  </a:lnTo>
                  <a:lnTo>
                    <a:pt x="37" y="8"/>
                  </a:lnTo>
                  <a:lnTo>
                    <a:pt x="37" y="0"/>
                  </a:lnTo>
                  <a:lnTo>
                    <a:pt x="37" y="0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23" y="0"/>
                  </a:lnTo>
                  <a:lnTo>
                    <a:pt x="23" y="0"/>
                  </a:lnTo>
                  <a:lnTo>
                    <a:pt x="23" y="0"/>
                  </a:lnTo>
                  <a:lnTo>
                    <a:pt x="15" y="0"/>
                  </a:lnTo>
                  <a:lnTo>
                    <a:pt x="15" y="8"/>
                  </a:lnTo>
                  <a:lnTo>
                    <a:pt x="8" y="8"/>
                  </a:lnTo>
                  <a:lnTo>
                    <a:pt x="8" y="8"/>
                  </a:lnTo>
                  <a:lnTo>
                    <a:pt x="8" y="8"/>
                  </a:lnTo>
                  <a:lnTo>
                    <a:pt x="8" y="15"/>
                  </a:lnTo>
                  <a:lnTo>
                    <a:pt x="0" y="15"/>
                  </a:lnTo>
                  <a:lnTo>
                    <a:pt x="0" y="23"/>
                  </a:lnTo>
                  <a:lnTo>
                    <a:pt x="0" y="23"/>
                  </a:lnTo>
                  <a:lnTo>
                    <a:pt x="0" y="23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0" y="37"/>
                  </a:lnTo>
                  <a:lnTo>
                    <a:pt x="8" y="37"/>
                  </a:lnTo>
                  <a:lnTo>
                    <a:pt x="8" y="37"/>
                  </a:lnTo>
                  <a:lnTo>
                    <a:pt x="8" y="45"/>
                  </a:lnTo>
                  <a:lnTo>
                    <a:pt x="8" y="45"/>
                  </a:lnTo>
                  <a:lnTo>
                    <a:pt x="15" y="45"/>
                  </a:lnTo>
                  <a:lnTo>
                    <a:pt x="15" y="45"/>
                  </a:lnTo>
                  <a:lnTo>
                    <a:pt x="23" y="45"/>
                  </a:lnTo>
                  <a:lnTo>
                    <a:pt x="23" y="52"/>
                  </a:lnTo>
                  <a:lnTo>
                    <a:pt x="23" y="52"/>
                  </a:lnTo>
                  <a:lnTo>
                    <a:pt x="30" y="52"/>
                  </a:lnTo>
                  <a:lnTo>
                    <a:pt x="30" y="52"/>
                  </a:lnTo>
                  <a:lnTo>
                    <a:pt x="37" y="45"/>
                  </a:lnTo>
                  <a:lnTo>
                    <a:pt x="37" y="45"/>
                  </a:lnTo>
                  <a:lnTo>
                    <a:pt x="37" y="45"/>
                  </a:lnTo>
                  <a:lnTo>
                    <a:pt x="45" y="45"/>
                  </a:lnTo>
                  <a:lnTo>
                    <a:pt x="45" y="45"/>
                  </a:lnTo>
                  <a:lnTo>
                    <a:pt x="45" y="37"/>
                  </a:lnTo>
                  <a:lnTo>
                    <a:pt x="45" y="37"/>
                  </a:lnTo>
                  <a:lnTo>
                    <a:pt x="52" y="37"/>
                  </a:lnTo>
                  <a:lnTo>
                    <a:pt x="52" y="30"/>
                  </a:lnTo>
                  <a:lnTo>
                    <a:pt x="52" y="30"/>
                  </a:lnTo>
                  <a:lnTo>
                    <a:pt x="52" y="23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673" name="Freeform 238">
              <a:extLst>
                <a:ext uri="{FF2B5EF4-FFF2-40B4-BE49-F238E27FC236}">
                  <a16:creationId xmlns:a16="http://schemas.microsoft.com/office/drawing/2014/main" xmlns="" id="{D0E1A73A-4D30-4CBE-AF70-25EB02307E6E}"/>
                </a:ext>
              </a:extLst>
            </xdr:cNvPr>
            <xdr:cNvSpPr>
              <a:spLocks/>
            </xdr:cNvSpPr>
          </xdr:nvSpPr>
          <xdr:spPr bwMode="auto">
            <a:xfrm>
              <a:off x="3865" y="571"/>
              <a:ext cx="52" cy="52"/>
            </a:xfrm>
            <a:custGeom>
              <a:avLst/>
              <a:gdLst>
                <a:gd name="T0" fmla="*/ 7 w 7"/>
                <a:gd name="T1" fmla="*/ 3 h 7"/>
                <a:gd name="T2" fmla="*/ 7 w 7"/>
                <a:gd name="T3" fmla="*/ 3 h 7"/>
                <a:gd name="T4" fmla="*/ 7 w 7"/>
                <a:gd name="T5" fmla="*/ 2 h 7"/>
                <a:gd name="T6" fmla="*/ 6 w 7"/>
                <a:gd name="T7" fmla="*/ 2 h 7"/>
                <a:gd name="T8" fmla="*/ 6 w 7"/>
                <a:gd name="T9" fmla="*/ 1 h 7"/>
                <a:gd name="T10" fmla="*/ 6 w 7"/>
                <a:gd name="T11" fmla="*/ 1 h 7"/>
                <a:gd name="T12" fmla="*/ 6 w 7"/>
                <a:gd name="T13" fmla="*/ 1 h 7"/>
                <a:gd name="T14" fmla="*/ 5 w 7"/>
                <a:gd name="T15" fmla="*/ 1 h 7"/>
                <a:gd name="T16" fmla="*/ 5 w 7"/>
                <a:gd name="T17" fmla="*/ 0 h 7"/>
                <a:gd name="T18" fmla="*/ 5 w 7"/>
                <a:gd name="T19" fmla="*/ 0 h 7"/>
                <a:gd name="T20" fmla="*/ 4 w 7"/>
                <a:gd name="T21" fmla="*/ 0 h 7"/>
                <a:gd name="T22" fmla="*/ 4 w 7"/>
                <a:gd name="T23" fmla="*/ 0 h 7"/>
                <a:gd name="T24" fmla="*/ 3 w 7"/>
                <a:gd name="T25" fmla="*/ 0 h 7"/>
                <a:gd name="T26" fmla="*/ 3 w 7"/>
                <a:gd name="T27" fmla="*/ 0 h 7"/>
                <a:gd name="T28" fmla="*/ 3 w 7"/>
                <a:gd name="T29" fmla="*/ 0 h 7"/>
                <a:gd name="T30" fmla="*/ 2 w 7"/>
                <a:gd name="T31" fmla="*/ 0 h 7"/>
                <a:gd name="T32" fmla="*/ 2 w 7"/>
                <a:gd name="T33" fmla="*/ 1 h 7"/>
                <a:gd name="T34" fmla="*/ 1 w 7"/>
                <a:gd name="T35" fmla="*/ 1 h 7"/>
                <a:gd name="T36" fmla="*/ 1 w 7"/>
                <a:gd name="T37" fmla="*/ 1 h 7"/>
                <a:gd name="T38" fmla="*/ 1 w 7"/>
                <a:gd name="T39" fmla="*/ 1 h 7"/>
                <a:gd name="T40" fmla="*/ 1 w 7"/>
                <a:gd name="T41" fmla="*/ 2 h 7"/>
                <a:gd name="T42" fmla="*/ 0 w 7"/>
                <a:gd name="T43" fmla="*/ 2 h 7"/>
                <a:gd name="T44" fmla="*/ 0 w 7"/>
                <a:gd name="T45" fmla="*/ 3 h 7"/>
                <a:gd name="T46" fmla="*/ 0 w 7"/>
                <a:gd name="T47" fmla="*/ 3 h 7"/>
                <a:gd name="T48" fmla="*/ 0 w 7"/>
                <a:gd name="T49" fmla="*/ 3 h 7"/>
                <a:gd name="T50" fmla="*/ 0 w 7"/>
                <a:gd name="T51" fmla="*/ 4 h 7"/>
                <a:gd name="T52" fmla="*/ 0 w 7"/>
                <a:gd name="T53" fmla="*/ 4 h 7"/>
                <a:gd name="T54" fmla="*/ 0 w 7"/>
                <a:gd name="T55" fmla="*/ 5 h 7"/>
                <a:gd name="T56" fmla="*/ 1 w 7"/>
                <a:gd name="T57" fmla="*/ 5 h 7"/>
                <a:gd name="T58" fmla="*/ 1 w 7"/>
                <a:gd name="T59" fmla="*/ 5 h 7"/>
                <a:gd name="T60" fmla="*/ 1 w 7"/>
                <a:gd name="T61" fmla="*/ 6 h 7"/>
                <a:gd name="T62" fmla="*/ 1 w 7"/>
                <a:gd name="T63" fmla="*/ 6 h 7"/>
                <a:gd name="T64" fmla="*/ 2 w 7"/>
                <a:gd name="T65" fmla="*/ 6 h 7"/>
                <a:gd name="T66" fmla="*/ 2 w 7"/>
                <a:gd name="T67" fmla="*/ 6 h 7"/>
                <a:gd name="T68" fmla="*/ 3 w 7"/>
                <a:gd name="T69" fmla="*/ 6 h 7"/>
                <a:gd name="T70" fmla="*/ 3 w 7"/>
                <a:gd name="T71" fmla="*/ 7 h 7"/>
                <a:gd name="T72" fmla="*/ 3 w 7"/>
                <a:gd name="T73" fmla="*/ 7 h 7"/>
                <a:gd name="T74" fmla="*/ 4 w 7"/>
                <a:gd name="T75" fmla="*/ 7 h 7"/>
                <a:gd name="T76" fmla="*/ 4 w 7"/>
                <a:gd name="T77" fmla="*/ 7 h 7"/>
                <a:gd name="T78" fmla="*/ 5 w 7"/>
                <a:gd name="T79" fmla="*/ 6 h 7"/>
                <a:gd name="T80" fmla="*/ 5 w 7"/>
                <a:gd name="T81" fmla="*/ 6 h 7"/>
                <a:gd name="T82" fmla="*/ 5 w 7"/>
                <a:gd name="T83" fmla="*/ 6 h 7"/>
                <a:gd name="T84" fmla="*/ 6 w 7"/>
                <a:gd name="T85" fmla="*/ 6 h 7"/>
                <a:gd name="T86" fmla="*/ 6 w 7"/>
                <a:gd name="T87" fmla="*/ 6 h 7"/>
                <a:gd name="T88" fmla="*/ 6 w 7"/>
                <a:gd name="T89" fmla="*/ 5 h 7"/>
                <a:gd name="T90" fmla="*/ 6 w 7"/>
                <a:gd name="T91" fmla="*/ 5 h 7"/>
                <a:gd name="T92" fmla="*/ 7 w 7"/>
                <a:gd name="T93" fmla="*/ 5 h 7"/>
                <a:gd name="T94" fmla="*/ 7 w 7"/>
                <a:gd name="T95" fmla="*/ 4 h 7"/>
                <a:gd name="T96" fmla="*/ 7 w 7"/>
                <a:gd name="T97" fmla="*/ 4 h 7"/>
                <a:gd name="T98" fmla="*/ 7 w 7"/>
                <a:gd name="T99" fmla="*/ 3 h 7"/>
                <a:gd name="T100" fmla="*/ 7 w 7"/>
                <a:gd name="T101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7">
                  <a:moveTo>
                    <a:pt x="7" y="3"/>
                  </a:moveTo>
                  <a:lnTo>
                    <a:pt x="7" y="3"/>
                  </a:lnTo>
                  <a:lnTo>
                    <a:pt x="7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6" y="1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6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3" y="6"/>
                  </a:lnTo>
                  <a:lnTo>
                    <a:pt x="3" y="7"/>
                  </a:lnTo>
                  <a:lnTo>
                    <a:pt x="3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6"/>
                  </a:lnTo>
                  <a:lnTo>
                    <a:pt x="6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7" y="5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3"/>
                  </a:lnTo>
                  <a:lnTo>
                    <a:pt x="7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674" name="Freeform 239">
              <a:extLst>
                <a:ext uri="{FF2B5EF4-FFF2-40B4-BE49-F238E27FC236}">
                  <a16:creationId xmlns:a16="http://schemas.microsoft.com/office/drawing/2014/main" xmlns="" id="{81107FDF-9646-459C-B1A0-7B428C65529C}"/>
                </a:ext>
              </a:extLst>
            </xdr:cNvPr>
            <xdr:cNvSpPr>
              <a:spLocks/>
            </xdr:cNvSpPr>
          </xdr:nvSpPr>
          <xdr:spPr bwMode="auto">
            <a:xfrm>
              <a:off x="3999" y="601"/>
              <a:ext cx="52" cy="52"/>
            </a:xfrm>
            <a:custGeom>
              <a:avLst/>
              <a:gdLst>
                <a:gd name="T0" fmla="*/ 52 w 52"/>
                <a:gd name="T1" fmla="*/ 22 h 52"/>
                <a:gd name="T2" fmla="*/ 52 w 52"/>
                <a:gd name="T3" fmla="*/ 22 h 52"/>
                <a:gd name="T4" fmla="*/ 44 w 52"/>
                <a:gd name="T5" fmla="*/ 15 h 52"/>
                <a:gd name="T6" fmla="*/ 44 w 52"/>
                <a:gd name="T7" fmla="*/ 15 h 52"/>
                <a:gd name="T8" fmla="*/ 44 w 52"/>
                <a:gd name="T9" fmla="*/ 15 h 52"/>
                <a:gd name="T10" fmla="*/ 44 w 52"/>
                <a:gd name="T11" fmla="*/ 7 h 52"/>
                <a:gd name="T12" fmla="*/ 37 w 52"/>
                <a:gd name="T13" fmla="*/ 7 h 52"/>
                <a:gd name="T14" fmla="*/ 37 w 52"/>
                <a:gd name="T15" fmla="*/ 7 h 52"/>
                <a:gd name="T16" fmla="*/ 37 w 52"/>
                <a:gd name="T17" fmla="*/ 7 h 52"/>
                <a:gd name="T18" fmla="*/ 29 w 52"/>
                <a:gd name="T19" fmla="*/ 0 h 52"/>
                <a:gd name="T20" fmla="*/ 29 w 52"/>
                <a:gd name="T21" fmla="*/ 0 h 52"/>
                <a:gd name="T22" fmla="*/ 29 w 52"/>
                <a:gd name="T23" fmla="*/ 0 h 52"/>
                <a:gd name="T24" fmla="*/ 22 w 52"/>
                <a:gd name="T25" fmla="*/ 0 h 52"/>
                <a:gd name="T26" fmla="*/ 22 w 52"/>
                <a:gd name="T27" fmla="*/ 0 h 52"/>
                <a:gd name="T28" fmla="*/ 15 w 52"/>
                <a:gd name="T29" fmla="*/ 0 h 52"/>
                <a:gd name="T30" fmla="*/ 15 w 52"/>
                <a:gd name="T31" fmla="*/ 7 h 52"/>
                <a:gd name="T32" fmla="*/ 15 w 52"/>
                <a:gd name="T33" fmla="*/ 7 h 52"/>
                <a:gd name="T34" fmla="*/ 7 w 52"/>
                <a:gd name="T35" fmla="*/ 7 h 52"/>
                <a:gd name="T36" fmla="*/ 7 w 52"/>
                <a:gd name="T37" fmla="*/ 7 h 52"/>
                <a:gd name="T38" fmla="*/ 7 w 52"/>
                <a:gd name="T39" fmla="*/ 15 h 52"/>
                <a:gd name="T40" fmla="*/ 0 w 52"/>
                <a:gd name="T41" fmla="*/ 15 h 52"/>
                <a:gd name="T42" fmla="*/ 0 w 52"/>
                <a:gd name="T43" fmla="*/ 15 h 52"/>
                <a:gd name="T44" fmla="*/ 0 w 52"/>
                <a:gd name="T45" fmla="*/ 22 h 52"/>
                <a:gd name="T46" fmla="*/ 0 w 52"/>
                <a:gd name="T47" fmla="*/ 22 h 52"/>
                <a:gd name="T48" fmla="*/ 0 w 52"/>
                <a:gd name="T49" fmla="*/ 30 h 52"/>
                <a:gd name="T50" fmla="*/ 0 w 52"/>
                <a:gd name="T51" fmla="*/ 30 h 52"/>
                <a:gd name="T52" fmla="*/ 0 w 52"/>
                <a:gd name="T53" fmla="*/ 30 h 52"/>
                <a:gd name="T54" fmla="*/ 0 w 52"/>
                <a:gd name="T55" fmla="*/ 37 h 52"/>
                <a:gd name="T56" fmla="*/ 0 w 52"/>
                <a:gd name="T57" fmla="*/ 37 h 52"/>
                <a:gd name="T58" fmla="*/ 7 w 52"/>
                <a:gd name="T59" fmla="*/ 44 h 52"/>
                <a:gd name="T60" fmla="*/ 7 w 52"/>
                <a:gd name="T61" fmla="*/ 44 h 52"/>
                <a:gd name="T62" fmla="*/ 7 w 52"/>
                <a:gd name="T63" fmla="*/ 44 h 52"/>
                <a:gd name="T64" fmla="*/ 15 w 52"/>
                <a:gd name="T65" fmla="*/ 44 h 52"/>
                <a:gd name="T66" fmla="*/ 15 w 52"/>
                <a:gd name="T67" fmla="*/ 52 h 52"/>
                <a:gd name="T68" fmla="*/ 15 w 52"/>
                <a:gd name="T69" fmla="*/ 52 h 52"/>
                <a:gd name="T70" fmla="*/ 22 w 52"/>
                <a:gd name="T71" fmla="*/ 52 h 52"/>
                <a:gd name="T72" fmla="*/ 22 w 52"/>
                <a:gd name="T73" fmla="*/ 52 h 52"/>
                <a:gd name="T74" fmla="*/ 29 w 52"/>
                <a:gd name="T75" fmla="*/ 52 h 52"/>
                <a:gd name="T76" fmla="*/ 29 w 52"/>
                <a:gd name="T77" fmla="*/ 52 h 52"/>
                <a:gd name="T78" fmla="*/ 29 w 52"/>
                <a:gd name="T79" fmla="*/ 52 h 52"/>
                <a:gd name="T80" fmla="*/ 37 w 52"/>
                <a:gd name="T81" fmla="*/ 52 h 52"/>
                <a:gd name="T82" fmla="*/ 37 w 52"/>
                <a:gd name="T83" fmla="*/ 44 h 52"/>
                <a:gd name="T84" fmla="*/ 37 w 52"/>
                <a:gd name="T85" fmla="*/ 44 h 52"/>
                <a:gd name="T86" fmla="*/ 44 w 52"/>
                <a:gd name="T87" fmla="*/ 44 h 52"/>
                <a:gd name="T88" fmla="*/ 44 w 52"/>
                <a:gd name="T89" fmla="*/ 44 h 52"/>
                <a:gd name="T90" fmla="*/ 44 w 52"/>
                <a:gd name="T91" fmla="*/ 37 h 52"/>
                <a:gd name="T92" fmla="*/ 44 w 52"/>
                <a:gd name="T93" fmla="*/ 37 h 52"/>
                <a:gd name="T94" fmla="*/ 52 w 52"/>
                <a:gd name="T95" fmla="*/ 30 h 52"/>
                <a:gd name="T96" fmla="*/ 52 w 52"/>
                <a:gd name="T97" fmla="*/ 30 h 52"/>
                <a:gd name="T98" fmla="*/ 52 w 52"/>
                <a:gd name="T99" fmla="*/ 30 h 52"/>
                <a:gd name="T100" fmla="*/ 52 w 52"/>
                <a:gd name="T101" fmla="*/ 22 h 5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52" h="52">
                  <a:moveTo>
                    <a:pt x="52" y="22"/>
                  </a:moveTo>
                  <a:lnTo>
                    <a:pt x="52" y="22"/>
                  </a:lnTo>
                  <a:lnTo>
                    <a:pt x="44" y="15"/>
                  </a:lnTo>
                  <a:lnTo>
                    <a:pt x="44" y="15"/>
                  </a:lnTo>
                  <a:lnTo>
                    <a:pt x="44" y="15"/>
                  </a:lnTo>
                  <a:lnTo>
                    <a:pt x="44" y="7"/>
                  </a:lnTo>
                  <a:lnTo>
                    <a:pt x="37" y="7"/>
                  </a:lnTo>
                  <a:lnTo>
                    <a:pt x="37" y="7"/>
                  </a:lnTo>
                  <a:lnTo>
                    <a:pt x="37" y="7"/>
                  </a:lnTo>
                  <a:lnTo>
                    <a:pt x="29" y="0"/>
                  </a:lnTo>
                  <a:lnTo>
                    <a:pt x="29" y="0"/>
                  </a:lnTo>
                  <a:lnTo>
                    <a:pt x="29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15" y="0"/>
                  </a:lnTo>
                  <a:lnTo>
                    <a:pt x="15" y="7"/>
                  </a:lnTo>
                  <a:lnTo>
                    <a:pt x="15" y="7"/>
                  </a:lnTo>
                  <a:lnTo>
                    <a:pt x="7" y="7"/>
                  </a:lnTo>
                  <a:lnTo>
                    <a:pt x="7" y="7"/>
                  </a:lnTo>
                  <a:lnTo>
                    <a:pt x="7" y="15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0" y="37"/>
                  </a:lnTo>
                  <a:lnTo>
                    <a:pt x="0" y="37"/>
                  </a:lnTo>
                  <a:lnTo>
                    <a:pt x="7" y="44"/>
                  </a:lnTo>
                  <a:lnTo>
                    <a:pt x="7" y="44"/>
                  </a:lnTo>
                  <a:lnTo>
                    <a:pt x="7" y="44"/>
                  </a:lnTo>
                  <a:lnTo>
                    <a:pt x="15" y="44"/>
                  </a:lnTo>
                  <a:lnTo>
                    <a:pt x="15" y="52"/>
                  </a:lnTo>
                  <a:lnTo>
                    <a:pt x="15" y="52"/>
                  </a:lnTo>
                  <a:lnTo>
                    <a:pt x="22" y="52"/>
                  </a:lnTo>
                  <a:lnTo>
                    <a:pt x="22" y="52"/>
                  </a:lnTo>
                  <a:lnTo>
                    <a:pt x="29" y="52"/>
                  </a:lnTo>
                  <a:lnTo>
                    <a:pt x="29" y="52"/>
                  </a:lnTo>
                  <a:lnTo>
                    <a:pt x="29" y="52"/>
                  </a:lnTo>
                  <a:lnTo>
                    <a:pt x="37" y="52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44" y="44"/>
                  </a:lnTo>
                  <a:lnTo>
                    <a:pt x="44" y="44"/>
                  </a:lnTo>
                  <a:lnTo>
                    <a:pt x="44" y="37"/>
                  </a:lnTo>
                  <a:lnTo>
                    <a:pt x="44" y="37"/>
                  </a:lnTo>
                  <a:lnTo>
                    <a:pt x="52" y="30"/>
                  </a:lnTo>
                  <a:lnTo>
                    <a:pt x="52" y="30"/>
                  </a:lnTo>
                  <a:lnTo>
                    <a:pt x="52" y="30"/>
                  </a:lnTo>
                  <a:lnTo>
                    <a:pt x="52" y="22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675" name="Freeform 240">
              <a:extLst>
                <a:ext uri="{FF2B5EF4-FFF2-40B4-BE49-F238E27FC236}">
                  <a16:creationId xmlns:a16="http://schemas.microsoft.com/office/drawing/2014/main" xmlns="" id="{129870B0-8EA5-4BD0-BEA1-575A2B72FD84}"/>
                </a:ext>
              </a:extLst>
            </xdr:cNvPr>
            <xdr:cNvSpPr>
              <a:spLocks/>
            </xdr:cNvSpPr>
          </xdr:nvSpPr>
          <xdr:spPr bwMode="auto">
            <a:xfrm>
              <a:off x="3999" y="601"/>
              <a:ext cx="52" cy="52"/>
            </a:xfrm>
            <a:custGeom>
              <a:avLst/>
              <a:gdLst>
                <a:gd name="T0" fmla="*/ 7 w 7"/>
                <a:gd name="T1" fmla="*/ 3 h 7"/>
                <a:gd name="T2" fmla="*/ 7 w 7"/>
                <a:gd name="T3" fmla="*/ 3 h 7"/>
                <a:gd name="T4" fmla="*/ 6 w 7"/>
                <a:gd name="T5" fmla="*/ 2 h 7"/>
                <a:gd name="T6" fmla="*/ 6 w 7"/>
                <a:gd name="T7" fmla="*/ 2 h 7"/>
                <a:gd name="T8" fmla="*/ 6 w 7"/>
                <a:gd name="T9" fmla="*/ 2 h 7"/>
                <a:gd name="T10" fmla="*/ 6 w 7"/>
                <a:gd name="T11" fmla="*/ 1 h 7"/>
                <a:gd name="T12" fmla="*/ 5 w 7"/>
                <a:gd name="T13" fmla="*/ 1 h 7"/>
                <a:gd name="T14" fmla="*/ 5 w 7"/>
                <a:gd name="T15" fmla="*/ 1 h 7"/>
                <a:gd name="T16" fmla="*/ 5 w 7"/>
                <a:gd name="T17" fmla="*/ 1 h 7"/>
                <a:gd name="T18" fmla="*/ 4 w 7"/>
                <a:gd name="T19" fmla="*/ 0 h 7"/>
                <a:gd name="T20" fmla="*/ 4 w 7"/>
                <a:gd name="T21" fmla="*/ 0 h 7"/>
                <a:gd name="T22" fmla="*/ 4 w 7"/>
                <a:gd name="T23" fmla="*/ 0 h 7"/>
                <a:gd name="T24" fmla="*/ 3 w 7"/>
                <a:gd name="T25" fmla="*/ 0 h 7"/>
                <a:gd name="T26" fmla="*/ 3 w 7"/>
                <a:gd name="T27" fmla="*/ 0 h 7"/>
                <a:gd name="T28" fmla="*/ 2 w 7"/>
                <a:gd name="T29" fmla="*/ 0 h 7"/>
                <a:gd name="T30" fmla="*/ 2 w 7"/>
                <a:gd name="T31" fmla="*/ 1 h 7"/>
                <a:gd name="T32" fmla="*/ 2 w 7"/>
                <a:gd name="T33" fmla="*/ 1 h 7"/>
                <a:gd name="T34" fmla="*/ 1 w 7"/>
                <a:gd name="T35" fmla="*/ 1 h 7"/>
                <a:gd name="T36" fmla="*/ 1 w 7"/>
                <a:gd name="T37" fmla="*/ 1 h 7"/>
                <a:gd name="T38" fmla="*/ 1 w 7"/>
                <a:gd name="T39" fmla="*/ 2 h 7"/>
                <a:gd name="T40" fmla="*/ 0 w 7"/>
                <a:gd name="T41" fmla="*/ 2 h 7"/>
                <a:gd name="T42" fmla="*/ 0 w 7"/>
                <a:gd name="T43" fmla="*/ 2 h 7"/>
                <a:gd name="T44" fmla="*/ 0 w 7"/>
                <a:gd name="T45" fmla="*/ 3 h 7"/>
                <a:gd name="T46" fmla="*/ 0 w 7"/>
                <a:gd name="T47" fmla="*/ 3 h 7"/>
                <a:gd name="T48" fmla="*/ 0 w 7"/>
                <a:gd name="T49" fmla="*/ 4 h 7"/>
                <a:gd name="T50" fmla="*/ 0 w 7"/>
                <a:gd name="T51" fmla="*/ 4 h 7"/>
                <a:gd name="T52" fmla="*/ 0 w 7"/>
                <a:gd name="T53" fmla="*/ 4 h 7"/>
                <a:gd name="T54" fmla="*/ 0 w 7"/>
                <a:gd name="T55" fmla="*/ 5 h 7"/>
                <a:gd name="T56" fmla="*/ 0 w 7"/>
                <a:gd name="T57" fmla="*/ 5 h 7"/>
                <a:gd name="T58" fmla="*/ 1 w 7"/>
                <a:gd name="T59" fmla="*/ 6 h 7"/>
                <a:gd name="T60" fmla="*/ 1 w 7"/>
                <a:gd name="T61" fmla="*/ 6 h 7"/>
                <a:gd name="T62" fmla="*/ 1 w 7"/>
                <a:gd name="T63" fmla="*/ 6 h 7"/>
                <a:gd name="T64" fmla="*/ 2 w 7"/>
                <a:gd name="T65" fmla="*/ 6 h 7"/>
                <a:gd name="T66" fmla="*/ 2 w 7"/>
                <a:gd name="T67" fmla="*/ 7 h 7"/>
                <a:gd name="T68" fmla="*/ 2 w 7"/>
                <a:gd name="T69" fmla="*/ 7 h 7"/>
                <a:gd name="T70" fmla="*/ 3 w 7"/>
                <a:gd name="T71" fmla="*/ 7 h 7"/>
                <a:gd name="T72" fmla="*/ 3 w 7"/>
                <a:gd name="T73" fmla="*/ 7 h 7"/>
                <a:gd name="T74" fmla="*/ 4 w 7"/>
                <a:gd name="T75" fmla="*/ 7 h 7"/>
                <a:gd name="T76" fmla="*/ 4 w 7"/>
                <a:gd name="T77" fmla="*/ 7 h 7"/>
                <a:gd name="T78" fmla="*/ 4 w 7"/>
                <a:gd name="T79" fmla="*/ 7 h 7"/>
                <a:gd name="T80" fmla="*/ 5 w 7"/>
                <a:gd name="T81" fmla="*/ 7 h 7"/>
                <a:gd name="T82" fmla="*/ 5 w 7"/>
                <a:gd name="T83" fmla="*/ 6 h 7"/>
                <a:gd name="T84" fmla="*/ 5 w 7"/>
                <a:gd name="T85" fmla="*/ 6 h 7"/>
                <a:gd name="T86" fmla="*/ 6 w 7"/>
                <a:gd name="T87" fmla="*/ 6 h 7"/>
                <a:gd name="T88" fmla="*/ 6 w 7"/>
                <a:gd name="T89" fmla="*/ 6 h 7"/>
                <a:gd name="T90" fmla="*/ 6 w 7"/>
                <a:gd name="T91" fmla="*/ 5 h 7"/>
                <a:gd name="T92" fmla="*/ 6 w 7"/>
                <a:gd name="T93" fmla="*/ 5 h 7"/>
                <a:gd name="T94" fmla="*/ 7 w 7"/>
                <a:gd name="T95" fmla="*/ 4 h 7"/>
                <a:gd name="T96" fmla="*/ 7 w 7"/>
                <a:gd name="T97" fmla="*/ 4 h 7"/>
                <a:gd name="T98" fmla="*/ 7 w 7"/>
                <a:gd name="T99" fmla="*/ 4 h 7"/>
                <a:gd name="T100" fmla="*/ 7 w 7"/>
                <a:gd name="T101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7">
                  <a:moveTo>
                    <a:pt x="7" y="3"/>
                  </a:moveTo>
                  <a:lnTo>
                    <a:pt x="7" y="3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4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1"/>
                  </a:lnTo>
                  <a:lnTo>
                    <a:pt x="2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1" y="6"/>
                  </a:lnTo>
                  <a:lnTo>
                    <a:pt x="1" y="6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7"/>
                  </a:lnTo>
                  <a:lnTo>
                    <a:pt x="2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5" y="7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6"/>
                  </a:lnTo>
                  <a:lnTo>
                    <a:pt x="6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676" name="Freeform 241">
              <a:extLst>
                <a:ext uri="{FF2B5EF4-FFF2-40B4-BE49-F238E27FC236}">
                  <a16:creationId xmlns:a16="http://schemas.microsoft.com/office/drawing/2014/main" xmlns="" id="{8AA5BB4C-ED19-4778-ACED-9AF22ED1FD40}"/>
                </a:ext>
              </a:extLst>
            </xdr:cNvPr>
            <xdr:cNvSpPr>
              <a:spLocks/>
            </xdr:cNvSpPr>
          </xdr:nvSpPr>
          <xdr:spPr bwMode="auto">
            <a:xfrm>
              <a:off x="4132" y="645"/>
              <a:ext cx="45" cy="52"/>
            </a:xfrm>
            <a:custGeom>
              <a:avLst/>
              <a:gdLst>
                <a:gd name="T0" fmla="*/ 45 w 45"/>
                <a:gd name="T1" fmla="*/ 23 h 52"/>
                <a:gd name="T2" fmla="*/ 45 w 45"/>
                <a:gd name="T3" fmla="*/ 23 h 52"/>
                <a:gd name="T4" fmla="*/ 45 w 45"/>
                <a:gd name="T5" fmla="*/ 15 h 52"/>
                <a:gd name="T6" fmla="*/ 45 w 45"/>
                <a:gd name="T7" fmla="*/ 15 h 52"/>
                <a:gd name="T8" fmla="*/ 37 w 45"/>
                <a:gd name="T9" fmla="*/ 15 h 52"/>
                <a:gd name="T10" fmla="*/ 37 w 45"/>
                <a:gd name="T11" fmla="*/ 8 h 52"/>
                <a:gd name="T12" fmla="*/ 37 w 45"/>
                <a:gd name="T13" fmla="*/ 8 h 52"/>
                <a:gd name="T14" fmla="*/ 37 w 45"/>
                <a:gd name="T15" fmla="*/ 8 h 52"/>
                <a:gd name="T16" fmla="*/ 30 w 45"/>
                <a:gd name="T17" fmla="*/ 0 h 52"/>
                <a:gd name="T18" fmla="*/ 30 w 45"/>
                <a:gd name="T19" fmla="*/ 0 h 52"/>
                <a:gd name="T20" fmla="*/ 22 w 45"/>
                <a:gd name="T21" fmla="*/ 0 h 52"/>
                <a:gd name="T22" fmla="*/ 22 w 45"/>
                <a:gd name="T23" fmla="*/ 0 h 52"/>
                <a:gd name="T24" fmla="*/ 22 w 45"/>
                <a:gd name="T25" fmla="*/ 0 h 52"/>
                <a:gd name="T26" fmla="*/ 15 w 45"/>
                <a:gd name="T27" fmla="*/ 0 h 52"/>
                <a:gd name="T28" fmla="*/ 15 w 45"/>
                <a:gd name="T29" fmla="*/ 0 h 52"/>
                <a:gd name="T30" fmla="*/ 8 w 45"/>
                <a:gd name="T31" fmla="*/ 0 h 52"/>
                <a:gd name="T32" fmla="*/ 8 w 45"/>
                <a:gd name="T33" fmla="*/ 8 h 52"/>
                <a:gd name="T34" fmla="*/ 8 w 45"/>
                <a:gd name="T35" fmla="*/ 8 h 52"/>
                <a:gd name="T36" fmla="*/ 0 w 45"/>
                <a:gd name="T37" fmla="*/ 8 h 52"/>
                <a:gd name="T38" fmla="*/ 0 w 45"/>
                <a:gd name="T39" fmla="*/ 15 h 52"/>
                <a:gd name="T40" fmla="*/ 0 w 45"/>
                <a:gd name="T41" fmla="*/ 15 h 52"/>
                <a:gd name="T42" fmla="*/ 0 w 45"/>
                <a:gd name="T43" fmla="*/ 15 h 52"/>
                <a:gd name="T44" fmla="*/ 0 w 45"/>
                <a:gd name="T45" fmla="*/ 23 h 52"/>
                <a:gd name="T46" fmla="*/ 0 w 45"/>
                <a:gd name="T47" fmla="*/ 23 h 52"/>
                <a:gd name="T48" fmla="*/ 0 w 45"/>
                <a:gd name="T49" fmla="*/ 23 h 52"/>
                <a:gd name="T50" fmla="*/ 0 w 45"/>
                <a:gd name="T51" fmla="*/ 30 h 52"/>
                <a:gd name="T52" fmla="*/ 0 w 45"/>
                <a:gd name="T53" fmla="*/ 30 h 52"/>
                <a:gd name="T54" fmla="*/ 0 w 45"/>
                <a:gd name="T55" fmla="*/ 38 h 52"/>
                <a:gd name="T56" fmla="*/ 0 w 45"/>
                <a:gd name="T57" fmla="*/ 38 h 52"/>
                <a:gd name="T58" fmla="*/ 0 w 45"/>
                <a:gd name="T59" fmla="*/ 38 h 52"/>
                <a:gd name="T60" fmla="*/ 0 w 45"/>
                <a:gd name="T61" fmla="*/ 45 h 52"/>
                <a:gd name="T62" fmla="*/ 8 w 45"/>
                <a:gd name="T63" fmla="*/ 45 h 52"/>
                <a:gd name="T64" fmla="*/ 8 w 45"/>
                <a:gd name="T65" fmla="*/ 45 h 52"/>
                <a:gd name="T66" fmla="*/ 8 w 45"/>
                <a:gd name="T67" fmla="*/ 45 h 52"/>
                <a:gd name="T68" fmla="*/ 15 w 45"/>
                <a:gd name="T69" fmla="*/ 52 h 52"/>
                <a:gd name="T70" fmla="*/ 15 w 45"/>
                <a:gd name="T71" fmla="*/ 52 h 52"/>
                <a:gd name="T72" fmla="*/ 22 w 45"/>
                <a:gd name="T73" fmla="*/ 52 h 52"/>
                <a:gd name="T74" fmla="*/ 22 w 45"/>
                <a:gd name="T75" fmla="*/ 52 h 52"/>
                <a:gd name="T76" fmla="*/ 22 w 45"/>
                <a:gd name="T77" fmla="*/ 52 h 52"/>
                <a:gd name="T78" fmla="*/ 30 w 45"/>
                <a:gd name="T79" fmla="*/ 52 h 52"/>
                <a:gd name="T80" fmla="*/ 30 w 45"/>
                <a:gd name="T81" fmla="*/ 45 h 52"/>
                <a:gd name="T82" fmla="*/ 37 w 45"/>
                <a:gd name="T83" fmla="*/ 45 h 52"/>
                <a:gd name="T84" fmla="*/ 37 w 45"/>
                <a:gd name="T85" fmla="*/ 45 h 52"/>
                <a:gd name="T86" fmla="*/ 37 w 45"/>
                <a:gd name="T87" fmla="*/ 45 h 52"/>
                <a:gd name="T88" fmla="*/ 37 w 45"/>
                <a:gd name="T89" fmla="*/ 38 h 52"/>
                <a:gd name="T90" fmla="*/ 45 w 45"/>
                <a:gd name="T91" fmla="*/ 38 h 52"/>
                <a:gd name="T92" fmla="*/ 45 w 45"/>
                <a:gd name="T93" fmla="*/ 38 h 52"/>
                <a:gd name="T94" fmla="*/ 45 w 45"/>
                <a:gd name="T95" fmla="*/ 30 h 52"/>
                <a:gd name="T96" fmla="*/ 45 w 45"/>
                <a:gd name="T97" fmla="*/ 30 h 52"/>
                <a:gd name="T98" fmla="*/ 45 w 45"/>
                <a:gd name="T99" fmla="*/ 23 h 5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45" h="52">
                  <a:moveTo>
                    <a:pt x="45" y="23"/>
                  </a:moveTo>
                  <a:lnTo>
                    <a:pt x="45" y="23"/>
                  </a:lnTo>
                  <a:lnTo>
                    <a:pt x="45" y="15"/>
                  </a:lnTo>
                  <a:lnTo>
                    <a:pt x="45" y="15"/>
                  </a:lnTo>
                  <a:lnTo>
                    <a:pt x="37" y="15"/>
                  </a:lnTo>
                  <a:lnTo>
                    <a:pt x="37" y="8"/>
                  </a:lnTo>
                  <a:lnTo>
                    <a:pt x="37" y="8"/>
                  </a:lnTo>
                  <a:lnTo>
                    <a:pt x="37" y="8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8" y="0"/>
                  </a:lnTo>
                  <a:lnTo>
                    <a:pt x="8" y="8"/>
                  </a:lnTo>
                  <a:lnTo>
                    <a:pt x="8" y="8"/>
                  </a:lnTo>
                  <a:lnTo>
                    <a:pt x="0" y="8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23"/>
                  </a:lnTo>
                  <a:lnTo>
                    <a:pt x="0" y="23"/>
                  </a:lnTo>
                  <a:lnTo>
                    <a:pt x="0" y="23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0" y="38"/>
                  </a:lnTo>
                  <a:lnTo>
                    <a:pt x="0" y="38"/>
                  </a:lnTo>
                  <a:lnTo>
                    <a:pt x="0" y="38"/>
                  </a:lnTo>
                  <a:lnTo>
                    <a:pt x="0" y="45"/>
                  </a:lnTo>
                  <a:lnTo>
                    <a:pt x="8" y="45"/>
                  </a:lnTo>
                  <a:lnTo>
                    <a:pt x="8" y="45"/>
                  </a:lnTo>
                  <a:lnTo>
                    <a:pt x="8" y="45"/>
                  </a:lnTo>
                  <a:lnTo>
                    <a:pt x="15" y="52"/>
                  </a:lnTo>
                  <a:lnTo>
                    <a:pt x="15" y="52"/>
                  </a:lnTo>
                  <a:lnTo>
                    <a:pt x="22" y="52"/>
                  </a:lnTo>
                  <a:lnTo>
                    <a:pt x="22" y="52"/>
                  </a:lnTo>
                  <a:lnTo>
                    <a:pt x="22" y="52"/>
                  </a:lnTo>
                  <a:lnTo>
                    <a:pt x="30" y="52"/>
                  </a:lnTo>
                  <a:lnTo>
                    <a:pt x="30" y="45"/>
                  </a:lnTo>
                  <a:lnTo>
                    <a:pt x="37" y="45"/>
                  </a:lnTo>
                  <a:lnTo>
                    <a:pt x="37" y="45"/>
                  </a:lnTo>
                  <a:lnTo>
                    <a:pt x="37" y="45"/>
                  </a:lnTo>
                  <a:lnTo>
                    <a:pt x="37" y="38"/>
                  </a:lnTo>
                  <a:lnTo>
                    <a:pt x="45" y="38"/>
                  </a:lnTo>
                  <a:lnTo>
                    <a:pt x="45" y="38"/>
                  </a:lnTo>
                  <a:lnTo>
                    <a:pt x="45" y="30"/>
                  </a:lnTo>
                  <a:lnTo>
                    <a:pt x="45" y="30"/>
                  </a:lnTo>
                  <a:lnTo>
                    <a:pt x="45" y="23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677" name="Freeform 242">
              <a:extLst>
                <a:ext uri="{FF2B5EF4-FFF2-40B4-BE49-F238E27FC236}">
                  <a16:creationId xmlns:a16="http://schemas.microsoft.com/office/drawing/2014/main" xmlns="" id="{62A17972-8C76-4A67-9FE0-3377EB22D3CF}"/>
                </a:ext>
              </a:extLst>
            </xdr:cNvPr>
            <xdr:cNvSpPr>
              <a:spLocks/>
            </xdr:cNvSpPr>
          </xdr:nvSpPr>
          <xdr:spPr bwMode="auto">
            <a:xfrm>
              <a:off x="4132" y="645"/>
              <a:ext cx="45" cy="52"/>
            </a:xfrm>
            <a:custGeom>
              <a:avLst/>
              <a:gdLst>
                <a:gd name="T0" fmla="*/ 6 w 6"/>
                <a:gd name="T1" fmla="*/ 3 h 7"/>
                <a:gd name="T2" fmla="*/ 6 w 6"/>
                <a:gd name="T3" fmla="*/ 3 h 7"/>
                <a:gd name="T4" fmla="*/ 6 w 6"/>
                <a:gd name="T5" fmla="*/ 2 h 7"/>
                <a:gd name="T6" fmla="*/ 6 w 6"/>
                <a:gd name="T7" fmla="*/ 2 h 7"/>
                <a:gd name="T8" fmla="*/ 5 w 6"/>
                <a:gd name="T9" fmla="*/ 2 h 7"/>
                <a:gd name="T10" fmla="*/ 5 w 6"/>
                <a:gd name="T11" fmla="*/ 1 h 7"/>
                <a:gd name="T12" fmla="*/ 5 w 6"/>
                <a:gd name="T13" fmla="*/ 1 h 7"/>
                <a:gd name="T14" fmla="*/ 5 w 6"/>
                <a:gd name="T15" fmla="*/ 1 h 7"/>
                <a:gd name="T16" fmla="*/ 4 w 6"/>
                <a:gd name="T17" fmla="*/ 0 h 7"/>
                <a:gd name="T18" fmla="*/ 4 w 6"/>
                <a:gd name="T19" fmla="*/ 0 h 7"/>
                <a:gd name="T20" fmla="*/ 3 w 6"/>
                <a:gd name="T21" fmla="*/ 0 h 7"/>
                <a:gd name="T22" fmla="*/ 3 w 6"/>
                <a:gd name="T23" fmla="*/ 0 h 7"/>
                <a:gd name="T24" fmla="*/ 3 w 6"/>
                <a:gd name="T25" fmla="*/ 0 h 7"/>
                <a:gd name="T26" fmla="*/ 2 w 6"/>
                <a:gd name="T27" fmla="*/ 0 h 7"/>
                <a:gd name="T28" fmla="*/ 2 w 6"/>
                <a:gd name="T29" fmla="*/ 0 h 7"/>
                <a:gd name="T30" fmla="*/ 1 w 6"/>
                <a:gd name="T31" fmla="*/ 0 h 7"/>
                <a:gd name="T32" fmla="*/ 1 w 6"/>
                <a:gd name="T33" fmla="*/ 1 h 7"/>
                <a:gd name="T34" fmla="*/ 1 w 6"/>
                <a:gd name="T35" fmla="*/ 1 h 7"/>
                <a:gd name="T36" fmla="*/ 0 w 6"/>
                <a:gd name="T37" fmla="*/ 1 h 7"/>
                <a:gd name="T38" fmla="*/ 0 w 6"/>
                <a:gd name="T39" fmla="*/ 2 h 7"/>
                <a:gd name="T40" fmla="*/ 0 w 6"/>
                <a:gd name="T41" fmla="*/ 2 h 7"/>
                <a:gd name="T42" fmla="*/ 0 w 6"/>
                <a:gd name="T43" fmla="*/ 2 h 7"/>
                <a:gd name="T44" fmla="*/ 0 w 6"/>
                <a:gd name="T45" fmla="*/ 3 h 7"/>
                <a:gd name="T46" fmla="*/ 0 w 6"/>
                <a:gd name="T47" fmla="*/ 3 h 7"/>
                <a:gd name="T48" fmla="*/ 0 w 6"/>
                <a:gd name="T49" fmla="*/ 3 h 7"/>
                <a:gd name="T50" fmla="*/ 0 w 6"/>
                <a:gd name="T51" fmla="*/ 4 h 7"/>
                <a:gd name="T52" fmla="*/ 0 w 6"/>
                <a:gd name="T53" fmla="*/ 4 h 7"/>
                <a:gd name="T54" fmla="*/ 0 w 6"/>
                <a:gd name="T55" fmla="*/ 5 h 7"/>
                <a:gd name="T56" fmla="*/ 0 w 6"/>
                <a:gd name="T57" fmla="*/ 5 h 7"/>
                <a:gd name="T58" fmla="*/ 0 w 6"/>
                <a:gd name="T59" fmla="*/ 5 h 7"/>
                <a:gd name="T60" fmla="*/ 0 w 6"/>
                <a:gd name="T61" fmla="*/ 6 h 7"/>
                <a:gd name="T62" fmla="*/ 1 w 6"/>
                <a:gd name="T63" fmla="*/ 6 h 7"/>
                <a:gd name="T64" fmla="*/ 1 w 6"/>
                <a:gd name="T65" fmla="*/ 6 h 7"/>
                <a:gd name="T66" fmla="*/ 1 w 6"/>
                <a:gd name="T67" fmla="*/ 6 h 7"/>
                <a:gd name="T68" fmla="*/ 2 w 6"/>
                <a:gd name="T69" fmla="*/ 7 h 7"/>
                <a:gd name="T70" fmla="*/ 2 w 6"/>
                <a:gd name="T71" fmla="*/ 7 h 7"/>
                <a:gd name="T72" fmla="*/ 3 w 6"/>
                <a:gd name="T73" fmla="*/ 7 h 7"/>
                <a:gd name="T74" fmla="*/ 3 w 6"/>
                <a:gd name="T75" fmla="*/ 7 h 7"/>
                <a:gd name="T76" fmla="*/ 3 w 6"/>
                <a:gd name="T77" fmla="*/ 7 h 7"/>
                <a:gd name="T78" fmla="*/ 4 w 6"/>
                <a:gd name="T79" fmla="*/ 7 h 7"/>
                <a:gd name="T80" fmla="*/ 4 w 6"/>
                <a:gd name="T81" fmla="*/ 6 h 7"/>
                <a:gd name="T82" fmla="*/ 5 w 6"/>
                <a:gd name="T83" fmla="*/ 6 h 7"/>
                <a:gd name="T84" fmla="*/ 5 w 6"/>
                <a:gd name="T85" fmla="*/ 6 h 7"/>
                <a:gd name="T86" fmla="*/ 5 w 6"/>
                <a:gd name="T87" fmla="*/ 6 h 7"/>
                <a:gd name="T88" fmla="*/ 5 w 6"/>
                <a:gd name="T89" fmla="*/ 5 h 7"/>
                <a:gd name="T90" fmla="*/ 6 w 6"/>
                <a:gd name="T91" fmla="*/ 5 h 7"/>
                <a:gd name="T92" fmla="*/ 6 w 6"/>
                <a:gd name="T93" fmla="*/ 5 h 7"/>
                <a:gd name="T94" fmla="*/ 6 w 6"/>
                <a:gd name="T95" fmla="*/ 4 h 7"/>
                <a:gd name="T96" fmla="*/ 6 w 6"/>
                <a:gd name="T97" fmla="*/ 4 h 7"/>
                <a:gd name="T98" fmla="*/ 6 w 6"/>
                <a:gd name="T99" fmla="*/ 3 h 7"/>
                <a:gd name="T100" fmla="*/ 6 w 6"/>
                <a:gd name="T101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6" h="7">
                  <a:moveTo>
                    <a:pt x="6" y="3"/>
                  </a:moveTo>
                  <a:lnTo>
                    <a:pt x="6" y="3"/>
                  </a:lnTo>
                  <a:lnTo>
                    <a:pt x="6" y="2"/>
                  </a:lnTo>
                  <a:lnTo>
                    <a:pt x="6" y="2"/>
                  </a:lnTo>
                  <a:lnTo>
                    <a:pt x="5" y="2"/>
                  </a:lnTo>
                  <a:lnTo>
                    <a:pt x="5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0"/>
                  </a:lnTo>
                  <a:lnTo>
                    <a:pt x="1" y="1"/>
                  </a:lnTo>
                  <a:lnTo>
                    <a:pt x="1" y="1"/>
                  </a:lnTo>
                  <a:lnTo>
                    <a:pt x="0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6"/>
                  </a:lnTo>
                  <a:lnTo>
                    <a:pt x="1" y="6"/>
                  </a:lnTo>
                  <a:lnTo>
                    <a:pt x="1" y="6"/>
                  </a:lnTo>
                  <a:lnTo>
                    <a:pt x="1" y="6"/>
                  </a:lnTo>
                  <a:lnTo>
                    <a:pt x="2" y="7"/>
                  </a:lnTo>
                  <a:lnTo>
                    <a:pt x="2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4" y="7"/>
                  </a:lnTo>
                  <a:lnTo>
                    <a:pt x="4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3"/>
                  </a:lnTo>
                  <a:lnTo>
                    <a:pt x="6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678" name="Freeform 243">
              <a:extLst>
                <a:ext uri="{FF2B5EF4-FFF2-40B4-BE49-F238E27FC236}">
                  <a16:creationId xmlns:a16="http://schemas.microsoft.com/office/drawing/2014/main" xmlns="" id="{6EB6F690-BDDD-45B8-9200-7AA2BF2C2A13}"/>
                </a:ext>
              </a:extLst>
            </xdr:cNvPr>
            <xdr:cNvSpPr>
              <a:spLocks/>
            </xdr:cNvSpPr>
          </xdr:nvSpPr>
          <xdr:spPr bwMode="auto">
            <a:xfrm>
              <a:off x="4251" y="705"/>
              <a:ext cx="52" cy="44"/>
            </a:xfrm>
            <a:custGeom>
              <a:avLst/>
              <a:gdLst>
                <a:gd name="T0" fmla="*/ 52 w 52"/>
                <a:gd name="T1" fmla="*/ 22 h 44"/>
                <a:gd name="T2" fmla="*/ 52 w 52"/>
                <a:gd name="T3" fmla="*/ 15 h 44"/>
                <a:gd name="T4" fmla="*/ 52 w 52"/>
                <a:gd name="T5" fmla="*/ 15 h 44"/>
                <a:gd name="T6" fmla="*/ 44 w 52"/>
                <a:gd name="T7" fmla="*/ 7 h 44"/>
                <a:gd name="T8" fmla="*/ 44 w 52"/>
                <a:gd name="T9" fmla="*/ 7 h 44"/>
                <a:gd name="T10" fmla="*/ 44 w 52"/>
                <a:gd name="T11" fmla="*/ 7 h 44"/>
                <a:gd name="T12" fmla="*/ 44 w 52"/>
                <a:gd name="T13" fmla="*/ 0 h 44"/>
                <a:gd name="T14" fmla="*/ 37 w 52"/>
                <a:gd name="T15" fmla="*/ 0 h 44"/>
                <a:gd name="T16" fmla="*/ 37 w 52"/>
                <a:gd name="T17" fmla="*/ 0 h 44"/>
                <a:gd name="T18" fmla="*/ 37 w 52"/>
                <a:gd name="T19" fmla="*/ 0 h 44"/>
                <a:gd name="T20" fmla="*/ 29 w 52"/>
                <a:gd name="T21" fmla="*/ 0 h 44"/>
                <a:gd name="T22" fmla="*/ 29 w 52"/>
                <a:gd name="T23" fmla="*/ 0 h 44"/>
                <a:gd name="T24" fmla="*/ 22 w 52"/>
                <a:gd name="T25" fmla="*/ 0 h 44"/>
                <a:gd name="T26" fmla="*/ 22 w 52"/>
                <a:gd name="T27" fmla="*/ 0 h 44"/>
                <a:gd name="T28" fmla="*/ 22 w 52"/>
                <a:gd name="T29" fmla="*/ 0 h 44"/>
                <a:gd name="T30" fmla="*/ 15 w 52"/>
                <a:gd name="T31" fmla="*/ 0 h 44"/>
                <a:gd name="T32" fmla="*/ 15 w 52"/>
                <a:gd name="T33" fmla="*/ 0 h 44"/>
                <a:gd name="T34" fmla="*/ 7 w 52"/>
                <a:gd name="T35" fmla="*/ 0 h 44"/>
                <a:gd name="T36" fmla="*/ 7 w 52"/>
                <a:gd name="T37" fmla="*/ 7 h 44"/>
                <a:gd name="T38" fmla="*/ 7 w 52"/>
                <a:gd name="T39" fmla="*/ 7 h 44"/>
                <a:gd name="T40" fmla="*/ 7 w 52"/>
                <a:gd name="T41" fmla="*/ 7 h 44"/>
                <a:gd name="T42" fmla="*/ 0 w 52"/>
                <a:gd name="T43" fmla="*/ 15 h 44"/>
                <a:gd name="T44" fmla="*/ 0 w 52"/>
                <a:gd name="T45" fmla="*/ 15 h 44"/>
                <a:gd name="T46" fmla="*/ 0 w 52"/>
                <a:gd name="T47" fmla="*/ 22 h 44"/>
                <a:gd name="T48" fmla="*/ 0 w 52"/>
                <a:gd name="T49" fmla="*/ 22 h 44"/>
                <a:gd name="T50" fmla="*/ 0 w 52"/>
                <a:gd name="T51" fmla="*/ 22 h 44"/>
                <a:gd name="T52" fmla="*/ 0 w 52"/>
                <a:gd name="T53" fmla="*/ 29 h 44"/>
                <a:gd name="T54" fmla="*/ 0 w 52"/>
                <a:gd name="T55" fmla="*/ 29 h 44"/>
                <a:gd name="T56" fmla="*/ 7 w 52"/>
                <a:gd name="T57" fmla="*/ 37 h 44"/>
                <a:gd name="T58" fmla="*/ 7 w 52"/>
                <a:gd name="T59" fmla="*/ 37 h 44"/>
                <a:gd name="T60" fmla="*/ 7 w 52"/>
                <a:gd name="T61" fmla="*/ 37 h 44"/>
                <a:gd name="T62" fmla="*/ 7 w 52"/>
                <a:gd name="T63" fmla="*/ 44 h 44"/>
                <a:gd name="T64" fmla="*/ 15 w 52"/>
                <a:gd name="T65" fmla="*/ 44 h 44"/>
                <a:gd name="T66" fmla="*/ 15 w 52"/>
                <a:gd name="T67" fmla="*/ 44 h 44"/>
                <a:gd name="T68" fmla="*/ 22 w 52"/>
                <a:gd name="T69" fmla="*/ 44 h 44"/>
                <a:gd name="T70" fmla="*/ 22 w 52"/>
                <a:gd name="T71" fmla="*/ 44 h 44"/>
                <a:gd name="T72" fmla="*/ 22 w 52"/>
                <a:gd name="T73" fmla="*/ 44 h 44"/>
                <a:gd name="T74" fmla="*/ 29 w 52"/>
                <a:gd name="T75" fmla="*/ 44 h 44"/>
                <a:gd name="T76" fmla="*/ 29 w 52"/>
                <a:gd name="T77" fmla="*/ 44 h 44"/>
                <a:gd name="T78" fmla="*/ 37 w 52"/>
                <a:gd name="T79" fmla="*/ 44 h 44"/>
                <a:gd name="T80" fmla="*/ 37 w 52"/>
                <a:gd name="T81" fmla="*/ 44 h 44"/>
                <a:gd name="T82" fmla="*/ 37 w 52"/>
                <a:gd name="T83" fmla="*/ 44 h 44"/>
                <a:gd name="T84" fmla="*/ 44 w 52"/>
                <a:gd name="T85" fmla="*/ 44 h 44"/>
                <a:gd name="T86" fmla="*/ 44 w 52"/>
                <a:gd name="T87" fmla="*/ 37 h 44"/>
                <a:gd name="T88" fmla="*/ 44 w 52"/>
                <a:gd name="T89" fmla="*/ 37 h 44"/>
                <a:gd name="T90" fmla="*/ 44 w 52"/>
                <a:gd name="T91" fmla="*/ 37 h 44"/>
                <a:gd name="T92" fmla="*/ 52 w 52"/>
                <a:gd name="T93" fmla="*/ 29 h 44"/>
                <a:gd name="T94" fmla="*/ 52 w 52"/>
                <a:gd name="T95" fmla="*/ 29 h 44"/>
                <a:gd name="T96" fmla="*/ 52 w 52"/>
                <a:gd name="T97" fmla="*/ 22 h 44"/>
                <a:gd name="T98" fmla="*/ 52 w 52"/>
                <a:gd name="T99" fmla="*/ 22 h 4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52" h="44">
                  <a:moveTo>
                    <a:pt x="52" y="22"/>
                  </a:moveTo>
                  <a:lnTo>
                    <a:pt x="52" y="15"/>
                  </a:lnTo>
                  <a:lnTo>
                    <a:pt x="52" y="15"/>
                  </a:lnTo>
                  <a:lnTo>
                    <a:pt x="44" y="7"/>
                  </a:lnTo>
                  <a:lnTo>
                    <a:pt x="44" y="7"/>
                  </a:lnTo>
                  <a:lnTo>
                    <a:pt x="44" y="7"/>
                  </a:lnTo>
                  <a:lnTo>
                    <a:pt x="44" y="0"/>
                  </a:lnTo>
                  <a:lnTo>
                    <a:pt x="37" y="0"/>
                  </a:lnTo>
                  <a:lnTo>
                    <a:pt x="37" y="0"/>
                  </a:lnTo>
                  <a:lnTo>
                    <a:pt x="37" y="0"/>
                  </a:lnTo>
                  <a:lnTo>
                    <a:pt x="29" y="0"/>
                  </a:lnTo>
                  <a:lnTo>
                    <a:pt x="29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7" y="0"/>
                  </a:lnTo>
                  <a:lnTo>
                    <a:pt x="7" y="7"/>
                  </a:lnTo>
                  <a:lnTo>
                    <a:pt x="7" y="7"/>
                  </a:lnTo>
                  <a:lnTo>
                    <a:pt x="7" y="7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29"/>
                  </a:lnTo>
                  <a:lnTo>
                    <a:pt x="0" y="29"/>
                  </a:lnTo>
                  <a:lnTo>
                    <a:pt x="7" y="37"/>
                  </a:lnTo>
                  <a:lnTo>
                    <a:pt x="7" y="37"/>
                  </a:lnTo>
                  <a:lnTo>
                    <a:pt x="7" y="37"/>
                  </a:lnTo>
                  <a:lnTo>
                    <a:pt x="7" y="44"/>
                  </a:lnTo>
                  <a:lnTo>
                    <a:pt x="15" y="44"/>
                  </a:lnTo>
                  <a:lnTo>
                    <a:pt x="15" y="44"/>
                  </a:lnTo>
                  <a:lnTo>
                    <a:pt x="22" y="44"/>
                  </a:lnTo>
                  <a:lnTo>
                    <a:pt x="22" y="44"/>
                  </a:lnTo>
                  <a:lnTo>
                    <a:pt x="22" y="44"/>
                  </a:lnTo>
                  <a:lnTo>
                    <a:pt x="29" y="44"/>
                  </a:lnTo>
                  <a:lnTo>
                    <a:pt x="29" y="44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44" y="44"/>
                  </a:lnTo>
                  <a:lnTo>
                    <a:pt x="44" y="37"/>
                  </a:lnTo>
                  <a:lnTo>
                    <a:pt x="44" y="37"/>
                  </a:lnTo>
                  <a:lnTo>
                    <a:pt x="44" y="37"/>
                  </a:lnTo>
                  <a:lnTo>
                    <a:pt x="52" y="29"/>
                  </a:lnTo>
                  <a:lnTo>
                    <a:pt x="52" y="29"/>
                  </a:lnTo>
                  <a:lnTo>
                    <a:pt x="52" y="22"/>
                  </a:lnTo>
                  <a:lnTo>
                    <a:pt x="52" y="22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679" name="Freeform 244">
              <a:extLst>
                <a:ext uri="{FF2B5EF4-FFF2-40B4-BE49-F238E27FC236}">
                  <a16:creationId xmlns:a16="http://schemas.microsoft.com/office/drawing/2014/main" xmlns="" id="{54A13C81-FAC9-4E42-B35E-F5C03E5B5B46}"/>
                </a:ext>
              </a:extLst>
            </xdr:cNvPr>
            <xdr:cNvSpPr>
              <a:spLocks/>
            </xdr:cNvSpPr>
          </xdr:nvSpPr>
          <xdr:spPr bwMode="auto">
            <a:xfrm>
              <a:off x="4251" y="705"/>
              <a:ext cx="52" cy="44"/>
            </a:xfrm>
            <a:custGeom>
              <a:avLst/>
              <a:gdLst>
                <a:gd name="T0" fmla="*/ 7 w 7"/>
                <a:gd name="T1" fmla="*/ 3 h 6"/>
                <a:gd name="T2" fmla="*/ 7 w 7"/>
                <a:gd name="T3" fmla="*/ 2 h 6"/>
                <a:gd name="T4" fmla="*/ 7 w 7"/>
                <a:gd name="T5" fmla="*/ 2 h 6"/>
                <a:gd name="T6" fmla="*/ 6 w 7"/>
                <a:gd name="T7" fmla="*/ 1 h 6"/>
                <a:gd name="T8" fmla="*/ 6 w 7"/>
                <a:gd name="T9" fmla="*/ 1 h 6"/>
                <a:gd name="T10" fmla="*/ 6 w 7"/>
                <a:gd name="T11" fmla="*/ 1 h 6"/>
                <a:gd name="T12" fmla="*/ 6 w 7"/>
                <a:gd name="T13" fmla="*/ 0 h 6"/>
                <a:gd name="T14" fmla="*/ 5 w 7"/>
                <a:gd name="T15" fmla="*/ 0 h 6"/>
                <a:gd name="T16" fmla="*/ 5 w 7"/>
                <a:gd name="T17" fmla="*/ 0 h 6"/>
                <a:gd name="T18" fmla="*/ 5 w 7"/>
                <a:gd name="T19" fmla="*/ 0 h 6"/>
                <a:gd name="T20" fmla="*/ 4 w 7"/>
                <a:gd name="T21" fmla="*/ 0 h 6"/>
                <a:gd name="T22" fmla="*/ 4 w 7"/>
                <a:gd name="T23" fmla="*/ 0 h 6"/>
                <a:gd name="T24" fmla="*/ 3 w 7"/>
                <a:gd name="T25" fmla="*/ 0 h 6"/>
                <a:gd name="T26" fmla="*/ 3 w 7"/>
                <a:gd name="T27" fmla="*/ 0 h 6"/>
                <a:gd name="T28" fmla="*/ 3 w 7"/>
                <a:gd name="T29" fmla="*/ 0 h 6"/>
                <a:gd name="T30" fmla="*/ 2 w 7"/>
                <a:gd name="T31" fmla="*/ 0 h 6"/>
                <a:gd name="T32" fmla="*/ 2 w 7"/>
                <a:gd name="T33" fmla="*/ 0 h 6"/>
                <a:gd name="T34" fmla="*/ 1 w 7"/>
                <a:gd name="T35" fmla="*/ 0 h 6"/>
                <a:gd name="T36" fmla="*/ 1 w 7"/>
                <a:gd name="T37" fmla="*/ 1 h 6"/>
                <a:gd name="T38" fmla="*/ 1 w 7"/>
                <a:gd name="T39" fmla="*/ 1 h 6"/>
                <a:gd name="T40" fmla="*/ 1 w 7"/>
                <a:gd name="T41" fmla="*/ 1 h 6"/>
                <a:gd name="T42" fmla="*/ 0 w 7"/>
                <a:gd name="T43" fmla="*/ 2 h 6"/>
                <a:gd name="T44" fmla="*/ 0 w 7"/>
                <a:gd name="T45" fmla="*/ 2 h 6"/>
                <a:gd name="T46" fmla="*/ 0 w 7"/>
                <a:gd name="T47" fmla="*/ 3 h 6"/>
                <a:gd name="T48" fmla="*/ 0 w 7"/>
                <a:gd name="T49" fmla="*/ 3 h 6"/>
                <a:gd name="T50" fmla="*/ 0 w 7"/>
                <a:gd name="T51" fmla="*/ 3 h 6"/>
                <a:gd name="T52" fmla="*/ 0 w 7"/>
                <a:gd name="T53" fmla="*/ 4 h 6"/>
                <a:gd name="T54" fmla="*/ 0 w 7"/>
                <a:gd name="T55" fmla="*/ 4 h 6"/>
                <a:gd name="T56" fmla="*/ 1 w 7"/>
                <a:gd name="T57" fmla="*/ 5 h 6"/>
                <a:gd name="T58" fmla="*/ 1 w 7"/>
                <a:gd name="T59" fmla="*/ 5 h 6"/>
                <a:gd name="T60" fmla="*/ 1 w 7"/>
                <a:gd name="T61" fmla="*/ 5 h 6"/>
                <a:gd name="T62" fmla="*/ 1 w 7"/>
                <a:gd name="T63" fmla="*/ 6 h 6"/>
                <a:gd name="T64" fmla="*/ 2 w 7"/>
                <a:gd name="T65" fmla="*/ 6 h 6"/>
                <a:gd name="T66" fmla="*/ 2 w 7"/>
                <a:gd name="T67" fmla="*/ 6 h 6"/>
                <a:gd name="T68" fmla="*/ 3 w 7"/>
                <a:gd name="T69" fmla="*/ 6 h 6"/>
                <a:gd name="T70" fmla="*/ 3 w 7"/>
                <a:gd name="T71" fmla="*/ 6 h 6"/>
                <a:gd name="T72" fmla="*/ 3 w 7"/>
                <a:gd name="T73" fmla="*/ 6 h 6"/>
                <a:gd name="T74" fmla="*/ 4 w 7"/>
                <a:gd name="T75" fmla="*/ 6 h 6"/>
                <a:gd name="T76" fmla="*/ 4 w 7"/>
                <a:gd name="T77" fmla="*/ 6 h 6"/>
                <a:gd name="T78" fmla="*/ 5 w 7"/>
                <a:gd name="T79" fmla="*/ 6 h 6"/>
                <a:gd name="T80" fmla="*/ 5 w 7"/>
                <a:gd name="T81" fmla="*/ 6 h 6"/>
                <a:gd name="T82" fmla="*/ 5 w 7"/>
                <a:gd name="T83" fmla="*/ 6 h 6"/>
                <a:gd name="T84" fmla="*/ 6 w 7"/>
                <a:gd name="T85" fmla="*/ 6 h 6"/>
                <a:gd name="T86" fmla="*/ 6 w 7"/>
                <a:gd name="T87" fmla="*/ 5 h 6"/>
                <a:gd name="T88" fmla="*/ 6 w 7"/>
                <a:gd name="T89" fmla="*/ 5 h 6"/>
                <a:gd name="T90" fmla="*/ 6 w 7"/>
                <a:gd name="T91" fmla="*/ 5 h 6"/>
                <a:gd name="T92" fmla="*/ 7 w 7"/>
                <a:gd name="T93" fmla="*/ 4 h 6"/>
                <a:gd name="T94" fmla="*/ 7 w 7"/>
                <a:gd name="T95" fmla="*/ 4 h 6"/>
                <a:gd name="T96" fmla="*/ 7 w 7"/>
                <a:gd name="T97" fmla="*/ 3 h 6"/>
                <a:gd name="T98" fmla="*/ 7 w 7"/>
                <a:gd name="T99" fmla="*/ 3 h 6"/>
                <a:gd name="T100" fmla="*/ 7 w 7"/>
                <a:gd name="T101" fmla="*/ 3 h 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6">
                  <a:moveTo>
                    <a:pt x="7" y="3"/>
                  </a:moveTo>
                  <a:lnTo>
                    <a:pt x="7" y="2"/>
                  </a:lnTo>
                  <a:lnTo>
                    <a:pt x="7" y="2"/>
                  </a:lnTo>
                  <a:lnTo>
                    <a:pt x="6" y="1"/>
                  </a:lnTo>
                  <a:lnTo>
                    <a:pt x="6" y="1"/>
                  </a:lnTo>
                  <a:lnTo>
                    <a:pt x="6" y="1"/>
                  </a:lnTo>
                  <a:lnTo>
                    <a:pt x="6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0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3"/>
                  </a:lnTo>
                  <a:lnTo>
                    <a:pt x="7" y="3"/>
                  </a:lnTo>
                  <a:lnTo>
                    <a:pt x="7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680" name="Freeform 245">
              <a:extLst>
                <a:ext uri="{FF2B5EF4-FFF2-40B4-BE49-F238E27FC236}">
                  <a16:creationId xmlns:a16="http://schemas.microsoft.com/office/drawing/2014/main" xmlns="" id="{BF4DA9E1-4720-492C-9C77-D43D04C91E66}"/>
                </a:ext>
              </a:extLst>
            </xdr:cNvPr>
            <xdr:cNvSpPr>
              <a:spLocks/>
            </xdr:cNvSpPr>
          </xdr:nvSpPr>
          <xdr:spPr bwMode="auto">
            <a:xfrm>
              <a:off x="4369" y="772"/>
              <a:ext cx="52" cy="44"/>
            </a:xfrm>
            <a:custGeom>
              <a:avLst/>
              <a:gdLst>
                <a:gd name="T0" fmla="*/ 52 w 52"/>
                <a:gd name="T1" fmla="*/ 22 h 44"/>
                <a:gd name="T2" fmla="*/ 52 w 52"/>
                <a:gd name="T3" fmla="*/ 14 h 44"/>
                <a:gd name="T4" fmla="*/ 52 w 52"/>
                <a:gd name="T5" fmla="*/ 14 h 44"/>
                <a:gd name="T6" fmla="*/ 45 w 52"/>
                <a:gd name="T7" fmla="*/ 14 h 44"/>
                <a:gd name="T8" fmla="*/ 45 w 52"/>
                <a:gd name="T9" fmla="*/ 7 h 44"/>
                <a:gd name="T10" fmla="*/ 45 w 52"/>
                <a:gd name="T11" fmla="*/ 7 h 44"/>
                <a:gd name="T12" fmla="*/ 45 w 52"/>
                <a:gd name="T13" fmla="*/ 7 h 44"/>
                <a:gd name="T14" fmla="*/ 37 w 52"/>
                <a:gd name="T15" fmla="*/ 0 h 44"/>
                <a:gd name="T16" fmla="*/ 37 w 52"/>
                <a:gd name="T17" fmla="*/ 0 h 44"/>
                <a:gd name="T18" fmla="*/ 30 w 52"/>
                <a:gd name="T19" fmla="*/ 0 h 44"/>
                <a:gd name="T20" fmla="*/ 30 w 52"/>
                <a:gd name="T21" fmla="*/ 0 h 44"/>
                <a:gd name="T22" fmla="*/ 30 w 52"/>
                <a:gd name="T23" fmla="*/ 0 h 44"/>
                <a:gd name="T24" fmla="*/ 22 w 52"/>
                <a:gd name="T25" fmla="*/ 0 h 44"/>
                <a:gd name="T26" fmla="*/ 22 w 52"/>
                <a:gd name="T27" fmla="*/ 0 h 44"/>
                <a:gd name="T28" fmla="*/ 15 w 52"/>
                <a:gd name="T29" fmla="*/ 0 h 44"/>
                <a:gd name="T30" fmla="*/ 15 w 52"/>
                <a:gd name="T31" fmla="*/ 0 h 44"/>
                <a:gd name="T32" fmla="*/ 15 w 52"/>
                <a:gd name="T33" fmla="*/ 0 h 44"/>
                <a:gd name="T34" fmla="*/ 8 w 52"/>
                <a:gd name="T35" fmla="*/ 7 h 44"/>
                <a:gd name="T36" fmla="*/ 8 w 52"/>
                <a:gd name="T37" fmla="*/ 7 h 44"/>
                <a:gd name="T38" fmla="*/ 8 w 52"/>
                <a:gd name="T39" fmla="*/ 7 h 44"/>
                <a:gd name="T40" fmla="*/ 8 w 52"/>
                <a:gd name="T41" fmla="*/ 14 h 44"/>
                <a:gd name="T42" fmla="*/ 0 w 52"/>
                <a:gd name="T43" fmla="*/ 14 h 44"/>
                <a:gd name="T44" fmla="*/ 0 w 52"/>
                <a:gd name="T45" fmla="*/ 14 h 44"/>
                <a:gd name="T46" fmla="*/ 0 w 52"/>
                <a:gd name="T47" fmla="*/ 22 h 44"/>
                <a:gd name="T48" fmla="*/ 0 w 52"/>
                <a:gd name="T49" fmla="*/ 22 h 44"/>
                <a:gd name="T50" fmla="*/ 0 w 52"/>
                <a:gd name="T51" fmla="*/ 29 h 44"/>
                <a:gd name="T52" fmla="*/ 0 w 52"/>
                <a:gd name="T53" fmla="*/ 29 h 44"/>
                <a:gd name="T54" fmla="*/ 0 w 52"/>
                <a:gd name="T55" fmla="*/ 29 h 44"/>
                <a:gd name="T56" fmla="*/ 8 w 52"/>
                <a:gd name="T57" fmla="*/ 37 h 44"/>
                <a:gd name="T58" fmla="*/ 8 w 52"/>
                <a:gd name="T59" fmla="*/ 37 h 44"/>
                <a:gd name="T60" fmla="*/ 8 w 52"/>
                <a:gd name="T61" fmla="*/ 37 h 44"/>
                <a:gd name="T62" fmla="*/ 8 w 52"/>
                <a:gd name="T63" fmla="*/ 44 h 44"/>
                <a:gd name="T64" fmla="*/ 15 w 52"/>
                <a:gd name="T65" fmla="*/ 44 h 44"/>
                <a:gd name="T66" fmla="*/ 15 w 52"/>
                <a:gd name="T67" fmla="*/ 44 h 44"/>
                <a:gd name="T68" fmla="*/ 15 w 52"/>
                <a:gd name="T69" fmla="*/ 44 h 44"/>
                <a:gd name="T70" fmla="*/ 22 w 52"/>
                <a:gd name="T71" fmla="*/ 44 h 44"/>
                <a:gd name="T72" fmla="*/ 22 w 52"/>
                <a:gd name="T73" fmla="*/ 44 h 44"/>
                <a:gd name="T74" fmla="*/ 30 w 52"/>
                <a:gd name="T75" fmla="*/ 44 h 44"/>
                <a:gd name="T76" fmla="*/ 30 w 52"/>
                <a:gd name="T77" fmla="*/ 44 h 44"/>
                <a:gd name="T78" fmla="*/ 30 w 52"/>
                <a:gd name="T79" fmla="*/ 44 h 44"/>
                <a:gd name="T80" fmla="*/ 37 w 52"/>
                <a:gd name="T81" fmla="*/ 44 h 44"/>
                <a:gd name="T82" fmla="*/ 37 w 52"/>
                <a:gd name="T83" fmla="*/ 44 h 44"/>
                <a:gd name="T84" fmla="*/ 45 w 52"/>
                <a:gd name="T85" fmla="*/ 44 h 44"/>
                <a:gd name="T86" fmla="*/ 45 w 52"/>
                <a:gd name="T87" fmla="*/ 37 h 44"/>
                <a:gd name="T88" fmla="*/ 45 w 52"/>
                <a:gd name="T89" fmla="*/ 37 h 44"/>
                <a:gd name="T90" fmla="*/ 45 w 52"/>
                <a:gd name="T91" fmla="*/ 37 h 44"/>
                <a:gd name="T92" fmla="*/ 52 w 52"/>
                <a:gd name="T93" fmla="*/ 29 h 44"/>
                <a:gd name="T94" fmla="*/ 52 w 52"/>
                <a:gd name="T95" fmla="*/ 29 h 44"/>
                <a:gd name="T96" fmla="*/ 52 w 52"/>
                <a:gd name="T97" fmla="*/ 29 h 44"/>
                <a:gd name="T98" fmla="*/ 52 w 52"/>
                <a:gd name="T99" fmla="*/ 22 h 4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52" h="44">
                  <a:moveTo>
                    <a:pt x="52" y="22"/>
                  </a:moveTo>
                  <a:lnTo>
                    <a:pt x="52" y="14"/>
                  </a:lnTo>
                  <a:lnTo>
                    <a:pt x="52" y="14"/>
                  </a:lnTo>
                  <a:lnTo>
                    <a:pt x="45" y="14"/>
                  </a:lnTo>
                  <a:lnTo>
                    <a:pt x="45" y="7"/>
                  </a:lnTo>
                  <a:lnTo>
                    <a:pt x="45" y="7"/>
                  </a:lnTo>
                  <a:lnTo>
                    <a:pt x="45" y="7"/>
                  </a:lnTo>
                  <a:lnTo>
                    <a:pt x="37" y="0"/>
                  </a:lnTo>
                  <a:lnTo>
                    <a:pt x="37" y="0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8" y="7"/>
                  </a:lnTo>
                  <a:lnTo>
                    <a:pt x="8" y="7"/>
                  </a:lnTo>
                  <a:lnTo>
                    <a:pt x="8" y="7"/>
                  </a:lnTo>
                  <a:lnTo>
                    <a:pt x="8" y="14"/>
                  </a:lnTo>
                  <a:lnTo>
                    <a:pt x="0" y="14"/>
                  </a:lnTo>
                  <a:lnTo>
                    <a:pt x="0" y="14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29"/>
                  </a:lnTo>
                  <a:lnTo>
                    <a:pt x="0" y="29"/>
                  </a:lnTo>
                  <a:lnTo>
                    <a:pt x="0" y="29"/>
                  </a:lnTo>
                  <a:lnTo>
                    <a:pt x="8" y="37"/>
                  </a:lnTo>
                  <a:lnTo>
                    <a:pt x="8" y="37"/>
                  </a:lnTo>
                  <a:lnTo>
                    <a:pt x="8" y="37"/>
                  </a:lnTo>
                  <a:lnTo>
                    <a:pt x="8" y="44"/>
                  </a:lnTo>
                  <a:lnTo>
                    <a:pt x="15" y="44"/>
                  </a:lnTo>
                  <a:lnTo>
                    <a:pt x="15" y="44"/>
                  </a:lnTo>
                  <a:lnTo>
                    <a:pt x="15" y="44"/>
                  </a:lnTo>
                  <a:lnTo>
                    <a:pt x="22" y="44"/>
                  </a:lnTo>
                  <a:lnTo>
                    <a:pt x="22" y="44"/>
                  </a:lnTo>
                  <a:lnTo>
                    <a:pt x="30" y="44"/>
                  </a:lnTo>
                  <a:lnTo>
                    <a:pt x="30" y="44"/>
                  </a:lnTo>
                  <a:lnTo>
                    <a:pt x="30" y="44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45" y="44"/>
                  </a:lnTo>
                  <a:lnTo>
                    <a:pt x="45" y="37"/>
                  </a:lnTo>
                  <a:lnTo>
                    <a:pt x="45" y="37"/>
                  </a:lnTo>
                  <a:lnTo>
                    <a:pt x="45" y="37"/>
                  </a:lnTo>
                  <a:lnTo>
                    <a:pt x="52" y="29"/>
                  </a:lnTo>
                  <a:lnTo>
                    <a:pt x="52" y="29"/>
                  </a:lnTo>
                  <a:lnTo>
                    <a:pt x="52" y="29"/>
                  </a:lnTo>
                  <a:lnTo>
                    <a:pt x="52" y="22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681" name="Freeform 246">
              <a:extLst>
                <a:ext uri="{FF2B5EF4-FFF2-40B4-BE49-F238E27FC236}">
                  <a16:creationId xmlns:a16="http://schemas.microsoft.com/office/drawing/2014/main" xmlns="" id="{CD7A334C-09C5-4074-A0A9-C42834B1481E}"/>
                </a:ext>
              </a:extLst>
            </xdr:cNvPr>
            <xdr:cNvSpPr>
              <a:spLocks/>
            </xdr:cNvSpPr>
          </xdr:nvSpPr>
          <xdr:spPr bwMode="auto">
            <a:xfrm>
              <a:off x="4369" y="772"/>
              <a:ext cx="52" cy="44"/>
            </a:xfrm>
            <a:custGeom>
              <a:avLst/>
              <a:gdLst>
                <a:gd name="T0" fmla="*/ 7 w 7"/>
                <a:gd name="T1" fmla="*/ 3 h 6"/>
                <a:gd name="T2" fmla="*/ 7 w 7"/>
                <a:gd name="T3" fmla="*/ 2 h 6"/>
                <a:gd name="T4" fmla="*/ 7 w 7"/>
                <a:gd name="T5" fmla="*/ 2 h 6"/>
                <a:gd name="T6" fmla="*/ 6 w 7"/>
                <a:gd name="T7" fmla="*/ 2 h 6"/>
                <a:gd name="T8" fmla="*/ 6 w 7"/>
                <a:gd name="T9" fmla="*/ 1 h 6"/>
                <a:gd name="T10" fmla="*/ 6 w 7"/>
                <a:gd name="T11" fmla="*/ 1 h 6"/>
                <a:gd name="T12" fmla="*/ 6 w 7"/>
                <a:gd name="T13" fmla="*/ 1 h 6"/>
                <a:gd name="T14" fmla="*/ 5 w 7"/>
                <a:gd name="T15" fmla="*/ 0 h 6"/>
                <a:gd name="T16" fmla="*/ 5 w 7"/>
                <a:gd name="T17" fmla="*/ 0 h 6"/>
                <a:gd name="T18" fmla="*/ 4 w 7"/>
                <a:gd name="T19" fmla="*/ 0 h 6"/>
                <a:gd name="T20" fmla="*/ 4 w 7"/>
                <a:gd name="T21" fmla="*/ 0 h 6"/>
                <a:gd name="T22" fmla="*/ 4 w 7"/>
                <a:gd name="T23" fmla="*/ 0 h 6"/>
                <a:gd name="T24" fmla="*/ 3 w 7"/>
                <a:gd name="T25" fmla="*/ 0 h 6"/>
                <a:gd name="T26" fmla="*/ 3 w 7"/>
                <a:gd name="T27" fmla="*/ 0 h 6"/>
                <a:gd name="T28" fmla="*/ 2 w 7"/>
                <a:gd name="T29" fmla="*/ 0 h 6"/>
                <a:gd name="T30" fmla="*/ 2 w 7"/>
                <a:gd name="T31" fmla="*/ 0 h 6"/>
                <a:gd name="T32" fmla="*/ 2 w 7"/>
                <a:gd name="T33" fmla="*/ 0 h 6"/>
                <a:gd name="T34" fmla="*/ 1 w 7"/>
                <a:gd name="T35" fmla="*/ 1 h 6"/>
                <a:gd name="T36" fmla="*/ 1 w 7"/>
                <a:gd name="T37" fmla="*/ 1 h 6"/>
                <a:gd name="T38" fmla="*/ 1 w 7"/>
                <a:gd name="T39" fmla="*/ 1 h 6"/>
                <a:gd name="T40" fmla="*/ 1 w 7"/>
                <a:gd name="T41" fmla="*/ 2 h 6"/>
                <a:gd name="T42" fmla="*/ 0 w 7"/>
                <a:gd name="T43" fmla="*/ 2 h 6"/>
                <a:gd name="T44" fmla="*/ 0 w 7"/>
                <a:gd name="T45" fmla="*/ 2 h 6"/>
                <a:gd name="T46" fmla="*/ 0 w 7"/>
                <a:gd name="T47" fmla="*/ 3 h 6"/>
                <a:gd name="T48" fmla="*/ 0 w 7"/>
                <a:gd name="T49" fmla="*/ 3 h 6"/>
                <a:gd name="T50" fmla="*/ 0 w 7"/>
                <a:gd name="T51" fmla="*/ 4 h 6"/>
                <a:gd name="T52" fmla="*/ 0 w 7"/>
                <a:gd name="T53" fmla="*/ 4 h 6"/>
                <a:gd name="T54" fmla="*/ 0 w 7"/>
                <a:gd name="T55" fmla="*/ 4 h 6"/>
                <a:gd name="T56" fmla="*/ 1 w 7"/>
                <a:gd name="T57" fmla="*/ 5 h 6"/>
                <a:gd name="T58" fmla="*/ 1 w 7"/>
                <a:gd name="T59" fmla="*/ 5 h 6"/>
                <a:gd name="T60" fmla="*/ 1 w 7"/>
                <a:gd name="T61" fmla="*/ 5 h 6"/>
                <a:gd name="T62" fmla="*/ 1 w 7"/>
                <a:gd name="T63" fmla="*/ 6 h 6"/>
                <a:gd name="T64" fmla="*/ 2 w 7"/>
                <a:gd name="T65" fmla="*/ 6 h 6"/>
                <a:gd name="T66" fmla="*/ 2 w 7"/>
                <a:gd name="T67" fmla="*/ 6 h 6"/>
                <a:gd name="T68" fmla="*/ 2 w 7"/>
                <a:gd name="T69" fmla="*/ 6 h 6"/>
                <a:gd name="T70" fmla="*/ 3 w 7"/>
                <a:gd name="T71" fmla="*/ 6 h 6"/>
                <a:gd name="T72" fmla="*/ 3 w 7"/>
                <a:gd name="T73" fmla="*/ 6 h 6"/>
                <a:gd name="T74" fmla="*/ 4 w 7"/>
                <a:gd name="T75" fmla="*/ 6 h 6"/>
                <a:gd name="T76" fmla="*/ 4 w 7"/>
                <a:gd name="T77" fmla="*/ 6 h 6"/>
                <a:gd name="T78" fmla="*/ 4 w 7"/>
                <a:gd name="T79" fmla="*/ 6 h 6"/>
                <a:gd name="T80" fmla="*/ 5 w 7"/>
                <a:gd name="T81" fmla="*/ 6 h 6"/>
                <a:gd name="T82" fmla="*/ 5 w 7"/>
                <a:gd name="T83" fmla="*/ 6 h 6"/>
                <a:gd name="T84" fmla="*/ 6 w 7"/>
                <a:gd name="T85" fmla="*/ 6 h 6"/>
                <a:gd name="T86" fmla="*/ 6 w 7"/>
                <a:gd name="T87" fmla="*/ 5 h 6"/>
                <a:gd name="T88" fmla="*/ 6 w 7"/>
                <a:gd name="T89" fmla="*/ 5 h 6"/>
                <a:gd name="T90" fmla="*/ 6 w 7"/>
                <a:gd name="T91" fmla="*/ 5 h 6"/>
                <a:gd name="T92" fmla="*/ 7 w 7"/>
                <a:gd name="T93" fmla="*/ 4 h 6"/>
                <a:gd name="T94" fmla="*/ 7 w 7"/>
                <a:gd name="T95" fmla="*/ 4 h 6"/>
                <a:gd name="T96" fmla="*/ 7 w 7"/>
                <a:gd name="T97" fmla="*/ 4 h 6"/>
                <a:gd name="T98" fmla="*/ 7 w 7"/>
                <a:gd name="T99" fmla="*/ 3 h 6"/>
                <a:gd name="T100" fmla="*/ 7 w 7"/>
                <a:gd name="T101" fmla="*/ 3 h 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6">
                  <a:moveTo>
                    <a:pt x="7" y="3"/>
                  </a:moveTo>
                  <a:lnTo>
                    <a:pt x="7" y="2"/>
                  </a:lnTo>
                  <a:lnTo>
                    <a:pt x="7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6" y="1"/>
                  </a:lnTo>
                  <a:lnTo>
                    <a:pt x="6" y="1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4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3"/>
                  </a:lnTo>
                  <a:lnTo>
                    <a:pt x="7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682" name="Freeform 247">
              <a:extLst>
                <a:ext uri="{FF2B5EF4-FFF2-40B4-BE49-F238E27FC236}">
                  <a16:creationId xmlns:a16="http://schemas.microsoft.com/office/drawing/2014/main" xmlns="" id="{A0041D4F-7B3C-4ADB-8C81-B912B38B502E}"/>
                </a:ext>
              </a:extLst>
            </xdr:cNvPr>
            <xdr:cNvSpPr>
              <a:spLocks/>
            </xdr:cNvSpPr>
          </xdr:nvSpPr>
          <xdr:spPr bwMode="auto">
            <a:xfrm>
              <a:off x="4480" y="846"/>
              <a:ext cx="52" cy="52"/>
            </a:xfrm>
            <a:custGeom>
              <a:avLst/>
              <a:gdLst>
                <a:gd name="T0" fmla="*/ 52 w 52"/>
                <a:gd name="T1" fmla="*/ 22 h 52"/>
                <a:gd name="T2" fmla="*/ 52 w 52"/>
                <a:gd name="T3" fmla="*/ 22 h 52"/>
                <a:gd name="T4" fmla="*/ 52 w 52"/>
                <a:gd name="T5" fmla="*/ 15 h 52"/>
                <a:gd name="T6" fmla="*/ 45 w 52"/>
                <a:gd name="T7" fmla="*/ 15 h 52"/>
                <a:gd name="T8" fmla="*/ 45 w 52"/>
                <a:gd name="T9" fmla="*/ 15 h 52"/>
                <a:gd name="T10" fmla="*/ 45 w 52"/>
                <a:gd name="T11" fmla="*/ 7 h 52"/>
                <a:gd name="T12" fmla="*/ 45 w 52"/>
                <a:gd name="T13" fmla="*/ 7 h 52"/>
                <a:gd name="T14" fmla="*/ 37 w 52"/>
                <a:gd name="T15" fmla="*/ 7 h 52"/>
                <a:gd name="T16" fmla="*/ 37 w 52"/>
                <a:gd name="T17" fmla="*/ 7 h 52"/>
                <a:gd name="T18" fmla="*/ 37 w 52"/>
                <a:gd name="T19" fmla="*/ 7 h 52"/>
                <a:gd name="T20" fmla="*/ 30 w 52"/>
                <a:gd name="T21" fmla="*/ 0 h 52"/>
                <a:gd name="T22" fmla="*/ 30 w 52"/>
                <a:gd name="T23" fmla="*/ 0 h 52"/>
                <a:gd name="T24" fmla="*/ 23 w 52"/>
                <a:gd name="T25" fmla="*/ 0 h 52"/>
                <a:gd name="T26" fmla="*/ 23 w 52"/>
                <a:gd name="T27" fmla="*/ 0 h 52"/>
                <a:gd name="T28" fmla="*/ 23 w 52"/>
                <a:gd name="T29" fmla="*/ 7 h 52"/>
                <a:gd name="T30" fmla="*/ 15 w 52"/>
                <a:gd name="T31" fmla="*/ 7 h 52"/>
                <a:gd name="T32" fmla="*/ 15 w 52"/>
                <a:gd name="T33" fmla="*/ 7 h 52"/>
                <a:gd name="T34" fmla="*/ 8 w 52"/>
                <a:gd name="T35" fmla="*/ 7 h 52"/>
                <a:gd name="T36" fmla="*/ 8 w 52"/>
                <a:gd name="T37" fmla="*/ 7 h 52"/>
                <a:gd name="T38" fmla="*/ 8 w 52"/>
                <a:gd name="T39" fmla="*/ 15 h 52"/>
                <a:gd name="T40" fmla="*/ 8 w 52"/>
                <a:gd name="T41" fmla="*/ 15 h 52"/>
                <a:gd name="T42" fmla="*/ 0 w 52"/>
                <a:gd name="T43" fmla="*/ 15 h 52"/>
                <a:gd name="T44" fmla="*/ 0 w 52"/>
                <a:gd name="T45" fmla="*/ 22 h 52"/>
                <a:gd name="T46" fmla="*/ 0 w 52"/>
                <a:gd name="T47" fmla="*/ 22 h 52"/>
                <a:gd name="T48" fmla="*/ 0 w 52"/>
                <a:gd name="T49" fmla="*/ 29 h 52"/>
                <a:gd name="T50" fmla="*/ 0 w 52"/>
                <a:gd name="T51" fmla="*/ 29 h 52"/>
                <a:gd name="T52" fmla="*/ 0 w 52"/>
                <a:gd name="T53" fmla="*/ 29 h 52"/>
                <a:gd name="T54" fmla="*/ 0 w 52"/>
                <a:gd name="T55" fmla="*/ 37 h 52"/>
                <a:gd name="T56" fmla="*/ 8 w 52"/>
                <a:gd name="T57" fmla="*/ 37 h 52"/>
                <a:gd name="T58" fmla="*/ 8 w 52"/>
                <a:gd name="T59" fmla="*/ 44 h 52"/>
                <a:gd name="T60" fmla="*/ 8 w 52"/>
                <a:gd name="T61" fmla="*/ 44 h 52"/>
                <a:gd name="T62" fmla="*/ 8 w 52"/>
                <a:gd name="T63" fmla="*/ 44 h 52"/>
                <a:gd name="T64" fmla="*/ 15 w 52"/>
                <a:gd name="T65" fmla="*/ 44 h 52"/>
                <a:gd name="T66" fmla="*/ 15 w 52"/>
                <a:gd name="T67" fmla="*/ 52 h 52"/>
                <a:gd name="T68" fmla="*/ 23 w 52"/>
                <a:gd name="T69" fmla="*/ 52 h 52"/>
                <a:gd name="T70" fmla="*/ 23 w 52"/>
                <a:gd name="T71" fmla="*/ 52 h 52"/>
                <a:gd name="T72" fmla="*/ 23 w 52"/>
                <a:gd name="T73" fmla="*/ 52 h 52"/>
                <a:gd name="T74" fmla="*/ 30 w 52"/>
                <a:gd name="T75" fmla="*/ 52 h 52"/>
                <a:gd name="T76" fmla="*/ 30 w 52"/>
                <a:gd name="T77" fmla="*/ 52 h 52"/>
                <a:gd name="T78" fmla="*/ 37 w 52"/>
                <a:gd name="T79" fmla="*/ 52 h 52"/>
                <a:gd name="T80" fmla="*/ 37 w 52"/>
                <a:gd name="T81" fmla="*/ 52 h 52"/>
                <a:gd name="T82" fmla="*/ 37 w 52"/>
                <a:gd name="T83" fmla="*/ 44 h 52"/>
                <a:gd name="T84" fmla="*/ 45 w 52"/>
                <a:gd name="T85" fmla="*/ 44 h 52"/>
                <a:gd name="T86" fmla="*/ 45 w 52"/>
                <a:gd name="T87" fmla="*/ 44 h 52"/>
                <a:gd name="T88" fmla="*/ 45 w 52"/>
                <a:gd name="T89" fmla="*/ 44 h 52"/>
                <a:gd name="T90" fmla="*/ 45 w 52"/>
                <a:gd name="T91" fmla="*/ 37 h 52"/>
                <a:gd name="T92" fmla="*/ 52 w 52"/>
                <a:gd name="T93" fmla="*/ 37 h 52"/>
                <a:gd name="T94" fmla="*/ 52 w 52"/>
                <a:gd name="T95" fmla="*/ 29 h 52"/>
                <a:gd name="T96" fmla="*/ 52 w 52"/>
                <a:gd name="T97" fmla="*/ 29 h 52"/>
                <a:gd name="T98" fmla="*/ 52 w 52"/>
                <a:gd name="T99" fmla="*/ 29 h 52"/>
                <a:gd name="T100" fmla="*/ 52 w 52"/>
                <a:gd name="T101" fmla="*/ 22 h 5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52" h="52">
                  <a:moveTo>
                    <a:pt x="52" y="22"/>
                  </a:moveTo>
                  <a:lnTo>
                    <a:pt x="52" y="22"/>
                  </a:lnTo>
                  <a:lnTo>
                    <a:pt x="52" y="15"/>
                  </a:lnTo>
                  <a:lnTo>
                    <a:pt x="45" y="15"/>
                  </a:lnTo>
                  <a:lnTo>
                    <a:pt x="45" y="15"/>
                  </a:lnTo>
                  <a:lnTo>
                    <a:pt x="45" y="7"/>
                  </a:lnTo>
                  <a:lnTo>
                    <a:pt x="45" y="7"/>
                  </a:lnTo>
                  <a:lnTo>
                    <a:pt x="37" y="7"/>
                  </a:lnTo>
                  <a:lnTo>
                    <a:pt x="37" y="7"/>
                  </a:lnTo>
                  <a:lnTo>
                    <a:pt x="37" y="7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23" y="0"/>
                  </a:lnTo>
                  <a:lnTo>
                    <a:pt x="23" y="0"/>
                  </a:lnTo>
                  <a:lnTo>
                    <a:pt x="23" y="7"/>
                  </a:lnTo>
                  <a:lnTo>
                    <a:pt x="15" y="7"/>
                  </a:lnTo>
                  <a:lnTo>
                    <a:pt x="15" y="7"/>
                  </a:lnTo>
                  <a:lnTo>
                    <a:pt x="8" y="7"/>
                  </a:lnTo>
                  <a:lnTo>
                    <a:pt x="8" y="7"/>
                  </a:lnTo>
                  <a:lnTo>
                    <a:pt x="8" y="15"/>
                  </a:lnTo>
                  <a:lnTo>
                    <a:pt x="8" y="15"/>
                  </a:lnTo>
                  <a:lnTo>
                    <a:pt x="0" y="15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29"/>
                  </a:lnTo>
                  <a:lnTo>
                    <a:pt x="0" y="29"/>
                  </a:lnTo>
                  <a:lnTo>
                    <a:pt x="0" y="29"/>
                  </a:lnTo>
                  <a:lnTo>
                    <a:pt x="0" y="37"/>
                  </a:lnTo>
                  <a:lnTo>
                    <a:pt x="8" y="37"/>
                  </a:lnTo>
                  <a:lnTo>
                    <a:pt x="8" y="44"/>
                  </a:lnTo>
                  <a:lnTo>
                    <a:pt x="8" y="44"/>
                  </a:lnTo>
                  <a:lnTo>
                    <a:pt x="8" y="44"/>
                  </a:lnTo>
                  <a:lnTo>
                    <a:pt x="15" y="44"/>
                  </a:lnTo>
                  <a:lnTo>
                    <a:pt x="15" y="52"/>
                  </a:lnTo>
                  <a:lnTo>
                    <a:pt x="23" y="52"/>
                  </a:lnTo>
                  <a:lnTo>
                    <a:pt x="23" y="52"/>
                  </a:lnTo>
                  <a:lnTo>
                    <a:pt x="23" y="52"/>
                  </a:lnTo>
                  <a:lnTo>
                    <a:pt x="30" y="52"/>
                  </a:lnTo>
                  <a:lnTo>
                    <a:pt x="30" y="52"/>
                  </a:lnTo>
                  <a:lnTo>
                    <a:pt x="37" y="52"/>
                  </a:lnTo>
                  <a:lnTo>
                    <a:pt x="37" y="52"/>
                  </a:lnTo>
                  <a:lnTo>
                    <a:pt x="37" y="44"/>
                  </a:lnTo>
                  <a:lnTo>
                    <a:pt x="45" y="44"/>
                  </a:lnTo>
                  <a:lnTo>
                    <a:pt x="45" y="44"/>
                  </a:lnTo>
                  <a:lnTo>
                    <a:pt x="45" y="44"/>
                  </a:lnTo>
                  <a:lnTo>
                    <a:pt x="45" y="37"/>
                  </a:lnTo>
                  <a:lnTo>
                    <a:pt x="52" y="37"/>
                  </a:lnTo>
                  <a:lnTo>
                    <a:pt x="52" y="29"/>
                  </a:lnTo>
                  <a:lnTo>
                    <a:pt x="52" y="29"/>
                  </a:lnTo>
                  <a:lnTo>
                    <a:pt x="52" y="29"/>
                  </a:lnTo>
                  <a:lnTo>
                    <a:pt x="52" y="22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683" name="Freeform 248">
              <a:extLst>
                <a:ext uri="{FF2B5EF4-FFF2-40B4-BE49-F238E27FC236}">
                  <a16:creationId xmlns:a16="http://schemas.microsoft.com/office/drawing/2014/main" xmlns="" id="{6E5ED216-76D8-4239-B526-2183536B575B}"/>
                </a:ext>
              </a:extLst>
            </xdr:cNvPr>
            <xdr:cNvSpPr>
              <a:spLocks/>
            </xdr:cNvSpPr>
          </xdr:nvSpPr>
          <xdr:spPr bwMode="auto">
            <a:xfrm>
              <a:off x="4480" y="846"/>
              <a:ext cx="52" cy="52"/>
            </a:xfrm>
            <a:custGeom>
              <a:avLst/>
              <a:gdLst>
                <a:gd name="T0" fmla="*/ 7 w 7"/>
                <a:gd name="T1" fmla="*/ 3 h 7"/>
                <a:gd name="T2" fmla="*/ 7 w 7"/>
                <a:gd name="T3" fmla="*/ 3 h 7"/>
                <a:gd name="T4" fmla="*/ 7 w 7"/>
                <a:gd name="T5" fmla="*/ 2 h 7"/>
                <a:gd name="T6" fmla="*/ 6 w 7"/>
                <a:gd name="T7" fmla="*/ 2 h 7"/>
                <a:gd name="T8" fmla="*/ 6 w 7"/>
                <a:gd name="T9" fmla="*/ 2 h 7"/>
                <a:gd name="T10" fmla="*/ 6 w 7"/>
                <a:gd name="T11" fmla="*/ 1 h 7"/>
                <a:gd name="T12" fmla="*/ 6 w 7"/>
                <a:gd name="T13" fmla="*/ 1 h 7"/>
                <a:gd name="T14" fmla="*/ 5 w 7"/>
                <a:gd name="T15" fmla="*/ 1 h 7"/>
                <a:gd name="T16" fmla="*/ 5 w 7"/>
                <a:gd name="T17" fmla="*/ 1 h 7"/>
                <a:gd name="T18" fmla="*/ 5 w 7"/>
                <a:gd name="T19" fmla="*/ 1 h 7"/>
                <a:gd name="T20" fmla="*/ 4 w 7"/>
                <a:gd name="T21" fmla="*/ 0 h 7"/>
                <a:gd name="T22" fmla="*/ 4 w 7"/>
                <a:gd name="T23" fmla="*/ 0 h 7"/>
                <a:gd name="T24" fmla="*/ 3 w 7"/>
                <a:gd name="T25" fmla="*/ 0 h 7"/>
                <a:gd name="T26" fmla="*/ 3 w 7"/>
                <a:gd name="T27" fmla="*/ 0 h 7"/>
                <a:gd name="T28" fmla="*/ 3 w 7"/>
                <a:gd name="T29" fmla="*/ 1 h 7"/>
                <a:gd name="T30" fmla="*/ 2 w 7"/>
                <a:gd name="T31" fmla="*/ 1 h 7"/>
                <a:gd name="T32" fmla="*/ 2 w 7"/>
                <a:gd name="T33" fmla="*/ 1 h 7"/>
                <a:gd name="T34" fmla="*/ 1 w 7"/>
                <a:gd name="T35" fmla="*/ 1 h 7"/>
                <a:gd name="T36" fmla="*/ 1 w 7"/>
                <a:gd name="T37" fmla="*/ 1 h 7"/>
                <a:gd name="T38" fmla="*/ 1 w 7"/>
                <a:gd name="T39" fmla="*/ 2 h 7"/>
                <a:gd name="T40" fmla="*/ 1 w 7"/>
                <a:gd name="T41" fmla="*/ 2 h 7"/>
                <a:gd name="T42" fmla="*/ 0 w 7"/>
                <a:gd name="T43" fmla="*/ 2 h 7"/>
                <a:gd name="T44" fmla="*/ 0 w 7"/>
                <a:gd name="T45" fmla="*/ 3 h 7"/>
                <a:gd name="T46" fmla="*/ 0 w 7"/>
                <a:gd name="T47" fmla="*/ 3 h 7"/>
                <a:gd name="T48" fmla="*/ 0 w 7"/>
                <a:gd name="T49" fmla="*/ 4 h 7"/>
                <a:gd name="T50" fmla="*/ 0 w 7"/>
                <a:gd name="T51" fmla="*/ 4 h 7"/>
                <a:gd name="T52" fmla="*/ 0 w 7"/>
                <a:gd name="T53" fmla="*/ 4 h 7"/>
                <a:gd name="T54" fmla="*/ 0 w 7"/>
                <a:gd name="T55" fmla="*/ 5 h 7"/>
                <a:gd name="T56" fmla="*/ 1 w 7"/>
                <a:gd name="T57" fmla="*/ 5 h 7"/>
                <a:gd name="T58" fmla="*/ 1 w 7"/>
                <a:gd name="T59" fmla="*/ 6 h 7"/>
                <a:gd name="T60" fmla="*/ 1 w 7"/>
                <a:gd name="T61" fmla="*/ 6 h 7"/>
                <a:gd name="T62" fmla="*/ 1 w 7"/>
                <a:gd name="T63" fmla="*/ 6 h 7"/>
                <a:gd name="T64" fmla="*/ 2 w 7"/>
                <a:gd name="T65" fmla="*/ 6 h 7"/>
                <a:gd name="T66" fmla="*/ 2 w 7"/>
                <a:gd name="T67" fmla="*/ 7 h 7"/>
                <a:gd name="T68" fmla="*/ 3 w 7"/>
                <a:gd name="T69" fmla="*/ 7 h 7"/>
                <a:gd name="T70" fmla="*/ 3 w 7"/>
                <a:gd name="T71" fmla="*/ 7 h 7"/>
                <a:gd name="T72" fmla="*/ 3 w 7"/>
                <a:gd name="T73" fmla="*/ 7 h 7"/>
                <a:gd name="T74" fmla="*/ 4 w 7"/>
                <a:gd name="T75" fmla="*/ 7 h 7"/>
                <a:gd name="T76" fmla="*/ 4 w 7"/>
                <a:gd name="T77" fmla="*/ 7 h 7"/>
                <a:gd name="T78" fmla="*/ 5 w 7"/>
                <a:gd name="T79" fmla="*/ 7 h 7"/>
                <a:gd name="T80" fmla="*/ 5 w 7"/>
                <a:gd name="T81" fmla="*/ 7 h 7"/>
                <a:gd name="T82" fmla="*/ 5 w 7"/>
                <a:gd name="T83" fmla="*/ 6 h 7"/>
                <a:gd name="T84" fmla="*/ 6 w 7"/>
                <a:gd name="T85" fmla="*/ 6 h 7"/>
                <a:gd name="T86" fmla="*/ 6 w 7"/>
                <a:gd name="T87" fmla="*/ 6 h 7"/>
                <a:gd name="T88" fmla="*/ 6 w 7"/>
                <a:gd name="T89" fmla="*/ 6 h 7"/>
                <a:gd name="T90" fmla="*/ 6 w 7"/>
                <a:gd name="T91" fmla="*/ 5 h 7"/>
                <a:gd name="T92" fmla="*/ 7 w 7"/>
                <a:gd name="T93" fmla="*/ 5 h 7"/>
                <a:gd name="T94" fmla="*/ 7 w 7"/>
                <a:gd name="T95" fmla="*/ 4 h 7"/>
                <a:gd name="T96" fmla="*/ 7 w 7"/>
                <a:gd name="T97" fmla="*/ 4 h 7"/>
                <a:gd name="T98" fmla="*/ 7 w 7"/>
                <a:gd name="T99" fmla="*/ 4 h 7"/>
                <a:gd name="T100" fmla="*/ 7 w 7"/>
                <a:gd name="T101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7">
                  <a:moveTo>
                    <a:pt x="7" y="3"/>
                  </a:moveTo>
                  <a:lnTo>
                    <a:pt x="7" y="3"/>
                  </a:lnTo>
                  <a:lnTo>
                    <a:pt x="7" y="2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3" y="1"/>
                  </a:lnTo>
                  <a:lnTo>
                    <a:pt x="2" y="1"/>
                  </a:lnTo>
                  <a:lnTo>
                    <a:pt x="2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2"/>
                  </a:lnTo>
                  <a:lnTo>
                    <a:pt x="1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1" y="5"/>
                  </a:lnTo>
                  <a:lnTo>
                    <a:pt x="1" y="6"/>
                  </a:lnTo>
                  <a:lnTo>
                    <a:pt x="1" y="6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5" y="7"/>
                  </a:lnTo>
                  <a:lnTo>
                    <a:pt x="5" y="7"/>
                  </a:lnTo>
                  <a:lnTo>
                    <a:pt x="5" y="6"/>
                  </a:lnTo>
                  <a:lnTo>
                    <a:pt x="6" y="6"/>
                  </a:lnTo>
                  <a:lnTo>
                    <a:pt x="6" y="6"/>
                  </a:lnTo>
                  <a:lnTo>
                    <a:pt x="6" y="6"/>
                  </a:lnTo>
                  <a:lnTo>
                    <a:pt x="6" y="5"/>
                  </a:lnTo>
                  <a:lnTo>
                    <a:pt x="7" y="5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684" name="Freeform 249">
              <a:extLst>
                <a:ext uri="{FF2B5EF4-FFF2-40B4-BE49-F238E27FC236}">
                  <a16:creationId xmlns:a16="http://schemas.microsoft.com/office/drawing/2014/main" xmlns="" id="{87E87D48-81F2-48BF-85AE-E033787F2E55}"/>
                </a:ext>
              </a:extLst>
            </xdr:cNvPr>
            <xdr:cNvSpPr>
              <a:spLocks/>
            </xdr:cNvSpPr>
          </xdr:nvSpPr>
          <xdr:spPr bwMode="auto">
            <a:xfrm>
              <a:off x="4584" y="935"/>
              <a:ext cx="52" cy="52"/>
            </a:xfrm>
            <a:custGeom>
              <a:avLst/>
              <a:gdLst>
                <a:gd name="T0" fmla="*/ 52 w 52"/>
                <a:gd name="T1" fmla="*/ 22 h 52"/>
                <a:gd name="T2" fmla="*/ 52 w 52"/>
                <a:gd name="T3" fmla="*/ 22 h 52"/>
                <a:gd name="T4" fmla="*/ 52 w 52"/>
                <a:gd name="T5" fmla="*/ 15 h 52"/>
                <a:gd name="T6" fmla="*/ 45 w 52"/>
                <a:gd name="T7" fmla="*/ 15 h 52"/>
                <a:gd name="T8" fmla="*/ 45 w 52"/>
                <a:gd name="T9" fmla="*/ 15 h 52"/>
                <a:gd name="T10" fmla="*/ 45 w 52"/>
                <a:gd name="T11" fmla="*/ 7 h 52"/>
                <a:gd name="T12" fmla="*/ 45 w 52"/>
                <a:gd name="T13" fmla="*/ 7 h 52"/>
                <a:gd name="T14" fmla="*/ 37 w 52"/>
                <a:gd name="T15" fmla="*/ 7 h 52"/>
                <a:gd name="T16" fmla="*/ 37 w 52"/>
                <a:gd name="T17" fmla="*/ 7 h 52"/>
                <a:gd name="T18" fmla="*/ 37 w 52"/>
                <a:gd name="T19" fmla="*/ 0 h 52"/>
                <a:gd name="T20" fmla="*/ 30 w 52"/>
                <a:gd name="T21" fmla="*/ 0 h 52"/>
                <a:gd name="T22" fmla="*/ 30 w 52"/>
                <a:gd name="T23" fmla="*/ 0 h 52"/>
                <a:gd name="T24" fmla="*/ 22 w 52"/>
                <a:gd name="T25" fmla="*/ 0 h 52"/>
                <a:gd name="T26" fmla="*/ 22 w 52"/>
                <a:gd name="T27" fmla="*/ 0 h 52"/>
                <a:gd name="T28" fmla="*/ 22 w 52"/>
                <a:gd name="T29" fmla="*/ 0 h 52"/>
                <a:gd name="T30" fmla="*/ 15 w 52"/>
                <a:gd name="T31" fmla="*/ 7 h 52"/>
                <a:gd name="T32" fmla="*/ 15 w 52"/>
                <a:gd name="T33" fmla="*/ 7 h 52"/>
                <a:gd name="T34" fmla="*/ 8 w 52"/>
                <a:gd name="T35" fmla="*/ 7 h 52"/>
                <a:gd name="T36" fmla="*/ 8 w 52"/>
                <a:gd name="T37" fmla="*/ 7 h 52"/>
                <a:gd name="T38" fmla="*/ 8 w 52"/>
                <a:gd name="T39" fmla="*/ 15 h 52"/>
                <a:gd name="T40" fmla="*/ 8 w 52"/>
                <a:gd name="T41" fmla="*/ 15 h 52"/>
                <a:gd name="T42" fmla="*/ 0 w 52"/>
                <a:gd name="T43" fmla="*/ 15 h 52"/>
                <a:gd name="T44" fmla="*/ 0 w 52"/>
                <a:gd name="T45" fmla="*/ 22 h 52"/>
                <a:gd name="T46" fmla="*/ 0 w 52"/>
                <a:gd name="T47" fmla="*/ 22 h 52"/>
                <a:gd name="T48" fmla="*/ 0 w 52"/>
                <a:gd name="T49" fmla="*/ 22 h 52"/>
                <a:gd name="T50" fmla="*/ 0 w 52"/>
                <a:gd name="T51" fmla="*/ 29 h 52"/>
                <a:gd name="T52" fmla="*/ 0 w 52"/>
                <a:gd name="T53" fmla="*/ 29 h 52"/>
                <a:gd name="T54" fmla="*/ 0 w 52"/>
                <a:gd name="T55" fmla="*/ 37 h 52"/>
                <a:gd name="T56" fmla="*/ 8 w 52"/>
                <a:gd name="T57" fmla="*/ 37 h 52"/>
                <a:gd name="T58" fmla="*/ 8 w 52"/>
                <a:gd name="T59" fmla="*/ 37 h 52"/>
                <a:gd name="T60" fmla="*/ 8 w 52"/>
                <a:gd name="T61" fmla="*/ 44 h 52"/>
                <a:gd name="T62" fmla="*/ 8 w 52"/>
                <a:gd name="T63" fmla="*/ 44 h 52"/>
                <a:gd name="T64" fmla="*/ 15 w 52"/>
                <a:gd name="T65" fmla="*/ 44 h 52"/>
                <a:gd name="T66" fmla="*/ 15 w 52"/>
                <a:gd name="T67" fmla="*/ 44 h 52"/>
                <a:gd name="T68" fmla="*/ 22 w 52"/>
                <a:gd name="T69" fmla="*/ 52 h 52"/>
                <a:gd name="T70" fmla="*/ 22 w 52"/>
                <a:gd name="T71" fmla="*/ 52 h 52"/>
                <a:gd name="T72" fmla="*/ 22 w 52"/>
                <a:gd name="T73" fmla="*/ 52 h 52"/>
                <a:gd name="T74" fmla="*/ 30 w 52"/>
                <a:gd name="T75" fmla="*/ 52 h 52"/>
                <a:gd name="T76" fmla="*/ 30 w 52"/>
                <a:gd name="T77" fmla="*/ 52 h 52"/>
                <a:gd name="T78" fmla="*/ 37 w 52"/>
                <a:gd name="T79" fmla="*/ 52 h 52"/>
                <a:gd name="T80" fmla="*/ 37 w 52"/>
                <a:gd name="T81" fmla="*/ 44 h 52"/>
                <a:gd name="T82" fmla="*/ 37 w 52"/>
                <a:gd name="T83" fmla="*/ 44 h 52"/>
                <a:gd name="T84" fmla="*/ 45 w 52"/>
                <a:gd name="T85" fmla="*/ 44 h 52"/>
                <a:gd name="T86" fmla="*/ 45 w 52"/>
                <a:gd name="T87" fmla="*/ 44 h 52"/>
                <a:gd name="T88" fmla="*/ 45 w 52"/>
                <a:gd name="T89" fmla="*/ 37 h 52"/>
                <a:gd name="T90" fmla="*/ 45 w 52"/>
                <a:gd name="T91" fmla="*/ 37 h 52"/>
                <a:gd name="T92" fmla="*/ 52 w 52"/>
                <a:gd name="T93" fmla="*/ 37 h 52"/>
                <a:gd name="T94" fmla="*/ 52 w 52"/>
                <a:gd name="T95" fmla="*/ 29 h 52"/>
                <a:gd name="T96" fmla="*/ 52 w 52"/>
                <a:gd name="T97" fmla="*/ 29 h 52"/>
                <a:gd name="T98" fmla="*/ 52 w 52"/>
                <a:gd name="T99" fmla="*/ 22 h 5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52" h="52">
                  <a:moveTo>
                    <a:pt x="52" y="22"/>
                  </a:moveTo>
                  <a:lnTo>
                    <a:pt x="52" y="22"/>
                  </a:lnTo>
                  <a:lnTo>
                    <a:pt x="52" y="15"/>
                  </a:lnTo>
                  <a:lnTo>
                    <a:pt x="45" y="15"/>
                  </a:lnTo>
                  <a:lnTo>
                    <a:pt x="45" y="15"/>
                  </a:lnTo>
                  <a:lnTo>
                    <a:pt x="45" y="7"/>
                  </a:lnTo>
                  <a:lnTo>
                    <a:pt x="45" y="7"/>
                  </a:lnTo>
                  <a:lnTo>
                    <a:pt x="37" y="7"/>
                  </a:lnTo>
                  <a:lnTo>
                    <a:pt x="37" y="7"/>
                  </a:lnTo>
                  <a:lnTo>
                    <a:pt x="37" y="0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15" y="7"/>
                  </a:lnTo>
                  <a:lnTo>
                    <a:pt x="15" y="7"/>
                  </a:lnTo>
                  <a:lnTo>
                    <a:pt x="8" y="7"/>
                  </a:lnTo>
                  <a:lnTo>
                    <a:pt x="8" y="7"/>
                  </a:lnTo>
                  <a:lnTo>
                    <a:pt x="8" y="15"/>
                  </a:lnTo>
                  <a:lnTo>
                    <a:pt x="8" y="15"/>
                  </a:lnTo>
                  <a:lnTo>
                    <a:pt x="0" y="15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29"/>
                  </a:lnTo>
                  <a:lnTo>
                    <a:pt x="0" y="29"/>
                  </a:lnTo>
                  <a:lnTo>
                    <a:pt x="0" y="37"/>
                  </a:lnTo>
                  <a:lnTo>
                    <a:pt x="8" y="37"/>
                  </a:lnTo>
                  <a:lnTo>
                    <a:pt x="8" y="37"/>
                  </a:lnTo>
                  <a:lnTo>
                    <a:pt x="8" y="44"/>
                  </a:lnTo>
                  <a:lnTo>
                    <a:pt x="8" y="44"/>
                  </a:lnTo>
                  <a:lnTo>
                    <a:pt x="15" y="44"/>
                  </a:lnTo>
                  <a:lnTo>
                    <a:pt x="15" y="44"/>
                  </a:lnTo>
                  <a:lnTo>
                    <a:pt x="22" y="52"/>
                  </a:lnTo>
                  <a:lnTo>
                    <a:pt x="22" y="52"/>
                  </a:lnTo>
                  <a:lnTo>
                    <a:pt x="22" y="52"/>
                  </a:lnTo>
                  <a:lnTo>
                    <a:pt x="30" y="52"/>
                  </a:lnTo>
                  <a:lnTo>
                    <a:pt x="30" y="52"/>
                  </a:lnTo>
                  <a:lnTo>
                    <a:pt x="37" y="52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45" y="44"/>
                  </a:lnTo>
                  <a:lnTo>
                    <a:pt x="45" y="44"/>
                  </a:lnTo>
                  <a:lnTo>
                    <a:pt x="45" y="37"/>
                  </a:lnTo>
                  <a:lnTo>
                    <a:pt x="45" y="37"/>
                  </a:lnTo>
                  <a:lnTo>
                    <a:pt x="52" y="37"/>
                  </a:lnTo>
                  <a:lnTo>
                    <a:pt x="52" y="29"/>
                  </a:lnTo>
                  <a:lnTo>
                    <a:pt x="52" y="29"/>
                  </a:lnTo>
                  <a:lnTo>
                    <a:pt x="52" y="22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685" name="Freeform 250">
              <a:extLst>
                <a:ext uri="{FF2B5EF4-FFF2-40B4-BE49-F238E27FC236}">
                  <a16:creationId xmlns:a16="http://schemas.microsoft.com/office/drawing/2014/main" xmlns="" id="{5DDE3427-99E1-4863-8A9A-32DD71054C7F}"/>
                </a:ext>
              </a:extLst>
            </xdr:cNvPr>
            <xdr:cNvSpPr>
              <a:spLocks/>
            </xdr:cNvSpPr>
          </xdr:nvSpPr>
          <xdr:spPr bwMode="auto">
            <a:xfrm>
              <a:off x="4584" y="935"/>
              <a:ext cx="52" cy="52"/>
            </a:xfrm>
            <a:custGeom>
              <a:avLst/>
              <a:gdLst>
                <a:gd name="T0" fmla="*/ 7 w 7"/>
                <a:gd name="T1" fmla="*/ 3 h 7"/>
                <a:gd name="T2" fmla="*/ 7 w 7"/>
                <a:gd name="T3" fmla="*/ 3 h 7"/>
                <a:gd name="T4" fmla="*/ 7 w 7"/>
                <a:gd name="T5" fmla="*/ 2 h 7"/>
                <a:gd name="T6" fmla="*/ 6 w 7"/>
                <a:gd name="T7" fmla="*/ 2 h 7"/>
                <a:gd name="T8" fmla="*/ 6 w 7"/>
                <a:gd name="T9" fmla="*/ 2 h 7"/>
                <a:gd name="T10" fmla="*/ 6 w 7"/>
                <a:gd name="T11" fmla="*/ 1 h 7"/>
                <a:gd name="T12" fmla="*/ 6 w 7"/>
                <a:gd name="T13" fmla="*/ 1 h 7"/>
                <a:gd name="T14" fmla="*/ 5 w 7"/>
                <a:gd name="T15" fmla="*/ 1 h 7"/>
                <a:gd name="T16" fmla="*/ 5 w 7"/>
                <a:gd name="T17" fmla="*/ 1 h 7"/>
                <a:gd name="T18" fmla="*/ 5 w 7"/>
                <a:gd name="T19" fmla="*/ 0 h 7"/>
                <a:gd name="T20" fmla="*/ 4 w 7"/>
                <a:gd name="T21" fmla="*/ 0 h 7"/>
                <a:gd name="T22" fmla="*/ 4 w 7"/>
                <a:gd name="T23" fmla="*/ 0 h 7"/>
                <a:gd name="T24" fmla="*/ 3 w 7"/>
                <a:gd name="T25" fmla="*/ 0 h 7"/>
                <a:gd name="T26" fmla="*/ 3 w 7"/>
                <a:gd name="T27" fmla="*/ 0 h 7"/>
                <a:gd name="T28" fmla="*/ 3 w 7"/>
                <a:gd name="T29" fmla="*/ 0 h 7"/>
                <a:gd name="T30" fmla="*/ 2 w 7"/>
                <a:gd name="T31" fmla="*/ 1 h 7"/>
                <a:gd name="T32" fmla="*/ 2 w 7"/>
                <a:gd name="T33" fmla="*/ 1 h 7"/>
                <a:gd name="T34" fmla="*/ 1 w 7"/>
                <a:gd name="T35" fmla="*/ 1 h 7"/>
                <a:gd name="T36" fmla="*/ 1 w 7"/>
                <a:gd name="T37" fmla="*/ 1 h 7"/>
                <a:gd name="T38" fmla="*/ 1 w 7"/>
                <a:gd name="T39" fmla="*/ 2 h 7"/>
                <a:gd name="T40" fmla="*/ 1 w 7"/>
                <a:gd name="T41" fmla="*/ 2 h 7"/>
                <a:gd name="T42" fmla="*/ 0 w 7"/>
                <a:gd name="T43" fmla="*/ 2 h 7"/>
                <a:gd name="T44" fmla="*/ 0 w 7"/>
                <a:gd name="T45" fmla="*/ 3 h 7"/>
                <a:gd name="T46" fmla="*/ 0 w 7"/>
                <a:gd name="T47" fmla="*/ 3 h 7"/>
                <a:gd name="T48" fmla="*/ 0 w 7"/>
                <a:gd name="T49" fmla="*/ 3 h 7"/>
                <a:gd name="T50" fmla="*/ 0 w 7"/>
                <a:gd name="T51" fmla="*/ 4 h 7"/>
                <a:gd name="T52" fmla="*/ 0 w 7"/>
                <a:gd name="T53" fmla="*/ 4 h 7"/>
                <a:gd name="T54" fmla="*/ 0 w 7"/>
                <a:gd name="T55" fmla="*/ 5 h 7"/>
                <a:gd name="T56" fmla="*/ 1 w 7"/>
                <a:gd name="T57" fmla="*/ 5 h 7"/>
                <a:gd name="T58" fmla="*/ 1 w 7"/>
                <a:gd name="T59" fmla="*/ 5 h 7"/>
                <a:gd name="T60" fmla="*/ 1 w 7"/>
                <a:gd name="T61" fmla="*/ 6 h 7"/>
                <a:gd name="T62" fmla="*/ 1 w 7"/>
                <a:gd name="T63" fmla="*/ 6 h 7"/>
                <a:gd name="T64" fmla="*/ 2 w 7"/>
                <a:gd name="T65" fmla="*/ 6 h 7"/>
                <a:gd name="T66" fmla="*/ 2 w 7"/>
                <a:gd name="T67" fmla="*/ 6 h 7"/>
                <a:gd name="T68" fmla="*/ 3 w 7"/>
                <a:gd name="T69" fmla="*/ 7 h 7"/>
                <a:gd name="T70" fmla="*/ 3 w 7"/>
                <a:gd name="T71" fmla="*/ 7 h 7"/>
                <a:gd name="T72" fmla="*/ 3 w 7"/>
                <a:gd name="T73" fmla="*/ 7 h 7"/>
                <a:gd name="T74" fmla="*/ 4 w 7"/>
                <a:gd name="T75" fmla="*/ 7 h 7"/>
                <a:gd name="T76" fmla="*/ 4 w 7"/>
                <a:gd name="T77" fmla="*/ 7 h 7"/>
                <a:gd name="T78" fmla="*/ 5 w 7"/>
                <a:gd name="T79" fmla="*/ 7 h 7"/>
                <a:gd name="T80" fmla="*/ 5 w 7"/>
                <a:gd name="T81" fmla="*/ 6 h 7"/>
                <a:gd name="T82" fmla="*/ 5 w 7"/>
                <a:gd name="T83" fmla="*/ 6 h 7"/>
                <a:gd name="T84" fmla="*/ 6 w 7"/>
                <a:gd name="T85" fmla="*/ 6 h 7"/>
                <a:gd name="T86" fmla="*/ 6 w 7"/>
                <a:gd name="T87" fmla="*/ 6 h 7"/>
                <a:gd name="T88" fmla="*/ 6 w 7"/>
                <a:gd name="T89" fmla="*/ 5 h 7"/>
                <a:gd name="T90" fmla="*/ 6 w 7"/>
                <a:gd name="T91" fmla="*/ 5 h 7"/>
                <a:gd name="T92" fmla="*/ 7 w 7"/>
                <a:gd name="T93" fmla="*/ 5 h 7"/>
                <a:gd name="T94" fmla="*/ 7 w 7"/>
                <a:gd name="T95" fmla="*/ 4 h 7"/>
                <a:gd name="T96" fmla="*/ 7 w 7"/>
                <a:gd name="T97" fmla="*/ 4 h 7"/>
                <a:gd name="T98" fmla="*/ 7 w 7"/>
                <a:gd name="T99" fmla="*/ 3 h 7"/>
                <a:gd name="T100" fmla="*/ 7 w 7"/>
                <a:gd name="T101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7">
                  <a:moveTo>
                    <a:pt x="7" y="3"/>
                  </a:moveTo>
                  <a:lnTo>
                    <a:pt x="7" y="3"/>
                  </a:lnTo>
                  <a:lnTo>
                    <a:pt x="7" y="2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1"/>
                  </a:lnTo>
                  <a:lnTo>
                    <a:pt x="2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2"/>
                  </a:lnTo>
                  <a:lnTo>
                    <a:pt x="1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6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3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5" y="7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6"/>
                  </a:lnTo>
                  <a:lnTo>
                    <a:pt x="6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7" y="5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3"/>
                  </a:lnTo>
                  <a:lnTo>
                    <a:pt x="7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686" name="Freeform 251">
              <a:extLst>
                <a:ext uri="{FF2B5EF4-FFF2-40B4-BE49-F238E27FC236}">
                  <a16:creationId xmlns:a16="http://schemas.microsoft.com/office/drawing/2014/main" xmlns="" id="{2EBE6F32-B2BA-454F-B5CF-A3D8F518383B}"/>
                </a:ext>
              </a:extLst>
            </xdr:cNvPr>
            <xdr:cNvSpPr>
              <a:spLocks/>
            </xdr:cNvSpPr>
          </xdr:nvSpPr>
          <xdr:spPr bwMode="auto">
            <a:xfrm>
              <a:off x="4681" y="1031"/>
              <a:ext cx="51" cy="52"/>
            </a:xfrm>
            <a:custGeom>
              <a:avLst/>
              <a:gdLst>
                <a:gd name="T0" fmla="*/ 51 w 51"/>
                <a:gd name="T1" fmla="*/ 23 h 52"/>
                <a:gd name="T2" fmla="*/ 51 w 51"/>
                <a:gd name="T3" fmla="*/ 23 h 52"/>
                <a:gd name="T4" fmla="*/ 44 w 51"/>
                <a:gd name="T5" fmla="*/ 15 h 52"/>
                <a:gd name="T6" fmla="*/ 44 w 51"/>
                <a:gd name="T7" fmla="*/ 15 h 52"/>
                <a:gd name="T8" fmla="*/ 44 w 51"/>
                <a:gd name="T9" fmla="*/ 15 h 52"/>
                <a:gd name="T10" fmla="*/ 44 w 51"/>
                <a:gd name="T11" fmla="*/ 8 h 52"/>
                <a:gd name="T12" fmla="*/ 37 w 51"/>
                <a:gd name="T13" fmla="*/ 8 h 52"/>
                <a:gd name="T14" fmla="*/ 37 w 51"/>
                <a:gd name="T15" fmla="*/ 8 h 52"/>
                <a:gd name="T16" fmla="*/ 37 w 51"/>
                <a:gd name="T17" fmla="*/ 0 h 52"/>
                <a:gd name="T18" fmla="*/ 29 w 51"/>
                <a:gd name="T19" fmla="*/ 0 h 52"/>
                <a:gd name="T20" fmla="*/ 29 w 51"/>
                <a:gd name="T21" fmla="*/ 0 h 52"/>
                <a:gd name="T22" fmla="*/ 29 w 51"/>
                <a:gd name="T23" fmla="*/ 0 h 52"/>
                <a:gd name="T24" fmla="*/ 22 w 51"/>
                <a:gd name="T25" fmla="*/ 0 h 52"/>
                <a:gd name="T26" fmla="*/ 22 w 51"/>
                <a:gd name="T27" fmla="*/ 0 h 52"/>
                <a:gd name="T28" fmla="*/ 14 w 51"/>
                <a:gd name="T29" fmla="*/ 0 h 52"/>
                <a:gd name="T30" fmla="*/ 14 w 51"/>
                <a:gd name="T31" fmla="*/ 0 h 52"/>
                <a:gd name="T32" fmla="*/ 14 w 51"/>
                <a:gd name="T33" fmla="*/ 8 h 52"/>
                <a:gd name="T34" fmla="*/ 7 w 51"/>
                <a:gd name="T35" fmla="*/ 8 h 52"/>
                <a:gd name="T36" fmla="*/ 7 w 51"/>
                <a:gd name="T37" fmla="*/ 8 h 52"/>
                <a:gd name="T38" fmla="*/ 7 w 51"/>
                <a:gd name="T39" fmla="*/ 15 h 52"/>
                <a:gd name="T40" fmla="*/ 0 w 51"/>
                <a:gd name="T41" fmla="*/ 15 h 52"/>
                <a:gd name="T42" fmla="*/ 0 w 51"/>
                <a:gd name="T43" fmla="*/ 15 h 52"/>
                <a:gd name="T44" fmla="*/ 0 w 51"/>
                <a:gd name="T45" fmla="*/ 23 h 52"/>
                <a:gd name="T46" fmla="*/ 0 w 51"/>
                <a:gd name="T47" fmla="*/ 23 h 52"/>
                <a:gd name="T48" fmla="*/ 0 w 51"/>
                <a:gd name="T49" fmla="*/ 23 h 52"/>
                <a:gd name="T50" fmla="*/ 0 w 51"/>
                <a:gd name="T51" fmla="*/ 30 h 52"/>
                <a:gd name="T52" fmla="*/ 0 w 51"/>
                <a:gd name="T53" fmla="*/ 30 h 52"/>
                <a:gd name="T54" fmla="*/ 0 w 51"/>
                <a:gd name="T55" fmla="*/ 37 h 52"/>
                <a:gd name="T56" fmla="*/ 0 w 51"/>
                <a:gd name="T57" fmla="*/ 37 h 52"/>
                <a:gd name="T58" fmla="*/ 7 w 51"/>
                <a:gd name="T59" fmla="*/ 37 h 52"/>
                <a:gd name="T60" fmla="*/ 7 w 51"/>
                <a:gd name="T61" fmla="*/ 45 h 52"/>
                <a:gd name="T62" fmla="*/ 7 w 51"/>
                <a:gd name="T63" fmla="*/ 45 h 52"/>
                <a:gd name="T64" fmla="*/ 14 w 51"/>
                <a:gd name="T65" fmla="*/ 45 h 52"/>
                <a:gd name="T66" fmla="*/ 14 w 51"/>
                <a:gd name="T67" fmla="*/ 45 h 52"/>
                <a:gd name="T68" fmla="*/ 14 w 51"/>
                <a:gd name="T69" fmla="*/ 52 h 52"/>
                <a:gd name="T70" fmla="*/ 22 w 51"/>
                <a:gd name="T71" fmla="*/ 52 h 52"/>
                <a:gd name="T72" fmla="*/ 22 w 51"/>
                <a:gd name="T73" fmla="*/ 52 h 52"/>
                <a:gd name="T74" fmla="*/ 29 w 51"/>
                <a:gd name="T75" fmla="*/ 52 h 52"/>
                <a:gd name="T76" fmla="*/ 29 w 51"/>
                <a:gd name="T77" fmla="*/ 52 h 52"/>
                <a:gd name="T78" fmla="*/ 29 w 51"/>
                <a:gd name="T79" fmla="*/ 52 h 52"/>
                <a:gd name="T80" fmla="*/ 37 w 51"/>
                <a:gd name="T81" fmla="*/ 45 h 52"/>
                <a:gd name="T82" fmla="*/ 37 w 51"/>
                <a:gd name="T83" fmla="*/ 45 h 52"/>
                <a:gd name="T84" fmla="*/ 37 w 51"/>
                <a:gd name="T85" fmla="*/ 45 h 52"/>
                <a:gd name="T86" fmla="*/ 44 w 51"/>
                <a:gd name="T87" fmla="*/ 45 h 52"/>
                <a:gd name="T88" fmla="*/ 44 w 51"/>
                <a:gd name="T89" fmla="*/ 37 h 52"/>
                <a:gd name="T90" fmla="*/ 44 w 51"/>
                <a:gd name="T91" fmla="*/ 37 h 52"/>
                <a:gd name="T92" fmla="*/ 44 w 51"/>
                <a:gd name="T93" fmla="*/ 37 h 52"/>
                <a:gd name="T94" fmla="*/ 51 w 51"/>
                <a:gd name="T95" fmla="*/ 30 h 52"/>
                <a:gd name="T96" fmla="*/ 51 w 51"/>
                <a:gd name="T97" fmla="*/ 30 h 52"/>
                <a:gd name="T98" fmla="*/ 51 w 51"/>
                <a:gd name="T99" fmla="*/ 23 h 5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51" h="52">
                  <a:moveTo>
                    <a:pt x="51" y="23"/>
                  </a:moveTo>
                  <a:lnTo>
                    <a:pt x="51" y="23"/>
                  </a:lnTo>
                  <a:lnTo>
                    <a:pt x="44" y="15"/>
                  </a:lnTo>
                  <a:lnTo>
                    <a:pt x="44" y="15"/>
                  </a:lnTo>
                  <a:lnTo>
                    <a:pt x="44" y="15"/>
                  </a:lnTo>
                  <a:lnTo>
                    <a:pt x="44" y="8"/>
                  </a:lnTo>
                  <a:lnTo>
                    <a:pt x="37" y="8"/>
                  </a:lnTo>
                  <a:lnTo>
                    <a:pt x="37" y="8"/>
                  </a:lnTo>
                  <a:lnTo>
                    <a:pt x="37" y="0"/>
                  </a:lnTo>
                  <a:lnTo>
                    <a:pt x="29" y="0"/>
                  </a:lnTo>
                  <a:lnTo>
                    <a:pt x="29" y="0"/>
                  </a:lnTo>
                  <a:lnTo>
                    <a:pt x="29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14" y="0"/>
                  </a:lnTo>
                  <a:lnTo>
                    <a:pt x="14" y="0"/>
                  </a:lnTo>
                  <a:lnTo>
                    <a:pt x="14" y="8"/>
                  </a:lnTo>
                  <a:lnTo>
                    <a:pt x="7" y="8"/>
                  </a:lnTo>
                  <a:lnTo>
                    <a:pt x="7" y="8"/>
                  </a:lnTo>
                  <a:lnTo>
                    <a:pt x="7" y="15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23"/>
                  </a:lnTo>
                  <a:lnTo>
                    <a:pt x="0" y="23"/>
                  </a:lnTo>
                  <a:lnTo>
                    <a:pt x="0" y="23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0" y="37"/>
                  </a:lnTo>
                  <a:lnTo>
                    <a:pt x="0" y="37"/>
                  </a:lnTo>
                  <a:lnTo>
                    <a:pt x="7" y="37"/>
                  </a:lnTo>
                  <a:lnTo>
                    <a:pt x="7" y="45"/>
                  </a:lnTo>
                  <a:lnTo>
                    <a:pt x="7" y="45"/>
                  </a:lnTo>
                  <a:lnTo>
                    <a:pt x="14" y="45"/>
                  </a:lnTo>
                  <a:lnTo>
                    <a:pt x="14" y="45"/>
                  </a:lnTo>
                  <a:lnTo>
                    <a:pt x="14" y="52"/>
                  </a:lnTo>
                  <a:lnTo>
                    <a:pt x="22" y="52"/>
                  </a:lnTo>
                  <a:lnTo>
                    <a:pt x="22" y="52"/>
                  </a:lnTo>
                  <a:lnTo>
                    <a:pt x="29" y="52"/>
                  </a:lnTo>
                  <a:lnTo>
                    <a:pt x="29" y="52"/>
                  </a:lnTo>
                  <a:lnTo>
                    <a:pt x="29" y="52"/>
                  </a:lnTo>
                  <a:lnTo>
                    <a:pt x="37" y="45"/>
                  </a:lnTo>
                  <a:lnTo>
                    <a:pt x="37" y="45"/>
                  </a:lnTo>
                  <a:lnTo>
                    <a:pt x="37" y="45"/>
                  </a:lnTo>
                  <a:lnTo>
                    <a:pt x="44" y="45"/>
                  </a:lnTo>
                  <a:lnTo>
                    <a:pt x="44" y="37"/>
                  </a:lnTo>
                  <a:lnTo>
                    <a:pt x="44" y="37"/>
                  </a:lnTo>
                  <a:lnTo>
                    <a:pt x="44" y="37"/>
                  </a:lnTo>
                  <a:lnTo>
                    <a:pt x="51" y="30"/>
                  </a:lnTo>
                  <a:lnTo>
                    <a:pt x="51" y="30"/>
                  </a:lnTo>
                  <a:lnTo>
                    <a:pt x="51" y="23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687" name="Freeform 252">
              <a:extLst>
                <a:ext uri="{FF2B5EF4-FFF2-40B4-BE49-F238E27FC236}">
                  <a16:creationId xmlns:a16="http://schemas.microsoft.com/office/drawing/2014/main" xmlns="" id="{D1F5F9B6-0F0B-4DA4-BB8C-31A482C0D2E7}"/>
                </a:ext>
              </a:extLst>
            </xdr:cNvPr>
            <xdr:cNvSpPr>
              <a:spLocks/>
            </xdr:cNvSpPr>
          </xdr:nvSpPr>
          <xdr:spPr bwMode="auto">
            <a:xfrm>
              <a:off x="4681" y="1031"/>
              <a:ext cx="51" cy="52"/>
            </a:xfrm>
            <a:custGeom>
              <a:avLst/>
              <a:gdLst>
                <a:gd name="T0" fmla="*/ 7 w 7"/>
                <a:gd name="T1" fmla="*/ 3 h 7"/>
                <a:gd name="T2" fmla="*/ 7 w 7"/>
                <a:gd name="T3" fmla="*/ 3 h 7"/>
                <a:gd name="T4" fmla="*/ 6 w 7"/>
                <a:gd name="T5" fmla="*/ 2 h 7"/>
                <a:gd name="T6" fmla="*/ 6 w 7"/>
                <a:gd name="T7" fmla="*/ 2 h 7"/>
                <a:gd name="T8" fmla="*/ 6 w 7"/>
                <a:gd name="T9" fmla="*/ 2 h 7"/>
                <a:gd name="T10" fmla="*/ 6 w 7"/>
                <a:gd name="T11" fmla="*/ 1 h 7"/>
                <a:gd name="T12" fmla="*/ 5 w 7"/>
                <a:gd name="T13" fmla="*/ 1 h 7"/>
                <a:gd name="T14" fmla="*/ 5 w 7"/>
                <a:gd name="T15" fmla="*/ 1 h 7"/>
                <a:gd name="T16" fmla="*/ 5 w 7"/>
                <a:gd name="T17" fmla="*/ 0 h 7"/>
                <a:gd name="T18" fmla="*/ 4 w 7"/>
                <a:gd name="T19" fmla="*/ 0 h 7"/>
                <a:gd name="T20" fmla="*/ 4 w 7"/>
                <a:gd name="T21" fmla="*/ 0 h 7"/>
                <a:gd name="T22" fmla="*/ 4 w 7"/>
                <a:gd name="T23" fmla="*/ 0 h 7"/>
                <a:gd name="T24" fmla="*/ 3 w 7"/>
                <a:gd name="T25" fmla="*/ 0 h 7"/>
                <a:gd name="T26" fmla="*/ 3 w 7"/>
                <a:gd name="T27" fmla="*/ 0 h 7"/>
                <a:gd name="T28" fmla="*/ 2 w 7"/>
                <a:gd name="T29" fmla="*/ 0 h 7"/>
                <a:gd name="T30" fmla="*/ 2 w 7"/>
                <a:gd name="T31" fmla="*/ 0 h 7"/>
                <a:gd name="T32" fmla="*/ 2 w 7"/>
                <a:gd name="T33" fmla="*/ 1 h 7"/>
                <a:gd name="T34" fmla="*/ 1 w 7"/>
                <a:gd name="T35" fmla="*/ 1 h 7"/>
                <a:gd name="T36" fmla="*/ 1 w 7"/>
                <a:gd name="T37" fmla="*/ 1 h 7"/>
                <a:gd name="T38" fmla="*/ 1 w 7"/>
                <a:gd name="T39" fmla="*/ 2 h 7"/>
                <a:gd name="T40" fmla="*/ 0 w 7"/>
                <a:gd name="T41" fmla="*/ 2 h 7"/>
                <a:gd name="T42" fmla="*/ 0 w 7"/>
                <a:gd name="T43" fmla="*/ 2 h 7"/>
                <a:gd name="T44" fmla="*/ 0 w 7"/>
                <a:gd name="T45" fmla="*/ 3 h 7"/>
                <a:gd name="T46" fmla="*/ 0 w 7"/>
                <a:gd name="T47" fmla="*/ 3 h 7"/>
                <a:gd name="T48" fmla="*/ 0 w 7"/>
                <a:gd name="T49" fmla="*/ 3 h 7"/>
                <a:gd name="T50" fmla="*/ 0 w 7"/>
                <a:gd name="T51" fmla="*/ 4 h 7"/>
                <a:gd name="T52" fmla="*/ 0 w 7"/>
                <a:gd name="T53" fmla="*/ 4 h 7"/>
                <a:gd name="T54" fmla="*/ 0 w 7"/>
                <a:gd name="T55" fmla="*/ 5 h 7"/>
                <a:gd name="T56" fmla="*/ 0 w 7"/>
                <a:gd name="T57" fmla="*/ 5 h 7"/>
                <a:gd name="T58" fmla="*/ 1 w 7"/>
                <a:gd name="T59" fmla="*/ 5 h 7"/>
                <a:gd name="T60" fmla="*/ 1 w 7"/>
                <a:gd name="T61" fmla="*/ 6 h 7"/>
                <a:gd name="T62" fmla="*/ 1 w 7"/>
                <a:gd name="T63" fmla="*/ 6 h 7"/>
                <a:gd name="T64" fmla="*/ 2 w 7"/>
                <a:gd name="T65" fmla="*/ 6 h 7"/>
                <a:gd name="T66" fmla="*/ 2 w 7"/>
                <a:gd name="T67" fmla="*/ 6 h 7"/>
                <a:gd name="T68" fmla="*/ 2 w 7"/>
                <a:gd name="T69" fmla="*/ 7 h 7"/>
                <a:gd name="T70" fmla="*/ 3 w 7"/>
                <a:gd name="T71" fmla="*/ 7 h 7"/>
                <a:gd name="T72" fmla="*/ 3 w 7"/>
                <a:gd name="T73" fmla="*/ 7 h 7"/>
                <a:gd name="T74" fmla="*/ 4 w 7"/>
                <a:gd name="T75" fmla="*/ 7 h 7"/>
                <a:gd name="T76" fmla="*/ 4 w 7"/>
                <a:gd name="T77" fmla="*/ 7 h 7"/>
                <a:gd name="T78" fmla="*/ 4 w 7"/>
                <a:gd name="T79" fmla="*/ 7 h 7"/>
                <a:gd name="T80" fmla="*/ 5 w 7"/>
                <a:gd name="T81" fmla="*/ 6 h 7"/>
                <a:gd name="T82" fmla="*/ 5 w 7"/>
                <a:gd name="T83" fmla="*/ 6 h 7"/>
                <a:gd name="T84" fmla="*/ 5 w 7"/>
                <a:gd name="T85" fmla="*/ 6 h 7"/>
                <a:gd name="T86" fmla="*/ 6 w 7"/>
                <a:gd name="T87" fmla="*/ 6 h 7"/>
                <a:gd name="T88" fmla="*/ 6 w 7"/>
                <a:gd name="T89" fmla="*/ 5 h 7"/>
                <a:gd name="T90" fmla="*/ 6 w 7"/>
                <a:gd name="T91" fmla="*/ 5 h 7"/>
                <a:gd name="T92" fmla="*/ 6 w 7"/>
                <a:gd name="T93" fmla="*/ 5 h 7"/>
                <a:gd name="T94" fmla="*/ 7 w 7"/>
                <a:gd name="T95" fmla="*/ 4 h 7"/>
                <a:gd name="T96" fmla="*/ 7 w 7"/>
                <a:gd name="T97" fmla="*/ 4 h 7"/>
                <a:gd name="T98" fmla="*/ 7 w 7"/>
                <a:gd name="T99" fmla="*/ 3 h 7"/>
                <a:gd name="T100" fmla="*/ 7 w 7"/>
                <a:gd name="T101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7">
                  <a:moveTo>
                    <a:pt x="7" y="3"/>
                  </a:moveTo>
                  <a:lnTo>
                    <a:pt x="7" y="3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2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1" y="5"/>
                  </a:lnTo>
                  <a:lnTo>
                    <a:pt x="1" y="6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2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3"/>
                  </a:lnTo>
                  <a:lnTo>
                    <a:pt x="7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688" name="Freeform 253">
              <a:extLst>
                <a:ext uri="{FF2B5EF4-FFF2-40B4-BE49-F238E27FC236}">
                  <a16:creationId xmlns:a16="http://schemas.microsoft.com/office/drawing/2014/main" xmlns="" id="{EA54DA2B-FFDD-413D-B110-AF9DCB729BAD}"/>
                </a:ext>
              </a:extLst>
            </xdr:cNvPr>
            <xdr:cNvSpPr>
              <a:spLocks/>
            </xdr:cNvSpPr>
          </xdr:nvSpPr>
          <xdr:spPr bwMode="auto">
            <a:xfrm>
              <a:off x="4769" y="1143"/>
              <a:ext cx="45" cy="44"/>
            </a:xfrm>
            <a:custGeom>
              <a:avLst/>
              <a:gdLst>
                <a:gd name="T0" fmla="*/ 45 w 45"/>
                <a:gd name="T1" fmla="*/ 22 h 44"/>
                <a:gd name="T2" fmla="*/ 45 w 45"/>
                <a:gd name="T3" fmla="*/ 14 h 44"/>
                <a:gd name="T4" fmla="*/ 45 w 45"/>
                <a:gd name="T5" fmla="*/ 14 h 44"/>
                <a:gd name="T6" fmla="*/ 45 w 45"/>
                <a:gd name="T7" fmla="*/ 7 h 44"/>
                <a:gd name="T8" fmla="*/ 45 w 45"/>
                <a:gd name="T9" fmla="*/ 7 h 44"/>
                <a:gd name="T10" fmla="*/ 37 w 45"/>
                <a:gd name="T11" fmla="*/ 7 h 44"/>
                <a:gd name="T12" fmla="*/ 37 w 45"/>
                <a:gd name="T13" fmla="*/ 0 h 44"/>
                <a:gd name="T14" fmla="*/ 37 w 45"/>
                <a:gd name="T15" fmla="*/ 0 h 44"/>
                <a:gd name="T16" fmla="*/ 30 w 45"/>
                <a:gd name="T17" fmla="*/ 0 h 44"/>
                <a:gd name="T18" fmla="*/ 30 w 45"/>
                <a:gd name="T19" fmla="*/ 0 h 44"/>
                <a:gd name="T20" fmla="*/ 30 w 45"/>
                <a:gd name="T21" fmla="*/ 0 h 44"/>
                <a:gd name="T22" fmla="*/ 23 w 45"/>
                <a:gd name="T23" fmla="*/ 0 h 44"/>
                <a:gd name="T24" fmla="*/ 23 w 45"/>
                <a:gd name="T25" fmla="*/ 0 h 44"/>
                <a:gd name="T26" fmla="*/ 15 w 45"/>
                <a:gd name="T27" fmla="*/ 0 h 44"/>
                <a:gd name="T28" fmla="*/ 15 w 45"/>
                <a:gd name="T29" fmla="*/ 0 h 44"/>
                <a:gd name="T30" fmla="*/ 8 w 45"/>
                <a:gd name="T31" fmla="*/ 0 h 44"/>
                <a:gd name="T32" fmla="*/ 8 w 45"/>
                <a:gd name="T33" fmla="*/ 0 h 44"/>
                <a:gd name="T34" fmla="*/ 8 w 45"/>
                <a:gd name="T35" fmla="*/ 0 h 44"/>
                <a:gd name="T36" fmla="*/ 0 w 45"/>
                <a:gd name="T37" fmla="*/ 7 h 44"/>
                <a:gd name="T38" fmla="*/ 0 w 45"/>
                <a:gd name="T39" fmla="*/ 7 h 44"/>
                <a:gd name="T40" fmla="*/ 0 w 45"/>
                <a:gd name="T41" fmla="*/ 7 h 44"/>
                <a:gd name="T42" fmla="*/ 0 w 45"/>
                <a:gd name="T43" fmla="*/ 14 h 44"/>
                <a:gd name="T44" fmla="*/ 0 w 45"/>
                <a:gd name="T45" fmla="*/ 14 h 44"/>
                <a:gd name="T46" fmla="*/ 0 w 45"/>
                <a:gd name="T47" fmla="*/ 22 h 44"/>
                <a:gd name="T48" fmla="*/ 0 w 45"/>
                <a:gd name="T49" fmla="*/ 22 h 44"/>
                <a:gd name="T50" fmla="*/ 0 w 45"/>
                <a:gd name="T51" fmla="*/ 22 h 44"/>
                <a:gd name="T52" fmla="*/ 0 w 45"/>
                <a:gd name="T53" fmla="*/ 29 h 44"/>
                <a:gd name="T54" fmla="*/ 0 w 45"/>
                <a:gd name="T55" fmla="*/ 29 h 44"/>
                <a:gd name="T56" fmla="*/ 0 w 45"/>
                <a:gd name="T57" fmla="*/ 37 h 44"/>
                <a:gd name="T58" fmla="*/ 0 w 45"/>
                <a:gd name="T59" fmla="*/ 37 h 44"/>
                <a:gd name="T60" fmla="*/ 0 w 45"/>
                <a:gd name="T61" fmla="*/ 37 h 44"/>
                <a:gd name="T62" fmla="*/ 8 w 45"/>
                <a:gd name="T63" fmla="*/ 37 h 44"/>
                <a:gd name="T64" fmla="*/ 8 w 45"/>
                <a:gd name="T65" fmla="*/ 44 h 44"/>
                <a:gd name="T66" fmla="*/ 8 w 45"/>
                <a:gd name="T67" fmla="*/ 44 h 44"/>
                <a:gd name="T68" fmla="*/ 15 w 45"/>
                <a:gd name="T69" fmla="*/ 44 h 44"/>
                <a:gd name="T70" fmla="*/ 15 w 45"/>
                <a:gd name="T71" fmla="*/ 44 h 44"/>
                <a:gd name="T72" fmla="*/ 23 w 45"/>
                <a:gd name="T73" fmla="*/ 44 h 44"/>
                <a:gd name="T74" fmla="*/ 23 w 45"/>
                <a:gd name="T75" fmla="*/ 44 h 44"/>
                <a:gd name="T76" fmla="*/ 30 w 45"/>
                <a:gd name="T77" fmla="*/ 44 h 44"/>
                <a:gd name="T78" fmla="*/ 30 w 45"/>
                <a:gd name="T79" fmla="*/ 44 h 44"/>
                <a:gd name="T80" fmla="*/ 30 w 45"/>
                <a:gd name="T81" fmla="*/ 44 h 44"/>
                <a:gd name="T82" fmla="*/ 37 w 45"/>
                <a:gd name="T83" fmla="*/ 44 h 44"/>
                <a:gd name="T84" fmla="*/ 37 w 45"/>
                <a:gd name="T85" fmla="*/ 37 h 44"/>
                <a:gd name="T86" fmla="*/ 37 w 45"/>
                <a:gd name="T87" fmla="*/ 37 h 44"/>
                <a:gd name="T88" fmla="*/ 45 w 45"/>
                <a:gd name="T89" fmla="*/ 37 h 44"/>
                <a:gd name="T90" fmla="*/ 45 w 45"/>
                <a:gd name="T91" fmla="*/ 37 h 44"/>
                <a:gd name="T92" fmla="*/ 45 w 45"/>
                <a:gd name="T93" fmla="*/ 29 h 44"/>
                <a:gd name="T94" fmla="*/ 45 w 45"/>
                <a:gd name="T95" fmla="*/ 29 h 44"/>
                <a:gd name="T96" fmla="*/ 45 w 45"/>
                <a:gd name="T97" fmla="*/ 22 h 44"/>
                <a:gd name="T98" fmla="*/ 45 w 45"/>
                <a:gd name="T99" fmla="*/ 22 h 4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45" h="44">
                  <a:moveTo>
                    <a:pt x="45" y="22"/>
                  </a:moveTo>
                  <a:lnTo>
                    <a:pt x="45" y="14"/>
                  </a:lnTo>
                  <a:lnTo>
                    <a:pt x="45" y="14"/>
                  </a:lnTo>
                  <a:lnTo>
                    <a:pt x="45" y="7"/>
                  </a:lnTo>
                  <a:lnTo>
                    <a:pt x="45" y="7"/>
                  </a:lnTo>
                  <a:lnTo>
                    <a:pt x="37" y="7"/>
                  </a:lnTo>
                  <a:lnTo>
                    <a:pt x="37" y="0"/>
                  </a:lnTo>
                  <a:lnTo>
                    <a:pt x="37" y="0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23" y="0"/>
                  </a:lnTo>
                  <a:lnTo>
                    <a:pt x="23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8" y="0"/>
                  </a:lnTo>
                  <a:lnTo>
                    <a:pt x="8" y="0"/>
                  </a:lnTo>
                  <a:lnTo>
                    <a:pt x="8" y="0"/>
                  </a:lnTo>
                  <a:lnTo>
                    <a:pt x="0" y="7"/>
                  </a:lnTo>
                  <a:lnTo>
                    <a:pt x="0" y="7"/>
                  </a:lnTo>
                  <a:lnTo>
                    <a:pt x="0" y="7"/>
                  </a:lnTo>
                  <a:lnTo>
                    <a:pt x="0" y="14"/>
                  </a:lnTo>
                  <a:lnTo>
                    <a:pt x="0" y="14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29"/>
                  </a:lnTo>
                  <a:lnTo>
                    <a:pt x="0" y="29"/>
                  </a:lnTo>
                  <a:lnTo>
                    <a:pt x="0" y="37"/>
                  </a:lnTo>
                  <a:lnTo>
                    <a:pt x="0" y="37"/>
                  </a:lnTo>
                  <a:lnTo>
                    <a:pt x="0" y="37"/>
                  </a:lnTo>
                  <a:lnTo>
                    <a:pt x="8" y="37"/>
                  </a:lnTo>
                  <a:lnTo>
                    <a:pt x="8" y="44"/>
                  </a:lnTo>
                  <a:lnTo>
                    <a:pt x="8" y="44"/>
                  </a:lnTo>
                  <a:lnTo>
                    <a:pt x="15" y="44"/>
                  </a:lnTo>
                  <a:lnTo>
                    <a:pt x="15" y="44"/>
                  </a:lnTo>
                  <a:lnTo>
                    <a:pt x="23" y="44"/>
                  </a:lnTo>
                  <a:lnTo>
                    <a:pt x="23" y="44"/>
                  </a:lnTo>
                  <a:lnTo>
                    <a:pt x="30" y="44"/>
                  </a:lnTo>
                  <a:lnTo>
                    <a:pt x="30" y="44"/>
                  </a:lnTo>
                  <a:lnTo>
                    <a:pt x="30" y="44"/>
                  </a:lnTo>
                  <a:lnTo>
                    <a:pt x="37" y="44"/>
                  </a:lnTo>
                  <a:lnTo>
                    <a:pt x="37" y="37"/>
                  </a:lnTo>
                  <a:lnTo>
                    <a:pt x="37" y="37"/>
                  </a:lnTo>
                  <a:lnTo>
                    <a:pt x="45" y="37"/>
                  </a:lnTo>
                  <a:lnTo>
                    <a:pt x="45" y="37"/>
                  </a:lnTo>
                  <a:lnTo>
                    <a:pt x="45" y="29"/>
                  </a:lnTo>
                  <a:lnTo>
                    <a:pt x="45" y="29"/>
                  </a:lnTo>
                  <a:lnTo>
                    <a:pt x="45" y="22"/>
                  </a:lnTo>
                  <a:lnTo>
                    <a:pt x="45" y="22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689" name="Freeform 254">
              <a:extLst>
                <a:ext uri="{FF2B5EF4-FFF2-40B4-BE49-F238E27FC236}">
                  <a16:creationId xmlns:a16="http://schemas.microsoft.com/office/drawing/2014/main" xmlns="" id="{FC3E5A0A-B502-4696-B295-8443B63D692B}"/>
                </a:ext>
              </a:extLst>
            </xdr:cNvPr>
            <xdr:cNvSpPr>
              <a:spLocks/>
            </xdr:cNvSpPr>
          </xdr:nvSpPr>
          <xdr:spPr bwMode="auto">
            <a:xfrm>
              <a:off x="4769" y="1143"/>
              <a:ext cx="45" cy="44"/>
            </a:xfrm>
            <a:custGeom>
              <a:avLst/>
              <a:gdLst>
                <a:gd name="T0" fmla="*/ 6 w 6"/>
                <a:gd name="T1" fmla="*/ 3 h 6"/>
                <a:gd name="T2" fmla="*/ 6 w 6"/>
                <a:gd name="T3" fmla="*/ 2 h 6"/>
                <a:gd name="T4" fmla="*/ 6 w 6"/>
                <a:gd name="T5" fmla="*/ 2 h 6"/>
                <a:gd name="T6" fmla="*/ 6 w 6"/>
                <a:gd name="T7" fmla="*/ 1 h 6"/>
                <a:gd name="T8" fmla="*/ 6 w 6"/>
                <a:gd name="T9" fmla="*/ 1 h 6"/>
                <a:gd name="T10" fmla="*/ 5 w 6"/>
                <a:gd name="T11" fmla="*/ 1 h 6"/>
                <a:gd name="T12" fmla="*/ 5 w 6"/>
                <a:gd name="T13" fmla="*/ 0 h 6"/>
                <a:gd name="T14" fmla="*/ 5 w 6"/>
                <a:gd name="T15" fmla="*/ 0 h 6"/>
                <a:gd name="T16" fmla="*/ 4 w 6"/>
                <a:gd name="T17" fmla="*/ 0 h 6"/>
                <a:gd name="T18" fmla="*/ 4 w 6"/>
                <a:gd name="T19" fmla="*/ 0 h 6"/>
                <a:gd name="T20" fmla="*/ 4 w 6"/>
                <a:gd name="T21" fmla="*/ 0 h 6"/>
                <a:gd name="T22" fmla="*/ 3 w 6"/>
                <a:gd name="T23" fmla="*/ 0 h 6"/>
                <a:gd name="T24" fmla="*/ 3 w 6"/>
                <a:gd name="T25" fmla="*/ 0 h 6"/>
                <a:gd name="T26" fmla="*/ 2 w 6"/>
                <a:gd name="T27" fmla="*/ 0 h 6"/>
                <a:gd name="T28" fmla="*/ 2 w 6"/>
                <a:gd name="T29" fmla="*/ 0 h 6"/>
                <a:gd name="T30" fmla="*/ 1 w 6"/>
                <a:gd name="T31" fmla="*/ 0 h 6"/>
                <a:gd name="T32" fmla="*/ 1 w 6"/>
                <a:gd name="T33" fmla="*/ 0 h 6"/>
                <a:gd name="T34" fmla="*/ 1 w 6"/>
                <a:gd name="T35" fmla="*/ 0 h 6"/>
                <a:gd name="T36" fmla="*/ 0 w 6"/>
                <a:gd name="T37" fmla="*/ 1 h 6"/>
                <a:gd name="T38" fmla="*/ 0 w 6"/>
                <a:gd name="T39" fmla="*/ 1 h 6"/>
                <a:gd name="T40" fmla="*/ 0 w 6"/>
                <a:gd name="T41" fmla="*/ 1 h 6"/>
                <a:gd name="T42" fmla="*/ 0 w 6"/>
                <a:gd name="T43" fmla="*/ 2 h 6"/>
                <a:gd name="T44" fmla="*/ 0 w 6"/>
                <a:gd name="T45" fmla="*/ 2 h 6"/>
                <a:gd name="T46" fmla="*/ 0 w 6"/>
                <a:gd name="T47" fmla="*/ 3 h 6"/>
                <a:gd name="T48" fmla="*/ 0 w 6"/>
                <a:gd name="T49" fmla="*/ 3 h 6"/>
                <a:gd name="T50" fmla="*/ 0 w 6"/>
                <a:gd name="T51" fmla="*/ 3 h 6"/>
                <a:gd name="T52" fmla="*/ 0 w 6"/>
                <a:gd name="T53" fmla="*/ 4 h 6"/>
                <a:gd name="T54" fmla="*/ 0 w 6"/>
                <a:gd name="T55" fmla="*/ 4 h 6"/>
                <a:gd name="T56" fmla="*/ 0 w 6"/>
                <a:gd name="T57" fmla="*/ 5 h 6"/>
                <a:gd name="T58" fmla="*/ 0 w 6"/>
                <a:gd name="T59" fmla="*/ 5 h 6"/>
                <a:gd name="T60" fmla="*/ 0 w 6"/>
                <a:gd name="T61" fmla="*/ 5 h 6"/>
                <a:gd name="T62" fmla="*/ 1 w 6"/>
                <a:gd name="T63" fmla="*/ 5 h 6"/>
                <a:gd name="T64" fmla="*/ 1 w 6"/>
                <a:gd name="T65" fmla="*/ 6 h 6"/>
                <a:gd name="T66" fmla="*/ 1 w 6"/>
                <a:gd name="T67" fmla="*/ 6 h 6"/>
                <a:gd name="T68" fmla="*/ 2 w 6"/>
                <a:gd name="T69" fmla="*/ 6 h 6"/>
                <a:gd name="T70" fmla="*/ 2 w 6"/>
                <a:gd name="T71" fmla="*/ 6 h 6"/>
                <a:gd name="T72" fmla="*/ 3 w 6"/>
                <a:gd name="T73" fmla="*/ 6 h 6"/>
                <a:gd name="T74" fmla="*/ 3 w 6"/>
                <a:gd name="T75" fmla="*/ 6 h 6"/>
                <a:gd name="T76" fmla="*/ 4 w 6"/>
                <a:gd name="T77" fmla="*/ 6 h 6"/>
                <a:gd name="T78" fmla="*/ 4 w 6"/>
                <a:gd name="T79" fmla="*/ 6 h 6"/>
                <a:gd name="T80" fmla="*/ 4 w 6"/>
                <a:gd name="T81" fmla="*/ 6 h 6"/>
                <a:gd name="T82" fmla="*/ 5 w 6"/>
                <a:gd name="T83" fmla="*/ 6 h 6"/>
                <a:gd name="T84" fmla="*/ 5 w 6"/>
                <a:gd name="T85" fmla="*/ 5 h 6"/>
                <a:gd name="T86" fmla="*/ 5 w 6"/>
                <a:gd name="T87" fmla="*/ 5 h 6"/>
                <a:gd name="T88" fmla="*/ 6 w 6"/>
                <a:gd name="T89" fmla="*/ 5 h 6"/>
                <a:gd name="T90" fmla="*/ 6 w 6"/>
                <a:gd name="T91" fmla="*/ 5 h 6"/>
                <a:gd name="T92" fmla="*/ 6 w 6"/>
                <a:gd name="T93" fmla="*/ 4 h 6"/>
                <a:gd name="T94" fmla="*/ 6 w 6"/>
                <a:gd name="T95" fmla="*/ 4 h 6"/>
                <a:gd name="T96" fmla="*/ 6 w 6"/>
                <a:gd name="T97" fmla="*/ 3 h 6"/>
                <a:gd name="T98" fmla="*/ 6 w 6"/>
                <a:gd name="T99" fmla="*/ 3 h 6"/>
                <a:gd name="T100" fmla="*/ 6 w 6"/>
                <a:gd name="T101" fmla="*/ 3 h 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6" h="6">
                  <a:moveTo>
                    <a:pt x="6" y="3"/>
                  </a:moveTo>
                  <a:lnTo>
                    <a:pt x="6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0"/>
                  </a:lnTo>
                  <a:lnTo>
                    <a:pt x="1" y="0"/>
                  </a:lnTo>
                  <a:lnTo>
                    <a:pt x="1" y="0"/>
                  </a:lnTo>
                  <a:lnTo>
                    <a:pt x="0" y="1"/>
                  </a:lnTo>
                  <a:lnTo>
                    <a:pt x="0" y="1"/>
                  </a:lnTo>
                  <a:lnTo>
                    <a:pt x="0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5"/>
                  </a:lnTo>
                  <a:lnTo>
                    <a:pt x="1" y="5"/>
                  </a:lnTo>
                  <a:lnTo>
                    <a:pt x="1" y="6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5" y="6"/>
                  </a:lnTo>
                  <a:lnTo>
                    <a:pt x="5" y="5"/>
                  </a:lnTo>
                  <a:lnTo>
                    <a:pt x="5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3"/>
                  </a:lnTo>
                  <a:lnTo>
                    <a:pt x="6" y="3"/>
                  </a:lnTo>
                  <a:lnTo>
                    <a:pt x="6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690" name="Freeform 255">
              <a:extLst>
                <a:ext uri="{FF2B5EF4-FFF2-40B4-BE49-F238E27FC236}">
                  <a16:creationId xmlns:a16="http://schemas.microsoft.com/office/drawing/2014/main" xmlns="" id="{385113EF-F206-4277-A35B-500C19323E2D}"/>
                </a:ext>
              </a:extLst>
            </xdr:cNvPr>
            <xdr:cNvSpPr>
              <a:spLocks/>
            </xdr:cNvSpPr>
          </xdr:nvSpPr>
          <xdr:spPr bwMode="auto">
            <a:xfrm>
              <a:off x="4844" y="1254"/>
              <a:ext cx="44" cy="44"/>
            </a:xfrm>
            <a:custGeom>
              <a:avLst/>
              <a:gdLst>
                <a:gd name="T0" fmla="*/ 44 w 44"/>
                <a:gd name="T1" fmla="*/ 22 h 44"/>
                <a:gd name="T2" fmla="*/ 44 w 44"/>
                <a:gd name="T3" fmla="*/ 15 h 44"/>
                <a:gd name="T4" fmla="*/ 44 w 44"/>
                <a:gd name="T5" fmla="*/ 15 h 44"/>
                <a:gd name="T6" fmla="*/ 44 w 44"/>
                <a:gd name="T7" fmla="*/ 7 h 44"/>
                <a:gd name="T8" fmla="*/ 44 w 44"/>
                <a:gd name="T9" fmla="*/ 7 h 44"/>
                <a:gd name="T10" fmla="*/ 44 w 44"/>
                <a:gd name="T11" fmla="*/ 7 h 44"/>
                <a:gd name="T12" fmla="*/ 37 w 44"/>
                <a:gd name="T13" fmla="*/ 0 h 44"/>
                <a:gd name="T14" fmla="*/ 37 w 44"/>
                <a:gd name="T15" fmla="*/ 0 h 44"/>
                <a:gd name="T16" fmla="*/ 37 w 44"/>
                <a:gd name="T17" fmla="*/ 0 h 44"/>
                <a:gd name="T18" fmla="*/ 29 w 44"/>
                <a:gd name="T19" fmla="*/ 0 h 44"/>
                <a:gd name="T20" fmla="*/ 29 w 44"/>
                <a:gd name="T21" fmla="*/ 0 h 44"/>
                <a:gd name="T22" fmla="*/ 22 w 44"/>
                <a:gd name="T23" fmla="*/ 0 h 44"/>
                <a:gd name="T24" fmla="*/ 22 w 44"/>
                <a:gd name="T25" fmla="*/ 0 h 44"/>
                <a:gd name="T26" fmla="*/ 14 w 44"/>
                <a:gd name="T27" fmla="*/ 0 h 44"/>
                <a:gd name="T28" fmla="*/ 14 w 44"/>
                <a:gd name="T29" fmla="*/ 0 h 44"/>
                <a:gd name="T30" fmla="*/ 14 w 44"/>
                <a:gd name="T31" fmla="*/ 0 h 44"/>
                <a:gd name="T32" fmla="*/ 7 w 44"/>
                <a:gd name="T33" fmla="*/ 0 h 44"/>
                <a:gd name="T34" fmla="*/ 7 w 44"/>
                <a:gd name="T35" fmla="*/ 0 h 44"/>
                <a:gd name="T36" fmla="*/ 7 w 44"/>
                <a:gd name="T37" fmla="*/ 7 h 44"/>
                <a:gd name="T38" fmla="*/ 0 w 44"/>
                <a:gd name="T39" fmla="*/ 7 h 44"/>
                <a:gd name="T40" fmla="*/ 0 w 44"/>
                <a:gd name="T41" fmla="*/ 7 h 44"/>
                <a:gd name="T42" fmla="*/ 0 w 44"/>
                <a:gd name="T43" fmla="*/ 15 h 44"/>
                <a:gd name="T44" fmla="*/ 0 w 44"/>
                <a:gd name="T45" fmla="*/ 15 h 44"/>
                <a:gd name="T46" fmla="*/ 0 w 44"/>
                <a:gd name="T47" fmla="*/ 22 h 44"/>
                <a:gd name="T48" fmla="*/ 0 w 44"/>
                <a:gd name="T49" fmla="*/ 22 h 44"/>
                <a:gd name="T50" fmla="*/ 0 w 44"/>
                <a:gd name="T51" fmla="*/ 22 h 44"/>
                <a:gd name="T52" fmla="*/ 0 w 44"/>
                <a:gd name="T53" fmla="*/ 30 h 44"/>
                <a:gd name="T54" fmla="*/ 0 w 44"/>
                <a:gd name="T55" fmla="*/ 30 h 44"/>
                <a:gd name="T56" fmla="*/ 0 w 44"/>
                <a:gd name="T57" fmla="*/ 37 h 44"/>
                <a:gd name="T58" fmla="*/ 0 w 44"/>
                <a:gd name="T59" fmla="*/ 37 h 44"/>
                <a:gd name="T60" fmla="*/ 7 w 44"/>
                <a:gd name="T61" fmla="*/ 37 h 44"/>
                <a:gd name="T62" fmla="*/ 7 w 44"/>
                <a:gd name="T63" fmla="*/ 44 h 44"/>
                <a:gd name="T64" fmla="*/ 7 w 44"/>
                <a:gd name="T65" fmla="*/ 44 h 44"/>
                <a:gd name="T66" fmla="*/ 14 w 44"/>
                <a:gd name="T67" fmla="*/ 44 h 44"/>
                <a:gd name="T68" fmla="*/ 14 w 44"/>
                <a:gd name="T69" fmla="*/ 44 h 44"/>
                <a:gd name="T70" fmla="*/ 14 w 44"/>
                <a:gd name="T71" fmla="*/ 44 h 44"/>
                <a:gd name="T72" fmla="*/ 22 w 44"/>
                <a:gd name="T73" fmla="*/ 44 h 44"/>
                <a:gd name="T74" fmla="*/ 22 w 44"/>
                <a:gd name="T75" fmla="*/ 44 h 44"/>
                <a:gd name="T76" fmla="*/ 29 w 44"/>
                <a:gd name="T77" fmla="*/ 44 h 44"/>
                <a:gd name="T78" fmla="*/ 29 w 44"/>
                <a:gd name="T79" fmla="*/ 44 h 44"/>
                <a:gd name="T80" fmla="*/ 37 w 44"/>
                <a:gd name="T81" fmla="*/ 44 h 44"/>
                <a:gd name="T82" fmla="*/ 37 w 44"/>
                <a:gd name="T83" fmla="*/ 44 h 44"/>
                <a:gd name="T84" fmla="*/ 37 w 44"/>
                <a:gd name="T85" fmla="*/ 44 h 44"/>
                <a:gd name="T86" fmla="*/ 44 w 44"/>
                <a:gd name="T87" fmla="*/ 37 h 44"/>
                <a:gd name="T88" fmla="*/ 44 w 44"/>
                <a:gd name="T89" fmla="*/ 37 h 44"/>
                <a:gd name="T90" fmla="*/ 44 w 44"/>
                <a:gd name="T91" fmla="*/ 37 h 44"/>
                <a:gd name="T92" fmla="*/ 44 w 44"/>
                <a:gd name="T93" fmla="*/ 30 h 44"/>
                <a:gd name="T94" fmla="*/ 44 w 44"/>
                <a:gd name="T95" fmla="*/ 30 h 44"/>
                <a:gd name="T96" fmla="*/ 44 w 44"/>
                <a:gd name="T97" fmla="*/ 22 h 44"/>
                <a:gd name="T98" fmla="*/ 44 w 44"/>
                <a:gd name="T99" fmla="*/ 22 h 4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44" h="44">
                  <a:moveTo>
                    <a:pt x="44" y="22"/>
                  </a:moveTo>
                  <a:lnTo>
                    <a:pt x="44" y="15"/>
                  </a:lnTo>
                  <a:lnTo>
                    <a:pt x="44" y="15"/>
                  </a:lnTo>
                  <a:lnTo>
                    <a:pt x="44" y="7"/>
                  </a:lnTo>
                  <a:lnTo>
                    <a:pt x="44" y="7"/>
                  </a:lnTo>
                  <a:lnTo>
                    <a:pt x="44" y="7"/>
                  </a:lnTo>
                  <a:lnTo>
                    <a:pt x="37" y="0"/>
                  </a:lnTo>
                  <a:lnTo>
                    <a:pt x="37" y="0"/>
                  </a:lnTo>
                  <a:lnTo>
                    <a:pt x="37" y="0"/>
                  </a:lnTo>
                  <a:lnTo>
                    <a:pt x="29" y="0"/>
                  </a:lnTo>
                  <a:lnTo>
                    <a:pt x="29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14" y="0"/>
                  </a:lnTo>
                  <a:lnTo>
                    <a:pt x="14" y="0"/>
                  </a:lnTo>
                  <a:lnTo>
                    <a:pt x="14" y="0"/>
                  </a:lnTo>
                  <a:lnTo>
                    <a:pt x="7" y="0"/>
                  </a:lnTo>
                  <a:lnTo>
                    <a:pt x="7" y="0"/>
                  </a:lnTo>
                  <a:lnTo>
                    <a:pt x="7" y="7"/>
                  </a:lnTo>
                  <a:lnTo>
                    <a:pt x="0" y="7"/>
                  </a:lnTo>
                  <a:lnTo>
                    <a:pt x="0" y="7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0" y="37"/>
                  </a:lnTo>
                  <a:lnTo>
                    <a:pt x="0" y="37"/>
                  </a:lnTo>
                  <a:lnTo>
                    <a:pt x="7" y="37"/>
                  </a:lnTo>
                  <a:lnTo>
                    <a:pt x="7" y="44"/>
                  </a:lnTo>
                  <a:lnTo>
                    <a:pt x="7" y="44"/>
                  </a:lnTo>
                  <a:lnTo>
                    <a:pt x="14" y="44"/>
                  </a:lnTo>
                  <a:lnTo>
                    <a:pt x="14" y="44"/>
                  </a:lnTo>
                  <a:lnTo>
                    <a:pt x="14" y="44"/>
                  </a:lnTo>
                  <a:lnTo>
                    <a:pt x="22" y="44"/>
                  </a:lnTo>
                  <a:lnTo>
                    <a:pt x="22" y="44"/>
                  </a:lnTo>
                  <a:lnTo>
                    <a:pt x="29" y="44"/>
                  </a:lnTo>
                  <a:lnTo>
                    <a:pt x="29" y="44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44" y="37"/>
                  </a:lnTo>
                  <a:lnTo>
                    <a:pt x="44" y="37"/>
                  </a:lnTo>
                  <a:lnTo>
                    <a:pt x="44" y="37"/>
                  </a:lnTo>
                  <a:lnTo>
                    <a:pt x="44" y="30"/>
                  </a:lnTo>
                  <a:lnTo>
                    <a:pt x="44" y="30"/>
                  </a:lnTo>
                  <a:lnTo>
                    <a:pt x="44" y="22"/>
                  </a:lnTo>
                  <a:lnTo>
                    <a:pt x="44" y="22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691" name="Freeform 256">
              <a:extLst>
                <a:ext uri="{FF2B5EF4-FFF2-40B4-BE49-F238E27FC236}">
                  <a16:creationId xmlns:a16="http://schemas.microsoft.com/office/drawing/2014/main" xmlns="" id="{86C9B892-F8F8-455F-9712-D75303D6CA60}"/>
                </a:ext>
              </a:extLst>
            </xdr:cNvPr>
            <xdr:cNvSpPr>
              <a:spLocks/>
            </xdr:cNvSpPr>
          </xdr:nvSpPr>
          <xdr:spPr bwMode="auto">
            <a:xfrm>
              <a:off x="4844" y="1254"/>
              <a:ext cx="44" cy="44"/>
            </a:xfrm>
            <a:custGeom>
              <a:avLst/>
              <a:gdLst>
                <a:gd name="T0" fmla="*/ 6 w 6"/>
                <a:gd name="T1" fmla="*/ 3 h 6"/>
                <a:gd name="T2" fmla="*/ 6 w 6"/>
                <a:gd name="T3" fmla="*/ 2 h 6"/>
                <a:gd name="T4" fmla="*/ 6 w 6"/>
                <a:gd name="T5" fmla="*/ 2 h 6"/>
                <a:gd name="T6" fmla="*/ 6 w 6"/>
                <a:gd name="T7" fmla="*/ 1 h 6"/>
                <a:gd name="T8" fmla="*/ 6 w 6"/>
                <a:gd name="T9" fmla="*/ 1 h 6"/>
                <a:gd name="T10" fmla="*/ 6 w 6"/>
                <a:gd name="T11" fmla="*/ 1 h 6"/>
                <a:gd name="T12" fmla="*/ 5 w 6"/>
                <a:gd name="T13" fmla="*/ 0 h 6"/>
                <a:gd name="T14" fmla="*/ 5 w 6"/>
                <a:gd name="T15" fmla="*/ 0 h 6"/>
                <a:gd name="T16" fmla="*/ 5 w 6"/>
                <a:gd name="T17" fmla="*/ 0 h 6"/>
                <a:gd name="T18" fmla="*/ 4 w 6"/>
                <a:gd name="T19" fmla="*/ 0 h 6"/>
                <a:gd name="T20" fmla="*/ 4 w 6"/>
                <a:gd name="T21" fmla="*/ 0 h 6"/>
                <a:gd name="T22" fmla="*/ 3 w 6"/>
                <a:gd name="T23" fmla="*/ 0 h 6"/>
                <a:gd name="T24" fmla="*/ 3 w 6"/>
                <a:gd name="T25" fmla="*/ 0 h 6"/>
                <a:gd name="T26" fmla="*/ 2 w 6"/>
                <a:gd name="T27" fmla="*/ 0 h 6"/>
                <a:gd name="T28" fmla="*/ 2 w 6"/>
                <a:gd name="T29" fmla="*/ 0 h 6"/>
                <a:gd name="T30" fmla="*/ 2 w 6"/>
                <a:gd name="T31" fmla="*/ 0 h 6"/>
                <a:gd name="T32" fmla="*/ 1 w 6"/>
                <a:gd name="T33" fmla="*/ 0 h 6"/>
                <a:gd name="T34" fmla="*/ 1 w 6"/>
                <a:gd name="T35" fmla="*/ 0 h 6"/>
                <a:gd name="T36" fmla="*/ 1 w 6"/>
                <a:gd name="T37" fmla="*/ 1 h 6"/>
                <a:gd name="T38" fmla="*/ 0 w 6"/>
                <a:gd name="T39" fmla="*/ 1 h 6"/>
                <a:gd name="T40" fmla="*/ 0 w 6"/>
                <a:gd name="T41" fmla="*/ 1 h 6"/>
                <a:gd name="T42" fmla="*/ 0 w 6"/>
                <a:gd name="T43" fmla="*/ 2 h 6"/>
                <a:gd name="T44" fmla="*/ 0 w 6"/>
                <a:gd name="T45" fmla="*/ 2 h 6"/>
                <a:gd name="T46" fmla="*/ 0 w 6"/>
                <a:gd name="T47" fmla="*/ 3 h 6"/>
                <a:gd name="T48" fmla="*/ 0 w 6"/>
                <a:gd name="T49" fmla="*/ 3 h 6"/>
                <a:gd name="T50" fmla="*/ 0 w 6"/>
                <a:gd name="T51" fmla="*/ 3 h 6"/>
                <a:gd name="T52" fmla="*/ 0 w 6"/>
                <a:gd name="T53" fmla="*/ 4 h 6"/>
                <a:gd name="T54" fmla="*/ 0 w 6"/>
                <a:gd name="T55" fmla="*/ 4 h 6"/>
                <a:gd name="T56" fmla="*/ 0 w 6"/>
                <a:gd name="T57" fmla="*/ 5 h 6"/>
                <a:gd name="T58" fmla="*/ 0 w 6"/>
                <a:gd name="T59" fmla="*/ 5 h 6"/>
                <a:gd name="T60" fmla="*/ 1 w 6"/>
                <a:gd name="T61" fmla="*/ 5 h 6"/>
                <a:gd name="T62" fmla="*/ 1 w 6"/>
                <a:gd name="T63" fmla="*/ 6 h 6"/>
                <a:gd name="T64" fmla="*/ 1 w 6"/>
                <a:gd name="T65" fmla="*/ 6 h 6"/>
                <a:gd name="T66" fmla="*/ 2 w 6"/>
                <a:gd name="T67" fmla="*/ 6 h 6"/>
                <a:gd name="T68" fmla="*/ 2 w 6"/>
                <a:gd name="T69" fmla="*/ 6 h 6"/>
                <a:gd name="T70" fmla="*/ 2 w 6"/>
                <a:gd name="T71" fmla="*/ 6 h 6"/>
                <a:gd name="T72" fmla="*/ 3 w 6"/>
                <a:gd name="T73" fmla="*/ 6 h 6"/>
                <a:gd name="T74" fmla="*/ 3 w 6"/>
                <a:gd name="T75" fmla="*/ 6 h 6"/>
                <a:gd name="T76" fmla="*/ 4 w 6"/>
                <a:gd name="T77" fmla="*/ 6 h 6"/>
                <a:gd name="T78" fmla="*/ 4 w 6"/>
                <a:gd name="T79" fmla="*/ 6 h 6"/>
                <a:gd name="T80" fmla="*/ 5 w 6"/>
                <a:gd name="T81" fmla="*/ 6 h 6"/>
                <a:gd name="T82" fmla="*/ 5 w 6"/>
                <a:gd name="T83" fmla="*/ 6 h 6"/>
                <a:gd name="T84" fmla="*/ 5 w 6"/>
                <a:gd name="T85" fmla="*/ 6 h 6"/>
                <a:gd name="T86" fmla="*/ 6 w 6"/>
                <a:gd name="T87" fmla="*/ 5 h 6"/>
                <a:gd name="T88" fmla="*/ 6 w 6"/>
                <a:gd name="T89" fmla="*/ 5 h 6"/>
                <a:gd name="T90" fmla="*/ 6 w 6"/>
                <a:gd name="T91" fmla="*/ 5 h 6"/>
                <a:gd name="T92" fmla="*/ 6 w 6"/>
                <a:gd name="T93" fmla="*/ 4 h 6"/>
                <a:gd name="T94" fmla="*/ 6 w 6"/>
                <a:gd name="T95" fmla="*/ 4 h 6"/>
                <a:gd name="T96" fmla="*/ 6 w 6"/>
                <a:gd name="T97" fmla="*/ 3 h 6"/>
                <a:gd name="T98" fmla="*/ 6 w 6"/>
                <a:gd name="T99" fmla="*/ 3 h 6"/>
                <a:gd name="T100" fmla="*/ 6 w 6"/>
                <a:gd name="T101" fmla="*/ 3 h 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6" h="6">
                  <a:moveTo>
                    <a:pt x="6" y="3"/>
                  </a:moveTo>
                  <a:lnTo>
                    <a:pt x="6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6" y="1"/>
                  </a:lnTo>
                  <a:lnTo>
                    <a:pt x="6" y="1"/>
                  </a:lnTo>
                  <a:lnTo>
                    <a:pt x="5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0"/>
                  </a:lnTo>
                  <a:lnTo>
                    <a:pt x="1" y="0"/>
                  </a:lnTo>
                  <a:lnTo>
                    <a:pt x="1" y="1"/>
                  </a:lnTo>
                  <a:lnTo>
                    <a:pt x="0" y="1"/>
                  </a:lnTo>
                  <a:lnTo>
                    <a:pt x="0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1" y="5"/>
                  </a:lnTo>
                  <a:lnTo>
                    <a:pt x="1" y="6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3"/>
                  </a:lnTo>
                  <a:lnTo>
                    <a:pt x="6" y="3"/>
                  </a:lnTo>
                  <a:lnTo>
                    <a:pt x="6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692" name="Freeform 257">
              <a:extLst>
                <a:ext uri="{FF2B5EF4-FFF2-40B4-BE49-F238E27FC236}">
                  <a16:creationId xmlns:a16="http://schemas.microsoft.com/office/drawing/2014/main" xmlns="" id="{0BB951F0-3539-40EB-BBE5-B70BC2751BF5}"/>
                </a:ext>
              </a:extLst>
            </xdr:cNvPr>
            <xdr:cNvSpPr>
              <a:spLocks/>
            </xdr:cNvSpPr>
          </xdr:nvSpPr>
          <xdr:spPr bwMode="auto">
            <a:xfrm>
              <a:off x="4903" y="1373"/>
              <a:ext cx="52" cy="51"/>
            </a:xfrm>
            <a:custGeom>
              <a:avLst/>
              <a:gdLst>
                <a:gd name="T0" fmla="*/ 52 w 52"/>
                <a:gd name="T1" fmla="*/ 22 h 51"/>
                <a:gd name="T2" fmla="*/ 52 w 52"/>
                <a:gd name="T3" fmla="*/ 14 h 51"/>
                <a:gd name="T4" fmla="*/ 52 w 52"/>
                <a:gd name="T5" fmla="*/ 14 h 51"/>
                <a:gd name="T6" fmla="*/ 52 w 52"/>
                <a:gd name="T7" fmla="*/ 14 h 51"/>
                <a:gd name="T8" fmla="*/ 44 w 52"/>
                <a:gd name="T9" fmla="*/ 7 h 51"/>
                <a:gd name="T10" fmla="*/ 44 w 52"/>
                <a:gd name="T11" fmla="*/ 7 h 51"/>
                <a:gd name="T12" fmla="*/ 44 w 52"/>
                <a:gd name="T13" fmla="*/ 7 h 51"/>
                <a:gd name="T14" fmla="*/ 44 w 52"/>
                <a:gd name="T15" fmla="*/ 0 h 51"/>
                <a:gd name="T16" fmla="*/ 37 w 52"/>
                <a:gd name="T17" fmla="*/ 0 h 51"/>
                <a:gd name="T18" fmla="*/ 37 w 52"/>
                <a:gd name="T19" fmla="*/ 0 h 51"/>
                <a:gd name="T20" fmla="*/ 29 w 52"/>
                <a:gd name="T21" fmla="*/ 0 h 51"/>
                <a:gd name="T22" fmla="*/ 29 w 52"/>
                <a:gd name="T23" fmla="*/ 0 h 51"/>
                <a:gd name="T24" fmla="*/ 29 w 52"/>
                <a:gd name="T25" fmla="*/ 0 h 51"/>
                <a:gd name="T26" fmla="*/ 22 w 52"/>
                <a:gd name="T27" fmla="*/ 0 h 51"/>
                <a:gd name="T28" fmla="*/ 22 w 52"/>
                <a:gd name="T29" fmla="*/ 0 h 51"/>
                <a:gd name="T30" fmla="*/ 15 w 52"/>
                <a:gd name="T31" fmla="*/ 0 h 51"/>
                <a:gd name="T32" fmla="*/ 15 w 52"/>
                <a:gd name="T33" fmla="*/ 0 h 51"/>
                <a:gd name="T34" fmla="*/ 15 w 52"/>
                <a:gd name="T35" fmla="*/ 7 h 51"/>
                <a:gd name="T36" fmla="*/ 7 w 52"/>
                <a:gd name="T37" fmla="*/ 7 h 51"/>
                <a:gd name="T38" fmla="*/ 7 w 52"/>
                <a:gd name="T39" fmla="*/ 7 h 51"/>
                <a:gd name="T40" fmla="*/ 7 w 52"/>
                <a:gd name="T41" fmla="*/ 14 h 51"/>
                <a:gd name="T42" fmla="*/ 7 w 52"/>
                <a:gd name="T43" fmla="*/ 14 h 51"/>
                <a:gd name="T44" fmla="*/ 7 w 52"/>
                <a:gd name="T45" fmla="*/ 14 h 51"/>
                <a:gd name="T46" fmla="*/ 7 w 52"/>
                <a:gd name="T47" fmla="*/ 22 h 51"/>
                <a:gd name="T48" fmla="*/ 0 w 52"/>
                <a:gd name="T49" fmla="*/ 22 h 51"/>
                <a:gd name="T50" fmla="*/ 7 w 52"/>
                <a:gd name="T51" fmla="*/ 29 h 51"/>
                <a:gd name="T52" fmla="*/ 7 w 52"/>
                <a:gd name="T53" fmla="*/ 29 h 51"/>
                <a:gd name="T54" fmla="*/ 7 w 52"/>
                <a:gd name="T55" fmla="*/ 29 h 51"/>
                <a:gd name="T56" fmla="*/ 7 w 52"/>
                <a:gd name="T57" fmla="*/ 37 h 51"/>
                <a:gd name="T58" fmla="*/ 7 w 52"/>
                <a:gd name="T59" fmla="*/ 37 h 51"/>
                <a:gd name="T60" fmla="*/ 7 w 52"/>
                <a:gd name="T61" fmla="*/ 44 h 51"/>
                <a:gd name="T62" fmla="*/ 15 w 52"/>
                <a:gd name="T63" fmla="*/ 44 h 51"/>
                <a:gd name="T64" fmla="*/ 15 w 52"/>
                <a:gd name="T65" fmla="*/ 44 h 51"/>
                <a:gd name="T66" fmla="*/ 15 w 52"/>
                <a:gd name="T67" fmla="*/ 44 h 51"/>
                <a:gd name="T68" fmla="*/ 22 w 52"/>
                <a:gd name="T69" fmla="*/ 44 h 51"/>
                <a:gd name="T70" fmla="*/ 22 w 52"/>
                <a:gd name="T71" fmla="*/ 44 h 51"/>
                <a:gd name="T72" fmla="*/ 29 w 52"/>
                <a:gd name="T73" fmla="*/ 51 h 51"/>
                <a:gd name="T74" fmla="*/ 29 w 52"/>
                <a:gd name="T75" fmla="*/ 51 h 51"/>
                <a:gd name="T76" fmla="*/ 29 w 52"/>
                <a:gd name="T77" fmla="*/ 44 h 51"/>
                <a:gd name="T78" fmla="*/ 37 w 52"/>
                <a:gd name="T79" fmla="*/ 44 h 51"/>
                <a:gd name="T80" fmla="*/ 37 w 52"/>
                <a:gd name="T81" fmla="*/ 44 h 51"/>
                <a:gd name="T82" fmla="*/ 44 w 52"/>
                <a:gd name="T83" fmla="*/ 44 h 51"/>
                <a:gd name="T84" fmla="*/ 44 w 52"/>
                <a:gd name="T85" fmla="*/ 44 h 51"/>
                <a:gd name="T86" fmla="*/ 44 w 52"/>
                <a:gd name="T87" fmla="*/ 44 h 51"/>
                <a:gd name="T88" fmla="*/ 44 w 52"/>
                <a:gd name="T89" fmla="*/ 37 h 51"/>
                <a:gd name="T90" fmla="*/ 52 w 52"/>
                <a:gd name="T91" fmla="*/ 37 h 51"/>
                <a:gd name="T92" fmla="*/ 52 w 52"/>
                <a:gd name="T93" fmla="*/ 29 h 51"/>
                <a:gd name="T94" fmla="*/ 52 w 52"/>
                <a:gd name="T95" fmla="*/ 29 h 51"/>
                <a:gd name="T96" fmla="*/ 52 w 52"/>
                <a:gd name="T97" fmla="*/ 29 h 51"/>
                <a:gd name="T98" fmla="*/ 52 w 52"/>
                <a:gd name="T99" fmla="*/ 22 h 5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52" h="51">
                  <a:moveTo>
                    <a:pt x="52" y="22"/>
                  </a:moveTo>
                  <a:lnTo>
                    <a:pt x="52" y="14"/>
                  </a:lnTo>
                  <a:lnTo>
                    <a:pt x="52" y="14"/>
                  </a:lnTo>
                  <a:lnTo>
                    <a:pt x="52" y="14"/>
                  </a:lnTo>
                  <a:lnTo>
                    <a:pt x="44" y="7"/>
                  </a:lnTo>
                  <a:lnTo>
                    <a:pt x="44" y="7"/>
                  </a:lnTo>
                  <a:lnTo>
                    <a:pt x="44" y="7"/>
                  </a:lnTo>
                  <a:lnTo>
                    <a:pt x="44" y="0"/>
                  </a:lnTo>
                  <a:lnTo>
                    <a:pt x="37" y="0"/>
                  </a:lnTo>
                  <a:lnTo>
                    <a:pt x="37" y="0"/>
                  </a:lnTo>
                  <a:lnTo>
                    <a:pt x="29" y="0"/>
                  </a:lnTo>
                  <a:lnTo>
                    <a:pt x="29" y="0"/>
                  </a:lnTo>
                  <a:lnTo>
                    <a:pt x="29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15" y="7"/>
                  </a:lnTo>
                  <a:lnTo>
                    <a:pt x="7" y="7"/>
                  </a:lnTo>
                  <a:lnTo>
                    <a:pt x="7" y="7"/>
                  </a:lnTo>
                  <a:lnTo>
                    <a:pt x="7" y="14"/>
                  </a:lnTo>
                  <a:lnTo>
                    <a:pt x="7" y="14"/>
                  </a:lnTo>
                  <a:lnTo>
                    <a:pt x="7" y="14"/>
                  </a:lnTo>
                  <a:lnTo>
                    <a:pt x="7" y="22"/>
                  </a:lnTo>
                  <a:lnTo>
                    <a:pt x="0" y="22"/>
                  </a:lnTo>
                  <a:lnTo>
                    <a:pt x="7" y="29"/>
                  </a:lnTo>
                  <a:lnTo>
                    <a:pt x="7" y="29"/>
                  </a:lnTo>
                  <a:lnTo>
                    <a:pt x="7" y="29"/>
                  </a:lnTo>
                  <a:lnTo>
                    <a:pt x="7" y="37"/>
                  </a:lnTo>
                  <a:lnTo>
                    <a:pt x="7" y="37"/>
                  </a:lnTo>
                  <a:lnTo>
                    <a:pt x="7" y="44"/>
                  </a:lnTo>
                  <a:lnTo>
                    <a:pt x="15" y="44"/>
                  </a:lnTo>
                  <a:lnTo>
                    <a:pt x="15" y="44"/>
                  </a:lnTo>
                  <a:lnTo>
                    <a:pt x="15" y="44"/>
                  </a:lnTo>
                  <a:lnTo>
                    <a:pt x="22" y="44"/>
                  </a:lnTo>
                  <a:lnTo>
                    <a:pt x="22" y="44"/>
                  </a:lnTo>
                  <a:lnTo>
                    <a:pt x="29" y="51"/>
                  </a:lnTo>
                  <a:lnTo>
                    <a:pt x="29" y="51"/>
                  </a:lnTo>
                  <a:lnTo>
                    <a:pt x="29" y="44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44" y="44"/>
                  </a:lnTo>
                  <a:lnTo>
                    <a:pt x="44" y="44"/>
                  </a:lnTo>
                  <a:lnTo>
                    <a:pt x="44" y="44"/>
                  </a:lnTo>
                  <a:lnTo>
                    <a:pt x="44" y="37"/>
                  </a:lnTo>
                  <a:lnTo>
                    <a:pt x="52" y="37"/>
                  </a:lnTo>
                  <a:lnTo>
                    <a:pt x="52" y="29"/>
                  </a:lnTo>
                  <a:lnTo>
                    <a:pt x="52" y="29"/>
                  </a:lnTo>
                  <a:lnTo>
                    <a:pt x="52" y="29"/>
                  </a:lnTo>
                  <a:lnTo>
                    <a:pt x="52" y="22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693" name="Freeform 258">
              <a:extLst>
                <a:ext uri="{FF2B5EF4-FFF2-40B4-BE49-F238E27FC236}">
                  <a16:creationId xmlns:a16="http://schemas.microsoft.com/office/drawing/2014/main" xmlns="" id="{57CBD75E-9346-4C20-A74D-C85415532937}"/>
                </a:ext>
              </a:extLst>
            </xdr:cNvPr>
            <xdr:cNvSpPr>
              <a:spLocks/>
            </xdr:cNvSpPr>
          </xdr:nvSpPr>
          <xdr:spPr bwMode="auto">
            <a:xfrm>
              <a:off x="4903" y="1373"/>
              <a:ext cx="52" cy="51"/>
            </a:xfrm>
            <a:custGeom>
              <a:avLst/>
              <a:gdLst>
                <a:gd name="T0" fmla="*/ 7 w 7"/>
                <a:gd name="T1" fmla="*/ 3 h 7"/>
                <a:gd name="T2" fmla="*/ 7 w 7"/>
                <a:gd name="T3" fmla="*/ 2 h 7"/>
                <a:gd name="T4" fmla="*/ 7 w 7"/>
                <a:gd name="T5" fmla="*/ 2 h 7"/>
                <a:gd name="T6" fmla="*/ 7 w 7"/>
                <a:gd name="T7" fmla="*/ 2 h 7"/>
                <a:gd name="T8" fmla="*/ 6 w 7"/>
                <a:gd name="T9" fmla="*/ 1 h 7"/>
                <a:gd name="T10" fmla="*/ 6 w 7"/>
                <a:gd name="T11" fmla="*/ 1 h 7"/>
                <a:gd name="T12" fmla="*/ 6 w 7"/>
                <a:gd name="T13" fmla="*/ 1 h 7"/>
                <a:gd name="T14" fmla="*/ 6 w 7"/>
                <a:gd name="T15" fmla="*/ 0 h 7"/>
                <a:gd name="T16" fmla="*/ 5 w 7"/>
                <a:gd name="T17" fmla="*/ 0 h 7"/>
                <a:gd name="T18" fmla="*/ 5 w 7"/>
                <a:gd name="T19" fmla="*/ 0 h 7"/>
                <a:gd name="T20" fmla="*/ 4 w 7"/>
                <a:gd name="T21" fmla="*/ 0 h 7"/>
                <a:gd name="T22" fmla="*/ 4 w 7"/>
                <a:gd name="T23" fmla="*/ 0 h 7"/>
                <a:gd name="T24" fmla="*/ 4 w 7"/>
                <a:gd name="T25" fmla="*/ 0 h 7"/>
                <a:gd name="T26" fmla="*/ 3 w 7"/>
                <a:gd name="T27" fmla="*/ 0 h 7"/>
                <a:gd name="T28" fmla="*/ 3 w 7"/>
                <a:gd name="T29" fmla="*/ 0 h 7"/>
                <a:gd name="T30" fmla="*/ 2 w 7"/>
                <a:gd name="T31" fmla="*/ 0 h 7"/>
                <a:gd name="T32" fmla="*/ 2 w 7"/>
                <a:gd name="T33" fmla="*/ 0 h 7"/>
                <a:gd name="T34" fmla="*/ 2 w 7"/>
                <a:gd name="T35" fmla="*/ 1 h 7"/>
                <a:gd name="T36" fmla="*/ 1 w 7"/>
                <a:gd name="T37" fmla="*/ 1 h 7"/>
                <a:gd name="T38" fmla="*/ 1 w 7"/>
                <a:gd name="T39" fmla="*/ 1 h 7"/>
                <a:gd name="T40" fmla="*/ 1 w 7"/>
                <a:gd name="T41" fmla="*/ 2 h 7"/>
                <a:gd name="T42" fmla="*/ 1 w 7"/>
                <a:gd name="T43" fmla="*/ 2 h 7"/>
                <a:gd name="T44" fmla="*/ 1 w 7"/>
                <a:gd name="T45" fmla="*/ 2 h 7"/>
                <a:gd name="T46" fmla="*/ 1 w 7"/>
                <a:gd name="T47" fmla="*/ 3 h 7"/>
                <a:gd name="T48" fmla="*/ 0 w 7"/>
                <a:gd name="T49" fmla="*/ 3 h 7"/>
                <a:gd name="T50" fmla="*/ 1 w 7"/>
                <a:gd name="T51" fmla="*/ 4 h 7"/>
                <a:gd name="T52" fmla="*/ 1 w 7"/>
                <a:gd name="T53" fmla="*/ 4 h 7"/>
                <a:gd name="T54" fmla="*/ 1 w 7"/>
                <a:gd name="T55" fmla="*/ 4 h 7"/>
                <a:gd name="T56" fmla="*/ 1 w 7"/>
                <a:gd name="T57" fmla="*/ 5 h 7"/>
                <a:gd name="T58" fmla="*/ 1 w 7"/>
                <a:gd name="T59" fmla="*/ 5 h 7"/>
                <a:gd name="T60" fmla="*/ 1 w 7"/>
                <a:gd name="T61" fmla="*/ 6 h 7"/>
                <a:gd name="T62" fmla="*/ 2 w 7"/>
                <a:gd name="T63" fmla="*/ 6 h 7"/>
                <a:gd name="T64" fmla="*/ 2 w 7"/>
                <a:gd name="T65" fmla="*/ 6 h 7"/>
                <a:gd name="T66" fmla="*/ 2 w 7"/>
                <a:gd name="T67" fmla="*/ 6 h 7"/>
                <a:gd name="T68" fmla="*/ 3 w 7"/>
                <a:gd name="T69" fmla="*/ 6 h 7"/>
                <a:gd name="T70" fmla="*/ 3 w 7"/>
                <a:gd name="T71" fmla="*/ 6 h 7"/>
                <a:gd name="T72" fmla="*/ 4 w 7"/>
                <a:gd name="T73" fmla="*/ 7 h 7"/>
                <a:gd name="T74" fmla="*/ 4 w 7"/>
                <a:gd name="T75" fmla="*/ 7 h 7"/>
                <a:gd name="T76" fmla="*/ 4 w 7"/>
                <a:gd name="T77" fmla="*/ 6 h 7"/>
                <a:gd name="T78" fmla="*/ 5 w 7"/>
                <a:gd name="T79" fmla="*/ 6 h 7"/>
                <a:gd name="T80" fmla="*/ 5 w 7"/>
                <a:gd name="T81" fmla="*/ 6 h 7"/>
                <a:gd name="T82" fmla="*/ 6 w 7"/>
                <a:gd name="T83" fmla="*/ 6 h 7"/>
                <a:gd name="T84" fmla="*/ 6 w 7"/>
                <a:gd name="T85" fmla="*/ 6 h 7"/>
                <a:gd name="T86" fmla="*/ 6 w 7"/>
                <a:gd name="T87" fmla="*/ 6 h 7"/>
                <a:gd name="T88" fmla="*/ 6 w 7"/>
                <a:gd name="T89" fmla="*/ 5 h 7"/>
                <a:gd name="T90" fmla="*/ 7 w 7"/>
                <a:gd name="T91" fmla="*/ 5 h 7"/>
                <a:gd name="T92" fmla="*/ 7 w 7"/>
                <a:gd name="T93" fmla="*/ 4 h 7"/>
                <a:gd name="T94" fmla="*/ 7 w 7"/>
                <a:gd name="T95" fmla="*/ 4 h 7"/>
                <a:gd name="T96" fmla="*/ 7 w 7"/>
                <a:gd name="T97" fmla="*/ 4 h 7"/>
                <a:gd name="T98" fmla="*/ 7 w 7"/>
                <a:gd name="T99" fmla="*/ 3 h 7"/>
                <a:gd name="T100" fmla="*/ 7 w 7"/>
                <a:gd name="T101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7">
                  <a:moveTo>
                    <a:pt x="7" y="3"/>
                  </a:moveTo>
                  <a:lnTo>
                    <a:pt x="7" y="2"/>
                  </a:lnTo>
                  <a:lnTo>
                    <a:pt x="7" y="2"/>
                  </a:lnTo>
                  <a:lnTo>
                    <a:pt x="7" y="2"/>
                  </a:lnTo>
                  <a:lnTo>
                    <a:pt x="6" y="1"/>
                  </a:lnTo>
                  <a:lnTo>
                    <a:pt x="6" y="1"/>
                  </a:lnTo>
                  <a:lnTo>
                    <a:pt x="6" y="1"/>
                  </a:lnTo>
                  <a:lnTo>
                    <a:pt x="6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2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2"/>
                  </a:lnTo>
                  <a:lnTo>
                    <a:pt x="1" y="2"/>
                  </a:lnTo>
                  <a:lnTo>
                    <a:pt x="1" y="2"/>
                  </a:lnTo>
                  <a:lnTo>
                    <a:pt x="1" y="3"/>
                  </a:lnTo>
                  <a:lnTo>
                    <a:pt x="0" y="3"/>
                  </a:lnTo>
                  <a:lnTo>
                    <a:pt x="1" y="4"/>
                  </a:lnTo>
                  <a:lnTo>
                    <a:pt x="1" y="4"/>
                  </a:lnTo>
                  <a:lnTo>
                    <a:pt x="1" y="4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4" y="7"/>
                  </a:lnTo>
                  <a:lnTo>
                    <a:pt x="4" y="7"/>
                  </a:lnTo>
                  <a:lnTo>
                    <a:pt x="4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6"/>
                  </a:lnTo>
                  <a:lnTo>
                    <a:pt x="6" y="6"/>
                  </a:lnTo>
                  <a:lnTo>
                    <a:pt x="6" y="6"/>
                  </a:lnTo>
                  <a:lnTo>
                    <a:pt x="6" y="5"/>
                  </a:lnTo>
                  <a:lnTo>
                    <a:pt x="7" y="5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3"/>
                  </a:lnTo>
                  <a:lnTo>
                    <a:pt x="7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694" name="Freeform 259">
              <a:extLst>
                <a:ext uri="{FF2B5EF4-FFF2-40B4-BE49-F238E27FC236}">
                  <a16:creationId xmlns:a16="http://schemas.microsoft.com/office/drawing/2014/main" xmlns="" id="{67314636-83E4-447E-81A7-A4BEF8D0D16C}"/>
                </a:ext>
              </a:extLst>
            </xdr:cNvPr>
            <xdr:cNvSpPr>
              <a:spLocks/>
            </xdr:cNvSpPr>
          </xdr:nvSpPr>
          <xdr:spPr bwMode="auto">
            <a:xfrm>
              <a:off x="4962" y="1499"/>
              <a:ext cx="45" cy="52"/>
            </a:xfrm>
            <a:custGeom>
              <a:avLst/>
              <a:gdLst>
                <a:gd name="T0" fmla="*/ 45 w 45"/>
                <a:gd name="T1" fmla="*/ 22 h 52"/>
                <a:gd name="T2" fmla="*/ 45 w 45"/>
                <a:gd name="T3" fmla="*/ 15 h 52"/>
                <a:gd name="T4" fmla="*/ 45 w 45"/>
                <a:gd name="T5" fmla="*/ 15 h 52"/>
                <a:gd name="T6" fmla="*/ 45 w 45"/>
                <a:gd name="T7" fmla="*/ 15 h 52"/>
                <a:gd name="T8" fmla="*/ 37 w 45"/>
                <a:gd name="T9" fmla="*/ 7 h 52"/>
                <a:gd name="T10" fmla="*/ 37 w 45"/>
                <a:gd name="T11" fmla="*/ 7 h 52"/>
                <a:gd name="T12" fmla="*/ 37 w 45"/>
                <a:gd name="T13" fmla="*/ 7 h 52"/>
                <a:gd name="T14" fmla="*/ 37 w 45"/>
                <a:gd name="T15" fmla="*/ 0 h 52"/>
                <a:gd name="T16" fmla="*/ 30 w 45"/>
                <a:gd name="T17" fmla="*/ 0 h 52"/>
                <a:gd name="T18" fmla="*/ 30 w 45"/>
                <a:gd name="T19" fmla="*/ 0 h 52"/>
                <a:gd name="T20" fmla="*/ 22 w 45"/>
                <a:gd name="T21" fmla="*/ 0 h 52"/>
                <a:gd name="T22" fmla="*/ 22 w 45"/>
                <a:gd name="T23" fmla="*/ 0 h 52"/>
                <a:gd name="T24" fmla="*/ 22 w 45"/>
                <a:gd name="T25" fmla="*/ 0 h 52"/>
                <a:gd name="T26" fmla="*/ 15 w 45"/>
                <a:gd name="T27" fmla="*/ 0 h 52"/>
                <a:gd name="T28" fmla="*/ 15 w 45"/>
                <a:gd name="T29" fmla="*/ 0 h 52"/>
                <a:gd name="T30" fmla="*/ 8 w 45"/>
                <a:gd name="T31" fmla="*/ 0 h 52"/>
                <a:gd name="T32" fmla="*/ 8 w 45"/>
                <a:gd name="T33" fmla="*/ 0 h 52"/>
                <a:gd name="T34" fmla="*/ 8 w 45"/>
                <a:gd name="T35" fmla="*/ 7 h 52"/>
                <a:gd name="T36" fmla="*/ 0 w 45"/>
                <a:gd name="T37" fmla="*/ 7 h 52"/>
                <a:gd name="T38" fmla="*/ 0 w 45"/>
                <a:gd name="T39" fmla="*/ 7 h 52"/>
                <a:gd name="T40" fmla="*/ 0 w 45"/>
                <a:gd name="T41" fmla="*/ 15 h 52"/>
                <a:gd name="T42" fmla="*/ 0 w 45"/>
                <a:gd name="T43" fmla="*/ 15 h 52"/>
                <a:gd name="T44" fmla="*/ 0 w 45"/>
                <a:gd name="T45" fmla="*/ 15 h 52"/>
                <a:gd name="T46" fmla="*/ 0 w 45"/>
                <a:gd name="T47" fmla="*/ 22 h 52"/>
                <a:gd name="T48" fmla="*/ 0 w 45"/>
                <a:gd name="T49" fmla="*/ 22 h 52"/>
                <a:gd name="T50" fmla="*/ 0 w 45"/>
                <a:gd name="T51" fmla="*/ 29 h 52"/>
                <a:gd name="T52" fmla="*/ 0 w 45"/>
                <a:gd name="T53" fmla="*/ 29 h 52"/>
                <a:gd name="T54" fmla="*/ 0 w 45"/>
                <a:gd name="T55" fmla="*/ 29 h 52"/>
                <a:gd name="T56" fmla="*/ 0 w 45"/>
                <a:gd name="T57" fmla="*/ 37 h 52"/>
                <a:gd name="T58" fmla="*/ 0 w 45"/>
                <a:gd name="T59" fmla="*/ 37 h 52"/>
                <a:gd name="T60" fmla="*/ 0 w 45"/>
                <a:gd name="T61" fmla="*/ 44 h 52"/>
                <a:gd name="T62" fmla="*/ 8 w 45"/>
                <a:gd name="T63" fmla="*/ 44 h 52"/>
                <a:gd name="T64" fmla="*/ 8 w 45"/>
                <a:gd name="T65" fmla="*/ 44 h 52"/>
                <a:gd name="T66" fmla="*/ 8 w 45"/>
                <a:gd name="T67" fmla="*/ 44 h 52"/>
                <a:gd name="T68" fmla="*/ 15 w 45"/>
                <a:gd name="T69" fmla="*/ 44 h 52"/>
                <a:gd name="T70" fmla="*/ 15 w 45"/>
                <a:gd name="T71" fmla="*/ 52 h 52"/>
                <a:gd name="T72" fmla="*/ 22 w 45"/>
                <a:gd name="T73" fmla="*/ 52 h 52"/>
                <a:gd name="T74" fmla="*/ 22 w 45"/>
                <a:gd name="T75" fmla="*/ 52 h 52"/>
                <a:gd name="T76" fmla="*/ 22 w 45"/>
                <a:gd name="T77" fmla="*/ 52 h 52"/>
                <a:gd name="T78" fmla="*/ 30 w 45"/>
                <a:gd name="T79" fmla="*/ 44 h 52"/>
                <a:gd name="T80" fmla="*/ 30 w 45"/>
                <a:gd name="T81" fmla="*/ 44 h 52"/>
                <a:gd name="T82" fmla="*/ 37 w 45"/>
                <a:gd name="T83" fmla="*/ 44 h 52"/>
                <a:gd name="T84" fmla="*/ 37 w 45"/>
                <a:gd name="T85" fmla="*/ 44 h 52"/>
                <a:gd name="T86" fmla="*/ 37 w 45"/>
                <a:gd name="T87" fmla="*/ 44 h 52"/>
                <a:gd name="T88" fmla="*/ 37 w 45"/>
                <a:gd name="T89" fmla="*/ 37 h 52"/>
                <a:gd name="T90" fmla="*/ 45 w 45"/>
                <a:gd name="T91" fmla="*/ 37 h 52"/>
                <a:gd name="T92" fmla="*/ 45 w 45"/>
                <a:gd name="T93" fmla="*/ 29 h 52"/>
                <a:gd name="T94" fmla="*/ 45 w 45"/>
                <a:gd name="T95" fmla="*/ 29 h 52"/>
                <a:gd name="T96" fmla="*/ 45 w 45"/>
                <a:gd name="T97" fmla="*/ 29 h 52"/>
                <a:gd name="T98" fmla="*/ 45 w 45"/>
                <a:gd name="T99" fmla="*/ 22 h 5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45" h="52">
                  <a:moveTo>
                    <a:pt x="45" y="22"/>
                  </a:moveTo>
                  <a:lnTo>
                    <a:pt x="45" y="15"/>
                  </a:lnTo>
                  <a:lnTo>
                    <a:pt x="45" y="15"/>
                  </a:lnTo>
                  <a:lnTo>
                    <a:pt x="45" y="15"/>
                  </a:lnTo>
                  <a:lnTo>
                    <a:pt x="37" y="7"/>
                  </a:lnTo>
                  <a:lnTo>
                    <a:pt x="37" y="7"/>
                  </a:lnTo>
                  <a:lnTo>
                    <a:pt x="37" y="7"/>
                  </a:lnTo>
                  <a:lnTo>
                    <a:pt x="37" y="0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8" y="0"/>
                  </a:lnTo>
                  <a:lnTo>
                    <a:pt x="8" y="0"/>
                  </a:lnTo>
                  <a:lnTo>
                    <a:pt x="8" y="7"/>
                  </a:lnTo>
                  <a:lnTo>
                    <a:pt x="0" y="7"/>
                  </a:lnTo>
                  <a:lnTo>
                    <a:pt x="0" y="7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29"/>
                  </a:lnTo>
                  <a:lnTo>
                    <a:pt x="0" y="29"/>
                  </a:lnTo>
                  <a:lnTo>
                    <a:pt x="0" y="29"/>
                  </a:lnTo>
                  <a:lnTo>
                    <a:pt x="0" y="37"/>
                  </a:lnTo>
                  <a:lnTo>
                    <a:pt x="0" y="37"/>
                  </a:lnTo>
                  <a:lnTo>
                    <a:pt x="0" y="44"/>
                  </a:lnTo>
                  <a:lnTo>
                    <a:pt x="8" y="44"/>
                  </a:lnTo>
                  <a:lnTo>
                    <a:pt x="8" y="44"/>
                  </a:lnTo>
                  <a:lnTo>
                    <a:pt x="8" y="44"/>
                  </a:lnTo>
                  <a:lnTo>
                    <a:pt x="15" y="44"/>
                  </a:lnTo>
                  <a:lnTo>
                    <a:pt x="15" y="52"/>
                  </a:lnTo>
                  <a:lnTo>
                    <a:pt x="22" y="52"/>
                  </a:lnTo>
                  <a:lnTo>
                    <a:pt x="22" y="52"/>
                  </a:lnTo>
                  <a:lnTo>
                    <a:pt x="22" y="52"/>
                  </a:lnTo>
                  <a:lnTo>
                    <a:pt x="30" y="44"/>
                  </a:lnTo>
                  <a:lnTo>
                    <a:pt x="30" y="44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37" y="37"/>
                  </a:lnTo>
                  <a:lnTo>
                    <a:pt x="45" y="37"/>
                  </a:lnTo>
                  <a:lnTo>
                    <a:pt x="45" y="29"/>
                  </a:lnTo>
                  <a:lnTo>
                    <a:pt x="45" y="29"/>
                  </a:lnTo>
                  <a:lnTo>
                    <a:pt x="45" y="29"/>
                  </a:lnTo>
                  <a:lnTo>
                    <a:pt x="45" y="22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695" name="Freeform 260">
              <a:extLst>
                <a:ext uri="{FF2B5EF4-FFF2-40B4-BE49-F238E27FC236}">
                  <a16:creationId xmlns:a16="http://schemas.microsoft.com/office/drawing/2014/main" xmlns="" id="{C5BB1C26-50DB-470C-83AB-894BD122A239}"/>
                </a:ext>
              </a:extLst>
            </xdr:cNvPr>
            <xdr:cNvSpPr>
              <a:spLocks/>
            </xdr:cNvSpPr>
          </xdr:nvSpPr>
          <xdr:spPr bwMode="auto">
            <a:xfrm>
              <a:off x="4962" y="1499"/>
              <a:ext cx="45" cy="52"/>
            </a:xfrm>
            <a:custGeom>
              <a:avLst/>
              <a:gdLst>
                <a:gd name="T0" fmla="*/ 6 w 6"/>
                <a:gd name="T1" fmla="*/ 3 h 7"/>
                <a:gd name="T2" fmla="*/ 6 w 6"/>
                <a:gd name="T3" fmla="*/ 2 h 7"/>
                <a:gd name="T4" fmla="*/ 6 w 6"/>
                <a:gd name="T5" fmla="*/ 2 h 7"/>
                <a:gd name="T6" fmla="*/ 6 w 6"/>
                <a:gd name="T7" fmla="*/ 2 h 7"/>
                <a:gd name="T8" fmla="*/ 5 w 6"/>
                <a:gd name="T9" fmla="*/ 1 h 7"/>
                <a:gd name="T10" fmla="*/ 5 w 6"/>
                <a:gd name="T11" fmla="*/ 1 h 7"/>
                <a:gd name="T12" fmla="*/ 5 w 6"/>
                <a:gd name="T13" fmla="*/ 1 h 7"/>
                <a:gd name="T14" fmla="*/ 5 w 6"/>
                <a:gd name="T15" fmla="*/ 0 h 7"/>
                <a:gd name="T16" fmla="*/ 4 w 6"/>
                <a:gd name="T17" fmla="*/ 0 h 7"/>
                <a:gd name="T18" fmla="*/ 4 w 6"/>
                <a:gd name="T19" fmla="*/ 0 h 7"/>
                <a:gd name="T20" fmla="*/ 3 w 6"/>
                <a:gd name="T21" fmla="*/ 0 h 7"/>
                <a:gd name="T22" fmla="*/ 3 w 6"/>
                <a:gd name="T23" fmla="*/ 0 h 7"/>
                <a:gd name="T24" fmla="*/ 3 w 6"/>
                <a:gd name="T25" fmla="*/ 0 h 7"/>
                <a:gd name="T26" fmla="*/ 2 w 6"/>
                <a:gd name="T27" fmla="*/ 0 h 7"/>
                <a:gd name="T28" fmla="*/ 2 w 6"/>
                <a:gd name="T29" fmla="*/ 0 h 7"/>
                <a:gd name="T30" fmla="*/ 1 w 6"/>
                <a:gd name="T31" fmla="*/ 0 h 7"/>
                <a:gd name="T32" fmla="*/ 1 w 6"/>
                <a:gd name="T33" fmla="*/ 0 h 7"/>
                <a:gd name="T34" fmla="*/ 1 w 6"/>
                <a:gd name="T35" fmla="*/ 1 h 7"/>
                <a:gd name="T36" fmla="*/ 0 w 6"/>
                <a:gd name="T37" fmla="*/ 1 h 7"/>
                <a:gd name="T38" fmla="*/ 0 w 6"/>
                <a:gd name="T39" fmla="*/ 1 h 7"/>
                <a:gd name="T40" fmla="*/ 0 w 6"/>
                <a:gd name="T41" fmla="*/ 2 h 7"/>
                <a:gd name="T42" fmla="*/ 0 w 6"/>
                <a:gd name="T43" fmla="*/ 2 h 7"/>
                <a:gd name="T44" fmla="*/ 0 w 6"/>
                <a:gd name="T45" fmla="*/ 2 h 7"/>
                <a:gd name="T46" fmla="*/ 0 w 6"/>
                <a:gd name="T47" fmla="*/ 3 h 7"/>
                <a:gd name="T48" fmla="*/ 0 w 6"/>
                <a:gd name="T49" fmla="*/ 3 h 7"/>
                <a:gd name="T50" fmla="*/ 0 w 6"/>
                <a:gd name="T51" fmla="*/ 4 h 7"/>
                <a:gd name="T52" fmla="*/ 0 w 6"/>
                <a:gd name="T53" fmla="*/ 4 h 7"/>
                <a:gd name="T54" fmla="*/ 0 w 6"/>
                <a:gd name="T55" fmla="*/ 4 h 7"/>
                <a:gd name="T56" fmla="*/ 0 w 6"/>
                <a:gd name="T57" fmla="*/ 5 h 7"/>
                <a:gd name="T58" fmla="*/ 0 w 6"/>
                <a:gd name="T59" fmla="*/ 5 h 7"/>
                <a:gd name="T60" fmla="*/ 0 w 6"/>
                <a:gd name="T61" fmla="*/ 6 h 7"/>
                <a:gd name="T62" fmla="*/ 1 w 6"/>
                <a:gd name="T63" fmla="*/ 6 h 7"/>
                <a:gd name="T64" fmla="*/ 1 w 6"/>
                <a:gd name="T65" fmla="*/ 6 h 7"/>
                <a:gd name="T66" fmla="*/ 1 w 6"/>
                <a:gd name="T67" fmla="*/ 6 h 7"/>
                <a:gd name="T68" fmla="*/ 2 w 6"/>
                <a:gd name="T69" fmla="*/ 6 h 7"/>
                <a:gd name="T70" fmla="*/ 2 w 6"/>
                <a:gd name="T71" fmla="*/ 7 h 7"/>
                <a:gd name="T72" fmla="*/ 3 w 6"/>
                <a:gd name="T73" fmla="*/ 7 h 7"/>
                <a:gd name="T74" fmla="*/ 3 w 6"/>
                <a:gd name="T75" fmla="*/ 7 h 7"/>
                <a:gd name="T76" fmla="*/ 3 w 6"/>
                <a:gd name="T77" fmla="*/ 7 h 7"/>
                <a:gd name="T78" fmla="*/ 4 w 6"/>
                <a:gd name="T79" fmla="*/ 6 h 7"/>
                <a:gd name="T80" fmla="*/ 4 w 6"/>
                <a:gd name="T81" fmla="*/ 6 h 7"/>
                <a:gd name="T82" fmla="*/ 5 w 6"/>
                <a:gd name="T83" fmla="*/ 6 h 7"/>
                <a:gd name="T84" fmla="*/ 5 w 6"/>
                <a:gd name="T85" fmla="*/ 6 h 7"/>
                <a:gd name="T86" fmla="*/ 5 w 6"/>
                <a:gd name="T87" fmla="*/ 6 h 7"/>
                <a:gd name="T88" fmla="*/ 5 w 6"/>
                <a:gd name="T89" fmla="*/ 5 h 7"/>
                <a:gd name="T90" fmla="*/ 6 w 6"/>
                <a:gd name="T91" fmla="*/ 5 h 7"/>
                <a:gd name="T92" fmla="*/ 6 w 6"/>
                <a:gd name="T93" fmla="*/ 4 h 7"/>
                <a:gd name="T94" fmla="*/ 6 w 6"/>
                <a:gd name="T95" fmla="*/ 4 h 7"/>
                <a:gd name="T96" fmla="*/ 6 w 6"/>
                <a:gd name="T97" fmla="*/ 4 h 7"/>
                <a:gd name="T98" fmla="*/ 6 w 6"/>
                <a:gd name="T99" fmla="*/ 3 h 7"/>
                <a:gd name="T100" fmla="*/ 6 w 6"/>
                <a:gd name="T101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6" h="7">
                  <a:moveTo>
                    <a:pt x="6" y="3"/>
                  </a:moveTo>
                  <a:lnTo>
                    <a:pt x="6" y="2"/>
                  </a:lnTo>
                  <a:lnTo>
                    <a:pt x="6" y="2"/>
                  </a:lnTo>
                  <a:lnTo>
                    <a:pt x="6" y="2"/>
                  </a:lnTo>
                  <a:lnTo>
                    <a:pt x="5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0"/>
                  </a:lnTo>
                  <a:lnTo>
                    <a:pt x="1" y="0"/>
                  </a:lnTo>
                  <a:lnTo>
                    <a:pt x="1" y="1"/>
                  </a:lnTo>
                  <a:lnTo>
                    <a:pt x="0" y="1"/>
                  </a:lnTo>
                  <a:lnTo>
                    <a:pt x="0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6"/>
                  </a:lnTo>
                  <a:lnTo>
                    <a:pt x="1" y="6"/>
                  </a:lnTo>
                  <a:lnTo>
                    <a:pt x="1" y="6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4" y="6"/>
                  </a:lnTo>
                  <a:lnTo>
                    <a:pt x="4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3"/>
                  </a:lnTo>
                  <a:lnTo>
                    <a:pt x="6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696" name="Freeform 261">
              <a:extLst>
                <a:ext uri="{FF2B5EF4-FFF2-40B4-BE49-F238E27FC236}">
                  <a16:creationId xmlns:a16="http://schemas.microsoft.com/office/drawing/2014/main" xmlns="" id="{8928F631-49D9-4C13-B968-F7DBD4E0158C}"/>
                </a:ext>
              </a:extLst>
            </xdr:cNvPr>
            <xdr:cNvSpPr>
              <a:spLocks/>
            </xdr:cNvSpPr>
          </xdr:nvSpPr>
          <xdr:spPr bwMode="auto">
            <a:xfrm>
              <a:off x="4999" y="1625"/>
              <a:ext cx="52" cy="52"/>
            </a:xfrm>
            <a:custGeom>
              <a:avLst/>
              <a:gdLst>
                <a:gd name="T0" fmla="*/ 52 w 52"/>
                <a:gd name="T1" fmla="*/ 22 h 52"/>
                <a:gd name="T2" fmla="*/ 52 w 52"/>
                <a:gd name="T3" fmla="*/ 22 h 52"/>
                <a:gd name="T4" fmla="*/ 45 w 52"/>
                <a:gd name="T5" fmla="*/ 15 h 52"/>
                <a:gd name="T6" fmla="*/ 45 w 52"/>
                <a:gd name="T7" fmla="*/ 15 h 52"/>
                <a:gd name="T8" fmla="*/ 45 w 52"/>
                <a:gd name="T9" fmla="*/ 15 h 52"/>
                <a:gd name="T10" fmla="*/ 45 w 52"/>
                <a:gd name="T11" fmla="*/ 7 h 52"/>
                <a:gd name="T12" fmla="*/ 37 w 52"/>
                <a:gd name="T13" fmla="*/ 7 h 52"/>
                <a:gd name="T14" fmla="*/ 37 w 52"/>
                <a:gd name="T15" fmla="*/ 7 h 52"/>
                <a:gd name="T16" fmla="*/ 37 w 52"/>
                <a:gd name="T17" fmla="*/ 7 h 52"/>
                <a:gd name="T18" fmla="*/ 30 w 52"/>
                <a:gd name="T19" fmla="*/ 0 h 52"/>
                <a:gd name="T20" fmla="*/ 30 w 52"/>
                <a:gd name="T21" fmla="*/ 0 h 52"/>
                <a:gd name="T22" fmla="*/ 30 w 52"/>
                <a:gd name="T23" fmla="*/ 0 h 52"/>
                <a:gd name="T24" fmla="*/ 22 w 52"/>
                <a:gd name="T25" fmla="*/ 0 h 52"/>
                <a:gd name="T26" fmla="*/ 22 w 52"/>
                <a:gd name="T27" fmla="*/ 0 h 52"/>
                <a:gd name="T28" fmla="*/ 15 w 52"/>
                <a:gd name="T29" fmla="*/ 0 h 52"/>
                <a:gd name="T30" fmla="*/ 15 w 52"/>
                <a:gd name="T31" fmla="*/ 7 h 52"/>
                <a:gd name="T32" fmla="*/ 15 w 52"/>
                <a:gd name="T33" fmla="*/ 7 h 52"/>
                <a:gd name="T34" fmla="*/ 8 w 52"/>
                <a:gd name="T35" fmla="*/ 7 h 52"/>
                <a:gd name="T36" fmla="*/ 8 w 52"/>
                <a:gd name="T37" fmla="*/ 7 h 52"/>
                <a:gd name="T38" fmla="*/ 8 w 52"/>
                <a:gd name="T39" fmla="*/ 15 h 52"/>
                <a:gd name="T40" fmla="*/ 0 w 52"/>
                <a:gd name="T41" fmla="*/ 15 h 52"/>
                <a:gd name="T42" fmla="*/ 0 w 52"/>
                <a:gd name="T43" fmla="*/ 15 h 52"/>
                <a:gd name="T44" fmla="*/ 0 w 52"/>
                <a:gd name="T45" fmla="*/ 22 h 52"/>
                <a:gd name="T46" fmla="*/ 0 w 52"/>
                <a:gd name="T47" fmla="*/ 22 h 52"/>
                <a:gd name="T48" fmla="*/ 0 w 52"/>
                <a:gd name="T49" fmla="*/ 29 h 52"/>
                <a:gd name="T50" fmla="*/ 0 w 52"/>
                <a:gd name="T51" fmla="*/ 29 h 52"/>
                <a:gd name="T52" fmla="*/ 0 w 52"/>
                <a:gd name="T53" fmla="*/ 29 h 52"/>
                <a:gd name="T54" fmla="*/ 0 w 52"/>
                <a:gd name="T55" fmla="*/ 37 h 52"/>
                <a:gd name="T56" fmla="*/ 0 w 52"/>
                <a:gd name="T57" fmla="*/ 37 h 52"/>
                <a:gd name="T58" fmla="*/ 8 w 52"/>
                <a:gd name="T59" fmla="*/ 44 h 52"/>
                <a:gd name="T60" fmla="*/ 8 w 52"/>
                <a:gd name="T61" fmla="*/ 44 h 52"/>
                <a:gd name="T62" fmla="*/ 8 w 52"/>
                <a:gd name="T63" fmla="*/ 44 h 52"/>
                <a:gd name="T64" fmla="*/ 15 w 52"/>
                <a:gd name="T65" fmla="*/ 44 h 52"/>
                <a:gd name="T66" fmla="*/ 15 w 52"/>
                <a:gd name="T67" fmla="*/ 52 h 52"/>
                <a:gd name="T68" fmla="*/ 15 w 52"/>
                <a:gd name="T69" fmla="*/ 52 h 52"/>
                <a:gd name="T70" fmla="*/ 22 w 52"/>
                <a:gd name="T71" fmla="*/ 52 h 52"/>
                <a:gd name="T72" fmla="*/ 22 w 52"/>
                <a:gd name="T73" fmla="*/ 52 h 52"/>
                <a:gd name="T74" fmla="*/ 30 w 52"/>
                <a:gd name="T75" fmla="*/ 52 h 52"/>
                <a:gd name="T76" fmla="*/ 30 w 52"/>
                <a:gd name="T77" fmla="*/ 52 h 52"/>
                <a:gd name="T78" fmla="*/ 30 w 52"/>
                <a:gd name="T79" fmla="*/ 52 h 52"/>
                <a:gd name="T80" fmla="*/ 37 w 52"/>
                <a:gd name="T81" fmla="*/ 52 h 52"/>
                <a:gd name="T82" fmla="*/ 37 w 52"/>
                <a:gd name="T83" fmla="*/ 44 h 52"/>
                <a:gd name="T84" fmla="*/ 37 w 52"/>
                <a:gd name="T85" fmla="*/ 44 h 52"/>
                <a:gd name="T86" fmla="*/ 45 w 52"/>
                <a:gd name="T87" fmla="*/ 44 h 52"/>
                <a:gd name="T88" fmla="*/ 45 w 52"/>
                <a:gd name="T89" fmla="*/ 44 h 52"/>
                <a:gd name="T90" fmla="*/ 45 w 52"/>
                <a:gd name="T91" fmla="*/ 37 h 52"/>
                <a:gd name="T92" fmla="*/ 45 w 52"/>
                <a:gd name="T93" fmla="*/ 37 h 52"/>
                <a:gd name="T94" fmla="*/ 52 w 52"/>
                <a:gd name="T95" fmla="*/ 29 h 52"/>
                <a:gd name="T96" fmla="*/ 52 w 52"/>
                <a:gd name="T97" fmla="*/ 29 h 52"/>
                <a:gd name="T98" fmla="*/ 52 w 52"/>
                <a:gd name="T99" fmla="*/ 29 h 52"/>
                <a:gd name="T100" fmla="*/ 52 w 52"/>
                <a:gd name="T101" fmla="*/ 22 h 5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52" h="52">
                  <a:moveTo>
                    <a:pt x="52" y="22"/>
                  </a:moveTo>
                  <a:lnTo>
                    <a:pt x="52" y="22"/>
                  </a:lnTo>
                  <a:lnTo>
                    <a:pt x="45" y="15"/>
                  </a:lnTo>
                  <a:lnTo>
                    <a:pt x="45" y="15"/>
                  </a:lnTo>
                  <a:lnTo>
                    <a:pt x="45" y="15"/>
                  </a:lnTo>
                  <a:lnTo>
                    <a:pt x="45" y="7"/>
                  </a:lnTo>
                  <a:lnTo>
                    <a:pt x="37" y="7"/>
                  </a:lnTo>
                  <a:lnTo>
                    <a:pt x="37" y="7"/>
                  </a:lnTo>
                  <a:lnTo>
                    <a:pt x="37" y="7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15" y="0"/>
                  </a:lnTo>
                  <a:lnTo>
                    <a:pt x="15" y="7"/>
                  </a:lnTo>
                  <a:lnTo>
                    <a:pt x="15" y="7"/>
                  </a:lnTo>
                  <a:lnTo>
                    <a:pt x="8" y="7"/>
                  </a:lnTo>
                  <a:lnTo>
                    <a:pt x="8" y="7"/>
                  </a:lnTo>
                  <a:lnTo>
                    <a:pt x="8" y="15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29"/>
                  </a:lnTo>
                  <a:lnTo>
                    <a:pt x="0" y="29"/>
                  </a:lnTo>
                  <a:lnTo>
                    <a:pt x="0" y="29"/>
                  </a:lnTo>
                  <a:lnTo>
                    <a:pt x="0" y="37"/>
                  </a:lnTo>
                  <a:lnTo>
                    <a:pt x="0" y="37"/>
                  </a:lnTo>
                  <a:lnTo>
                    <a:pt x="8" y="44"/>
                  </a:lnTo>
                  <a:lnTo>
                    <a:pt x="8" y="44"/>
                  </a:lnTo>
                  <a:lnTo>
                    <a:pt x="8" y="44"/>
                  </a:lnTo>
                  <a:lnTo>
                    <a:pt x="15" y="44"/>
                  </a:lnTo>
                  <a:lnTo>
                    <a:pt x="15" y="52"/>
                  </a:lnTo>
                  <a:lnTo>
                    <a:pt x="15" y="52"/>
                  </a:lnTo>
                  <a:lnTo>
                    <a:pt x="22" y="52"/>
                  </a:lnTo>
                  <a:lnTo>
                    <a:pt x="22" y="52"/>
                  </a:lnTo>
                  <a:lnTo>
                    <a:pt x="30" y="52"/>
                  </a:lnTo>
                  <a:lnTo>
                    <a:pt x="30" y="52"/>
                  </a:lnTo>
                  <a:lnTo>
                    <a:pt x="30" y="52"/>
                  </a:lnTo>
                  <a:lnTo>
                    <a:pt x="37" y="52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45" y="44"/>
                  </a:lnTo>
                  <a:lnTo>
                    <a:pt x="45" y="44"/>
                  </a:lnTo>
                  <a:lnTo>
                    <a:pt x="45" y="37"/>
                  </a:lnTo>
                  <a:lnTo>
                    <a:pt x="45" y="37"/>
                  </a:lnTo>
                  <a:lnTo>
                    <a:pt x="52" y="29"/>
                  </a:lnTo>
                  <a:lnTo>
                    <a:pt x="52" y="29"/>
                  </a:lnTo>
                  <a:lnTo>
                    <a:pt x="52" y="29"/>
                  </a:lnTo>
                  <a:lnTo>
                    <a:pt x="52" y="22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697" name="Freeform 262">
              <a:extLst>
                <a:ext uri="{FF2B5EF4-FFF2-40B4-BE49-F238E27FC236}">
                  <a16:creationId xmlns:a16="http://schemas.microsoft.com/office/drawing/2014/main" xmlns="" id="{3AB687E0-AA2F-4AA9-83B7-6BE66877D56C}"/>
                </a:ext>
              </a:extLst>
            </xdr:cNvPr>
            <xdr:cNvSpPr>
              <a:spLocks/>
            </xdr:cNvSpPr>
          </xdr:nvSpPr>
          <xdr:spPr bwMode="auto">
            <a:xfrm>
              <a:off x="4999" y="1625"/>
              <a:ext cx="52" cy="52"/>
            </a:xfrm>
            <a:custGeom>
              <a:avLst/>
              <a:gdLst>
                <a:gd name="T0" fmla="*/ 7 w 7"/>
                <a:gd name="T1" fmla="*/ 3 h 7"/>
                <a:gd name="T2" fmla="*/ 7 w 7"/>
                <a:gd name="T3" fmla="*/ 3 h 7"/>
                <a:gd name="T4" fmla="*/ 6 w 7"/>
                <a:gd name="T5" fmla="*/ 2 h 7"/>
                <a:gd name="T6" fmla="*/ 6 w 7"/>
                <a:gd name="T7" fmla="*/ 2 h 7"/>
                <a:gd name="T8" fmla="*/ 6 w 7"/>
                <a:gd name="T9" fmla="*/ 2 h 7"/>
                <a:gd name="T10" fmla="*/ 6 w 7"/>
                <a:gd name="T11" fmla="*/ 1 h 7"/>
                <a:gd name="T12" fmla="*/ 5 w 7"/>
                <a:gd name="T13" fmla="*/ 1 h 7"/>
                <a:gd name="T14" fmla="*/ 5 w 7"/>
                <a:gd name="T15" fmla="*/ 1 h 7"/>
                <a:gd name="T16" fmla="*/ 5 w 7"/>
                <a:gd name="T17" fmla="*/ 1 h 7"/>
                <a:gd name="T18" fmla="*/ 4 w 7"/>
                <a:gd name="T19" fmla="*/ 0 h 7"/>
                <a:gd name="T20" fmla="*/ 4 w 7"/>
                <a:gd name="T21" fmla="*/ 0 h 7"/>
                <a:gd name="T22" fmla="*/ 4 w 7"/>
                <a:gd name="T23" fmla="*/ 0 h 7"/>
                <a:gd name="T24" fmla="*/ 3 w 7"/>
                <a:gd name="T25" fmla="*/ 0 h 7"/>
                <a:gd name="T26" fmla="*/ 3 w 7"/>
                <a:gd name="T27" fmla="*/ 0 h 7"/>
                <a:gd name="T28" fmla="*/ 2 w 7"/>
                <a:gd name="T29" fmla="*/ 0 h 7"/>
                <a:gd name="T30" fmla="*/ 2 w 7"/>
                <a:gd name="T31" fmla="*/ 1 h 7"/>
                <a:gd name="T32" fmla="*/ 2 w 7"/>
                <a:gd name="T33" fmla="*/ 1 h 7"/>
                <a:gd name="T34" fmla="*/ 1 w 7"/>
                <a:gd name="T35" fmla="*/ 1 h 7"/>
                <a:gd name="T36" fmla="*/ 1 w 7"/>
                <a:gd name="T37" fmla="*/ 1 h 7"/>
                <a:gd name="T38" fmla="*/ 1 w 7"/>
                <a:gd name="T39" fmla="*/ 2 h 7"/>
                <a:gd name="T40" fmla="*/ 0 w 7"/>
                <a:gd name="T41" fmla="*/ 2 h 7"/>
                <a:gd name="T42" fmla="*/ 0 w 7"/>
                <a:gd name="T43" fmla="*/ 2 h 7"/>
                <a:gd name="T44" fmla="*/ 0 w 7"/>
                <a:gd name="T45" fmla="*/ 3 h 7"/>
                <a:gd name="T46" fmla="*/ 0 w 7"/>
                <a:gd name="T47" fmla="*/ 3 h 7"/>
                <a:gd name="T48" fmla="*/ 0 w 7"/>
                <a:gd name="T49" fmla="*/ 4 h 7"/>
                <a:gd name="T50" fmla="*/ 0 w 7"/>
                <a:gd name="T51" fmla="*/ 4 h 7"/>
                <a:gd name="T52" fmla="*/ 0 w 7"/>
                <a:gd name="T53" fmla="*/ 4 h 7"/>
                <a:gd name="T54" fmla="*/ 0 w 7"/>
                <a:gd name="T55" fmla="*/ 5 h 7"/>
                <a:gd name="T56" fmla="*/ 0 w 7"/>
                <a:gd name="T57" fmla="*/ 5 h 7"/>
                <a:gd name="T58" fmla="*/ 1 w 7"/>
                <a:gd name="T59" fmla="*/ 6 h 7"/>
                <a:gd name="T60" fmla="*/ 1 w 7"/>
                <a:gd name="T61" fmla="*/ 6 h 7"/>
                <a:gd name="T62" fmla="*/ 1 w 7"/>
                <a:gd name="T63" fmla="*/ 6 h 7"/>
                <a:gd name="T64" fmla="*/ 2 w 7"/>
                <a:gd name="T65" fmla="*/ 6 h 7"/>
                <a:gd name="T66" fmla="*/ 2 w 7"/>
                <a:gd name="T67" fmla="*/ 7 h 7"/>
                <a:gd name="T68" fmla="*/ 2 w 7"/>
                <a:gd name="T69" fmla="*/ 7 h 7"/>
                <a:gd name="T70" fmla="*/ 3 w 7"/>
                <a:gd name="T71" fmla="*/ 7 h 7"/>
                <a:gd name="T72" fmla="*/ 3 w 7"/>
                <a:gd name="T73" fmla="*/ 7 h 7"/>
                <a:gd name="T74" fmla="*/ 4 w 7"/>
                <a:gd name="T75" fmla="*/ 7 h 7"/>
                <a:gd name="T76" fmla="*/ 4 w 7"/>
                <a:gd name="T77" fmla="*/ 7 h 7"/>
                <a:gd name="T78" fmla="*/ 4 w 7"/>
                <a:gd name="T79" fmla="*/ 7 h 7"/>
                <a:gd name="T80" fmla="*/ 5 w 7"/>
                <a:gd name="T81" fmla="*/ 7 h 7"/>
                <a:gd name="T82" fmla="*/ 5 w 7"/>
                <a:gd name="T83" fmla="*/ 6 h 7"/>
                <a:gd name="T84" fmla="*/ 5 w 7"/>
                <a:gd name="T85" fmla="*/ 6 h 7"/>
                <a:gd name="T86" fmla="*/ 6 w 7"/>
                <a:gd name="T87" fmla="*/ 6 h 7"/>
                <a:gd name="T88" fmla="*/ 6 w 7"/>
                <a:gd name="T89" fmla="*/ 6 h 7"/>
                <a:gd name="T90" fmla="*/ 6 w 7"/>
                <a:gd name="T91" fmla="*/ 5 h 7"/>
                <a:gd name="T92" fmla="*/ 6 w 7"/>
                <a:gd name="T93" fmla="*/ 5 h 7"/>
                <a:gd name="T94" fmla="*/ 7 w 7"/>
                <a:gd name="T95" fmla="*/ 4 h 7"/>
                <a:gd name="T96" fmla="*/ 7 w 7"/>
                <a:gd name="T97" fmla="*/ 4 h 7"/>
                <a:gd name="T98" fmla="*/ 7 w 7"/>
                <a:gd name="T99" fmla="*/ 4 h 7"/>
                <a:gd name="T100" fmla="*/ 7 w 7"/>
                <a:gd name="T101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7">
                  <a:moveTo>
                    <a:pt x="7" y="3"/>
                  </a:moveTo>
                  <a:lnTo>
                    <a:pt x="7" y="3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4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1"/>
                  </a:lnTo>
                  <a:lnTo>
                    <a:pt x="2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1" y="6"/>
                  </a:lnTo>
                  <a:lnTo>
                    <a:pt x="1" y="6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7"/>
                  </a:lnTo>
                  <a:lnTo>
                    <a:pt x="2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5" y="7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6"/>
                  </a:lnTo>
                  <a:lnTo>
                    <a:pt x="6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698" name="Freeform 263">
              <a:extLst>
                <a:ext uri="{FF2B5EF4-FFF2-40B4-BE49-F238E27FC236}">
                  <a16:creationId xmlns:a16="http://schemas.microsoft.com/office/drawing/2014/main" xmlns="" id="{27B118D3-32CE-4D3B-A639-A8F8A08BDD3C}"/>
                </a:ext>
              </a:extLst>
            </xdr:cNvPr>
            <xdr:cNvSpPr>
              <a:spLocks/>
            </xdr:cNvSpPr>
          </xdr:nvSpPr>
          <xdr:spPr bwMode="auto">
            <a:xfrm>
              <a:off x="5029" y="1758"/>
              <a:ext cx="44" cy="52"/>
            </a:xfrm>
            <a:custGeom>
              <a:avLst/>
              <a:gdLst>
                <a:gd name="T0" fmla="*/ 44 w 44"/>
                <a:gd name="T1" fmla="*/ 23 h 52"/>
                <a:gd name="T2" fmla="*/ 44 w 44"/>
                <a:gd name="T3" fmla="*/ 23 h 52"/>
                <a:gd name="T4" fmla="*/ 44 w 44"/>
                <a:gd name="T5" fmla="*/ 15 h 52"/>
                <a:gd name="T6" fmla="*/ 44 w 44"/>
                <a:gd name="T7" fmla="*/ 15 h 52"/>
                <a:gd name="T8" fmla="*/ 44 w 44"/>
                <a:gd name="T9" fmla="*/ 15 h 52"/>
                <a:gd name="T10" fmla="*/ 44 w 44"/>
                <a:gd name="T11" fmla="*/ 8 h 52"/>
                <a:gd name="T12" fmla="*/ 37 w 44"/>
                <a:gd name="T13" fmla="*/ 8 h 52"/>
                <a:gd name="T14" fmla="*/ 37 w 44"/>
                <a:gd name="T15" fmla="*/ 8 h 52"/>
                <a:gd name="T16" fmla="*/ 37 w 44"/>
                <a:gd name="T17" fmla="*/ 8 h 52"/>
                <a:gd name="T18" fmla="*/ 29 w 44"/>
                <a:gd name="T19" fmla="*/ 0 h 52"/>
                <a:gd name="T20" fmla="*/ 29 w 44"/>
                <a:gd name="T21" fmla="*/ 0 h 52"/>
                <a:gd name="T22" fmla="*/ 22 w 44"/>
                <a:gd name="T23" fmla="*/ 0 h 52"/>
                <a:gd name="T24" fmla="*/ 22 w 44"/>
                <a:gd name="T25" fmla="*/ 0 h 52"/>
                <a:gd name="T26" fmla="*/ 22 w 44"/>
                <a:gd name="T27" fmla="*/ 0 h 52"/>
                <a:gd name="T28" fmla="*/ 15 w 44"/>
                <a:gd name="T29" fmla="*/ 0 h 52"/>
                <a:gd name="T30" fmla="*/ 15 w 44"/>
                <a:gd name="T31" fmla="*/ 8 h 52"/>
                <a:gd name="T32" fmla="*/ 7 w 44"/>
                <a:gd name="T33" fmla="*/ 8 h 52"/>
                <a:gd name="T34" fmla="*/ 7 w 44"/>
                <a:gd name="T35" fmla="*/ 8 h 52"/>
                <a:gd name="T36" fmla="*/ 7 w 44"/>
                <a:gd name="T37" fmla="*/ 8 h 52"/>
                <a:gd name="T38" fmla="*/ 7 w 44"/>
                <a:gd name="T39" fmla="*/ 15 h 52"/>
                <a:gd name="T40" fmla="*/ 0 w 44"/>
                <a:gd name="T41" fmla="*/ 15 h 52"/>
                <a:gd name="T42" fmla="*/ 0 w 44"/>
                <a:gd name="T43" fmla="*/ 15 h 52"/>
                <a:gd name="T44" fmla="*/ 0 w 44"/>
                <a:gd name="T45" fmla="*/ 23 h 52"/>
                <a:gd name="T46" fmla="*/ 0 w 44"/>
                <a:gd name="T47" fmla="*/ 23 h 52"/>
                <a:gd name="T48" fmla="*/ 0 w 44"/>
                <a:gd name="T49" fmla="*/ 30 h 52"/>
                <a:gd name="T50" fmla="*/ 0 w 44"/>
                <a:gd name="T51" fmla="*/ 30 h 52"/>
                <a:gd name="T52" fmla="*/ 0 w 44"/>
                <a:gd name="T53" fmla="*/ 30 h 52"/>
                <a:gd name="T54" fmla="*/ 0 w 44"/>
                <a:gd name="T55" fmla="*/ 37 h 52"/>
                <a:gd name="T56" fmla="*/ 0 w 44"/>
                <a:gd name="T57" fmla="*/ 37 h 52"/>
                <a:gd name="T58" fmla="*/ 7 w 44"/>
                <a:gd name="T59" fmla="*/ 45 h 52"/>
                <a:gd name="T60" fmla="*/ 7 w 44"/>
                <a:gd name="T61" fmla="*/ 45 h 52"/>
                <a:gd name="T62" fmla="*/ 7 w 44"/>
                <a:gd name="T63" fmla="*/ 45 h 52"/>
                <a:gd name="T64" fmla="*/ 7 w 44"/>
                <a:gd name="T65" fmla="*/ 45 h 52"/>
                <a:gd name="T66" fmla="*/ 15 w 44"/>
                <a:gd name="T67" fmla="*/ 52 h 52"/>
                <a:gd name="T68" fmla="*/ 15 w 44"/>
                <a:gd name="T69" fmla="*/ 52 h 52"/>
                <a:gd name="T70" fmla="*/ 22 w 44"/>
                <a:gd name="T71" fmla="*/ 52 h 52"/>
                <a:gd name="T72" fmla="*/ 22 w 44"/>
                <a:gd name="T73" fmla="*/ 52 h 52"/>
                <a:gd name="T74" fmla="*/ 22 w 44"/>
                <a:gd name="T75" fmla="*/ 52 h 52"/>
                <a:gd name="T76" fmla="*/ 29 w 44"/>
                <a:gd name="T77" fmla="*/ 52 h 52"/>
                <a:gd name="T78" fmla="*/ 29 w 44"/>
                <a:gd name="T79" fmla="*/ 52 h 52"/>
                <a:gd name="T80" fmla="*/ 37 w 44"/>
                <a:gd name="T81" fmla="*/ 52 h 52"/>
                <a:gd name="T82" fmla="*/ 37 w 44"/>
                <a:gd name="T83" fmla="*/ 45 h 52"/>
                <a:gd name="T84" fmla="*/ 37 w 44"/>
                <a:gd name="T85" fmla="*/ 45 h 52"/>
                <a:gd name="T86" fmla="*/ 44 w 44"/>
                <a:gd name="T87" fmla="*/ 45 h 52"/>
                <a:gd name="T88" fmla="*/ 44 w 44"/>
                <a:gd name="T89" fmla="*/ 45 h 52"/>
                <a:gd name="T90" fmla="*/ 44 w 44"/>
                <a:gd name="T91" fmla="*/ 37 h 52"/>
                <a:gd name="T92" fmla="*/ 44 w 44"/>
                <a:gd name="T93" fmla="*/ 37 h 52"/>
                <a:gd name="T94" fmla="*/ 44 w 44"/>
                <a:gd name="T95" fmla="*/ 30 h 52"/>
                <a:gd name="T96" fmla="*/ 44 w 44"/>
                <a:gd name="T97" fmla="*/ 30 h 52"/>
                <a:gd name="T98" fmla="*/ 44 w 44"/>
                <a:gd name="T99" fmla="*/ 30 h 52"/>
                <a:gd name="T100" fmla="*/ 44 w 44"/>
                <a:gd name="T101" fmla="*/ 23 h 5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4" h="52">
                  <a:moveTo>
                    <a:pt x="44" y="23"/>
                  </a:moveTo>
                  <a:lnTo>
                    <a:pt x="44" y="23"/>
                  </a:lnTo>
                  <a:lnTo>
                    <a:pt x="44" y="15"/>
                  </a:lnTo>
                  <a:lnTo>
                    <a:pt x="44" y="15"/>
                  </a:lnTo>
                  <a:lnTo>
                    <a:pt x="44" y="15"/>
                  </a:lnTo>
                  <a:lnTo>
                    <a:pt x="44" y="8"/>
                  </a:lnTo>
                  <a:lnTo>
                    <a:pt x="37" y="8"/>
                  </a:lnTo>
                  <a:lnTo>
                    <a:pt x="37" y="8"/>
                  </a:lnTo>
                  <a:lnTo>
                    <a:pt x="37" y="8"/>
                  </a:lnTo>
                  <a:lnTo>
                    <a:pt x="29" y="0"/>
                  </a:lnTo>
                  <a:lnTo>
                    <a:pt x="29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15" y="0"/>
                  </a:lnTo>
                  <a:lnTo>
                    <a:pt x="15" y="8"/>
                  </a:lnTo>
                  <a:lnTo>
                    <a:pt x="7" y="8"/>
                  </a:lnTo>
                  <a:lnTo>
                    <a:pt x="7" y="8"/>
                  </a:lnTo>
                  <a:lnTo>
                    <a:pt x="7" y="8"/>
                  </a:lnTo>
                  <a:lnTo>
                    <a:pt x="7" y="15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23"/>
                  </a:lnTo>
                  <a:lnTo>
                    <a:pt x="0" y="23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0" y="37"/>
                  </a:lnTo>
                  <a:lnTo>
                    <a:pt x="0" y="37"/>
                  </a:lnTo>
                  <a:lnTo>
                    <a:pt x="7" y="45"/>
                  </a:lnTo>
                  <a:lnTo>
                    <a:pt x="7" y="45"/>
                  </a:lnTo>
                  <a:lnTo>
                    <a:pt x="7" y="45"/>
                  </a:lnTo>
                  <a:lnTo>
                    <a:pt x="7" y="45"/>
                  </a:lnTo>
                  <a:lnTo>
                    <a:pt x="15" y="52"/>
                  </a:lnTo>
                  <a:lnTo>
                    <a:pt x="15" y="52"/>
                  </a:lnTo>
                  <a:lnTo>
                    <a:pt x="22" y="52"/>
                  </a:lnTo>
                  <a:lnTo>
                    <a:pt x="22" y="52"/>
                  </a:lnTo>
                  <a:lnTo>
                    <a:pt x="22" y="52"/>
                  </a:lnTo>
                  <a:lnTo>
                    <a:pt x="29" y="52"/>
                  </a:lnTo>
                  <a:lnTo>
                    <a:pt x="29" y="52"/>
                  </a:lnTo>
                  <a:lnTo>
                    <a:pt x="37" y="52"/>
                  </a:lnTo>
                  <a:lnTo>
                    <a:pt x="37" y="45"/>
                  </a:lnTo>
                  <a:lnTo>
                    <a:pt x="37" y="45"/>
                  </a:lnTo>
                  <a:lnTo>
                    <a:pt x="44" y="45"/>
                  </a:lnTo>
                  <a:lnTo>
                    <a:pt x="44" y="45"/>
                  </a:lnTo>
                  <a:lnTo>
                    <a:pt x="44" y="37"/>
                  </a:lnTo>
                  <a:lnTo>
                    <a:pt x="44" y="37"/>
                  </a:lnTo>
                  <a:lnTo>
                    <a:pt x="44" y="30"/>
                  </a:lnTo>
                  <a:lnTo>
                    <a:pt x="44" y="30"/>
                  </a:lnTo>
                  <a:lnTo>
                    <a:pt x="44" y="30"/>
                  </a:lnTo>
                  <a:lnTo>
                    <a:pt x="44" y="23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699" name="Freeform 264">
              <a:extLst>
                <a:ext uri="{FF2B5EF4-FFF2-40B4-BE49-F238E27FC236}">
                  <a16:creationId xmlns:a16="http://schemas.microsoft.com/office/drawing/2014/main" xmlns="" id="{2D0DA3D0-E8A2-4A06-9E48-486A3693DED3}"/>
                </a:ext>
              </a:extLst>
            </xdr:cNvPr>
            <xdr:cNvSpPr>
              <a:spLocks/>
            </xdr:cNvSpPr>
          </xdr:nvSpPr>
          <xdr:spPr bwMode="auto">
            <a:xfrm>
              <a:off x="5029" y="1758"/>
              <a:ext cx="44" cy="52"/>
            </a:xfrm>
            <a:custGeom>
              <a:avLst/>
              <a:gdLst>
                <a:gd name="T0" fmla="*/ 6 w 6"/>
                <a:gd name="T1" fmla="*/ 3 h 7"/>
                <a:gd name="T2" fmla="*/ 6 w 6"/>
                <a:gd name="T3" fmla="*/ 3 h 7"/>
                <a:gd name="T4" fmla="*/ 6 w 6"/>
                <a:gd name="T5" fmla="*/ 2 h 7"/>
                <a:gd name="T6" fmla="*/ 6 w 6"/>
                <a:gd name="T7" fmla="*/ 2 h 7"/>
                <a:gd name="T8" fmla="*/ 6 w 6"/>
                <a:gd name="T9" fmla="*/ 2 h 7"/>
                <a:gd name="T10" fmla="*/ 6 w 6"/>
                <a:gd name="T11" fmla="*/ 1 h 7"/>
                <a:gd name="T12" fmla="*/ 5 w 6"/>
                <a:gd name="T13" fmla="*/ 1 h 7"/>
                <a:gd name="T14" fmla="*/ 5 w 6"/>
                <a:gd name="T15" fmla="*/ 1 h 7"/>
                <a:gd name="T16" fmla="*/ 5 w 6"/>
                <a:gd name="T17" fmla="*/ 1 h 7"/>
                <a:gd name="T18" fmla="*/ 4 w 6"/>
                <a:gd name="T19" fmla="*/ 0 h 7"/>
                <a:gd name="T20" fmla="*/ 4 w 6"/>
                <a:gd name="T21" fmla="*/ 0 h 7"/>
                <a:gd name="T22" fmla="*/ 3 w 6"/>
                <a:gd name="T23" fmla="*/ 0 h 7"/>
                <a:gd name="T24" fmla="*/ 3 w 6"/>
                <a:gd name="T25" fmla="*/ 0 h 7"/>
                <a:gd name="T26" fmla="*/ 3 w 6"/>
                <a:gd name="T27" fmla="*/ 0 h 7"/>
                <a:gd name="T28" fmla="*/ 2 w 6"/>
                <a:gd name="T29" fmla="*/ 0 h 7"/>
                <a:gd name="T30" fmla="*/ 2 w 6"/>
                <a:gd name="T31" fmla="*/ 1 h 7"/>
                <a:gd name="T32" fmla="*/ 1 w 6"/>
                <a:gd name="T33" fmla="*/ 1 h 7"/>
                <a:gd name="T34" fmla="*/ 1 w 6"/>
                <a:gd name="T35" fmla="*/ 1 h 7"/>
                <a:gd name="T36" fmla="*/ 1 w 6"/>
                <a:gd name="T37" fmla="*/ 1 h 7"/>
                <a:gd name="T38" fmla="*/ 1 w 6"/>
                <a:gd name="T39" fmla="*/ 2 h 7"/>
                <a:gd name="T40" fmla="*/ 0 w 6"/>
                <a:gd name="T41" fmla="*/ 2 h 7"/>
                <a:gd name="T42" fmla="*/ 0 w 6"/>
                <a:gd name="T43" fmla="*/ 2 h 7"/>
                <a:gd name="T44" fmla="*/ 0 w 6"/>
                <a:gd name="T45" fmla="*/ 3 h 7"/>
                <a:gd name="T46" fmla="*/ 0 w 6"/>
                <a:gd name="T47" fmla="*/ 3 h 7"/>
                <a:gd name="T48" fmla="*/ 0 w 6"/>
                <a:gd name="T49" fmla="*/ 4 h 7"/>
                <a:gd name="T50" fmla="*/ 0 w 6"/>
                <a:gd name="T51" fmla="*/ 4 h 7"/>
                <a:gd name="T52" fmla="*/ 0 w 6"/>
                <a:gd name="T53" fmla="*/ 4 h 7"/>
                <a:gd name="T54" fmla="*/ 0 w 6"/>
                <a:gd name="T55" fmla="*/ 5 h 7"/>
                <a:gd name="T56" fmla="*/ 0 w 6"/>
                <a:gd name="T57" fmla="*/ 5 h 7"/>
                <a:gd name="T58" fmla="*/ 1 w 6"/>
                <a:gd name="T59" fmla="*/ 6 h 7"/>
                <a:gd name="T60" fmla="*/ 1 w 6"/>
                <a:gd name="T61" fmla="*/ 6 h 7"/>
                <a:gd name="T62" fmla="*/ 1 w 6"/>
                <a:gd name="T63" fmla="*/ 6 h 7"/>
                <a:gd name="T64" fmla="*/ 1 w 6"/>
                <a:gd name="T65" fmla="*/ 6 h 7"/>
                <a:gd name="T66" fmla="*/ 2 w 6"/>
                <a:gd name="T67" fmla="*/ 7 h 7"/>
                <a:gd name="T68" fmla="*/ 2 w 6"/>
                <a:gd name="T69" fmla="*/ 7 h 7"/>
                <a:gd name="T70" fmla="*/ 3 w 6"/>
                <a:gd name="T71" fmla="*/ 7 h 7"/>
                <a:gd name="T72" fmla="*/ 3 w 6"/>
                <a:gd name="T73" fmla="*/ 7 h 7"/>
                <a:gd name="T74" fmla="*/ 3 w 6"/>
                <a:gd name="T75" fmla="*/ 7 h 7"/>
                <a:gd name="T76" fmla="*/ 4 w 6"/>
                <a:gd name="T77" fmla="*/ 7 h 7"/>
                <a:gd name="T78" fmla="*/ 4 w 6"/>
                <a:gd name="T79" fmla="*/ 7 h 7"/>
                <a:gd name="T80" fmla="*/ 5 w 6"/>
                <a:gd name="T81" fmla="*/ 7 h 7"/>
                <a:gd name="T82" fmla="*/ 5 w 6"/>
                <a:gd name="T83" fmla="*/ 6 h 7"/>
                <a:gd name="T84" fmla="*/ 5 w 6"/>
                <a:gd name="T85" fmla="*/ 6 h 7"/>
                <a:gd name="T86" fmla="*/ 6 w 6"/>
                <a:gd name="T87" fmla="*/ 6 h 7"/>
                <a:gd name="T88" fmla="*/ 6 w 6"/>
                <a:gd name="T89" fmla="*/ 6 h 7"/>
                <a:gd name="T90" fmla="*/ 6 w 6"/>
                <a:gd name="T91" fmla="*/ 5 h 7"/>
                <a:gd name="T92" fmla="*/ 6 w 6"/>
                <a:gd name="T93" fmla="*/ 5 h 7"/>
                <a:gd name="T94" fmla="*/ 6 w 6"/>
                <a:gd name="T95" fmla="*/ 4 h 7"/>
                <a:gd name="T96" fmla="*/ 6 w 6"/>
                <a:gd name="T97" fmla="*/ 4 h 7"/>
                <a:gd name="T98" fmla="*/ 6 w 6"/>
                <a:gd name="T99" fmla="*/ 4 h 7"/>
                <a:gd name="T100" fmla="*/ 6 w 6"/>
                <a:gd name="T101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6" h="7">
                  <a:moveTo>
                    <a:pt x="6" y="3"/>
                  </a:moveTo>
                  <a:lnTo>
                    <a:pt x="6" y="3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1" y="6"/>
                  </a:lnTo>
                  <a:lnTo>
                    <a:pt x="1" y="6"/>
                  </a:lnTo>
                  <a:lnTo>
                    <a:pt x="1" y="6"/>
                  </a:lnTo>
                  <a:lnTo>
                    <a:pt x="1" y="6"/>
                  </a:lnTo>
                  <a:lnTo>
                    <a:pt x="2" y="7"/>
                  </a:lnTo>
                  <a:lnTo>
                    <a:pt x="2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5" y="7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6"/>
                  </a:lnTo>
                  <a:lnTo>
                    <a:pt x="6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700" name="Freeform 265">
              <a:extLst>
                <a:ext uri="{FF2B5EF4-FFF2-40B4-BE49-F238E27FC236}">
                  <a16:creationId xmlns:a16="http://schemas.microsoft.com/office/drawing/2014/main" xmlns="" id="{A1ACC334-3651-4EFB-BC01-D0F7AFE86E48}"/>
                </a:ext>
              </a:extLst>
            </xdr:cNvPr>
            <xdr:cNvSpPr>
              <a:spLocks/>
            </xdr:cNvSpPr>
          </xdr:nvSpPr>
          <xdr:spPr bwMode="auto">
            <a:xfrm>
              <a:off x="5044" y="1899"/>
              <a:ext cx="52" cy="45"/>
            </a:xfrm>
            <a:custGeom>
              <a:avLst/>
              <a:gdLst>
                <a:gd name="T0" fmla="*/ 52 w 52"/>
                <a:gd name="T1" fmla="*/ 23 h 45"/>
                <a:gd name="T2" fmla="*/ 52 w 52"/>
                <a:gd name="T3" fmla="*/ 15 h 45"/>
                <a:gd name="T4" fmla="*/ 44 w 52"/>
                <a:gd name="T5" fmla="*/ 15 h 45"/>
                <a:gd name="T6" fmla="*/ 44 w 52"/>
                <a:gd name="T7" fmla="*/ 8 h 45"/>
                <a:gd name="T8" fmla="*/ 44 w 52"/>
                <a:gd name="T9" fmla="*/ 8 h 45"/>
                <a:gd name="T10" fmla="*/ 44 w 52"/>
                <a:gd name="T11" fmla="*/ 8 h 45"/>
                <a:gd name="T12" fmla="*/ 44 w 52"/>
                <a:gd name="T13" fmla="*/ 0 h 45"/>
                <a:gd name="T14" fmla="*/ 37 w 52"/>
                <a:gd name="T15" fmla="*/ 0 h 45"/>
                <a:gd name="T16" fmla="*/ 37 w 52"/>
                <a:gd name="T17" fmla="*/ 0 h 45"/>
                <a:gd name="T18" fmla="*/ 29 w 52"/>
                <a:gd name="T19" fmla="*/ 0 h 45"/>
                <a:gd name="T20" fmla="*/ 29 w 52"/>
                <a:gd name="T21" fmla="*/ 0 h 45"/>
                <a:gd name="T22" fmla="*/ 29 w 52"/>
                <a:gd name="T23" fmla="*/ 0 h 45"/>
                <a:gd name="T24" fmla="*/ 22 w 52"/>
                <a:gd name="T25" fmla="*/ 0 h 45"/>
                <a:gd name="T26" fmla="*/ 22 w 52"/>
                <a:gd name="T27" fmla="*/ 0 h 45"/>
                <a:gd name="T28" fmla="*/ 14 w 52"/>
                <a:gd name="T29" fmla="*/ 0 h 45"/>
                <a:gd name="T30" fmla="*/ 14 w 52"/>
                <a:gd name="T31" fmla="*/ 0 h 45"/>
                <a:gd name="T32" fmla="*/ 14 w 52"/>
                <a:gd name="T33" fmla="*/ 0 h 45"/>
                <a:gd name="T34" fmla="*/ 7 w 52"/>
                <a:gd name="T35" fmla="*/ 0 h 45"/>
                <a:gd name="T36" fmla="*/ 7 w 52"/>
                <a:gd name="T37" fmla="*/ 8 h 45"/>
                <a:gd name="T38" fmla="*/ 7 w 52"/>
                <a:gd name="T39" fmla="*/ 8 h 45"/>
                <a:gd name="T40" fmla="*/ 7 w 52"/>
                <a:gd name="T41" fmla="*/ 8 h 45"/>
                <a:gd name="T42" fmla="*/ 0 w 52"/>
                <a:gd name="T43" fmla="*/ 15 h 45"/>
                <a:gd name="T44" fmla="*/ 0 w 52"/>
                <a:gd name="T45" fmla="*/ 15 h 45"/>
                <a:gd name="T46" fmla="*/ 0 w 52"/>
                <a:gd name="T47" fmla="*/ 23 h 45"/>
                <a:gd name="T48" fmla="*/ 0 w 52"/>
                <a:gd name="T49" fmla="*/ 23 h 45"/>
                <a:gd name="T50" fmla="*/ 0 w 52"/>
                <a:gd name="T51" fmla="*/ 23 h 45"/>
                <a:gd name="T52" fmla="*/ 0 w 52"/>
                <a:gd name="T53" fmla="*/ 30 h 45"/>
                <a:gd name="T54" fmla="*/ 0 w 52"/>
                <a:gd name="T55" fmla="*/ 30 h 45"/>
                <a:gd name="T56" fmla="*/ 7 w 52"/>
                <a:gd name="T57" fmla="*/ 37 h 45"/>
                <a:gd name="T58" fmla="*/ 7 w 52"/>
                <a:gd name="T59" fmla="*/ 37 h 45"/>
                <a:gd name="T60" fmla="*/ 7 w 52"/>
                <a:gd name="T61" fmla="*/ 37 h 45"/>
                <a:gd name="T62" fmla="*/ 7 w 52"/>
                <a:gd name="T63" fmla="*/ 45 h 45"/>
                <a:gd name="T64" fmla="*/ 14 w 52"/>
                <a:gd name="T65" fmla="*/ 45 h 45"/>
                <a:gd name="T66" fmla="*/ 14 w 52"/>
                <a:gd name="T67" fmla="*/ 45 h 45"/>
                <a:gd name="T68" fmla="*/ 14 w 52"/>
                <a:gd name="T69" fmla="*/ 45 h 45"/>
                <a:gd name="T70" fmla="*/ 22 w 52"/>
                <a:gd name="T71" fmla="*/ 45 h 45"/>
                <a:gd name="T72" fmla="*/ 22 w 52"/>
                <a:gd name="T73" fmla="*/ 45 h 45"/>
                <a:gd name="T74" fmla="*/ 29 w 52"/>
                <a:gd name="T75" fmla="*/ 45 h 45"/>
                <a:gd name="T76" fmla="*/ 29 w 52"/>
                <a:gd name="T77" fmla="*/ 45 h 45"/>
                <a:gd name="T78" fmla="*/ 29 w 52"/>
                <a:gd name="T79" fmla="*/ 45 h 45"/>
                <a:gd name="T80" fmla="*/ 37 w 52"/>
                <a:gd name="T81" fmla="*/ 45 h 45"/>
                <a:gd name="T82" fmla="*/ 37 w 52"/>
                <a:gd name="T83" fmla="*/ 45 h 45"/>
                <a:gd name="T84" fmla="*/ 44 w 52"/>
                <a:gd name="T85" fmla="*/ 45 h 45"/>
                <a:gd name="T86" fmla="*/ 44 w 52"/>
                <a:gd name="T87" fmla="*/ 37 h 45"/>
                <a:gd name="T88" fmla="*/ 44 w 52"/>
                <a:gd name="T89" fmla="*/ 37 h 45"/>
                <a:gd name="T90" fmla="*/ 44 w 52"/>
                <a:gd name="T91" fmla="*/ 37 h 45"/>
                <a:gd name="T92" fmla="*/ 44 w 52"/>
                <a:gd name="T93" fmla="*/ 30 h 45"/>
                <a:gd name="T94" fmla="*/ 52 w 52"/>
                <a:gd name="T95" fmla="*/ 30 h 45"/>
                <a:gd name="T96" fmla="*/ 52 w 52"/>
                <a:gd name="T97" fmla="*/ 23 h 45"/>
                <a:gd name="T98" fmla="*/ 52 w 52"/>
                <a:gd name="T99" fmla="*/ 23 h 4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52" h="45">
                  <a:moveTo>
                    <a:pt x="52" y="23"/>
                  </a:moveTo>
                  <a:lnTo>
                    <a:pt x="52" y="15"/>
                  </a:lnTo>
                  <a:lnTo>
                    <a:pt x="44" y="15"/>
                  </a:lnTo>
                  <a:lnTo>
                    <a:pt x="44" y="8"/>
                  </a:lnTo>
                  <a:lnTo>
                    <a:pt x="44" y="8"/>
                  </a:lnTo>
                  <a:lnTo>
                    <a:pt x="44" y="8"/>
                  </a:lnTo>
                  <a:lnTo>
                    <a:pt x="44" y="0"/>
                  </a:lnTo>
                  <a:lnTo>
                    <a:pt x="37" y="0"/>
                  </a:lnTo>
                  <a:lnTo>
                    <a:pt x="37" y="0"/>
                  </a:lnTo>
                  <a:lnTo>
                    <a:pt x="29" y="0"/>
                  </a:lnTo>
                  <a:lnTo>
                    <a:pt x="29" y="0"/>
                  </a:lnTo>
                  <a:lnTo>
                    <a:pt x="29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14" y="0"/>
                  </a:lnTo>
                  <a:lnTo>
                    <a:pt x="14" y="0"/>
                  </a:lnTo>
                  <a:lnTo>
                    <a:pt x="14" y="0"/>
                  </a:lnTo>
                  <a:lnTo>
                    <a:pt x="7" y="0"/>
                  </a:lnTo>
                  <a:lnTo>
                    <a:pt x="7" y="8"/>
                  </a:lnTo>
                  <a:lnTo>
                    <a:pt x="7" y="8"/>
                  </a:lnTo>
                  <a:lnTo>
                    <a:pt x="7" y="8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23"/>
                  </a:lnTo>
                  <a:lnTo>
                    <a:pt x="0" y="23"/>
                  </a:lnTo>
                  <a:lnTo>
                    <a:pt x="0" y="23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7" y="37"/>
                  </a:lnTo>
                  <a:lnTo>
                    <a:pt x="7" y="37"/>
                  </a:lnTo>
                  <a:lnTo>
                    <a:pt x="7" y="37"/>
                  </a:lnTo>
                  <a:lnTo>
                    <a:pt x="7" y="45"/>
                  </a:lnTo>
                  <a:lnTo>
                    <a:pt x="14" y="45"/>
                  </a:lnTo>
                  <a:lnTo>
                    <a:pt x="14" y="45"/>
                  </a:lnTo>
                  <a:lnTo>
                    <a:pt x="14" y="45"/>
                  </a:lnTo>
                  <a:lnTo>
                    <a:pt x="22" y="45"/>
                  </a:lnTo>
                  <a:lnTo>
                    <a:pt x="22" y="45"/>
                  </a:lnTo>
                  <a:lnTo>
                    <a:pt x="29" y="45"/>
                  </a:lnTo>
                  <a:lnTo>
                    <a:pt x="29" y="45"/>
                  </a:lnTo>
                  <a:lnTo>
                    <a:pt x="29" y="45"/>
                  </a:lnTo>
                  <a:lnTo>
                    <a:pt x="37" y="45"/>
                  </a:lnTo>
                  <a:lnTo>
                    <a:pt x="37" y="45"/>
                  </a:lnTo>
                  <a:lnTo>
                    <a:pt x="44" y="45"/>
                  </a:lnTo>
                  <a:lnTo>
                    <a:pt x="44" y="37"/>
                  </a:lnTo>
                  <a:lnTo>
                    <a:pt x="44" y="37"/>
                  </a:lnTo>
                  <a:lnTo>
                    <a:pt x="44" y="37"/>
                  </a:lnTo>
                  <a:lnTo>
                    <a:pt x="44" y="30"/>
                  </a:lnTo>
                  <a:lnTo>
                    <a:pt x="52" y="30"/>
                  </a:lnTo>
                  <a:lnTo>
                    <a:pt x="52" y="23"/>
                  </a:lnTo>
                  <a:lnTo>
                    <a:pt x="52" y="23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701" name="Freeform 266">
              <a:extLst>
                <a:ext uri="{FF2B5EF4-FFF2-40B4-BE49-F238E27FC236}">
                  <a16:creationId xmlns:a16="http://schemas.microsoft.com/office/drawing/2014/main" xmlns="" id="{9AAB8EF5-5B19-4FF3-AC69-4D3185E57B72}"/>
                </a:ext>
              </a:extLst>
            </xdr:cNvPr>
            <xdr:cNvSpPr>
              <a:spLocks/>
            </xdr:cNvSpPr>
          </xdr:nvSpPr>
          <xdr:spPr bwMode="auto">
            <a:xfrm>
              <a:off x="5044" y="1899"/>
              <a:ext cx="52" cy="45"/>
            </a:xfrm>
            <a:custGeom>
              <a:avLst/>
              <a:gdLst>
                <a:gd name="T0" fmla="*/ 7 w 7"/>
                <a:gd name="T1" fmla="*/ 3 h 6"/>
                <a:gd name="T2" fmla="*/ 7 w 7"/>
                <a:gd name="T3" fmla="*/ 2 h 6"/>
                <a:gd name="T4" fmla="*/ 6 w 7"/>
                <a:gd name="T5" fmla="*/ 2 h 6"/>
                <a:gd name="T6" fmla="*/ 6 w 7"/>
                <a:gd name="T7" fmla="*/ 1 h 6"/>
                <a:gd name="T8" fmla="*/ 6 w 7"/>
                <a:gd name="T9" fmla="*/ 1 h 6"/>
                <a:gd name="T10" fmla="*/ 6 w 7"/>
                <a:gd name="T11" fmla="*/ 1 h 6"/>
                <a:gd name="T12" fmla="*/ 6 w 7"/>
                <a:gd name="T13" fmla="*/ 0 h 6"/>
                <a:gd name="T14" fmla="*/ 5 w 7"/>
                <a:gd name="T15" fmla="*/ 0 h 6"/>
                <a:gd name="T16" fmla="*/ 5 w 7"/>
                <a:gd name="T17" fmla="*/ 0 h 6"/>
                <a:gd name="T18" fmla="*/ 4 w 7"/>
                <a:gd name="T19" fmla="*/ 0 h 6"/>
                <a:gd name="T20" fmla="*/ 4 w 7"/>
                <a:gd name="T21" fmla="*/ 0 h 6"/>
                <a:gd name="T22" fmla="*/ 4 w 7"/>
                <a:gd name="T23" fmla="*/ 0 h 6"/>
                <a:gd name="T24" fmla="*/ 3 w 7"/>
                <a:gd name="T25" fmla="*/ 0 h 6"/>
                <a:gd name="T26" fmla="*/ 3 w 7"/>
                <a:gd name="T27" fmla="*/ 0 h 6"/>
                <a:gd name="T28" fmla="*/ 2 w 7"/>
                <a:gd name="T29" fmla="*/ 0 h 6"/>
                <a:gd name="T30" fmla="*/ 2 w 7"/>
                <a:gd name="T31" fmla="*/ 0 h 6"/>
                <a:gd name="T32" fmla="*/ 2 w 7"/>
                <a:gd name="T33" fmla="*/ 0 h 6"/>
                <a:gd name="T34" fmla="*/ 1 w 7"/>
                <a:gd name="T35" fmla="*/ 0 h 6"/>
                <a:gd name="T36" fmla="*/ 1 w 7"/>
                <a:gd name="T37" fmla="*/ 1 h 6"/>
                <a:gd name="T38" fmla="*/ 1 w 7"/>
                <a:gd name="T39" fmla="*/ 1 h 6"/>
                <a:gd name="T40" fmla="*/ 1 w 7"/>
                <a:gd name="T41" fmla="*/ 1 h 6"/>
                <a:gd name="T42" fmla="*/ 0 w 7"/>
                <a:gd name="T43" fmla="*/ 2 h 6"/>
                <a:gd name="T44" fmla="*/ 0 w 7"/>
                <a:gd name="T45" fmla="*/ 2 h 6"/>
                <a:gd name="T46" fmla="*/ 0 w 7"/>
                <a:gd name="T47" fmla="*/ 3 h 6"/>
                <a:gd name="T48" fmla="*/ 0 w 7"/>
                <a:gd name="T49" fmla="*/ 3 h 6"/>
                <a:gd name="T50" fmla="*/ 0 w 7"/>
                <a:gd name="T51" fmla="*/ 3 h 6"/>
                <a:gd name="T52" fmla="*/ 0 w 7"/>
                <a:gd name="T53" fmla="*/ 4 h 6"/>
                <a:gd name="T54" fmla="*/ 0 w 7"/>
                <a:gd name="T55" fmla="*/ 4 h 6"/>
                <a:gd name="T56" fmla="*/ 1 w 7"/>
                <a:gd name="T57" fmla="*/ 5 h 6"/>
                <a:gd name="T58" fmla="*/ 1 w 7"/>
                <a:gd name="T59" fmla="*/ 5 h 6"/>
                <a:gd name="T60" fmla="*/ 1 w 7"/>
                <a:gd name="T61" fmla="*/ 5 h 6"/>
                <a:gd name="T62" fmla="*/ 1 w 7"/>
                <a:gd name="T63" fmla="*/ 6 h 6"/>
                <a:gd name="T64" fmla="*/ 2 w 7"/>
                <a:gd name="T65" fmla="*/ 6 h 6"/>
                <a:gd name="T66" fmla="*/ 2 w 7"/>
                <a:gd name="T67" fmla="*/ 6 h 6"/>
                <a:gd name="T68" fmla="*/ 2 w 7"/>
                <a:gd name="T69" fmla="*/ 6 h 6"/>
                <a:gd name="T70" fmla="*/ 3 w 7"/>
                <a:gd name="T71" fmla="*/ 6 h 6"/>
                <a:gd name="T72" fmla="*/ 3 w 7"/>
                <a:gd name="T73" fmla="*/ 6 h 6"/>
                <a:gd name="T74" fmla="*/ 4 w 7"/>
                <a:gd name="T75" fmla="*/ 6 h 6"/>
                <a:gd name="T76" fmla="*/ 4 w 7"/>
                <a:gd name="T77" fmla="*/ 6 h 6"/>
                <a:gd name="T78" fmla="*/ 4 w 7"/>
                <a:gd name="T79" fmla="*/ 6 h 6"/>
                <a:gd name="T80" fmla="*/ 5 w 7"/>
                <a:gd name="T81" fmla="*/ 6 h 6"/>
                <a:gd name="T82" fmla="*/ 5 w 7"/>
                <a:gd name="T83" fmla="*/ 6 h 6"/>
                <a:gd name="T84" fmla="*/ 6 w 7"/>
                <a:gd name="T85" fmla="*/ 6 h 6"/>
                <a:gd name="T86" fmla="*/ 6 w 7"/>
                <a:gd name="T87" fmla="*/ 5 h 6"/>
                <a:gd name="T88" fmla="*/ 6 w 7"/>
                <a:gd name="T89" fmla="*/ 5 h 6"/>
                <a:gd name="T90" fmla="*/ 6 w 7"/>
                <a:gd name="T91" fmla="*/ 5 h 6"/>
                <a:gd name="T92" fmla="*/ 6 w 7"/>
                <a:gd name="T93" fmla="*/ 4 h 6"/>
                <a:gd name="T94" fmla="*/ 7 w 7"/>
                <a:gd name="T95" fmla="*/ 4 h 6"/>
                <a:gd name="T96" fmla="*/ 7 w 7"/>
                <a:gd name="T97" fmla="*/ 3 h 6"/>
                <a:gd name="T98" fmla="*/ 7 w 7"/>
                <a:gd name="T99" fmla="*/ 3 h 6"/>
                <a:gd name="T100" fmla="*/ 7 w 7"/>
                <a:gd name="T101" fmla="*/ 3 h 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6">
                  <a:moveTo>
                    <a:pt x="7" y="3"/>
                  </a:moveTo>
                  <a:lnTo>
                    <a:pt x="7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6" y="1"/>
                  </a:lnTo>
                  <a:lnTo>
                    <a:pt x="6" y="1"/>
                  </a:lnTo>
                  <a:lnTo>
                    <a:pt x="6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0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7" y="4"/>
                  </a:lnTo>
                  <a:lnTo>
                    <a:pt x="7" y="3"/>
                  </a:lnTo>
                  <a:lnTo>
                    <a:pt x="7" y="3"/>
                  </a:lnTo>
                  <a:lnTo>
                    <a:pt x="7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702" name="Freeform 267">
              <a:extLst>
                <a:ext uri="{FF2B5EF4-FFF2-40B4-BE49-F238E27FC236}">
                  <a16:creationId xmlns:a16="http://schemas.microsoft.com/office/drawing/2014/main" xmlns="" id="{9D8AFA23-C44D-4A48-93DE-84986D90340E}"/>
                </a:ext>
              </a:extLst>
            </xdr:cNvPr>
            <xdr:cNvSpPr>
              <a:spLocks/>
            </xdr:cNvSpPr>
          </xdr:nvSpPr>
          <xdr:spPr bwMode="auto">
            <a:xfrm>
              <a:off x="5044" y="2033"/>
              <a:ext cx="52" cy="52"/>
            </a:xfrm>
            <a:custGeom>
              <a:avLst/>
              <a:gdLst>
                <a:gd name="T0" fmla="*/ 52 w 52"/>
                <a:gd name="T1" fmla="*/ 22 h 52"/>
                <a:gd name="T2" fmla="*/ 52 w 52"/>
                <a:gd name="T3" fmla="*/ 15 h 52"/>
                <a:gd name="T4" fmla="*/ 52 w 52"/>
                <a:gd name="T5" fmla="*/ 15 h 52"/>
                <a:gd name="T6" fmla="*/ 52 w 52"/>
                <a:gd name="T7" fmla="*/ 15 h 52"/>
                <a:gd name="T8" fmla="*/ 44 w 52"/>
                <a:gd name="T9" fmla="*/ 7 h 52"/>
                <a:gd name="T10" fmla="*/ 44 w 52"/>
                <a:gd name="T11" fmla="*/ 7 h 52"/>
                <a:gd name="T12" fmla="*/ 44 w 52"/>
                <a:gd name="T13" fmla="*/ 7 h 52"/>
                <a:gd name="T14" fmla="*/ 44 w 52"/>
                <a:gd name="T15" fmla="*/ 0 h 52"/>
                <a:gd name="T16" fmla="*/ 37 w 52"/>
                <a:gd name="T17" fmla="*/ 0 h 52"/>
                <a:gd name="T18" fmla="*/ 37 w 52"/>
                <a:gd name="T19" fmla="*/ 0 h 52"/>
                <a:gd name="T20" fmla="*/ 29 w 52"/>
                <a:gd name="T21" fmla="*/ 0 h 52"/>
                <a:gd name="T22" fmla="*/ 29 w 52"/>
                <a:gd name="T23" fmla="*/ 0 h 52"/>
                <a:gd name="T24" fmla="*/ 29 w 52"/>
                <a:gd name="T25" fmla="*/ 0 h 52"/>
                <a:gd name="T26" fmla="*/ 22 w 52"/>
                <a:gd name="T27" fmla="*/ 0 h 52"/>
                <a:gd name="T28" fmla="*/ 22 w 52"/>
                <a:gd name="T29" fmla="*/ 0 h 52"/>
                <a:gd name="T30" fmla="*/ 14 w 52"/>
                <a:gd name="T31" fmla="*/ 0 h 52"/>
                <a:gd name="T32" fmla="*/ 14 w 52"/>
                <a:gd name="T33" fmla="*/ 0 h 52"/>
                <a:gd name="T34" fmla="*/ 14 w 52"/>
                <a:gd name="T35" fmla="*/ 7 h 52"/>
                <a:gd name="T36" fmla="*/ 7 w 52"/>
                <a:gd name="T37" fmla="*/ 7 h 52"/>
                <a:gd name="T38" fmla="*/ 7 w 52"/>
                <a:gd name="T39" fmla="*/ 7 h 52"/>
                <a:gd name="T40" fmla="*/ 7 w 52"/>
                <a:gd name="T41" fmla="*/ 15 h 52"/>
                <a:gd name="T42" fmla="*/ 7 w 52"/>
                <a:gd name="T43" fmla="*/ 15 h 52"/>
                <a:gd name="T44" fmla="*/ 7 w 52"/>
                <a:gd name="T45" fmla="*/ 15 h 52"/>
                <a:gd name="T46" fmla="*/ 7 w 52"/>
                <a:gd name="T47" fmla="*/ 22 h 52"/>
                <a:gd name="T48" fmla="*/ 0 w 52"/>
                <a:gd name="T49" fmla="*/ 22 h 52"/>
                <a:gd name="T50" fmla="*/ 7 w 52"/>
                <a:gd name="T51" fmla="*/ 30 h 52"/>
                <a:gd name="T52" fmla="*/ 7 w 52"/>
                <a:gd name="T53" fmla="*/ 30 h 52"/>
                <a:gd name="T54" fmla="*/ 7 w 52"/>
                <a:gd name="T55" fmla="*/ 30 h 52"/>
                <a:gd name="T56" fmla="*/ 7 w 52"/>
                <a:gd name="T57" fmla="*/ 37 h 52"/>
                <a:gd name="T58" fmla="*/ 7 w 52"/>
                <a:gd name="T59" fmla="*/ 37 h 52"/>
                <a:gd name="T60" fmla="*/ 7 w 52"/>
                <a:gd name="T61" fmla="*/ 44 h 52"/>
                <a:gd name="T62" fmla="*/ 14 w 52"/>
                <a:gd name="T63" fmla="*/ 44 h 52"/>
                <a:gd name="T64" fmla="*/ 14 w 52"/>
                <a:gd name="T65" fmla="*/ 44 h 52"/>
                <a:gd name="T66" fmla="*/ 14 w 52"/>
                <a:gd name="T67" fmla="*/ 44 h 52"/>
                <a:gd name="T68" fmla="*/ 22 w 52"/>
                <a:gd name="T69" fmla="*/ 44 h 52"/>
                <a:gd name="T70" fmla="*/ 22 w 52"/>
                <a:gd name="T71" fmla="*/ 52 h 52"/>
                <a:gd name="T72" fmla="*/ 29 w 52"/>
                <a:gd name="T73" fmla="*/ 52 h 52"/>
                <a:gd name="T74" fmla="*/ 29 w 52"/>
                <a:gd name="T75" fmla="*/ 52 h 52"/>
                <a:gd name="T76" fmla="*/ 29 w 52"/>
                <a:gd name="T77" fmla="*/ 52 h 52"/>
                <a:gd name="T78" fmla="*/ 37 w 52"/>
                <a:gd name="T79" fmla="*/ 44 h 52"/>
                <a:gd name="T80" fmla="*/ 37 w 52"/>
                <a:gd name="T81" fmla="*/ 44 h 52"/>
                <a:gd name="T82" fmla="*/ 44 w 52"/>
                <a:gd name="T83" fmla="*/ 44 h 52"/>
                <a:gd name="T84" fmla="*/ 44 w 52"/>
                <a:gd name="T85" fmla="*/ 44 h 52"/>
                <a:gd name="T86" fmla="*/ 44 w 52"/>
                <a:gd name="T87" fmla="*/ 44 h 52"/>
                <a:gd name="T88" fmla="*/ 44 w 52"/>
                <a:gd name="T89" fmla="*/ 37 h 52"/>
                <a:gd name="T90" fmla="*/ 52 w 52"/>
                <a:gd name="T91" fmla="*/ 37 h 52"/>
                <a:gd name="T92" fmla="*/ 52 w 52"/>
                <a:gd name="T93" fmla="*/ 30 h 52"/>
                <a:gd name="T94" fmla="*/ 52 w 52"/>
                <a:gd name="T95" fmla="*/ 30 h 52"/>
                <a:gd name="T96" fmla="*/ 52 w 52"/>
                <a:gd name="T97" fmla="*/ 30 h 52"/>
                <a:gd name="T98" fmla="*/ 52 w 52"/>
                <a:gd name="T99" fmla="*/ 22 h 5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52" h="52">
                  <a:moveTo>
                    <a:pt x="52" y="22"/>
                  </a:moveTo>
                  <a:lnTo>
                    <a:pt x="52" y="15"/>
                  </a:lnTo>
                  <a:lnTo>
                    <a:pt x="52" y="15"/>
                  </a:lnTo>
                  <a:lnTo>
                    <a:pt x="52" y="15"/>
                  </a:lnTo>
                  <a:lnTo>
                    <a:pt x="44" y="7"/>
                  </a:lnTo>
                  <a:lnTo>
                    <a:pt x="44" y="7"/>
                  </a:lnTo>
                  <a:lnTo>
                    <a:pt x="44" y="7"/>
                  </a:lnTo>
                  <a:lnTo>
                    <a:pt x="44" y="0"/>
                  </a:lnTo>
                  <a:lnTo>
                    <a:pt x="37" y="0"/>
                  </a:lnTo>
                  <a:lnTo>
                    <a:pt x="37" y="0"/>
                  </a:lnTo>
                  <a:lnTo>
                    <a:pt x="29" y="0"/>
                  </a:lnTo>
                  <a:lnTo>
                    <a:pt x="29" y="0"/>
                  </a:lnTo>
                  <a:lnTo>
                    <a:pt x="29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14" y="0"/>
                  </a:lnTo>
                  <a:lnTo>
                    <a:pt x="14" y="0"/>
                  </a:lnTo>
                  <a:lnTo>
                    <a:pt x="14" y="7"/>
                  </a:lnTo>
                  <a:lnTo>
                    <a:pt x="7" y="7"/>
                  </a:lnTo>
                  <a:lnTo>
                    <a:pt x="7" y="7"/>
                  </a:lnTo>
                  <a:lnTo>
                    <a:pt x="7" y="15"/>
                  </a:lnTo>
                  <a:lnTo>
                    <a:pt x="7" y="15"/>
                  </a:lnTo>
                  <a:lnTo>
                    <a:pt x="7" y="15"/>
                  </a:lnTo>
                  <a:lnTo>
                    <a:pt x="7" y="22"/>
                  </a:lnTo>
                  <a:lnTo>
                    <a:pt x="0" y="22"/>
                  </a:lnTo>
                  <a:lnTo>
                    <a:pt x="7" y="30"/>
                  </a:lnTo>
                  <a:lnTo>
                    <a:pt x="7" y="30"/>
                  </a:lnTo>
                  <a:lnTo>
                    <a:pt x="7" y="30"/>
                  </a:lnTo>
                  <a:lnTo>
                    <a:pt x="7" y="37"/>
                  </a:lnTo>
                  <a:lnTo>
                    <a:pt x="7" y="37"/>
                  </a:lnTo>
                  <a:lnTo>
                    <a:pt x="7" y="44"/>
                  </a:lnTo>
                  <a:lnTo>
                    <a:pt x="14" y="44"/>
                  </a:lnTo>
                  <a:lnTo>
                    <a:pt x="14" y="44"/>
                  </a:lnTo>
                  <a:lnTo>
                    <a:pt x="14" y="44"/>
                  </a:lnTo>
                  <a:lnTo>
                    <a:pt x="22" y="44"/>
                  </a:lnTo>
                  <a:lnTo>
                    <a:pt x="22" y="52"/>
                  </a:lnTo>
                  <a:lnTo>
                    <a:pt x="29" y="52"/>
                  </a:lnTo>
                  <a:lnTo>
                    <a:pt x="29" y="52"/>
                  </a:lnTo>
                  <a:lnTo>
                    <a:pt x="29" y="52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44" y="44"/>
                  </a:lnTo>
                  <a:lnTo>
                    <a:pt x="44" y="44"/>
                  </a:lnTo>
                  <a:lnTo>
                    <a:pt x="44" y="44"/>
                  </a:lnTo>
                  <a:lnTo>
                    <a:pt x="44" y="37"/>
                  </a:lnTo>
                  <a:lnTo>
                    <a:pt x="52" y="37"/>
                  </a:lnTo>
                  <a:lnTo>
                    <a:pt x="52" y="30"/>
                  </a:lnTo>
                  <a:lnTo>
                    <a:pt x="52" y="30"/>
                  </a:lnTo>
                  <a:lnTo>
                    <a:pt x="52" y="30"/>
                  </a:lnTo>
                  <a:lnTo>
                    <a:pt x="52" y="22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703" name="Freeform 268">
              <a:extLst>
                <a:ext uri="{FF2B5EF4-FFF2-40B4-BE49-F238E27FC236}">
                  <a16:creationId xmlns:a16="http://schemas.microsoft.com/office/drawing/2014/main" xmlns="" id="{50FFF18B-C9D8-4205-A1EF-3D125896C66B}"/>
                </a:ext>
              </a:extLst>
            </xdr:cNvPr>
            <xdr:cNvSpPr>
              <a:spLocks/>
            </xdr:cNvSpPr>
          </xdr:nvSpPr>
          <xdr:spPr bwMode="auto">
            <a:xfrm>
              <a:off x="5044" y="2033"/>
              <a:ext cx="52" cy="52"/>
            </a:xfrm>
            <a:custGeom>
              <a:avLst/>
              <a:gdLst>
                <a:gd name="T0" fmla="*/ 7 w 7"/>
                <a:gd name="T1" fmla="*/ 3 h 7"/>
                <a:gd name="T2" fmla="*/ 7 w 7"/>
                <a:gd name="T3" fmla="*/ 2 h 7"/>
                <a:gd name="T4" fmla="*/ 7 w 7"/>
                <a:gd name="T5" fmla="*/ 2 h 7"/>
                <a:gd name="T6" fmla="*/ 7 w 7"/>
                <a:gd name="T7" fmla="*/ 2 h 7"/>
                <a:gd name="T8" fmla="*/ 6 w 7"/>
                <a:gd name="T9" fmla="*/ 1 h 7"/>
                <a:gd name="T10" fmla="*/ 6 w 7"/>
                <a:gd name="T11" fmla="*/ 1 h 7"/>
                <a:gd name="T12" fmla="*/ 6 w 7"/>
                <a:gd name="T13" fmla="*/ 1 h 7"/>
                <a:gd name="T14" fmla="*/ 6 w 7"/>
                <a:gd name="T15" fmla="*/ 0 h 7"/>
                <a:gd name="T16" fmla="*/ 5 w 7"/>
                <a:gd name="T17" fmla="*/ 0 h 7"/>
                <a:gd name="T18" fmla="*/ 5 w 7"/>
                <a:gd name="T19" fmla="*/ 0 h 7"/>
                <a:gd name="T20" fmla="*/ 4 w 7"/>
                <a:gd name="T21" fmla="*/ 0 h 7"/>
                <a:gd name="T22" fmla="*/ 4 w 7"/>
                <a:gd name="T23" fmla="*/ 0 h 7"/>
                <a:gd name="T24" fmla="*/ 4 w 7"/>
                <a:gd name="T25" fmla="*/ 0 h 7"/>
                <a:gd name="T26" fmla="*/ 3 w 7"/>
                <a:gd name="T27" fmla="*/ 0 h 7"/>
                <a:gd name="T28" fmla="*/ 3 w 7"/>
                <a:gd name="T29" fmla="*/ 0 h 7"/>
                <a:gd name="T30" fmla="*/ 2 w 7"/>
                <a:gd name="T31" fmla="*/ 0 h 7"/>
                <a:gd name="T32" fmla="*/ 2 w 7"/>
                <a:gd name="T33" fmla="*/ 0 h 7"/>
                <a:gd name="T34" fmla="*/ 2 w 7"/>
                <a:gd name="T35" fmla="*/ 1 h 7"/>
                <a:gd name="T36" fmla="*/ 1 w 7"/>
                <a:gd name="T37" fmla="*/ 1 h 7"/>
                <a:gd name="T38" fmla="*/ 1 w 7"/>
                <a:gd name="T39" fmla="*/ 1 h 7"/>
                <a:gd name="T40" fmla="*/ 1 w 7"/>
                <a:gd name="T41" fmla="*/ 2 h 7"/>
                <a:gd name="T42" fmla="*/ 1 w 7"/>
                <a:gd name="T43" fmla="*/ 2 h 7"/>
                <a:gd name="T44" fmla="*/ 1 w 7"/>
                <a:gd name="T45" fmla="*/ 2 h 7"/>
                <a:gd name="T46" fmla="*/ 1 w 7"/>
                <a:gd name="T47" fmla="*/ 3 h 7"/>
                <a:gd name="T48" fmla="*/ 0 w 7"/>
                <a:gd name="T49" fmla="*/ 3 h 7"/>
                <a:gd name="T50" fmla="*/ 1 w 7"/>
                <a:gd name="T51" fmla="*/ 4 h 7"/>
                <a:gd name="T52" fmla="*/ 1 w 7"/>
                <a:gd name="T53" fmla="*/ 4 h 7"/>
                <a:gd name="T54" fmla="*/ 1 w 7"/>
                <a:gd name="T55" fmla="*/ 4 h 7"/>
                <a:gd name="T56" fmla="*/ 1 w 7"/>
                <a:gd name="T57" fmla="*/ 5 h 7"/>
                <a:gd name="T58" fmla="*/ 1 w 7"/>
                <a:gd name="T59" fmla="*/ 5 h 7"/>
                <a:gd name="T60" fmla="*/ 1 w 7"/>
                <a:gd name="T61" fmla="*/ 6 h 7"/>
                <a:gd name="T62" fmla="*/ 2 w 7"/>
                <a:gd name="T63" fmla="*/ 6 h 7"/>
                <a:gd name="T64" fmla="*/ 2 w 7"/>
                <a:gd name="T65" fmla="*/ 6 h 7"/>
                <a:gd name="T66" fmla="*/ 2 w 7"/>
                <a:gd name="T67" fmla="*/ 6 h 7"/>
                <a:gd name="T68" fmla="*/ 3 w 7"/>
                <a:gd name="T69" fmla="*/ 6 h 7"/>
                <a:gd name="T70" fmla="*/ 3 w 7"/>
                <a:gd name="T71" fmla="*/ 7 h 7"/>
                <a:gd name="T72" fmla="*/ 4 w 7"/>
                <a:gd name="T73" fmla="*/ 7 h 7"/>
                <a:gd name="T74" fmla="*/ 4 w 7"/>
                <a:gd name="T75" fmla="*/ 7 h 7"/>
                <a:gd name="T76" fmla="*/ 4 w 7"/>
                <a:gd name="T77" fmla="*/ 7 h 7"/>
                <a:gd name="T78" fmla="*/ 5 w 7"/>
                <a:gd name="T79" fmla="*/ 6 h 7"/>
                <a:gd name="T80" fmla="*/ 5 w 7"/>
                <a:gd name="T81" fmla="*/ 6 h 7"/>
                <a:gd name="T82" fmla="*/ 6 w 7"/>
                <a:gd name="T83" fmla="*/ 6 h 7"/>
                <a:gd name="T84" fmla="*/ 6 w 7"/>
                <a:gd name="T85" fmla="*/ 6 h 7"/>
                <a:gd name="T86" fmla="*/ 6 w 7"/>
                <a:gd name="T87" fmla="*/ 6 h 7"/>
                <a:gd name="T88" fmla="*/ 6 w 7"/>
                <a:gd name="T89" fmla="*/ 5 h 7"/>
                <a:gd name="T90" fmla="*/ 7 w 7"/>
                <a:gd name="T91" fmla="*/ 5 h 7"/>
                <a:gd name="T92" fmla="*/ 7 w 7"/>
                <a:gd name="T93" fmla="*/ 4 h 7"/>
                <a:gd name="T94" fmla="*/ 7 w 7"/>
                <a:gd name="T95" fmla="*/ 4 h 7"/>
                <a:gd name="T96" fmla="*/ 7 w 7"/>
                <a:gd name="T97" fmla="*/ 4 h 7"/>
                <a:gd name="T98" fmla="*/ 7 w 7"/>
                <a:gd name="T99" fmla="*/ 3 h 7"/>
                <a:gd name="T100" fmla="*/ 7 w 7"/>
                <a:gd name="T101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7">
                  <a:moveTo>
                    <a:pt x="7" y="3"/>
                  </a:moveTo>
                  <a:lnTo>
                    <a:pt x="7" y="2"/>
                  </a:lnTo>
                  <a:lnTo>
                    <a:pt x="7" y="2"/>
                  </a:lnTo>
                  <a:lnTo>
                    <a:pt x="7" y="2"/>
                  </a:lnTo>
                  <a:lnTo>
                    <a:pt x="6" y="1"/>
                  </a:lnTo>
                  <a:lnTo>
                    <a:pt x="6" y="1"/>
                  </a:lnTo>
                  <a:lnTo>
                    <a:pt x="6" y="1"/>
                  </a:lnTo>
                  <a:lnTo>
                    <a:pt x="6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2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2"/>
                  </a:lnTo>
                  <a:lnTo>
                    <a:pt x="1" y="2"/>
                  </a:lnTo>
                  <a:lnTo>
                    <a:pt x="1" y="2"/>
                  </a:lnTo>
                  <a:lnTo>
                    <a:pt x="1" y="3"/>
                  </a:lnTo>
                  <a:lnTo>
                    <a:pt x="0" y="3"/>
                  </a:lnTo>
                  <a:lnTo>
                    <a:pt x="1" y="4"/>
                  </a:lnTo>
                  <a:lnTo>
                    <a:pt x="1" y="4"/>
                  </a:lnTo>
                  <a:lnTo>
                    <a:pt x="1" y="4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3" y="6"/>
                  </a:lnTo>
                  <a:lnTo>
                    <a:pt x="3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6"/>
                  </a:lnTo>
                  <a:lnTo>
                    <a:pt x="6" y="6"/>
                  </a:lnTo>
                  <a:lnTo>
                    <a:pt x="6" y="6"/>
                  </a:lnTo>
                  <a:lnTo>
                    <a:pt x="6" y="5"/>
                  </a:lnTo>
                  <a:lnTo>
                    <a:pt x="7" y="5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3"/>
                  </a:lnTo>
                  <a:lnTo>
                    <a:pt x="7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704" name="Freeform 269">
              <a:extLst>
                <a:ext uri="{FF2B5EF4-FFF2-40B4-BE49-F238E27FC236}">
                  <a16:creationId xmlns:a16="http://schemas.microsoft.com/office/drawing/2014/main" xmlns="" id="{6525275A-5197-4183-835B-D542AB7DD970}"/>
                </a:ext>
              </a:extLst>
            </xdr:cNvPr>
            <xdr:cNvSpPr>
              <a:spLocks/>
            </xdr:cNvSpPr>
          </xdr:nvSpPr>
          <xdr:spPr bwMode="auto">
            <a:xfrm>
              <a:off x="5036" y="2166"/>
              <a:ext cx="52" cy="52"/>
            </a:xfrm>
            <a:custGeom>
              <a:avLst/>
              <a:gdLst>
                <a:gd name="T0" fmla="*/ 52 w 52"/>
                <a:gd name="T1" fmla="*/ 23 h 52"/>
                <a:gd name="T2" fmla="*/ 52 w 52"/>
                <a:gd name="T3" fmla="*/ 23 h 52"/>
                <a:gd name="T4" fmla="*/ 52 w 52"/>
                <a:gd name="T5" fmla="*/ 15 h 52"/>
                <a:gd name="T6" fmla="*/ 45 w 52"/>
                <a:gd name="T7" fmla="*/ 15 h 52"/>
                <a:gd name="T8" fmla="*/ 45 w 52"/>
                <a:gd name="T9" fmla="*/ 15 h 52"/>
                <a:gd name="T10" fmla="*/ 45 w 52"/>
                <a:gd name="T11" fmla="*/ 8 h 52"/>
                <a:gd name="T12" fmla="*/ 45 w 52"/>
                <a:gd name="T13" fmla="*/ 8 h 52"/>
                <a:gd name="T14" fmla="*/ 37 w 52"/>
                <a:gd name="T15" fmla="*/ 8 h 52"/>
                <a:gd name="T16" fmla="*/ 37 w 52"/>
                <a:gd name="T17" fmla="*/ 0 h 52"/>
                <a:gd name="T18" fmla="*/ 30 w 52"/>
                <a:gd name="T19" fmla="*/ 0 h 52"/>
                <a:gd name="T20" fmla="*/ 30 w 52"/>
                <a:gd name="T21" fmla="*/ 0 h 52"/>
                <a:gd name="T22" fmla="*/ 30 w 52"/>
                <a:gd name="T23" fmla="*/ 0 h 52"/>
                <a:gd name="T24" fmla="*/ 22 w 52"/>
                <a:gd name="T25" fmla="*/ 0 h 52"/>
                <a:gd name="T26" fmla="*/ 22 w 52"/>
                <a:gd name="T27" fmla="*/ 0 h 52"/>
                <a:gd name="T28" fmla="*/ 15 w 52"/>
                <a:gd name="T29" fmla="*/ 0 h 52"/>
                <a:gd name="T30" fmla="*/ 15 w 52"/>
                <a:gd name="T31" fmla="*/ 0 h 52"/>
                <a:gd name="T32" fmla="*/ 15 w 52"/>
                <a:gd name="T33" fmla="*/ 8 h 52"/>
                <a:gd name="T34" fmla="*/ 8 w 52"/>
                <a:gd name="T35" fmla="*/ 8 h 52"/>
                <a:gd name="T36" fmla="*/ 8 w 52"/>
                <a:gd name="T37" fmla="*/ 8 h 52"/>
                <a:gd name="T38" fmla="*/ 8 w 52"/>
                <a:gd name="T39" fmla="*/ 15 h 52"/>
                <a:gd name="T40" fmla="*/ 8 w 52"/>
                <a:gd name="T41" fmla="*/ 15 h 52"/>
                <a:gd name="T42" fmla="*/ 0 w 52"/>
                <a:gd name="T43" fmla="*/ 15 h 52"/>
                <a:gd name="T44" fmla="*/ 0 w 52"/>
                <a:gd name="T45" fmla="*/ 23 h 52"/>
                <a:gd name="T46" fmla="*/ 0 w 52"/>
                <a:gd name="T47" fmla="*/ 23 h 52"/>
                <a:gd name="T48" fmla="*/ 0 w 52"/>
                <a:gd name="T49" fmla="*/ 23 h 52"/>
                <a:gd name="T50" fmla="*/ 0 w 52"/>
                <a:gd name="T51" fmla="*/ 30 h 52"/>
                <a:gd name="T52" fmla="*/ 0 w 52"/>
                <a:gd name="T53" fmla="*/ 30 h 52"/>
                <a:gd name="T54" fmla="*/ 0 w 52"/>
                <a:gd name="T55" fmla="*/ 37 h 52"/>
                <a:gd name="T56" fmla="*/ 8 w 52"/>
                <a:gd name="T57" fmla="*/ 37 h 52"/>
                <a:gd name="T58" fmla="*/ 8 w 52"/>
                <a:gd name="T59" fmla="*/ 37 h 52"/>
                <a:gd name="T60" fmla="*/ 8 w 52"/>
                <a:gd name="T61" fmla="*/ 45 h 52"/>
                <a:gd name="T62" fmla="*/ 8 w 52"/>
                <a:gd name="T63" fmla="*/ 45 h 52"/>
                <a:gd name="T64" fmla="*/ 15 w 52"/>
                <a:gd name="T65" fmla="*/ 45 h 52"/>
                <a:gd name="T66" fmla="*/ 15 w 52"/>
                <a:gd name="T67" fmla="*/ 45 h 52"/>
                <a:gd name="T68" fmla="*/ 15 w 52"/>
                <a:gd name="T69" fmla="*/ 52 h 52"/>
                <a:gd name="T70" fmla="*/ 22 w 52"/>
                <a:gd name="T71" fmla="*/ 52 h 52"/>
                <a:gd name="T72" fmla="*/ 22 w 52"/>
                <a:gd name="T73" fmla="*/ 52 h 52"/>
                <a:gd name="T74" fmla="*/ 30 w 52"/>
                <a:gd name="T75" fmla="*/ 52 h 52"/>
                <a:gd name="T76" fmla="*/ 30 w 52"/>
                <a:gd name="T77" fmla="*/ 52 h 52"/>
                <a:gd name="T78" fmla="*/ 30 w 52"/>
                <a:gd name="T79" fmla="*/ 52 h 52"/>
                <a:gd name="T80" fmla="*/ 37 w 52"/>
                <a:gd name="T81" fmla="*/ 45 h 52"/>
                <a:gd name="T82" fmla="*/ 37 w 52"/>
                <a:gd name="T83" fmla="*/ 45 h 52"/>
                <a:gd name="T84" fmla="*/ 45 w 52"/>
                <a:gd name="T85" fmla="*/ 45 h 52"/>
                <a:gd name="T86" fmla="*/ 45 w 52"/>
                <a:gd name="T87" fmla="*/ 45 h 52"/>
                <a:gd name="T88" fmla="*/ 45 w 52"/>
                <a:gd name="T89" fmla="*/ 37 h 52"/>
                <a:gd name="T90" fmla="*/ 45 w 52"/>
                <a:gd name="T91" fmla="*/ 37 h 52"/>
                <a:gd name="T92" fmla="*/ 52 w 52"/>
                <a:gd name="T93" fmla="*/ 37 h 52"/>
                <a:gd name="T94" fmla="*/ 52 w 52"/>
                <a:gd name="T95" fmla="*/ 30 h 52"/>
                <a:gd name="T96" fmla="*/ 52 w 52"/>
                <a:gd name="T97" fmla="*/ 30 h 52"/>
                <a:gd name="T98" fmla="*/ 52 w 52"/>
                <a:gd name="T99" fmla="*/ 23 h 5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52" h="52">
                  <a:moveTo>
                    <a:pt x="52" y="23"/>
                  </a:moveTo>
                  <a:lnTo>
                    <a:pt x="52" y="23"/>
                  </a:lnTo>
                  <a:lnTo>
                    <a:pt x="52" y="15"/>
                  </a:lnTo>
                  <a:lnTo>
                    <a:pt x="45" y="15"/>
                  </a:lnTo>
                  <a:lnTo>
                    <a:pt x="45" y="15"/>
                  </a:lnTo>
                  <a:lnTo>
                    <a:pt x="45" y="8"/>
                  </a:lnTo>
                  <a:lnTo>
                    <a:pt x="45" y="8"/>
                  </a:lnTo>
                  <a:lnTo>
                    <a:pt x="37" y="8"/>
                  </a:lnTo>
                  <a:lnTo>
                    <a:pt x="37" y="0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15" y="8"/>
                  </a:lnTo>
                  <a:lnTo>
                    <a:pt x="8" y="8"/>
                  </a:lnTo>
                  <a:lnTo>
                    <a:pt x="8" y="8"/>
                  </a:lnTo>
                  <a:lnTo>
                    <a:pt x="8" y="15"/>
                  </a:lnTo>
                  <a:lnTo>
                    <a:pt x="8" y="15"/>
                  </a:lnTo>
                  <a:lnTo>
                    <a:pt x="0" y="15"/>
                  </a:lnTo>
                  <a:lnTo>
                    <a:pt x="0" y="23"/>
                  </a:lnTo>
                  <a:lnTo>
                    <a:pt x="0" y="23"/>
                  </a:lnTo>
                  <a:lnTo>
                    <a:pt x="0" y="23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0" y="37"/>
                  </a:lnTo>
                  <a:lnTo>
                    <a:pt x="8" y="37"/>
                  </a:lnTo>
                  <a:lnTo>
                    <a:pt x="8" y="37"/>
                  </a:lnTo>
                  <a:lnTo>
                    <a:pt x="8" y="45"/>
                  </a:lnTo>
                  <a:lnTo>
                    <a:pt x="8" y="45"/>
                  </a:lnTo>
                  <a:lnTo>
                    <a:pt x="15" y="45"/>
                  </a:lnTo>
                  <a:lnTo>
                    <a:pt x="15" y="45"/>
                  </a:lnTo>
                  <a:lnTo>
                    <a:pt x="15" y="52"/>
                  </a:lnTo>
                  <a:lnTo>
                    <a:pt x="22" y="52"/>
                  </a:lnTo>
                  <a:lnTo>
                    <a:pt x="22" y="52"/>
                  </a:lnTo>
                  <a:lnTo>
                    <a:pt x="30" y="52"/>
                  </a:lnTo>
                  <a:lnTo>
                    <a:pt x="30" y="52"/>
                  </a:lnTo>
                  <a:lnTo>
                    <a:pt x="30" y="52"/>
                  </a:lnTo>
                  <a:lnTo>
                    <a:pt x="37" y="45"/>
                  </a:lnTo>
                  <a:lnTo>
                    <a:pt x="37" y="45"/>
                  </a:lnTo>
                  <a:lnTo>
                    <a:pt x="45" y="45"/>
                  </a:lnTo>
                  <a:lnTo>
                    <a:pt x="45" y="45"/>
                  </a:lnTo>
                  <a:lnTo>
                    <a:pt x="45" y="37"/>
                  </a:lnTo>
                  <a:lnTo>
                    <a:pt x="45" y="37"/>
                  </a:lnTo>
                  <a:lnTo>
                    <a:pt x="52" y="37"/>
                  </a:lnTo>
                  <a:lnTo>
                    <a:pt x="52" y="30"/>
                  </a:lnTo>
                  <a:lnTo>
                    <a:pt x="52" y="30"/>
                  </a:lnTo>
                  <a:lnTo>
                    <a:pt x="52" y="23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705" name="Freeform 270">
              <a:extLst>
                <a:ext uri="{FF2B5EF4-FFF2-40B4-BE49-F238E27FC236}">
                  <a16:creationId xmlns:a16="http://schemas.microsoft.com/office/drawing/2014/main" xmlns="" id="{D4BC8FCB-9E78-4D06-BE87-AF5526017026}"/>
                </a:ext>
              </a:extLst>
            </xdr:cNvPr>
            <xdr:cNvSpPr>
              <a:spLocks/>
            </xdr:cNvSpPr>
          </xdr:nvSpPr>
          <xdr:spPr bwMode="auto">
            <a:xfrm>
              <a:off x="5036" y="2166"/>
              <a:ext cx="52" cy="52"/>
            </a:xfrm>
            <a:custGeom>
              <a:avLst/>
              <a:gdLst>
                <a:gd name="T0" fmla="*/ 7 w 7"/>
                <a:gd name="T1" fmla="*/ 3 h 7"/>
                <a:gd name="T2" fmla="*/ 7 w 7"/>
                <a:gd name="T3" fmla="*/ 3 h 7"/>
                <a:gd name="T4" fmla="*/ 7 w 7"/>
                <a:gd name="T5" fmla="*/ 2 h 7"/>
                <a:gd name="T6" fmla="*/ 6 w 7"/>
                <a:gd name="T7" fmla="*/ 2 h 7"/>
                <a:gd name="T8" fmla="*/ 6 w 7"/>
                <a:gd name="T9" fmla="*/ 2 h 7"/>
                <a:gd name="T10" fmla="*/ 6 w 7"/>
                <a:gd name="T11" fmla="*/ 1 h 7"/>
                <a:gd name="T12" fmla="*/ 6 w 7"/>
                <a:gd name="T13" fmla="*/ 1 h 7"/>
                <a:gd name="T14" fmla="*/ 5 w 7"/>
                <a:gd name="T15" fmla="*/ 1 h 7"/>
                <a:gd name="T16" fmla="*/ 5 w 7"/>
                <a:gd name="T17" fmla="*/ 0 h 7"/>
                <a:gd name="T18" fmla="*/ 4 w 7"/>
                <a:gd name="T19" fmla="*/ 0 h 7"/>
                <a:gd name="T20" fmla="*/ 4 w 7"/>
                <a:gd name="T21" fmla="*/ 0 h 7"/>
                <a:gd name="T22" fmla="*/ 4 w 7"/>
                <a:gd name="T23" fmla="*/ 0 h 7"/>
                <a:gd name="T24" fmla="*/ 3 w 7"/>
                <a:gd name="T25" fmla="*/ 0 h 7"/>
                <a:gd name="T26" fmla="*/ 3 w 7"/>
                <a:gd name="T27" fmla="*/ 0 h 7"/>
                <a:gd name="T28" fmla="*/ 2 w 7"/>
                <a:gd name="T29" fmla="*/ 0 h 7"/>
                <a:gd name="T30" fmla="*/ 2 w 7"/>
                <a:gd name="T31" fmla="*/ 0 h 7"/>
                <a:gd name="T32" fmla="*/ 2 w 7"/>
                <a:gd name="T33" fmla="*/ 1 h 7"/>
                <a:gd name="T34" fmla="*/ 1 w 7"/>
                <a:gd name="T35" fmla="*/ 1 h 7"/>
                <a:gd name="T36" fmla="*/ 1 w 7"/>
                <a:gd name="T37" fmla="*/ 1 h 7"/>
                <a:gd name="T38" fmla="*/ 1 w 7"/>
                <a:gd name="T39" fmla="*/ 2 h 7"/>
                <a:gd name="T40" fmla="*/ 1 w 7"/>
                <a:gd name="T41" fmla="*/ 2 h 7"/>
                <a:gd name="T42" fmla="*/ 0 w 7"/>
                <a:gd name="T43" fmla="*/ 2 h 7"/>
                <a:gd name="T44" fmla="*/ 0 w 7"/>
                <a:gd name="T45" fmla="*/ 3 h 7"/>
                <a:gd name="T46" fmla="*/ 0 w 7"/>
                <a:gd name="T47" fmla="*/ 3 h 7"/>
                <a:gd name="T48" fmla="*/ 0 w 7"/>
                <a:gd name="T49" fmla="*/ 3 h 7"/>
                <a:gd name="T50" fmla="*/ 0 w 7"/>
                <a:gd name="T51" fmla="*/ 4 h 7"/>
                <a:gd name="T52" fmla="*/ 0 w 7"/>
                <a:gd name="T53" fmla="*/ 4 h 7"/>
                <a:gd name="T54" fmla="*/ 0 w 7"/>
                <a:gd name="T55" fmla="*/ 5 h 7"/>
                <a:gd name="T56" fmla="*/ 1 w 7"/>
                <a:gd name="T57" fmla="*/ 5 h 7"/>
                <a:gd name="T58" fmla="*/ 1 w 7"/>
                <a:gd name="T59" fmla="*/ 5 h 7"/>
                <a:gd name="T60" fmla="*/ 1 w 7"/>
                <a:gd name="T61" fmla="*/ 6 h 7"/>
                <a:gd name="T62" fmla="*/ 1 w 7"/>
                <a:gd name="T63" fmla="*/ 6 h 7"/>
                <a:gd name="T64" fmla="*/ 2 w 7"/>
                <a:gd name="T65" fmla="*/ 6 h 7"/>
                <a:gd name="T66" fmla="*/ 2 w 7"/>
                <a:gd name="T67" fmla="*/ 6 h 7"/>
                <a:gd name="T68" fmla="*/ 2 w 7"/>
                <a:gd name="T69" fmla="*/ 7 h 7"/>
                <a:gd name="T70" fmla="*/ 3 w 7"/>
                <a:gd name="T71" fmla="*/ 7 h 7"/>
                <a:gd name="T72" fmla="*/ 3 w 7"/>
                <a:gd name="T73" fmla="*/ 7 h 7"/>
                <a:gd name="T74" fmla="*/ 4 w 7"/>
                <a:gd name="T75" fmla="*/ 7 h 7"/>
                <a:gd name="T76" fmla="*/ 4 w 7"/>
                <a:gd name="T77" fmla="*/ 7 h 7"/>
                <a:gd name="T78" fmla="*/ 4 w 7"/>
                <a:gd name="T79" fmla="*/ 7 h 7"/>
                <a:gd name="T80" fmla="*/ 5 w 7"/>
                <a:gd name="T81" fmla="*/ 6 h 7"/>
                <a:gd name="T82" fmla="*/ 5 w 7"/>
                <a:gd name="T83" fmla="*/ 6 h 7"/>
                <a:gd name="T84" fmla="*/ 6 w 7"/>
                <a:gd name="T85" fmla="*/ 6 h 7"/>
                <a:gd name="T86" fmla="*/ 6 w 7"/>
                <a:gd name="T87" fmla="*/ 6 h 7"/>
                <a:gd name="T88" fmla="*/ 6 w 7"/>
                <a:gd name="T89" fmla="*/ 5 h 7"/>
                <a:gd name="T90" fmla="*/ 6 w 7"/>
                <a:gd name="T91" fmla="*/ 5 h 7"/>
                <a:gd name="T92" fmla="*/ 7 w 7"/>
                <a:gd name="T93" fmla="*/ 5 h 7"/>
                <a:gd name="T94" fmla="*/ 7 w 7"/>
                <a:gd name="T95" fmla="*/ 4 h 7"/>
                <a:gd name="T96" fmla="*/ 7 w 7"/>
                <a:gd name="T97" fmla="*/ 4 h 7"/>
                <a:gd name="T98" fmla="*/ 7 w 7"/>
                <a:gd name="T99" fmla="*/ 3 h 7"/>
                <a:gd name="T100" fmla="*/ 7 w 7"/>
                <a:gd name="T101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7">
                  <a:moveTo>
                    <a:pt x="7" y="3"/>
                  </a:moveTo>
                  <a:lnTo>
                    <a:pt x="7" y="3"/>
                  </a:lnTo>
                  <a:lnTo>
                    <a:pt x="7" y="2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2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2"/>
                  </a:lnTo>
                  <a:lnTo>
                    <a:pt x="1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6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2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6"/>
                  </a:lnTo>
                  <a:lnTo>
                    <a:pt x="6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7" y="5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3"/>
                  </a:lnTo>
                  <a:lnTo>
                    <a:pt x="7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706" name="Freeform 271">
              <a:extLst>
                <a:ext uri="{FF2B5EF4-FFF2-40B4-BE49-F238E27FC236}">
                  <a16:creationId xmlns:a16="http://schemas.microsoft.com/office/drawing/2014/main" xmlns="" id="{DB6E6F9E-AECA-4EE2-B5AC-A4781333625C}"/>
                </a:ext>
              </a:extLst>
            </xdr:cNvPr>
            <xdr:cNvSpPr>
              <a:spLocks/>
            </xdr:cNvSpPr>
          </xdr:nvSpPr>
          <xdr:spPr bwMode="auto">
            <a:xfrm>
              <a:off x="5014" y="2300"/>
              <a:ext cx="52" cy="52"/>
            </a:xfrm>
            <a:custGeom>
              <a:avLst/>
              <a:gdLst>
                <a:gd name="T0" fmla="*/ 52 w 52"/>
                <a:gd name="T1" fmla="*/ 22 h 52"/>
                <a:gd name="T2" fmla="*/ 52 w 52"/>
                <a:gd name="T3" fmla="*/ 22 h 52"/>
                <a:gd name="T4" fmla="*/ 52 w 52"/>
                <a:gd name="T5" fmla="*/ 22 h 52"/>
                <a:gd name="T6" fmla="*/ 44 w 52"/>
                <a:gd name="T7" fmla="*/ 15 h 52"/>
                <a:gd name="T8" fmla="*/ 44 w 52"/>
                <a:gd name="T9" fmla="*/ 15 h 52"/>
                <a:gd name="T10" fmla="*/ 44 w 52"/>
                <a:gd name="T11" fmla="*/ 15 h 52"/>
                <a:gd name="T12" fmla="*/ 44 w 52"/>
                <a:gd name="T13" fmla="*/ 7 h 52"/>
                <a:gd name="T14" fmla="*/ 37 w 52"/>
                <a:gd name="T15" fmla="*/ 7 h 52"/>
                <a:gd name="T16" fmla="*/ 37 w 52"/>
                <a:gd name="T17" fmla="*/ 7 h 52"/>
                <a:gd name="T18" fmla="*/ 37 w 52"/>
                <a:gd name="T19" fmla="*/ 7 h 52"/>
                <a:gd name="T20" fmla="*/ 30 w 52"/>
                <a:gd name="T21" fmla="*/ 7 h 52"/>
                <a:gd name="T22" fmla="*/ 30 w 52"/>
                <a:gd name="T23" fmla="*/ 0 h 52"/>
                <a:gd name="T24" fmla="*/ 22 w 52"/>
                <a:gd name="T25" fmla="*/ 0 h 52"/>
                <a:gd name="T26" fmla="*/ 22 w 52"/>
                <a:gd name="T27" fmla="*/ 7 h 52"/>
                <a:gd name="T28" fmla="*/ 22 w 52"/>
                <a:gd name="T29" fmla="*/ 7 h 52"/>
                <a:gd name="T30" fmla="*/ 15 w 52"/>
                <a:gd name="T31" fmla="*/ 7 h 52"/>
                <a:gd name="T32" fmla="*/ 15 w 52"/>
                <a:gd name="T33" fmla="*/ 7 h 52"/>
                <a:gd name="T34" fmla="*/ 7 w 52"/>
                <a:gd name="T35" fmla="*/ 7 h 52"/>
                <a:gd name="T36" fmla="*/ 7 w 52"/>
                <a:gd name="T37" fmla="*/ 15 h 52"/>
                <a:gd name="T38" fmla="*/ 7 w 52"/>
                <a:gd name="T39" fmla="*/ 15 h 52"/>
                <a:gd name="T40" fmla="*/ 7 w 52"/>
                <a:gd name="T41" fmla="*/ 15 h 52"/>
                <a:gd name="T42" fmla="*/ 0 w 52"/>
                <a:gd name="T43" fmla="*/ 22 h 52"/>
                <a:gd name="T44" fmla="*/ 0 w 52"/>
                <a:gd name="T45" fmla="*/ 22 h 52"/>
                <a:gd name="T46" fmla="*/ 0 w 52"/>
                <a:gd name="T47" fmla="*/ 22 h 52"/>
                <a:gd name="T48" fmla="*/ 0 w 52"/>
                <a:gd name="T49" fmla="*/ 30 h 52"/>
                <a:gd name="T50" fmla="*/ 0 w 52"/>
                <a:gd name="T51" fmla="*/ 30 h 52"/>
                <a:gd name="T52" fmla="*/ 0 w 52"/>
                <a:gd name="T53" fmla="*/ 37 h 52"/>
                <a:gd name="T54" fmla="*/ 0 w 52"/>
                <a:gd name="T55" fmla="*/ 37 h 52"/>
                <a:gd name="T56" fmla="*/ 7 w 52"/>
                <a:gd name="T57" fmla="*/ 37 h 52"/>
                <a:gd name="T58" fmla="*/ 7 w 52"/>
                <a:gd name="T59" fmla="*/ 44 h 52"/>
                <a:gd name="T60" fmla="*/ 7 w 52"/>
                <a:gd name="T61" fmla="*/ 44 h 52"/>
                <a:gd name="T62" fmla="*/ 7 w 52"/>
                <a:gd name="T63" fmla="*/ 44 h 52"/>
                <a:gd name="T64" fmla="*/ 15 w 52"/>
                <a:gd name="T65" fmla="*/ 52 h 52"/>
                <a:gd name="T66" fmla="*/ 15 w 52"/>
                <a:gd name="T67" fmla="*/ 52 h 52"/>
                <a:gd name="T68" fmla="*/ 22 w 52"/>
                <a:gd name="T69" fmla="*/ 52 h 52"/>
                <a:gd name="T70" fmla="*/ 22 w 52"/>
                <a:gd name="T71" fmla="*/ 52 h 52"/>
                <a:gd name="T72" fmla="*/ 22 w 52"/>
                <a:gd name="T73" fmla="*/ 52 h 52"/>
                <a:gd name="T74" fmla="*/ 30 w 52"/>
                <a:gd name="T75" fmla="*/ 52 h 52"/>
                <a:gd name="T76" fmla="*/ 30 w 52"/>
                <a:gd name="T77" fmla="*/ 52 h 52"/>
                <a:gd name="T78" fmla="*/ 37 w 52"/>
                <a:gd name="T79" fmla="*/ 52 h 52"/>
                <a:gd name="T80" fmla="*/ 37 w 52"/>
                <a:gd name="T81" fmla="*/ 52 h 52"/>
                <a:gd name="T82" fmla="*/ 37 w 52"/>
                <a:gd name="T83" fmla="*/ 52 h 52"/>
                <a:gd name="T84" fmla="*/ 44 w 52"/>
                <a:gd name="T85" fmla="*/ 44 h 52"/>
                <a:gd name="T86" fmla="*/ 44 w 52"/>
                <a:gd name="T87" fmla="*/ 44 h 52"/>
                <a:gd name="T88" fmla="*/ 44 w 52"/>
                <a:gd name="T89" fmla="*/ 44 h 52"/>
                <a:gd name="T90" fmla="*/ 44 w 52"/>
                <a:gd name="T91" fmla="*/ 37 h 52"/>
                <a:gd name="T92" fmla="*/ 52 w 52"/>
                <a:gd name="T93" fmla="*/ 37 h 52"/>
                <a:gd name="T94" fmla="*/ 52 w 52"/>
                <a:gd name="T95" fmla="*/ 37 h 52"/>
                <a:gd name="T96" fmla="*/ 52 w 52"/>
                <a:gd name="T97" fmla="*/ 30 h 52"/>
                <a:gd name="T98" fmla="*/ 52 w 52"/>
                <a:gd name="T99" fmla="*/ 30 h 52"/>
                <a:gd name="T100" fmla="*/ 52 w 52"/>
                <a:gd name="T101" fmla="*/ 22 h 5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52" h="52">
                  <a:moveTo>
                    <a:pt x="52" y="22"/>
                  </a:moveTo>
                  <a:lnTo>
                    <a:pt x="52" y="22"/>
                  </a:lnTo>
                  <a:lnTo>
                    <a:pt x="52" y="22"/>
                  </a:lnTo>
                  <a:lnTo>
                    <a:pt x="44" y="15"/>
                  </a:lnTo>
                  <a:lnTo>
                    <a:pt x="44" y="15"/>
                  </a:lnTo>
                  <a:lnTo>
                    <a:pt x="44" y="15"/>
                  </a:lnTo>
                  <a:lnTo>
                    <a:pt x="44" y="7"/>
                  </a:lnTo>
                  <a:lnTo>
                    <a:pt x="37" y="7"/>
                  </a:lnTo>
                  <a:lnTo>
                    <a:pt x="37" y="7"/>
                  </a:lnTo>
                  <a:lnTo>
                    <a:pt x="37" y="7"/>
                  </a:lnTo>
                  <a:lnTo>
                    <a:pt x="30" y="7"/>
                  </a:lnTo>
                  <a:lnTo>
                    <a:pt x="30" y="0"/>
                  </a:lnTo>
                  <a:lnTo>
                    <a:pt x="22" y="0"/>
                  </a:lnTo>
                  <a:lnTo>
                    <a:pt x="22" y="7"/>
                  </a:lnTo>
                  <a:lnTo>
                    <a:pt x="22" y="7"/>
                  </a:lnTo>
                  <a:lnTo>
                    <a:pt x="15" y="7"/>
                  </a:lnTo>
                  <a:lnTo>
                    <a:pt x="15" y="7"/>
                  </a:lnTo>
                  <a:lnTo>
                    <a:pt x="7" y="7"/>
                  </a:lnTo>
                  <a:lnTo>
                    <a:pt x="7" y="15"/>
                  </a:lnTo>
                  <a:lnTo>
                    <a:pt x="7" y="15"/>
                  </a:lnTo>
                  <a:lnTo>
                    <a:pt x="7" y="15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0" y="37"/>
                  </a:lnTo>
                  <a:lnTo>
                    <a:pt x="0" y="37"/>
                  </a:lnTo>
                  <a:lnTo>
                    <a:pt x="7" y="37"/>
                  </a:lnTo>
                  <a:lnTo>
                    <a:pt x="7" y="44"/>
                  </a:lnTo>
                  <a:lnTo>
                    <a:pt x="7" y="44"/>
                  </a:lnTo>
                  <a:lnTo>
                    <a:pt x="7" y="44"/>
                  </a:lnTo>
                  <a:lnTo>
                    <a:pt x="15" y="52"/>
                  </a:lnTo>
                  <a:lnTo>
                    <a:pt x="15" y="52"/>
                  </a:lnTo>
                  <a:lnTo>
                    <a:pt x="22" y="52"/>
                  </a:lnTo>
                  <a:lnTo>
                    <a:pt x="22" y="52"/>
                  </a:lnTo>
                  <a:lnTo>
                    <a:pt x="22" y="52"/>
                  </a:lnTo>
                  <a:lnTo>
                    <a:pt x="30" y="52"/>
                  </a:lnTo>
                  <a:lnTo>
                    <a:pt x="30" y="52"/>
                  </a:lnTo>
                  <a:lnTo>
                    <a:pt x="37" y="52"/>
                  </a:lnTo>
                  <a:lnTo>
                    <a:pt x="37" y="52"/>
                  </a:lnTo>
                  <a:lnTo>
                    <a:pt x="37" y="52"/>
                  </a:lnTo>
                  <a:lnTo>
                    <a:pt x="44" y="44"/>
                  </a:lnTo>
                  <a:lnTo>
                    <a:pt x="44" y="44"/>
                  </a:lnTo>
                  <a:lnTo>
                    <a:pt x="44" y="44"/>
                  </a:lnTo>
                  <a:lnTo>
                    <a:pt x="44" y="37"/>
                  </a:lnTo>
                  <a:lnTo>
                    <a:pt x="52" y="37"/>
                  </a:lnTo>
                  <a:lnTo>
                    <a:pt x="52" y="37"/>
                  </a:lnTo>
                  <a:lnTo>
                    <a:pt x="52" y="30"/>
                  </a:lnTo>
                  <a:lnTo>
                    <a:pt x="52" y="30"/>
                  </a:lnTo>
                  <a:lnTo>
                    <a:pt x="52" y="22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707" name="Freeform 272">
              <a:extLst>
                <a:ext uri="{FF2B5EF4-FFF2-40B4-BE49-F238E27FC236}">
                  <a16:creationId xmlns:a16="http://schemas.microsoft.com/office/drawing/2014/main" xmlns="" id="{38D6E132-9143-4381-B587-71D2D5BD9DA2}"/>
                </a:ext>
              </a:extLst>
            </xdr:cNvPr>
            <xdr:cNvSpPr>
              <a:spLocks/>
            </xdr:cNvSpPr>
          </xdr:nvSpPr>
          <xdr:spPr bwMode="auto">
            <a:xfrm>
              <a:off x="5014" y="2300"/>
              <a:ext cx="52" cy="52"/>
            </a:xfrm>
            <a:custGeom>
              <a:avLst/>
              <a:gdLst>
                <a:gd name="T0" fmla="*/ 7 w 7"/>
                <a:gd name="T1" fmla="*/ 3 h 7"/>
                <a:gd name="T2" fmla="*/ 7 w 7"/>
                <a:gd name="T3" fmla="*/ 3 h 7"/>
                <a:gd name="T4" fmla="*/ 7 w 7"/>
                <a:gd name="T5" fmla="*/ 3 h 7"/>
                <a:gd name="T6" fmla="*/ 6 w 7"/>
                <a:gd name="T7" fmla="*/ 2 h 7"/>
                <a:gd name="T8" fmla="*/ 6 w 7"/>
                <a:gd name="T9" fmla="*/ 2 h 7"/>
                <a:gd name="T10" fmla="*/ 6 w 7"/>
                <a:gd name="T11" fmla="*/ 2 h 7"/>
                <a:gd name="T12" fmla="*/ 6 w 7"/>
                <a:gd name="T13" fmla="*/ 1 h 7"/>
                <a:gd name="T14" fmla="*/ 5 w 7"/>
                <a:gd name="T15" fmla="*/ 1 h 7"/>
                <a:gd name="T16" fmla="*/ 5 w 7"/>
                <a:gd name="T17" fmla="*/ 1 h 7"/>
                <a:gd name="T18" fmla="*/ 5 w 7"/>
                <a:gd name="T19" fmla="*/ 1 h 7"/>
                <a:gd name="T20" fmla="*/ 4 w 7"/>
                <a:gd name="T21" fmla="*/ 1 h 7"/>
                <a:gd name="T22" fmla="*/ 4 w 7"/>
                <a:gd name="T23" fmla="*/ 0 h 7"/>
                <a:gd name="T24" fmla="*/ 3 w 7"/>
                <a:gd name="T25" fmla="*/ 0 h 7"/>
                <a:gd name="T26" fmla="*/ 3 w 7"/>
                <a:gd name="T27" fmla="*/ 1 h 7"/>
                <a:gd name="T28" fmla="*/ 3 w 7"/>
                <a:gd name="T29" fmla="*/ 1 h 7"/>
                <a:gd name="T30" fmla="*/ 2 w 7"/>
                <a:gd name="T31" fmla="*/ 1 h 7"/>
                <a:gd name="T32" fmla="*/ 2 w 7"/>
                <a:gd name="T33" fmla="*/ 1 h 7"/>
                <a:gd name="T34" fmla="*/ 1 w 7"/>
                <a:gd name="T35" fmla="*/ 1 h 7"/>
                <a:gd name="T36" fmla="*/ 1 w 7"/>
                <a:gd name="T37" fmla="*/ 2 h 7"/>
                <a:gd name="T38" fmla="*/ 1 w 7"/>
                <a:gd name="T39" fmla="*/ 2 h 7"/>
                <a:gd name="T40" fmla="*/ 1 w 7"/>
                <a:gd name="T41" fmla="*/ 2 h 7"/>
                <a:gd name="T42" fmla="*/ 0 w 7"/>
                <a:gd name="T43" fmla="*/ 3 h 7"/>
                <a:gd name="T44" fmla="*/ 0 w 7"/>
                <a:gd name="T45" fmla="*/ 3 h 7"/>
                <a:gd name="T46" fmla="*/ 0 w 7"/>
                <a:gd name="T47" fmla="*/ 3 h 7"/>
                <a:gd name="T48" fmla="*/ 0 w 7"/>
                <a:gd name="T49" fmla="*/ 4 h 7"/>
                <a:gd name="T50" fmla="*/ 0 w 7"/>
                <a:gd name="T51" fmla="*/ 4 h 7"/>
                <a:gd name="T52" fmla="*/ 0 w 7"/>
                <a:gd name="T53" fmla="*/ 5 h 7"/>
                <a:gd name="T54" fmla="*/ 0 w 7"/>
                <a:gd name="T55" fmla="*/ 5 h 7"/>
                <a:gd name="T56" fmla="*/ 1 w 7"/>
                <a:gd name="T57" fmla="*/ 5 h 7"/>
                <a:gd name="T58" fmla="*/ 1 w 7"/>
                <a:gd name="T59" fmla="*/ 6 h 7"/>
                <a:gd name="T60" fmla="*/ 1 w 7"/>
                <a:gd name="T61" fmla="*/ 6 h 7"/>
                <a:gd name="T62" fmla="*/ 1 w 7"/>
                <a:gd name="T63" fmla="*/ 6 h 7"/>
                <a:gd name="T64" fmla="*/ 2 w 7"/>
                <a:gd name="T65" fmla="*/ 7 h 7"/>
                <a:gd name="T66" fmla="*/ 2 w 7"/>
                <a:gd name="T67" fmla="*/ 7 h 7"/>
                <a:gd name="T68" fmla="*/ 3 w 7"/>
                <a:gd name="T69" fmla="*/ 7 h 7"/>
                <a:gd name="T70" fmla="*/ 3 w 7"/>
                <a:gd name="T71" fmla="*/ 7 h 7"/>
                <a:gd name="T72" fmla="*/ 3 w 7"/>
                <a:gd name="T73" fmla="*/ 7 h 7"/>
                <a:gd name="T74" fmla="*/ 4 w 7"/>
                <a:gd name="T75" fmla="*/ 7 h 7"/>
                <a:gd name="T76" fmla="*/ 4 w 7"/>
                <a:gd name="T77" fmla="*/ 7 h 7"/>
                <a:gd name="T78" fmla="*/ 5 w 7"/>
                <a:gd name="T79" fmla="*/ 7 h 7"/>
                <a:gd name="T80" fmla="*/ 5 w 7"/>
                <a:gd name="T81" fmla="*/ 7 h 7"/>
                <a:gd name="T82" fmla="*/ 5 w 7"/>
                <a:gd name="T83" fmla="*/ 7 h 7"/>
                <a:gd name="T84" fmla="*/ 6 w 7"/>
                <a:gd name="T85" fmla="*/ 6 h 7"/>
                <a:gd name="T86" fmla="*/ 6 w 7"/>
                <a:gd name="T87" fmla="*/ 6 h 7"/>
                <a:gd name="T88" fmla="*/ 6 w 7"/>
                <a:gd name="T89" fmla="*/ 6 h 7"/>
                <a:gd name="T90" fmla="*/ 6 w 7"/>
                <a:gd name="T91" fmla="*/ 5 h 7"/>
                <a:gd name="T92" fmla="*/ 7 w 7"/>
                <a:gd name="T93" fmla="*/ 5 h 7"/>
                <a:gd name="T94" fmla="*/ 7 w 7"/>
                <a:gd name="T95" fmla="*/ 5 h 7"/>
                <a:gd name="T96" fmla="*/ 7 w 7"/>
                <a:gd name="T97" fmla="*/ 4 h 7"/>
                <a:gd name="T98" fmla="*/ 7 w 7"/>
                <a:gd name="T99" fmla="*/ 4 h 7"/>
                <a:gd name="T100" fmla="*/ 7 w 7"/>
                <a:gd name="T101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7">
                  <a:moveTo>
                    <a:pt x="7" y="3"/>
                  </a:moveTo>
                  <a:lnTo>
                    <a:pt x="7" y="3"/>
                  </a:lnTo>
                  <a:lnTo>
                    <a:pt x="7" y="3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4" y="1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1"/>
                  </a:lnTo>
                  <a:lnTo>
                    <a:pt x="3" y="1"/>
                  </a:lnTo>
                  <a:lnTo>
                    <a:pt x="2" y="1"/>
                  </a:lnTo>
                  <a:lnTo>
                    <a:pt x="2" y="1"/>
                  </a:lnTo>
                  <a:lnTo>
                    <a:pt x="1" y="1"/>
                  </a:lnTo>
                  <a:lnTo>
                    <a:pt x="1" y="2"/>
                  </a:lnTo>
                  <a:lnTo>
                    <a:pt x="1" y="2"/>
                  </a:lnTo>
                  <a:lnTo>
                    <a:pt x="1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1" y="5"/>
                  </a:lnTo>
                  <a:lnTo>
                    <a:pt x="1" y="6"/>
                  </a:lnTo>
                  <a:lnTo>
                    <a:pt x="1" y="6"/>
                  </a:lnTo>
                  <a:lnTo>
                    <a:pt x="1" y="6"/>
                  </a:lnTo>
                  <a:lnTo>
                    <a:pt x="2" y="7"/>
                  </a:lnTo>
                  <a:lnTo>
                    <a:pt x="2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5" y="7"/>
                  </a:lnTo>
                  <a:lnTo>
                    <a:pt x="5" y="7"/>
                  </a:lnTo>
                  <a:lnTo>
                    <a:pt x="5" y="7"/>
                  </a:lnTo>
                  <a:lnTo>
                    <a:pt x="6" y="6"/>
                  </a:lnTo>
                  <a:lnTo>
                    <a:pt x="6" y="6"/>
                  </a:lnTo>
                  <a:lnTo>
                    <a:pt x="6" y="6"/>
                  </a:lnTo>
                  <a:lnTo>
                    <a:pt x="6" y="5"/>
                  </a:lnTo>
                  <a:lnTo>
                    <a:pt x="7" y="5"/>
                  </a:lnTo>
                  <a:lnTo>
                    <a:pt x="7" y="5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708" name="Freeform 273">
              <a:extLst>
                <a:ext uri="{FF2B5EF4-FFF2-40B4-BE49-F238E27FC236}">
                  <a16:creationId xmlns:a16="http://schemas.microsoft.com/office/drawing/2014/main" xmlns="" id="{12C1700F-EA8B-4FF2-89FD-4E6E382336CE}"/>
                </a:ext>
              </a:extLst>
            </xdr:cNvPr>
            <xdr:cNvSpPr>
              <a:spLocks/>
            </xdr:cNvSpPr>
          </xdr:nvSpPr>
          <xdr:spPr bwMode="auto">
            <a:xfrm>
              <a:off x="4984" y="2433"/>
              <a:ext cx="45" cy="52"/>
            </a:xfrm>
            <a:custGeom>
              <a:avLst/>
              <a:gdLst>
                <a:gd name="T0" fmla="*/ 45 w 45"/>
                <a:gd name="T1" fmla="*/ 23 h 52"/>
                <a:gd name="T2" fmla="*/ 45 w 45"/>
                <a:gd name="T3" fmla="*/ 15 h 52"/>
                <a:gd name="T4" fmla="*/ 45 w 45"/>
                <a:gd name="T5" fmla="*/ 15 h 52"/>
                <a:gd name="T6" fmla="*/ 45 w 45"/>
                <a:gd name="T7" fmla="*/ 15 h 52"/>
                <a:gd name="T8" fmla="*/ 45 w 45"/>
                <a:gd name="T9" fmla="*/ 8 h 52"/>
                <a:gd name="T10" fmla="*/ 37 w 45"/>
                <a:gd name="T11" fmla="*/ 8 h 52"/>
                <a:gd name="T12" fmla="*/ 37 w 45"/>
                <a:gd name="T13" fmla="*/ 8 h 52"/>
                <a:gd name="T14" fmla="*/ 37 w 45"/>
                <a:gd name="T15" fmla="*/ 8 h 52"/>
                <a:gd name="T16" fmla="*/ 30 w 45"/>
                <a:gd name="T17" fmla="*/ 0 h 52"/>
                <a:gd name="T18" fmla="*/ 30 w 45"/>
                <a:gd name="T19" fmla="*/ 0 h 52"/>
                <a:gd name="T20" fmla="*/ 23 w 45"/>
                <a:gd name="T21" fmla="*/ 0 h 52"/>
                <a:gd name="T22" fmla="*/ 23 w 45"/>
                <a:gd name="T23" fmla="*/ 0 h 52"/>
                <a:gd name="T24" fmla="*/ 23 w 45"/>
                <a:gd name="T25" fmla="*/ 0 h 52"/>
                <a:gd name="T26" fmla="*/ 15 w 45"/>
                <a:gd name="T27" fmla="*/ 0 h 52"/>
                <a:gd name="T28" fmla="*/ 15 w 45"/>
                <a:gd name="T29" fmla="*/ 0 h 52"/>
                <a:gd name="T30" fmla="*/ 8 w 45"/>
                <a:gd name="T31" fmla="*/ 0 h 52"/>
                <a:gd name="T32" fmla="*/ 8 w 45"/>
                <a:gd name="T33" fmla="*/ 8 h 52"/>
                <a:gd name="T34" fmla="*/ 8 w 45"/>
                <a:gd name="T35" fmla="*/ 8 h 52"/>
                <a:gd name="T36" fmla="*/ 0 w 45"/>
                <a:gd name="T37" fmla="*/ 8 h 52"/>
                <a:gd name="T38" fmla="*/ 0 w 45"/>
                <a:gd name="T39" fmla="*/ 8 h 52"/>
                <a:gd name="T40" fmla="*/ 0 w 45"/>
                <a:gd name="T41" fmla="*/ 15 h 52"/>
                <a:gd name="T42" fmla="*/ 0 w 45"/>
                <a:gd name="T43" fmla="*/ 15 h 52"/>
                <a:gd name="T44" fmla="*/ 0 w 45"/>
                <a:gd name="T45" fmla="*/ 15 h 52"/>
                <a:gd name="T46" fmla="*/ 0 w 45"/>
                <a:gd name="T47" fmla="*/ 23 h 52"/>
                <a:gd name="T48" fmla="*/ 0 w 45"/>
                <a:gd name="T49" fmla="*/ 23 h 52"/>
                <a:gd name="T50" fmla="*/ 0 w 45"/>
                <a:gd name="T51" fmla="*/ 30 h 52"/>
                <a:gd name="T52" fmla="*/ 0 w 45"/>
                <a:gd name="T53" fmla="*/ 30 h 52"/>
                <a:gd name="T54" fmla="*/ 0 w 45"/>
                <a:gd name="T55" fmla="*/ 38 h 52"/>
                <a:gd name="T56" fmla="*/ 0 w 45"/>
                <a:gd name="T57" fmla="*/ 38 h 52"/>
                <a:gd name="T58" fmla="*/ 0 w 45"/>
                <a:gd name="T59" fmla="*/ 38 h 52"/>
                <a:gd name="T60" fmla="*/ 0 w 45"/>
                <a:gd name="T61" fmla="*/ 45 h 52"/>
                <a:gd name="T62" fmla="*/ 8 w 45"/>
                <a:gd name="T63" fmla="*/ 45 h 52"/>
                <a:gd name="T64" fmla="*/ 8 w 45"/>
                <a:gd name="T65" fmla="*/ 45 h 52"/>
                <a:gd name="T66" fmla="*/ 8 w 45"/>
                <a:gd name="T67" fmla="*/ 45 h 52"/>
                <a:gd name="T68" fmla="*/ 15 w 45"/>
                <a:gd name="T69" fmla="*/ 45 h 52"/>
                <a:gd name="T70" fmla="*/ 15 w 45"/>
                <a:gd name="T71" fmla="*/ 52 h 52"/>
                <a:gd name="T72" fmla="*/ 23 w 45"/>
                <a:gd name="T73" fmla="*/ 52 h 52"/>
                <a:gd name="T74" fmla="*/ 23 w 45"/>
                <a:gd name="T75" fmla="*/ 52 h 52"/>
                <a:gd name="T76" fmla="*/ 23 w 45"/>
                <a:gd name="T77" fmla="*/ 52 h 52"/>
                <a:gd name="T78" fmla="*/ 30 w 45"/>
                <a:gd name="T79" fmla="*/ 45 h 52"/>
                <a:gd name="T80" fmla="*/ 30 w 45"/>
                <a:gd name="T81" fmla="*/ 45 h 52"/>
                <a:gd name="T82" fmla="*/ 37 w 45"/>
                <a:gd name="T83" fmla="*/ 45 h 52"/>
                <a:gd name="T84" fmla="*/ 37 w 45"/>
                <a:gd name="T85" fmla="*/ 45 h 52"/>
                <a:gd name="T86" fmla="*/ 37 w 45"/>
                <a:gd name="T87" fmla="*/ 45 h 52"/>
                <a:gd name="T88" fmla="*/ 45 w 45"/>
                <a:gd name="T89" fmla="*/ 38 h 52"/>
                <a:gd name="T90" fmla="*/ 45 w 45"/>
                <a:gd name="T91" fmla="*/ 38 h 52"/>
                <a:gd name="T92" fmla="*/ 45 w 45"/>
                <a:gd name="T93" fmla="*/ 38 h 52"/>
                <a:gd name="T94" fmla="*/ 45 w 45"/>
                <a:gd name="T95" fmla="*/ 30 h 52"/>
                <a:gd name="T96" fmla="*/ 45 w 45"/>
                <a:gd name="T97" fmla="*/ 30 h 52"/>
                <a:gd name="T98" fmla="*/ 45 w 45"/>
                <a:gd name="T99" fmla="*/ 23 h 5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45" h="52">
                  <a:moveTo>
                    <a:pt x="45" y="23"/>
                  </a:moveTo>
                  <a:lnTo>
                    <a:pt x="45" y="15"/>
                  </a:lnTo>
                  <a:lnTo>
                    <a:pt x="45" y="15"/>
                  </a:lnTo>
                  <a:lnTo>
                    <a:pt x="45" y="15"/>
                  </a:lnTo>
                  <a:lnTo>
                    <a:pt x="45" y="8"/>
                  </a:lnTo>
                  <a:lnTo>
                    <a:pt x="37" y="8"/>
                  </a:lnTo>
                  <a:lnTo>
                    <a:pt x="37" y="8"/>
                  </a:lnTo>
                  <a:lnTo>
                    <a:pt x="37" y="8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23" y="0"/>
                  </a:lnTo>
                  <a:lnTo>
                    <a:pt x="23" y="0"/>
                  </a:lnTo>
                  <a:lnTo>
                    <a:pt x="23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8" y="0"/>
                  </a:lnTo>
                  <a:lnTo>
                    <a:pt x="8" y="8"/>
                  </a:lnTo>
                  <a:lnTo>
                    <a:pt x="8" y="8"/>
                  </a:lnTo>
                  <a:lnTo>
                    <a:pt x="0" y="8"/>
                  </a:lnTo>
                  <a:lnTo>
                    <a:pt x="0" y="8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23"/>
                  </a:lnTo>
                  <a:lnTo>
                    <a:pt x="0" y="23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0" y="38"/>
                  </a:lnTo>
                  <a:lnTo>
                    <a:pt x="0" y="38"/>
                  </a:lnTo>
                  <a:lnTo>
                    <a:pt x="0" y="38"/>
                  </a:lnTo>
                  <a:lnTo>
                    <a:pt x="0" y="45"/>
                  </a:lnTo>
                  <a:lnTo>
                    <a:pt x="8" y="45"/>
                  </a:lnTo>
                  <a:lnTo>
                    <a:pt x="8" y="45"/>
                  </a:lnTo>
                  <a:lnTo>
                    <a:pt x="8" y="45"/>
                  </a:lnTo>
                  <a:lnTo>
                    <a:pt x="15" y="45"/>
                  </a:lnTo>
                  <a:lnTo>
                    <a:pt x="15" y="52"/>
                  </a:lnTo>
                  <a:lnTo>
                    <a:pt x="23" y="52"/>
                  </a:lnTo>
                  <a:lnTo>
                    <a:pt x="23" y="52"/>
                  </a:lnTo>
                  <a:lnTo>
                    <a:pt x="23" y="52"/>
                  </a:lnTo>
                  <a:lnTo>
                    <a:pt x="30" y="45"/>
                  </a:lnTo>
                  <a:lnTo>
                    <a:pt x="30" y="45"/>
                  </a:lnTo>
                  <a:lnTo>
                    <a:pt x="37" y="45"/>
                  </a:lnTo>
                  <a:lnTo>
                    <a:pt x="37" y="45"/>
                  </a:lnTo>
                  <a:lnTo>
                    <a:pt x="37" y="45"/>
                  </a:lnTo>
                  <a:lnTo>
                    <a:pt x="45" y="38"/>
                  </a:lnTo>
                  <a:lnTo>
                    <a:pt x="45" y="38"/>
                  </a:lnTo>
                  <a:lnTo>
                    <a:pt x="45" y="38"/>
                  </a:lnTo>
                  <a:lnTo>
                    <a:pt x="45" y="30"/>
                  </a:lnTo>
                  <a:lnTo>
                    <a:pt x="45" y="30"/>
                  </a:lnTo>
                  <a:lnTo>
                    <a:pt x="45" y="23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709" name="Freeform 274">
              <a:extLst>
                <a:ext uri="{FF2B5EF4-FFF2-40B4-BE49-F238E27FC236}">
                  <a16:creationId xmlns:a16="http://schemas.microsoft.com/office/drawing/2014/main" xmlns="" id="{9BBF2877-465F-4197-A4B4-D4BC3BE0688B}"/>
                </a:ext>
              </a:extLst>
            </xdr:cNvPr>
            <xdr:cNvSpPr>
              <a:spLocks/>
            </xdr:cNvSpPr>
          </xdr:nvSpPr>
          <xdr:spPr bwMode="auto">
            <a:xfrm>
              <a:off x="4984" y="2433"/>
              <a:ext cx="45" cy="52"/>
            </a:xfrm>
            <a:custGeom>
              <a:avLst/>
              <a:gdLst>
                <a:gd name="T0" fmla="*/ 6 w 6"/>
                <a:gd name="T1" fmla="*/ 3 h 7"/>
                <a:gd name="T2" fmla="*/ 6 w 6"/>
                <a:gd name="T3" fmla="*/ 2 h 7"/>
                <a:gd name="T4" fmla="*/ 6 w 6"/>
                <a:gd name="T5" fmla="*/ 2 h 7"/>
                <a:gd name="T6" fmla="*/ 6 w 6"/>
                <a:gd name="T7" fmla="*/ 2 h 7"/>
                <a:gd name="T8" fmla="*/ 6 w 6"/>
                <a:gd name="T9" fmla="*/ 1 h 7"/>
                <a:gd name="T10" fmla="*/ 5 w 6"/>
                <a:gd name="T11" fmla="*/ 1 h 7"/>
                <a:gd name="T12" fmla="*/ 5 w 6"/>
                <a:gd name="T13" fmla="*/ 1 h 7"/>
                <a:gd name="T14" fmla="*/ 5 w 6"/>
                <a:gd name="T15" fmla="*/ 1 h 7"/>
                <a:gd name="T16" fmla="*/ 4 w 6"/>
                <a:gd name="T17" fmla="*/ 0 h 7"/>
                <a:gd name="T18" fmla="*/ 4 w 6"/>
                <a:gd name="T19" fmla="*/ 0 h 7"/>
                <a:gd name="T20" fmla="*/ 3 w 6"/>
                <a:gd name="T21" fmla="*/ 0 h 7"/>
                <a:gd name="T22" fmla="*/ 3 w 6"/>
                <a:gd name="T23" fmla="*/ 0 h 7"/>
                <a:gd name="T24" fmla="*/ 3 w 6"/>
                <a:gd name="T25" fmla="*/ 0 h 7"/>
                <a:gd name="T26" fmla="*/ 2 w 6"/>
                <a:gd name="T27" fmla="*/ 0 h 7"/>
                <a:gd name="T28" fmla="*/ 2 w 6"/>
                <a:gd name="T29" fmla="*/ 0 h 7"/>
                <a:gd name="T30" fmla="*/ 1 w 6"/>
                <a:gd name="T31" fmla="*/ 0 h 7"/>
                <a:gd name="T32" fmla="*/ 1 w 6"/>
                <a:gd name="T33" fmla="*/ 1 h 7"/>
                <a:gd name="T34" fmla="*/ 1 w 6"/>
                <a:gd name="T35" fmla="*/ 1 h 7"/>
                <a:gd name="T36" fmla="*/ 0 w 6"/>
                <a:gd name="T37" fmla="*/ 1 h 7"/>
                <a:gd name="T38" fmla="*/ 0 w 6"/>
                <a:gd name="T39" fmla="*/ 1 h 7"/>
                <a:gd name="T40" fmla="*/ 0 w 6"/>
                <a:gd name="T41" fmla="*/ 2 h 7"/>
                <a:gd name="T42" fmla="*/ 0 w 6"/>
                <a:gd name="T43" fmla="*/ 2 h 7"/>
                <a:gd name="T44" fmla="*/ 0 w 6"/>
                <a:gd name="T45" fmla="*/ 2 h 7"/>
                <a:gd name="T46" fmla="*/ 0 w 6"/>
                <a:gd name="T47" fmla="*/ 3 h 7"/>
                <a:gd name="T48" fmla="*/ 0 w 6"/>
                <a:gd name="T49" fmla="*/ 3 h 7"/>
                <a:gd name="T50" fmla="*/ 0 w 6"/>
                <a:gd name="T51" fmla="*/ 4 h 7"/>
                <a:gd name="T52" fmla="*/ 0 w 6"/>
                <a:gd name="T53" fmla="*/ 4 h 7"/>
                <a:gd name="T54" fmla="*/ 0 w 6"/>
                <a:gd name="T55" fmla="*/ 5 h 7"/>
                <a:gd name="T56" fmla="*/ 0 w 6"/>
                <a:gd name="T57" fmla="*/ 5 h 7"/>
                <a:gd name="T58" fmla="*/ 0 w 6"/>
                <a:gd name="T59" fmla="*/ 5 h 7"/>
                <a:gd name="T60" fmla="*/ 0 w 6"/>
                <a:gd name="T61" fmla="*/ 6 h 7"/>
                <a:gd name="T62" fmla="*/ 1 w 6"/>
                <a:gd name="T63" fmla="*/ 6 h 7"/>
                <a:gd name="T64" fmla="*/ 1 w 6"/>
                <a:gd name="T65" fmla="*/ 6 h 7"/>
                <a:gd name="T66" fmla="*/ 1 w 6"/>
                <a:gd name="T67" fmla="*/ 6 h 7"/>
                <a:gd name="T68" fmla="*/ 2 w 6"/>
                <a:gd name="T69" fmla="*/ 6 h 7"/>
                <a:gd name="T70" fmla="*/ 2 w 6"/>
                <a:gd name="T71" fmla="*/ 7 h 7"/>
                <a:gd name="T72" fmla="*/ 3 w 6"/>
                <a:gd name="T73" fmla="*/ 7 h 7"/>
                <a:gd name="T74" fmla="*/ 3 w 6"/>
                <a:gd name="T75" fmla="*/ 7 h 7"/>
                <a:gd name="T76" fmla="*/ 3 w 6"/>
                <a:gd name="T77" fmla="*/ 7 h 7"/>
                <a:gd name="T78" fmla="*/ 4 w 6"/>
                <a:gd name="T79" fmla="*/ 6 h 7"/>
                <a:gd name="T80" fmla="*/ 4 w 6"/>
                <a:gd name="T81" fmla="*/ 6 h 7"/>
                <a:gd name="T82" fmla="*/ 5 w 6"/>
                <a:gd name="T83" fmla="*/ 6 h 7"/>
                <a:gd name="T84" fmla="*/ 5 w 6"/>
                <a:gd name="T85" fmla="*/ 6 h 7"/>
                <a:gd name="T86" fmla="*/ 5 w 6"/>
                <a:gd name="T87" fmla="*/ 6 h 7"/>
                <a:gd name="T88" fmla="*/ 6 w 6"/>
                <a:gd name="T89" fmla="*/ 5 h 7"/>
                <a:gd name="T90" fmla="*/ 6 w 6"/>
                <a:gd name="T91" fmla="*/ 5 h 7"/>
                <a:gd name="T92" fmla="*/ 6 w 6"/>
                <a:gd name="T93" fmla="*/ 5 h 7"/>
                <a:gd name="T94" fmla="*/ 6 w 6"/>
                <a:gd name="T95" fmla="*/ 4 h 7"/>
                <a:gd name="T96" fmla="*/ 6 w 6"/>
                <a:gd name="T97" fmla="*/ 4 h 7"/>
                <a:gd name="T98" fmla="*/ 6 w 6"/>
                <a:gd name="T99" fmla="*/ 3 h 7"/>
                <a:gd name="T100" fmla="*/ 6 w 6"/>
                <a:gd name="T101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6" h="7">
                  <a:moveTo>
                    <a:pt x="6" y="3"/>
                  </a:moveTo>
                  <a:lnTo>
                    <a:pt x="6" y="2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0"/>
                  </a:lnTo>
                  <a:lnTo>
                    <a:pt x="1" y="1"/>
                  </a:lnTo>
                  <a:lnTo>
                    <a:pt x="1" y="1"/>
                  </a:lnTo>
                  <a:lnTo>
                    <a:pt x="0" y="1"/>
                  </a:lnTo>
                  <a:lnTo>
                    <a:pt x="0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6"/>
                  </a:lnTo>
                  <a:lnTo>
                    <a:pt x="1" y="6"/>
                  </a:lnTo>
                  <a:lnTo>
                    <a:pt x="1" y="6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4" y="6"/>
                  </a:lnTo>
                  <a:lnTo>
                    <a:pt x="4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3"/>
                  </a:lnTo>
                  <a:lnTo>
                    <a:pt x="6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710" name="Freeform 275">
              <a:extLst>
                <a:ext uri="{FF2B5EF4-FFF2-40B4-BE49-F238E27FC236}">
                  <a16:creationId xmlns:a16="http://schemas.microsoft.com/office/drawing/2014/main" xmlns="" id="{57C406E1-7304-467D-9347-1672140C9C7D}"/>
                </a:ext>
              </a:extLst>
            </xdr:cNvPr>
            <xdr:cNvSpPr>
              <a:spLocks/>
            </xdr:cNvSpPr>
          </xdr:nvSpPr>
          <xdr:spPr bwMode="auto">
            <a:xfrm>
              <a:off x="4932" y="2567"/>
              <a:ext cx="52" cy="45"/>
            </a:xfrm>
            <a:custGeom>
              <a:avLst/>
              <a:gdLst>
                <a:gd name="T0" fmla="*/ 52 w 52"/>
                <a:gd name="T1" fmla="*/ 15 h 45"/>
                <a:gd name="T2" fmla="*/ 52 w 52"/>
                <a:gd name="T3" fmla="*/ 15 h 45"/>
                <a:gd name="T4" fmla="*/ 52 w 52"/>
                <a:gd name="T5" fmla="*/ 15 h 45"/>
                <a:gd name="T6" fmla="*/ 45 w 52"/>
                <a:gd name="T7" fmla="*/ 7 h 45"/>
                <a:gd name="T8" fmla="*/ 45 w 52"/>
                <a:gd name="T9" fmla="*/ 7 h 45"/>
                <a:gd name="T10" fmla="*/ 45 w 52"/>
                <a:gd name="T11" fmla="*/ 7 h 45"/>
                <a:gd name="T12" fmla="*/ 45 w 52"/>
                <a:gd name="T13" fmla="*/ 0 h 45"/>
                <a:gd name="T14" fmla="*/ 38 w 52"/>
                <a:gd name="T15" fmla="*/ 0 h 45"/>
                <a:gd name="T16" fmla="*/ 38 w 52"/>
                <a:gd name="T17" fmla="*/ 0 h 45"/>
                <a:gd name="T18" fmla="*/ 38 w 52"/>
                <a:gd name="T19" fmla="*/ 0 h 45"/>
                <a:gd name="T20" fmla="*/ 30 w 52"/>
                <a:gd name="T21" fmla="*/ 0 h 45"/>
                <a:gd name="T22" fmla="*/ 30 w 52"/>
                <a:gd name="T23" fmla="*/ 0 h 45"/>
                <a:gd name="T24" fmla="*/ 23 w 52"/>
                <a:gd name="T25" fmla="*/ 0 h 45"/>
                <a:gd name="T26" fmla="*/ 23 w 52"/>
                <a:gd name="T27" fmla="*/ 0 h 45"/>
                <a:gd name="T28" fmla="*/ 23 w 52"/>
                <a:gd name="T29" fmla="*/ 0 h 45"/>
                <a:gd name="T30" fmla="*/ 15 w 52"/>
                <a:gd name="T31" fmla="*/ 0 h 45"/>
                <a:gd name="T32" fmla="*/ 15 w 52"/>
                <a:gd name="T33" fmla="*/ 0 h 45"/>
                <a:gd name="T34" fmla="*/ 8 w 52"/>
                <a:gd name="T35" fmla="*/ 0 h 45"/>
                <a:gd name="T36" fmla="*/ 8 w 52"/>
                <a:gd name="T37" fmla="*/ 7 h 45"/>
                <a:gd name="T38" fmla="*/ 8 w 52"/>
                <a:gd name="T39" fmla="*/ 7 h 45"/>
                <a:gd name="T40" fmla="*/ 8 w 52"/>
                <a:gd name="T41" fmla="*/ 7 h 45"/>
                <a:gd name="T42" fmla="*/ 0 w 52"/>
                <a:gd name="T43" fmla="*/ 15 h 45"/>
                <a:gd name="T44" fmla="*/ 0 w 52"/>
                <a:gd name="T45" fmla="*/ 15 h 45"/>
                <a:gd name="T46" fmla="*/ 0 w 52"/>
                <a:gd name="T47" fmla="*/ 15 h 45"/>
                <a:gd name="T48" fmla="*/ 0 w 52"/>
                <a:gd name="T49" fmla="*/ 22 h 45"/>
                <a:gd name="T50" fmla="*/ 0 w 52"/>
                <a:gd name="T51" fmla="*/ 22 h 45"/>
                <a:gd name="T52" fmla="*/ 0 w 52"/>
                <a:gd name="T53" fmla="*/ 30 h 45"/>
                <a:gd name="T54" fmla="*/ 0 w 52"/>
                <a:gd name="T55" fmla="*/ 30 h 45"/>
                <a:gd name="T56" fmla="*/ 8 w 52"/>
                <a:gd name="T57" fmla="*/ 30 h 45"/>
                <a:gd name="T58" fmla="*/ 8 w 52"/>
                <a:gd name="T59" fmla="*/ 37 h 45"/>
                <a:gd name="T60" fmla="*/ 8 w 52"/>
                <a:gd name="T61" fmla="*/ 37 h 45"/>
                <a:gd name="T62" fmla="*/ 8 w 52"/>
                <a:gd name="T63" fmla="*/ 37 h 45"/>
                <a:gd name="T64" fmla="*/ 15 w 52"/>
                <a:gd name="T65" fmla="*/ 45 h 45"/>
                <a:gd name="T66" fmla="*/ 15 w 52"/>
                <a:gd name="T67" fmla="*/ 45 h 45"/>
                <a:gd name="T68" fmla="*/ 23 w 52"/>
                <a:gd name="T69" fmla="*/ 45 h 45"/>
                <a:gd name="T70" fmla="*/ 23 w 52"/>
                <a:gd name="T71" fmla="*/ 45 h 45"/>
                <a:gd name="T72" fmla="*/ 23 w 52"/>
                <a:gd name="T73" fmla="*/ 45 h 45"/>
                <a:gd name="T74" fmla="*/ 30 w 52"/>
                <a:gd name="T75" fmla="*/ 45 h 45"/>
                <a:gd name="T76" fmla="*/ 30 w 52"/>
                <a:gd name="T77" fmla="*/ 45 h 45"/>
                <a:gd name="T78" fmla="*/ 38 w 52"/>
                <a:gd name="T79" fmla="*/ 45 h 45"/>
                <a:gd name="T80" fmla="*/ 38 w 52"/>
                <a:gd name="T81" fmla="*/ 45 h 45"/>
                <a:gd name="T82" fmla="*/ 38 w 52"/>
                <a:gd name="T83" fmla="*/ 45 h 45"/>
                <a:gd name="T84" fmla="*/ 45 w 52"/>
                <a:gd name="T85" fmla="*/ 37 h 45"/>
                <a:gd name="T86" fmla="*/ 45 w 52"/>
                <a:gd name="T87" fmla="*/ 37 h 45"/>
                <a:gd name="T88" fmla="*/ 45 w 52"/>
                <a:gd name="T89" fmla="*/ 37 h 45"/>
                <a:gd name="T90" fmla="*/ 45 w 52"/>
                <a:gd name="T91" fmla="*/ 30 h 45"/>
                <a:gd name="T92" fmla="*/ 52 w 52"/>
                <a:gd name="T93" fmla="*/ 30 h 45"/>
                <a:gd name="T94" fmla="*/ 52 w 52"/>
                <a:gd name="T95" fmla="*/ 30 h 45"/>
                <a:gd name="T96" fmla="*/ 52 w 52"/>
                <a:gd name="T97" fmla="*/ 22 h 45"/>
                <a:gd name="T98" fmla="*/ 52 w 52"/>
                <a:gd name="T99" fmla="*/ 22 h 45"/>
                <a:gd name="T100" fmla="*/ 52 w 52"/>
                <a:gd name="T101" fmla="*/ 15 h 4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52" h="45">
                  <a:moveTo>
                    <a:pt x="52" y="15"/>
                  </a:moveTo>
                  <a:lnTo>
                    <a:pt x="52" y="15"/>
                  </a:lnTo>
                  <a:lnTo>
                    <a:pt x="52" y="15"/>
                  </a:lnTo>
                  <a:lnTo>
                    <a:pt x="45" y="7"/>
                  </a:lnTo>
                  <a:lnTo>
                    <a:pt x="45" y="7"/>
                  </a:lnTo>
                  <a:lnTo>
                    <a:pt x="45" y="7"/>
                  </a:lnTo>
                  <a:lnTo>
                    <a:pt x="45" y="0"/>
                  </a:lnTo>
                  <a:lnTo>
                    <a:pt x="38" y="0"/>
                  </a:lnTo>
                  <a:lnTo>
                    <a:pt x="38" y="0"/>
                  </a:lnTo>
                  <a:lnTo>
                    <a:pt x="38" y="0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23" y="0"/>
                  </a:lnTo>
                  <a:lnTo>
                    <a:pt x="23" y="0"/>
                  </a:lnTo>
                  <a:lnTo>
                    <a:pt x="23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8" y="0"/>
                  </a:lnTo>
                  <a:lnTo>
                    <a:pt x="8" y="7"/>
                  </a:lnTo>
                  <a:lnTo>
                    <a:pt x="8" y="7"/>
                  </a:lnTo>
                  <a:lnTo>
                    <a:pt x="8" y="7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8" y="30"/>
                  </a:lnTo>
                  <a:lnTo>
                    <a:pt x="8" y="37"/>
                  </a:lnTo>
                  <a:lnTo>
                    <a:pt x="8" y="37"/>
                  </a:lnTo>
                  <a:lnTo>
                    <a:pt x="8" y="37"/>
                  </a:lnTo>
                  <a:lnTo>
                    <a:pt x="15" y="45"/>
                  </a:lnTo>
                  <a:lnTo>
                    <a:pt x="15" y="45"/>
                  </a:lnTo>
                  <a:lnTo>
                    <a:pt x="23" y="45"/>
                  </a:lnTo>
                  <a:lnTo>
                    <a:pt x="23" y="45"/>
                  </a:lnTo>
                  <a:lnTo>
                    <a:pt x="23" y="45"/>
                  </a:lnTo>
                  <a:lnTo>
                    <a:pt x="30" y="45"/>
                  </a:lnTo>
                  <a:lnTo>
                    <a:pt x="30" y="45"/>
                  </a:lnTo>
                  <a:lnTo>
                    <a:pt x="38" y="45"/>
                  </a:lnTo>
                  <a:lnTo>
                    <a:pt x="38" y="45"/>
                  </a:lnTo>
                  <a:lnTo>
                    <a:pt x="38" y="45"/>
                  </a:lnTo>
                  <a:lnTo>
                    <a:pt x="45" y="37"/>
                  </a:lnTo>
                  <a:lnTo>
                    <a:pt x="45" y="37"/>
                  </a:lnTo>
                  <a:lnTo>
                    <a:pt x="45" y="37"/>
                  </a:lnTo>
                  <a:lnTo>
                    <a:pt x="45" y="30"/>
                  </a:lnTo>
                  <a:lnTo>
                    <a:pt x="52" y="30"/>
                  </a:lnTo>
                  <a:lnTo>
                    <a:pt x="52" y="30"/>
                  </a:lnTo>
                  <a:lnTo>
                    <a:pt x="52" y="22"/>
                  </a:lnTo>
                  <a:lnTo>
                    <a:pt x="52" y="22"/>
                  </a:lnTo>
                  <a:lnTo>
                    <a:pt x="52" y="15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711" name="Freeform 276">
              <a:extLst>
                <a:ext uri="{FF2B5EF4-FFF2-40B4-BE49-F238E27FC236}">
                  <a16:creationId xmlns:a16="http://schemas.microsoft.com/office/drawing/2014/main" xmlns="" id="{654A5501-F703-4029-ADC4-2A6DE88F70D7}"/>
                </a:ext>
              </a:extLst>
            </xdr:cNvPr>
            <xdr:cNvSpPr>
              <a:spLocks/>
            </xdr:cNvSpPr>
          </xdr:nvSpPr>
          <xdr:spPr bwMode="auto">
            <a:xfrm>
              <a:off x="4932" y="2567"/>
              <a:ext cx="52" cy="45"/>
            </a:xfrm>
            <a:custGeom>
              <a:avLst/>
              <a:gdLst>
                <a:gd name="T0" fmla="*/ 7 w 7"/>
                <a:gd name="T1" fmla="*/ 2 h 6"/>
                <a:gd name="T2" fmla="*/ 7 w 7"/>
                <a:gd name="T3" fmla="*/ 2 h 6"/>
                <a:gd name="T4" fmla="*/ 7 w 7"/>
                <a:gd name="T5" fmla="*/ 2 h 6"/>
                <a:gd name="T6" fmla="*/ 6 w 7"/>
                <a:gd name="T7" fmla="*/ 1 h 6"/>
                <a:gd name="T8" fmla="*/ 6 w 7"/>
                <a:gd name="T9" fmla="*/ 1 h 6"/>
                <a:gd name="T10" fmla="*/ 6 w 7"/>
                <a:gd name="T11" fmla="*/ 1 h 6"/>
                <a:gd name="T12" fmla="*/ 6 w 7"/>
                <a:gd name="T13" fmla="*/ 0 h 6"/>
                <a:gd name="T14" fmla="*/ 5 w 7"/>
                <a:gd name="T15" fmla="*/ 0 h 6"/>
                <a:gd name="T16" fmla="*/ 5 w 7"/>
                <a:gd name="T17" fmla="*/ 0 h 6"/>
                <a:gd name="T18" fmla="*/ 5 w 7"/>
                <a:gd name="T19" fmla="*/ 0 h 6"/>
                <a:gd name="T20" fmla="*/ 4 w 7"/>
                <a:gd name="T21" fmla="*/ 0 h 6"/>
                <a:gd name="T22" fmla="*/ 4 w 7"/>
                <a:gd name="T23" fmla="*/ 0 h 6"/>
                <a:gd name="T24" fmla="*/ 3 w 7"/>
                <a:gd name="T25" fmla="*/ 0 h 6"/>
                <a:gd name="T26" fmla="*/ 3 w 7"/>
                <a:gd name="T27" fmla="*/ 0 h 6"/>
                <a:gd name="T28" fmla="*/ 3 w 7"/>
                <a:gd name="T29" fmla="*/ 0 h 6"/>
                <a:gd name="T30" fmla="*/ 2 w 7"/>
                <a:gd name="T31" fmla="*/ 0 h 6"/>
                <a:gd name="T32" fmla="*/ 2 w 7"/>
                <a:gd name="T33" fmla="*/ 0 h 6"/>
                <a:gd name="T34" fmla="*/ 1 w 7"/>
                <a:gd name="T35" fmla="*/ 0 h 6"/>
                <a:gd name="T36" fmla="*/ 1 w 7"/>
                <a:gd name="T37" fmla="*/ 1 h 6"/>
                <a:gd name="T38" fmla="*/ 1 w 7"/>
                <a:gd name="T39" fmla="*/ 1 h 6"/>
                <a:gd name="T40" fmla="*/ 1 w 7"/>
                <a:gd name="T41" fmla="*/ 1 h 6"/>
                <a:gd name="T42" fmla="*/ 0 w 7"/>
                <a:gd name="T43" fmla="*/ 2 h 6"/>
                <a:gd name="T44" fmla="*/ 0 w 7"/>
                <a:gd name="T45" fmla="*/ 2 h 6"/>
                <a:gd name="T46" fmla="*/ 0 w 7"/>
                <a:gd name="T47" fmla="*/ 2 h 6"/>
                <a:gd name="T48" fmla="*/ 0 w 7"/>
                <a:gd name="T49" fmla="*/ 3 h 6"/>
                <a:gd name="T50" fmla="*/ 0 w 7"/>
                <a:gd name="T51" fmla="*/ 3 h 6"/>
                <a:gd name="T52" fmla="*/ 0 w 7"/>
                <a:gd name="T53" fmla="*/ 4 h 6"/>
                <a:gd name="T54" fmla="*/ 0 w 7"/>
                <a:gd name="T55" fmla="*/ 4 h 6"/>
                <a:gd name="T56" fmla="*/ 1 w 7"/>
                <a:gd name="T57" fmla="*/ 4 h 6"/>
                <a:gd name="T58" fmla="*/ 1 w 7"/>
                <a:gd name="T59" fmla="*/ 5 h 6"/>
                <a:gd name="T60" fmla="*/ 1 w 7"/>
                <a:gd name="T61" fmla="*/ 5 h 6"/>
                <a:gd name="T62" fmla="*/ 1 w 7"/>
                <a:gd name="T63" fmla="*/ 5 h 6"/>
                <a:gd name="T64" fmla="*/ 2 w 7"/>
                <a:gd name="T65" fmla="*/ 6 h 6"/>
                <a:gd name="T66" fmla="*/ 2 w 7"/>
                <a:gd name="T67" fmla="*/ 6 h 6"/>
                <a:gd name="T68" fmla="*/ 3 w 7"/>
                <a:gd name="T69" fmla="*/ 6 h 6"/>
                <a:gd name="T70" fmla="*/ 3 w 7"/>
                <a:gd name="T71" fmla="*/ 6 h 6"/>
                <a:gd name="T72" fmla="*/ 3 w 7"/>
                <a:gd name="T73" fmla="*/ 6 h 6"/>
                <a:gd name="T74" fmla="*/ 4 w 7"/>
                <a:gd name="T75" fmla="*/ 6 h 6"/>
                <a:gd name="T76" fmla="*/ 4 w 7"/>
                <a:gd name="T77" fmla="*/ 6 h 6"/>
                <a:gd name="T78" fmla="*/ 5 w 7"/>
                <a:gd name="T79" fmla="*/ 6 h 6"/>
                <a:gd name="T80" fmla="*/ 5 w 7"/>
                <a:gd name="T81" fmla="*/ 6 h 6"/>
                <a:gd name="T82" fmla="*/ 5 w 7"/>
                <a:gd name="T83" fmla="*/ 6 h 6"/>
                <a:gd name="T84" fmla="*/ 6 w 7"/>
                <a:gd name="T85" fmla="*/ 5 h 6"/>
                <a:gd name="T86" fmla="*/ 6 w 7"/>
                <a:gd name="T87" fmla="*/ 5 h 6"/>
                <a:gd name="T88" fmla="*/ 6 w 7"/>
                <a:gd name="T89" fmla="*/ 5 h 6"/>
                <a:gd name="T90" fmla="*/ 6 w 7"/>
                <a:gd name="T91" fmla="*/ 4 h 6"/>
                <a:gd name="T92" fmla="*/ 7 w 7"/>
                <a:gd name="T93" fmla="*/ 4 h 6"/>
                <a:gd name="T94" fmla="*/ 7 w 7"/>
                <a:gd name="T95" fmla="*/ 4 h 6"/>
                <a:gd name="T96" fmla="*/ 7 w 7"/>
                <a:gd name="T97" fmla="*/ 3 h 6"/>
                <a:gd name="T98" fmla="*/ 7 w 7"/>
                <a:gd name="T99" fmla="*/ 3 h 6"/>
                <a:gd name="T100" fmla="*/ 7 w 7"/>
                <a:gd name="T101" fmla="*/ 2 h 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6">
                  <a:moveTo>
                    <a:pt x="7" y="2"/>
                  </a:moveTo>
                  <a:lnTo>
                    <a:pt x="7" y="2"/>
                  </a:lnTo>
                  <a:lnTo>
                    <a:pt x="7" y="2"/>
                  </a:lnTo>
                  <a:lnTo>
                    <a:pt x="6" y="1"/>
                  </a:lnTo>
                  <a:lnTo>
                    <a:pt x="6" y="1"/>
                  </a:lnTo>
                  <a:lnTo>
                    <a:pt x="6" y="1"/>
                  </a:lnTo>
                  <a:lnTo>
                    <a:pt x="6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0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1" y="4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5"/>
                  </a:lnTo>
                  <a:lnTo>
                    <a:pt x="2" y="6"/>
                  </a:lnTo>
                  <a:lnTo>
                    <a:pt x="2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3"/>
                  </a:lnTo>
                  <a:lnTo>
                    <a:pt x="7" y="3"/>
                  </a:lnTo>
                  <a:lnTo>
                    <a:pt x="7" y="2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712" name="Freeform 277">
              <a:extLst>
                <a:ext uri="{FF2B5EF4-FFF2-40B4-BE49-F238E27FC236}">
                  <a16:creationId xmlns:a16="http://schemas.microsoft.com/office/drawing/2014/main" xmlns="" id="{67C77680-5C4F-415E-BB32-614A3C8B7378}"/>
                </a:ext>
              </a:extLst>
            </xdr:cNvPr>
            <xdr:cNvSpPr>
              <a:spLocks/>
            </xdr:cNvSpPr>
          </xdr:nvSpPr>
          <xdr:spPr bwMode="auto">
            <a:xfrm>
              <a:off x="4873" y="2686"/>
              <a:ext cx="52" cy="52"/>
            </a:xfrm>
            <a:custGeom>
              <a:avLst/>
              <a:gdLst>
                <a:gd name="T0" fmla="*/ 52 w 52"/>
                <a:gd name="T1" fmla="*/ 22 h 52"/>
                <a:gd name="T2" fmla="*/ 52 w 52"/>
                <a:gd name="T3" fmla="*/ 22 h 52"/>
                <a:gd name="T4" fmla="*/ 52 w 52"/>
                <a:gd name="T5" fmla="*/ 15 h 52"/>
                <a:gd name="T6" fmla="*/ 45 w 52"/>
                <a:gd name="T7" fmla="*/ 15 h 52"/>
                <a:gd name="T8" fmla="*/ 45 w 52"/>
                <a:gd name="T9" fmla="*/ 7 h 52"/>
                <a:gd name="T10" fmla="*/ 45 w 52"/>
                <a:gd name="T11" fmla="*/ 7 h 52"/>
                <a:gd name="T12" fmla="*/ 45 w 52"/>
                <a:gd name="T13" fmla="*/ 7 h 52"/>
                <a:gd name="T14" fmla="*/ 37 w 52"/>
                <a:gd name="T15" fmla="*/ 7 h 52"/>
                <a:gd name="T16" fmla="*/ 37 w 52"/>
                <a:gd name="T17" fmla="*/ 0 h 52"/>
                <a:gd name="T18" fmla="*/ 37 w 52"/>
                <a:gd name="T19" fmla="*/ 0 h 52"/>
                <a:gd name="T20" fmla="*/ 30 w 52"/>
                <a:gd name="T21" fmla="*/ 0 h 52"/>
                <a:gd name="T22" fmla="*/ 30 w 52"/>
                <a:gd name="T23" fmla="*/ 0 h 52"/>
                <a:gd name="T24" fmla="*/ 22 w 52"/>
                <a:gd name="T25" fmla="*/ 0 h 52"/>
                <a:gd name="T26" fmla="*/ 22 w 52"/>
                <a:gd name="T27" fmla="*/ 0 h 52"/>
                <a:gd name="T28" fmla="*/ 22 w 52"/>
                <a:gd name="T29" fmla="*/ 0 h 52"/>
                <a:gd name="T30" fmla="*/ 15 w 52"/>
                <a:gd name="T31" fmla="*/ 0 h 52"/>
                <a:gd name="T32" fmla="*/ 15 w 52"/>
                <a:gd name="T33" fmla="*/ 7 h 52"/>
                <a:gd name="T34" fmla="*/ 8 w 52"/>
                <a:gd name="T35" fmla="*/ 7 h 52"/>
                <a:gd name="T36" fmla="*/ 8 w 52"/>
                <a:gd name="T37" fmla="*/ 7 h 52"/>
                <a:gd name="T38" fmla="*/ 8 w 52"/>
                <a:gd name="T39" fmla="*/ 7 h 52"/>
                <a:gd name="T40" fmla="*/ 8 w 52"/>
                <a:gd name="T41" fmla="*/ 15 h 52"/>
                <a:gd name="T42" fmla="*/ 0 w 52"/>
                <a:gd name="T43" fmla="*/ 15 h 52"/>
                <a:gd name="T44" fmla="*/ 0 w 52"/>
                <a:gd name="T45" fmla="*/ 22 h 52"/>
                <a:gd name="T46" fmla="*/ 0 w 52"/>
                <a:gd name="T47" fmla="*/ 22 h 52"/>
                <a:gd name="T48" fmla="*/ 0 w 52"/>
                <a:gd name="T49" fmla="*/ 22 h 52"/>
                <a:gd name="T50" fmla="*/ 0 w 52"/>
                <a:gd name="T51" fmla="*/ 29 h 52"/>
                <a:gd name="T52" fmla="*/ 0 w 52"/>
                <a:gd name="T53" fmla="*/ 29 h 52"/>
                <a:gd name="T54" fmla="*/ 0 w 52"/>
                <a:gd name="T55" fmla="*/ 37 h 52"/>
                <a:gd name="T56" fmla="*/ 8 w 52"/>
                <a:gd name="T57" fmla="*/ 37 h 52"/>
                <a:gd name="T58" fmla="*/ 8 w 52"/>
                <a:gd name="T59" fmla="*/ 37 h 52"/>
                <a:gd name="T60" fmla="*/ 8 w 52"/>
                <a:gd name="T61" fmla="*/ 44 h 52"/>
                <a:gd name="T62" fmla="*/ 8 w 52"/>
                <a:gd name="T63" fmla="*/ 44 h 52"/>
                <a:gd name="T64" fmla="*/ 15 w 52"/>
                <a:gd name="T65" fmla="*/ 44 h 52"/>
                <a:gd name="T66" fmla="*/ 15 w 52"/>
                <a:gd name="T67" fmla="*/ 44 h 52"/>
                <a:gd name="T68" fmla="*/ 22 w 52"/>
                <a:gd name="T69" fmla="*/ 44 h 52"/>
                <a:gd name="T70" fmla="*/ 22 w 52"/>
                <a:gd name="T71" fmla="*/ 52 h 52"/>
                <a:gd name="T72" fmla="*/ 22 w 52"/>
                <a:gd name="T73" fmla="*/ 52 h 52"/>
                <a:gd name="T74" fmla="*/ 30 w 52"/>
                <a:gd name="T75" fmla="*/ 52 h 52"/>
                <a:gd name="T76" fmla="*/ 30 w 52"/>
                <a:gd name="T77" fmla="*/ 52 h 52"/>
                <a:gd name="T78" fmla="*/ 37 w 52"/>
                <a:gd name="T79" fmla="*/ 44 h 52"/>
                <a:gd name="T80" fmla="*/ 37 w 52"/>
                <a:gd name="T81" fmla="*/ 44 h 52"/>
                <a:gd name="T82" fmla="*/ 37 w 52"/>
                <a:gd name="T83" fmla="*/ 44 h 52"/>
                <a:gd name="T84" fmla="*/ 45 w 52"/>
                <a:gd name="T85" fmla="*/ 44 h 52"/>
                <a:gd name="T86" fmla="*/ 45 w 52"/>
                <a:gd name="T87" fmla="*/ 44 h 52"/>
                <a:gd name="T88" fmla="*/ 45 w 52"/>
                <a:gd name="T89" fmla="*/ 37 h 52"/>
                <a:gd name="T90" fmla="*/ 45 w 52"/>
                <a:gd name="T91" fmla="*/ 37 h 52"/>
                <a:gd name="T92" fmla="*/ 52 w 52"/>
                <a:gd name="T93" fmla="*/ 37 h 52"/>
                <a:gd name="T94" fmla="*/ 52 w 52"/>
                <a:gd name="T95" fmla="*/ 29 h 52"/>
                <a:gd name="T96" fmla="*/ 52 w 52"/>
                <a:gd name="T97" fmla="*/ 29 h 52"/>
                <a:gd name="T98" fmla="*/ 52 w 52"/>
                <a:gd name="T99" fmla="*/ 22 h 5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52" h="52">
                  <a:moveTo>
                    <a:pt x="52" y="22"/>
                  </a:moveTo>
                  <a:lnTo>
                    <a:pt x="52" y="22"/>
                  </a:lnTo>
                  <a:lnTo>
                    <a:pt x="52" y="15"/>
                  </a:lnTo>
                  <a:lnTo>
                    <a:pt x="45" y="15"/>
                  </a:lnTo>
                  <a:lnTo>
                    <a:pt x="45" y="7"/>
                  </a:lnTo>
                  <a:lnTo>
                    <a:pt x="45" y="7"/>
                  </a:lnTo>
                  <a:lnTo>
                    <a:pt x="45" y="7"/>
                  </a:lnTo>
                  <a:lnTo>
                    <a:pt x="37" y="7"/>
                  </a:lnTo>
                  <a:lnTo>
                    <a:pt x="37" y="0"/>
                  </a:lnTo>
                  <a:lnTo>
                    <a:pt x="37" y="0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15" y="0"/>
                  </a:lnTo>
                  <a:lnTo>
                    <a:pt x="15" y="7"/>
                  </a:lnTo>
                  <a:lnTo>
                    <a:pt x="8" y="7"/>
                  </a:lnTo>
                  <a:lnTo>
                    <a:pt x="8" y="7"/>
                  </a:lnTo>
                  <a:lnTo>
                    <a:pt x="8" y="7"/>
                  </a:lnTo>
                  <a:lnTo>
                    <a:pt x="8" y="15"/>
                  </a:lnTo>
                  <a:lnTo>
                    <a:pt x="0" y="15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29"/>
                  </a:lnTo>
                  <a:lnTo>
                    <a:pt x="0" y="29"/>
                  </a:lnTo>
                  <a:lnTo>
                    <a:pt x="0" y="37"/>
                  </a:lnTo>
                  <a:lnTo>
                    <a:pt x="8" y="37"/>
                  </a:lnTo>
                  <a:lnTo>
                    <a:pt x="8" y="37"/>
                  </a:lnTo>
                  <a:lnTo>
                    <a:pt x="8" y="44"/>
                  </a:lnTo>
                  <a:lnTo>
                    <a:pt x="8" y="44"/>
                  </a:lnTo>
                  <a:lnTo>
                    <a:pt x="15" y="44"/>
                  </a:lnTo>
                  <a:lnTo>
                    <a:pt x="15" y="44"/>
                  </a:lnTo>
                  <a:lnTo>
                    <a:pt x="22" y="44"/>
                  </a:lnTo>
                  <a:lnTo>
                    <a:pt x="22" y="52"/>
                  </a:lnTo>
                  <a:lnTo>
                    <a:pt x="22" y="52"/>
                  </a:lnTo>
                  <a:lnTo>
                    <a:pt x="30" y="52"/>
                  </a:lnTo>
                  <a:lnTo>
                    <a:pt x="30" y="52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45" y="44"/>
                  </a:lnTo>
                  <a:lnTo>
                    <a:pt x="45" y="44"/>
                  </a:lnTo>
                  <a:lnTo>
                    <a:pt x="45" y="37"/>
                  </a:lnTo>
                  <a:lnTo>
                    <a:pt x="45" y="37"/>
                  </a:lnTo>
                  <a:lnTo>
                    <a:pt x="52" y="37"/>
                  </a:lnTo>
                  <a:lnTo>
                    <a:pt x="52" y="29"/>
                  </a:lnTo>
                  <a:lnTo>
                    <a:pt x="52" y="29"/>
                  </a:lnTo>
                  <a:lnTo>
                    <a:pt x="52" y="22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713" name="Freeform 278">
              <a:extLst>
                <a:ext uri="{FF2B5EF4-FFF2-40B4-BE49-F238E27FC236}">
                  <a16:creationId xmlns:a16="http://schemas.microsoft.com/office/drawing/2014/main" xmlns="" id="{58DABB8D-54A2-4D50-9B53-A935FF52CBC3}"/>
                </a:ext>
              </a:extLst>
            </xdr:cNvPr>
            <xdr:cNvSpPr>
              <a:spLocks/>
            </xdr:cNvSpPr>
          </xdr:nvSpPr>
          <xdr:spPr bwMode="auto">
            <a:xfrm>
              <a:off x="4873" y="2686"/>
              <a:ext cx="52" cy="52"/>
            </a:xfrm>
            <a:custGeom>
              <a:avLst/>
              <a:gdLst>
                <a:gd name="T0" fmla="*/ 7 w 7"/>
                <a:gd name="T1" fmla="*/ 3 h 7"/>
                <a:gd name="T2" fmla="*/ 7 w 7"/>
                <a:gd name="T3" fmla="*/ 3 h 7"/>
                <a:gd name="T4" fmla="*/ 7 w 7"/>
                <a:gd name="T5" fmla="*/ 2 h 7"/>
                <a:gd name="T6" fmla="*/ 6 w 7"/>
                <a:gd name="T7" fmla="*/ 2 h 7"/>
                <a:gd name="T8" fmla="*/ 6 w 7"/>
                <a:gd name="T9" fmla="*/ 1 h 7"/>
                <a:gd name="T10" fmla="*/ 6 w 7"/>
                <a:gd name="T11" fmla="*/ 1 h 7"/>
                <a:gd name="T12" fmla="*/ 6 w 7"/>
                <a:gd name="T13" fmla="*/ 1 h 7"/>
                <a:gd name="T14" fmla="*/ 5 w 7"/>
                <a:gd name="T15" fmla="*/ 1 h 7"/>
                <a:gd name="T16" fmla="*/ 5 w 7"/>
                <a:gd name="T17" fmla="*/ 0 h 7"/>
                <a:gd name="T18" fmla="*/ 5 w 7"/>
                <a:gd name="T19" fmla="*/ 0 h 7"/>
                <a:gd name="T20" fmla="*/ 4 w 7"/>
                <a:gd name="T21" fmla="*/ 0 h 7"/>
                <a:gd name="T22" fmla="*/ 4 w 7"/>
                <a:gd name="T23" fmla="*/ 0 h 7"/>
                <a:gd name="T24" fmla="*/ 3 w 7"/>
                <a:gd name="T25" fmla="*/ 0 h 7"/>
                <a:gd name="T26" fmla="*/ 3 w 7"/>
                <a:gd name="T27" fmla="*/ 0 h 7"/>
                <a:gd name="T28" fmla="*/ 3 w 7"/>
                <a:gd name="T29" fmla="*/ 0 h 7"/>
                <a:gd name="T30" fmla="*/ 2 w 7"/>
                <a:gd name="T31" fmla="*/ 0 h 7"/>
                <a:gd name="T32" fmla="*/ 2 w 7"/>
                <a:gd name="T33" fmla="*/ 1 h 7"/>
                <a:gd name="T34" fmla="*/ 1 w 7"/>
                <a:gd name="T35" fmla="*/ 1 h 7"/>
                <a:gd name="T36" fmla="*/ 1 w 7"/>
                <a:gd name="T37" fmla="*/ 1 h 7"/>
                <a:gd name="T38" fmla="*/ 1 w 7"/>
                <a:gd name="T39" fmla="*/ 1 h 7"/>
                <a:gd name="T40" fmla="*/ 1 w 7"/>
                <a:gd name="T41" fmla="*/ 2 h 7"/>
                <a:gd name="T42" fmla="*/ 0 w 7"/>
                <a:gd name="T43" fmla="*/ 2 h 7"/>
                <a:gd name="T44" fmla="*/ 0 w 7"/>
                <a:gd name="T45" fmla="*/ 3 h 7"/>
                <a:gd name="T46" fmla="*/ 0 w 7"/>
                <a:gd name="T47" fmla="*/ 3 h 7"/>
                <a:gd name="T48" fmla="*/ 0 w 7"/>
                <a:gd name="T49" fmla="*/ 3 h 7"/>
                <a:gd name="T50" fmla="*/ 0 w 7"/>
                <a:gd name="T51" fmla="*/ 4 h 7"/>
                <a:gd name="T52" fmla="*/ 0 w 7"/>
                <a:gd name="T53" fmla="*/ 4 h 7"/>
                <a:gd name="T54" fmla="*/ 0 w 7"/>
                <a:gd name="T55" fmla="*/ 5 h 7"/>
                <a:gd name="T56" fmla="*/ 1 w 7"/>
                <a:gd name="T57" fmla="*/ 5 h 7"/>
                <a:gd name="T58" fmla="*/ 1 w 7"/>
                <a:gd name="T59" fmla="*/ 5 h 7"/>
                <a:gd name="T60" fmla="*/ 1 w 7"/>
                <a:gd name="T61" fmla="*/ 6 h 7"/>
                <a:gd name="T62" fmla="*/ 1 w 7"/>
                <a:gd name="T63" fmla="*/ 6 h 7"/>
                <a:gd name="T64" fmla="*/ 2 w 7"/>
                <a:gd name="T65" fmla="*/ 6 h 7"/>
                <a:gd name="T66" fmla="*/ 2 w 7"/>
                <a:gd name="T67" fmla="*/ 6 h 7"/>
                <a:gd name="T68" fmla="*/ 3 w 7"/>
                <a:gd name="T69" fmla="*/ 6 h 7"/>
                <a:gd name="T70" fmla="*/ 3 w 7"/>
                <a:gd name="T71" fmla="*/ 7 h 7"/>
                <a:gd name="T72" fmla="*/ 3 w 7"/>
                <a:gd name="T73" fmla="*/ 7 h 7"/>
                <a:gd name="T74" fmla="*/ 4 w 7"/>
                <a:gd name="T75" fmla="*/ 7 h 7"/>
                <a:gd name="T76" fmla="*/ 4 w 7"/>
                <a:gd name="T77" fmla="*/ 7 h 7"/>
                <a:gd name="T78" fmla="*/ 5 w 7"/>
                <a:gd name="T79" fmla="*/ 6 h 7"/>
                <a:gd name="T80" fmla="*/ 5 w 7"/>
                <a:gd name="T81" fmla="*/ 6 h 7"/>
                <a:gd name="T82" fmla="*/ 5 w 7"/>
                <a:gd name="T83" fmla="*/ 6 h 7"/>
                <a:gd name="T84" fmla="*/ 6 w 7"/>
                <a:gd name="T85" fmla="*/ 6 h 7"/>
                <a:gd name="T86" fmla="*/ 6 w 7"/>
                <a:gd name="T87" fmla="*/ 6 h 7"/>
                <a:gd name="T88" fmla="*/ 6 w 7"/>
                <a:gd name="T89" fmla="*/ 5 h 7"/>
                <a:gd name="T90" fmla="*/ 6 w 7"/>
                <a:gd name="T91" fmla="*/ 5 h 7"/>
                <a:gd name="T92" fmla="*/ 7 w 7"/>
                <a:gd name="T93" fmla="*/ 5 h 7"/>
                <a:gd name="T94" fmla="*/ 7 w 7"/>
                <a:gd name="T95" fmla="*/ 4 h 7"/>
                <a:gd name="T96" fmla="*/ 7 w 7"/>
                <a:gd name="T97" fmla="*/ 4 h 7"/>
                <a:gd name="T98" fmla="*/ 7 w 7"/>
                <a:gd name="T99" fmla="*/ 3 h 7"/>
                <a:gd name="T100" fmla="*/ 7 w 7"/>
                <a:gd name="T101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7">
                  <a:moveTo>
                    <a:pt x="7" y="3"/>
                  </a:moveTo>
                  <a:lnTo>
                    <a:pt x="7" y="3"/>
                  </a:lnTo>
                  <a:lnTo>
                    <a:pt x="7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6" y="1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6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3" y="6"/>
                  </a:lnTo>
                  <a:lnTo>
                    <a:pt x="3" y="7"/>
                  </a:lnTo>
                  <a:lnTo>
                    <a:pt x="3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6"/>
                  </a:lnTo>
                  <a:lnTo>
                    <a:pt x="6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7" y="5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3"/>
                  </a:lnTo>
                  <a:lnTo>
                    <a:pt x="7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714" name="Freeform 279">
              <a:extLst>
                <a:ext uri="{FF2B5EF4-FFF2-40B4-BE49-F238E27FC236}">
                  <a16:creationId xmlns:a16="http://schemas.microsoft.com/office/drawing/2014/main" xmlns="" id="{846FD28B-5FF7-48B0-BBA8-64AC006D1A42}"/>
                </a:ext>
              </a:extLst>
            </xdr:cNvPr>
            <xdr:cNvSpPr>
              <a:spLocks/>
            </xdr:cNvSpPr>
          </xdr:nvSpPr>
          <xdr:spPr bwMode="auto">
            <a:xfrm>
              <a:off x="4806" y="2804"/>
              <a:ext cx="45" cy="45"/>
            </a:xfrm>
            <a:custGeom>
              <a:avLst/>
              <a:gdLst>
                <a:gd name="T0" fmla="*/ 45 w 45"/>
                <a:gd name="T1" fmla="*/ 15 h 45"/>
                <a:gd name="T2" fmla="*/ 45 w 45"/>
                <a:gd name="T3" fmla="*/ 15 h 45"/>
                <a:gd name="T4" fmla="*/ 45 w 45"/>
                <a:gd name="T5" fmla="*/ 15 h 45"/>
                <a:gd name="T6" fmla="*/ 45 w 45"/>
                <a:gd name="T7" fmla="*/ 8 h 45"/>
                <a:gd name="T8" fmla="*/ 45 w 45"/>
                <a:gd name="T9" fmla="*/ 8 h 45"/>
                <a:gd name="T10" fmla="*/ 45 w 45"/>
                <a:gd name="T11" fmla="*/ 8 h 45"/>
                <a:gd name="T12" fmla="*/ 38 w 45"/>
                <a:gd name="T13" fmla="*/ 0 h 45"/>
                <a:gd name="T14" fmla="*/ 38 w 45"/>
                <a:gd name="T15" fmla="*/ 0 h 45"/>
                <a:gd name="T16" fmla="*/ 38 w 45"/>
                <a:gd name="T17" fmla="*/ 0 h 45"/>
                <a:gd name="T18" fmla="*/ 30 w 45"/>
                <a:gd name="T19" fmla="*/ 0 h 45"/>
                <a:gd name="T20" fmla="*/ 30 w 45"/>
                <a:gd name="T21" fmla="*/ 0 h 45"/>
                <a:gd name="T22" fmla="*/ 23 w 45"/>
                <a:gd name="T23" fmla="*/ 0 h 45"/>
                <a:gd name="T24" fmla="*/ 23 w 45"/>
                <a:gd name="T25" fmla="*/ 0 h 45"/>
                <a:gd name="T26" fmla="*/ 23 w 45"/>
                <a:gd name="T27" fmla="*/ 0 h 45"/>
                <a:gd name="T28" fmla="*/ 15 w 45"/>
                <a:gd name="T29" fmla="*/ 0 h 45"/>
                <a:gd name="T30" fmla="*/ 15 w 45"/>
                <a:gd name="T31" fmla="*/ 0 h 45"/>
                <a:gd name="T32" fmla="*/ 8 w 45"/>
                <a:gd name="T33" fmla="*/ 0 h 45"/>
                <a:gd name="T34" fmla="*/ 8 w 45"/>
                <a:gd name="T35" fmla="*/ 0 h 45"/>
                <a:gd name="T36" fmla="*/ 8 w 45"/>
                <a:gd name="T37" fmla="*/ 8 h 45"/>
                <a:gd name="T38" fmla="*/ 8 w 45"/>
                <a:gd name="T39" fmla="*/ 8 h 45"/>
                <a:gd name="T40" fmla="*/ 0 w 45"/>
                <a:gd name="T41" fmla="*/ 8 h 45"/>
                <a:gd name="T42" fmla="*/ 0 w 45"/>
                <a:gd name="T43" fmla="*/ 15 h 45"/>
                <a:gd name="T44" fmla="*/ 0 w 45"/>
                <a:gd name="T45" fmla="*/ 15 h 45"/>
                <a:gd name="T46" fmla="*/ 0 w 45"/>
                <a:gd name="T47" fmla="*/ 15 h 45"/>
                <a:gd name="T48" fmla="*/ 0 w 45"/>
                <a:gd name="T49" fmla="*/ 23 h 45"/>
                <a:gd name="T50" fmla="*/ 0 w 45"/>
                <a:gd name="T51" fmla="*/ 23 h 45"/>
                <a:gd name="T52" fmla="*/ 0 w 45"/>
                <a:gd name="T53" fmla="*/ 30 h 45"/>
                <a:gd name="T54" fmla="*/ 0 w 45"/>
                <a:gd name="T55" fmla="*/ 30 h 45"/>
                <a:gd name="T56" fmla="*/ 0 w 45"/>
                <a:gd name="T57" fmla="*/ 30 h 45"/>
                <a:gd name="T58" fmla="*/ 8 w 45"/>
                <a:gd name="T59" fmla="*/ 38 h 45"/>
                <a:gd name="T60" fmla="*/ 8 w 45"/>
                <a:gd name="T61" fmla="*/ 38 h 45"/>
                <a:gd name="T62" fmla="*/ 8 w 45"/>
                <a:gd name="T63" fmla="*/ 38 h 45"/>
                <a:gd name="T64" fmla="*/ 8 w 45"/>
                <a:gd name="T65" fmla="*/ 45 h 45"/>
                <a:gd name="T66" fmla="*/ 15 w 45"/>
                <a:gd name="T67" fmla="*/ 45 h 45"/>
                <a:gd name="T68" fmla="*/ 15 w 45"/>
                <a:gd name="T69" fmla="*/ 45 h 45"/>
                <a:gd name="T70" fmla="*/ 23 w 45"/>
                <a:gd name="T71" fmla="*/ 45 h 45"/>
                <a:gd name="T72" fmla="*/ 23 w 45"/>
                <a:gd name="T73" fmla="*/ 45 h 45"/>
                <a:gd name="T74" fmla="*/ 23 w 45"/>
                <a:gd name="T75" fmla="*/ 45 h 45"/>
                <a:gd name="T76" fmla="*/ 30 w 45"/>
                <a:gd name="T77" fmla="*/ 45 h 45"/>
                <a:gd name="T78" fmla="*/ 30 w 45"/>
                <a:gd name="T79" fmla="*/ 45 h 45"/>
                <a:gd name="T80" fmla="*/ 38 w 45"/>
                <a:gd name="T81" fmla="*/ 45 h 45"/>
                <a:gd name="T82" fmla="*/ 38 w 45"/>
                <a:gd name="T83" fmla="*/ 45 h 45"/>
                <a:gd name="T84" fmla="*/ 38 w 45"/>
                <a:gd name="T85" fmla="*/ 38 h 45"/>
                <a:gd name="T86" fmla="*/ 45 w 45"/>
                <a:gd name="T87" fmla="*/ 38 h 45"/>
                <a:gd name="T88" fmla="*/ 45 w 45"/>
                <a:gd name="T89" fmla="*/ 38 h 45"/>
                <a:gd name="T90" fmla="*/ 45 w 45"/>
                <a:gd name="T91" fmla="*/ 30 h 45"/>
                <a:gd name="T92" fmla="*/ 45 w 45"/>
                <a:gd name="T93" fmla="*/ 30 h 45"/>
                <a:gd name="T94" fmla="*/ 45 w 45"/>
                <a:gd name="T95" fmla="*/ 30 h 45"/>
                <a:gd name="T96" fmla="*/ 45 w 45"/>
                <a:gd name="T97" fmla="*/ 23 h 45"/>
                <a:gd name="T98" fmla="*/ 45 w 45"/>
                <a:gd name="T99" fmla="*/ 23 h 45"/>
                <a:gd name="T100" fmla="*/ 45 w 45"/>
                <a:gd name="T101" fmla="*/ 15 h 4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5" h="45">
                  <a:moveTo>
                    <a:pt x="45" y="15"/>
                  </a:moveTo>
                  <a:lnTo>
                    <a:pt x="45" y="15"/>
                  </a:lnTo>
                  <a:lnTo>
                    <a:pt x="45" y="15"/>
                  </a:lnTo>
                  <a:lnTo>
                    <a:pt x="45" y="8"/>
                  </a:lnTo>
                  <a:lnTo>
                    <a:pt x="45" y="8"/>
                  </a:lnTo>
                  <a:lnTo>
                    <a:pt x="45" y="8"/>
                  </a:lnTo>
                  <a:lnTo>
                    <a:pt x="38" y="0"/>
                  </a:lnTo>
                  <a:lnTo>
                    <a:pt x="38" y="0"/>
                  </a:lnTo>
                  <a:lnTo>
                    <a:pt x="38" y="0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23" y="0"/>
                  </a:lnTo>
                  <a:lnTo>
                    <a:pt x="23" y="0"/>
                  </a:lnTo>
                  <a:lnTo>
                    <a:pt x="23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8" y="0"/>
                  </a:lnTo>
                  <a:lnTo>
                    <a:pt x="8" y="0"/>
                  </a:lnTo>
                  <a:lnTo>
                    <a:pt x="8" y="8"/>
                  </a:lnTo>
                  <a:lnTo>
                    <a:pt x="8" y="8"/>
                  </a:lnTo>
                  <a:lnTo>
                    <a:pt x="0" y="8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23"/>
                  </a:lnTo>
                  <a:lnTo>
                    <a:pt x="0" y="23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8" y="38"/>
                  </a:lnTo>
                  <a:lnTo>
                    <a:pt x="8" y="38"/>
                  </a:lnTo>
                  <a:lnTo>
                    <a:pt x="8" y="38"/>
                  </a:lnTo>
                  <a:lnTo>
                    <a:pt x="8" y="45"/>
                  </a:lnTo>
                  <a:lnTo>
                    <a:pt x="15" y="45"/>
                  </a:lnTo>
                  <a:lnTo>
                    <a:pt x="15" y="45"/>
                  </a:lnTo>
                  <a:lnTo>
                    <a:pt x="23" y="45"/>
                  </a:lnTo>
                  <a:lnTo>
                    <a:pt x="23" y="45"/>
                  </a:lnTo>
                  <a:lnTo>
                    <a:pt x="23" y="45"/>
                  </a:lnTo>
                  <a:lnTo>
                    <a:pt x="30" y="45"/>
                  </a:lnTo>
                  <a:lnTo>
                    <a:pt x="30" y="45"/>
                  </a:lnTo>
                  <a:lnTo>
                    <a:pt x="38" y="45"/>
                  </a:lnTo>
                  <a:lnTo>
                    <a:pt x="38" y="45"/>
                  </a:lnTo>
                  <a:lnTo>
                    <a:pt x="38" y="38"/>
                  </a:lnTo>
                  <a:lnTo>
                    <a:pt x="45" y="38"/>
                  </a:lnTo>
                  <a:lnTo>
                    <a:pt x="45" y="38"/>
                  </a:lnTo>
                  <a:lnTo>
                    <a:pt x="45" y="30"/>
                  </a:lnTo>
                  <a:lnTo>
                    <a:pt x="45" y="30"/>
                  </a:lnTo>
                  <a:lnTo>
                    <a:pt x="45" y="30"/>
                  </a:lnTo>
                  <a:lnTo>
                    <a:pt x="45" y="23"/>
                  </a:lnTo>
                  <a:lnTo>
                    <a:pt x="45" y="23"/>
                  </a:lnTo>
                  <a:lnTo>
                    <a:pt x="45" y="15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715" name="Freeform 280">
              <a:extLst>
                <a:ext uri="{FF2B5EF4-FFF2-40B4-BE49-F238E27FC236}">
                  <a16:creationId xmlns:a16="http://schemas.microsoft.com/office/drawing/2014/main" xmlns="" id="{23EA304B-95F0-4DF2-B745-BB473C43AE8C}"/>
                </a:ext>
              </a:extLst>
            </xdr:cNvPr>
            <xdr:cNvSpPr>
              <a:spLocks/>
            </xdr:cNvSpPr>
          </xdr:nvSpPr>
          <xdr:spPr bwMode="auto">
            <a:xfrm>
              <a:off x="4806" y="2804"/>
              <a:ext cx="45" cy="45"/>
            </a:xfrm>
            <a:custGeom>
              <a:avLst/>
              <a:gdLst>
                <a:gd name="T0" fmla="*/ 6 w 6"/>
                <a:gd name="T1" fmla="*/ 2 h 6"/>
                <a:gd name="T2" fmla="*/ 6 w 6"/>
                <a:gd name="T3" fmla="*/ 2 h 6"/>
                <a:gd name="T4" fmla="*/ 6 w 6"/>
                <a:gd name="T5" fmla="*/ 2 h 6"/>
                <a:gd name="T6" fmla="*/ 6 w 6"/>
                <a:gd name="T7" fmla="*/ 1 h 6"/>
                <a:gd name="T8" fmla="*/ 6 w 6"/>
                <a:gd name="T9" fmla="*/ 1 h 6"/>
                <a:gd name="T10" fmla="*/ 6 w 6"/>
                <a:gd name="T11" fmla="*/ 1 h 6"/>
                <a:gd name="T12" fmla="*/ 5 w 6"/>
                <a:gd name="T13" fmla="*/ 0 h 6"/>
                <a:gd name="T14" fmla="*/ 5 w 6"/>
                <a:gd name="T15" fmla="*/ 0 h 6"/>
                <a:gd name="T16" fmla="*/ 5 w 6"/>
                <a:gd name="T17" fmla="*/ 0 h 6"/>
                <a:gd name="T18" fmla="*/ 4 w 6"/>
                <a:gd name="T19" fmla="*/ 0 h 6"/>
                <a:gd name="T20" fmla="*/ 4 w 6"/>
                <a:gd name="T21" fmla="*/ 0 h 6"/>
                <a:gd name="T22" fmla="*/ 3 w 6"/>
                <a:gd name="T23" fmla="*/ 0 h 6"/>
                <a:gd name="T24" fmla="*/ 3 w 6"/>
                <a:gd name="T25" fmla="*/ 0 h 6"/>
                <a:gd name="T26" fmla="*/ 3 w 6"/>
                <a:gd name="T27" fmla="*/ 0 h 6"/>
                <a:gd name="T28" fmla="*/ 2 w 6"/>
                <a:gd name="T29" fmla="*/ 0 h 6"/>
                <a:gd name="T30" fmla="*/ 2 w 6"/>
                <a:gd name="T31" fmla="*/ 0 h 6"/>
                <a:gd name="T32" fmla="*/ 1 w 6"/>
                <a:gd name="T33" fmla="*/ 0 h 6"/>
                <a:gd name="T34" fmla="*/ 1 w 6"/>
                <a:gd name="T35" fmla="*/ 0 h 6"/>
                <a:gd name="T36" fmla="*/ 1 w 6"/>
                <a:gd name="T37" fmla="*/ 1 h 6"/>
                <a:gd name="T38" fmla="*/ 1 w 6"/>
                <a:gd name="T39" fmla="*/ 1 h 6"/>
                <a:gd name="T40" fmla="*/ 0 w 6"/>
                <a:gd name="T41" fmla="*/ 1 h 6"/>
                <a:gd name="T42" fmla="*/ 0 w 6"/>
                <a:gd name="T43" fmla="*/ 2 h 6"/>
                <a:gd name="T44" fmla="*/ 0 w 6"/>
                <a:gd name="T45" fmla="*/ 2 h 6"/>
                <a:gd name="T46" fmla="*/ 0 w 6"/>
                <a:gd name="T47" fmla="*/ 2 h 6"/>
                <a:gd name="T48" fmla="*/ 0 w 6"/>
                <a:gd name="T49" fmla="*/ 3 h 6"/>
                <a:gd name="T50" fmla="*/ 0 w 6"/>
                <a:gd name="T51" fmla="*/ 3 h 6"/>
                <a:gd name="T52" fmla="*/ 0 w 6"/>
                <a:gd name="T53" fmla="*/ 4 h 6"/>
                <a:gd name="T54" fmla="*/ 0 w 6"/>
                <a:gd name="T55" fmla="*/ 4 h 6"/>
                <a:gd name="T56" fmla="*/ 0 w 6"/>
                <a:gd name="T57" fmla="*/ 4 h 6"/>
                <a:gd name="T58" fmla="*/ 1 w 6"/>
                <a:gd name="T59" fmla="*/ 5 h 6"/>
                <a:gd name="T60" fmla="*/ 1 w 6"/>
                <a:gd name="T61" fmla="*/ 5 h 6"/>
                <a:gd name="T62" fmla="*/ 1 w 6"/>
                <a:gd name="T63" fmla="*/ 5 h 6"/>
                <a:gd name="T64" fmla="*/ 1 w 6"/>
                <a:gd name="T65" fmla="*/ 6 h 6"/>
                <a:gd name="T66" fmla="*/ 2 w 6"/>
                <a:gd name="T67" fmla="*/ 6 h 6"/>
                <a:gd name="T68" fmla="*/ 2 w 6"/>
                <a:gd name="T69" fmla="*/ 6 h 6"/>
                <a:gd name="T70" fmla="*/ 3 w 6"/>
                <a:gd name="T71" fmla="*/ 6 h 6"/>
                <a:gd name="T72" fmla="*/ 3 w 6"/>
                <a:gd name="T73" fmla="*/ 6 h 6"/>
                <a:gd name="T74" fmla="*/ 3 w 6"/>
                <a:gd name="T75" fmla="*/ 6 h 6"/>
                <a:gd name="T76" fmla="*/ 4 w 6"/>
                <a:gd name="T77" fmla="*/ 6 h 6"/>
                <a:gd name="T78" fmla="*/ 4 w 6"/>
                <a:gd name="T79" fmla="*/ 6 h 6"/>
                <a:gd name="T80" fmla="*/ 5 w 6"/>
                <a:gd name="T81" fmla="*/ 6 h 6"/>
                <a:gd name="T82" fmla="*/ 5 w 6"/>
                <a:gd name="T83" fmla="*/ 6 h 6"/>
                <a:gd name="T84" fmla="*/ 5 w 6"/>
                <a:gd name="T85" fmla="*/ 5 h 6"/>
                <a:gd name="T86" fmla="*/ 6 w 6"/>
                <a:gd name="T87" fmla="*/ 5 h 6"/>
                <a:gd name="T88" fmla="*/ 6 w 6"/>
                <a:gd name="T89" fmla="*/ 5 h 6"/>
                <a:gd name="T90" fmla="*/ 6 w 6"/>
                <a:gd name="T91" fmla="*/ 4 h 6"/>
                <a:gd name="T92" fmla="*/ 6 w 6"/>
                <a:gd name="T93" fmla="*/ 4 h 6"/>
                <a:gd name="T94" fmla="*/ 6 w 6"/>
                <a:gd name="T95" fmla="*/ 4 h 6"/>
                <a:gd name="T96" fmla="*/ 6 w 6"/>
                <a:gd name="T97" fmla="*/ 3 h 6"/>
                <a:gd name="T98" fmla="*/ 6 w 6"/>
                <a:gd name="T99" fmla="*/ 3 h 6"/>
                <a:gd name="T100" fmla="*/ 6 w 6"/>
                <a:gd name="T101" fmla="*/ 2 h 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6" h="6">
                  <a:moveTo>
                    <a:pt x="6" y="2"/>
                  </a:moveTo>
                  <a:lnTo>
                    <a:pt x="6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6" y="1"/>
                  </a:lnTo>
                  <a:lnTo>
                    <a:pt x="6" y="1"/>
                  </a:lnTo>
                  <a:lnTo>
                    <a:pt x="5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0"/>
                  </a:lnTo>
                  <a:lnTo>
                    <a:pt x="1" y="0"/>
                  </a:lnTo>
                  <a:lnTo>
                    <a:pt x="1" y="1"/>
                  </a:lnTo>
                  <a:lnTo>
                    <a:pt x="1" y="1"/>
                  </a:lnTo>
                  <a:lnTo>
                    <a:pt x="0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4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3"/>
                  </a:lnTo>
                  <a:lnTo>
                    <a:pt x="6" y="3"/>
                  </a:lnTo>
                  <a:lnTo>
                    <a:pt x="6" y="2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716" name="Freeform 281">
              <a:extLst>
                <a:ext uri="{FF2B5EF4-FFF2-40B4-BE49-F238E27FC236}">
                  <a16:creationId xmlns:a16="http://schemas.microsoft.com/office/drawing/2014/main" xmlns="" id="{CA0526BA-7EB7-4FD0-B358-5E3A060D6C7D}"/>
                </a:ext>
              </a:extLst>
            </xdr:cNvPr>
            <xdr:cNvSpPr>
              <a:spLocks/>
            </xdr:cNvSpPr>
          </xdr:nvSpPr>
          <xdr:spPr bwMode="auto">
            <a:xfrm>
              <a:off x="4725" y="2908"/>
              <a:ext cx="52" cy="52"/>
            </a:xfrm>
            <a:custGeom>
              <a:avLst/>
              <a:gdLst>
                <a:gd name="T0" fmla="*/ 52 w 52"/>
                <a:gd name="T1" fmla="*/ 23 h 52"/>
                <a:gd name="T2" fmla="*/ 44 w 52"/>
                <a:gd name="T3" fmla="*/ 23 h 52"/>
                <a:gd name="T4" fmla="*/ 44 w 52"/>
                <a:gd name="T5" fmla="*/ 15 h 52"/>
                <a:gd name="T6" fmla="*/ 44 w 52"/>
                <a:gd name="T7" fmla="*/ 15 h 52"/>
                <a:gd name="T8" fmla="*/ 44 w 52"/>
                <a:gd name="T9" fmla="*/ 15 h 52"/>
                <a:gd name="T10" fmla="*/ 44 w 52"/>
                <a:gd name="T11" fmla="*/ 8 h 52"/>
                <a:gd name="T12" fmla="*/ 37 w 52"/>
                <a:gd name="T13" fmla="*/ 8 h 52"/>
                <a:gd name="T14" fmla="*/ 37 w 52"/>
                <a:gd name="T15" fmla="*/ 8 h 52"/>
                <a:gd name="T16" fmla="*/ 37 w 52"/>
                <a:gd name="T17" fmla="*/ 8 h 52"/>
                <a:gd name="T18" fmla="*/ 30 w 52"/>
                <a:gd name="T19" fmla="*/ 8 h 52"/>
                <a:gd name="T20" fmla="*/ 30 w 52"/>
                <a:gd name="T21" fmla="*/ 0 h 52"/>
                <a:gd name="T22" fmla="*/ 22 w 52"/>
                <a:gd name="T23" fmla="*/ 0 h 52"/>
                <a:gd name="T24" fmla="*/ 22 w 52"/>
                <a:gd name="T25" fmla="*/ 0 h 52"/>
                <a:gd name="T26" fmla="*/ 22 w 52"/>
                <a:gd name="T27" fmla="*/ 0 h 52"/>
                <a:gd name="T28" fmla="*/ 15 w 52"/>
                <a:gd name="T29" fmla="*/ 8 h 52"/>
                <a:gd name="T30" fmla="*/ 15 w 52"/>
                <a:gd name="T31" fmla="*/ 8 h 52"/>
                <a:gd name="T32" fmla="*/ 7 w 52"/>
                <a:gd name="T33" fmla="*/ 8 h 52"/>
                <a:gd name="T34" fmla="*/ 7 w 52"/>
                <a:gd name="T35" fmla="*/ 8 h 52"/>
                <a:gd name="T36" fmla="*/ 7 w 52"/>
                <a:gd name="T37" fmla="*/ 8 h 52"/>
                <a:gd name="T38" fmla="*/ 7 w 52"/>
                <a:gd name="T39" fmla="*/ 15 h 52"/>
                <a:gd name="T40" fmla="*/ 0 w 52"/>
                <a:gd name="T41" fmla="*/ 15 h 52"/>
                <a:gd name="T42" fmla="*/ 0 w 52"/>
                <a:gd name="T43" fmla="*/ 15 h 52"/>
                <a:gd name="T44" fmla="*/ 0 w 52"/>
                <a:gd name="T45" fmla="*/ 23 h 52"/>
                <a:gd name="T46" fmla="*/ 0 w 52"/>
                <a:gd name="T47" fmla="*/ 23 h 52"/>
                <a:gd name="T48" fmla="*/ 0 w 52"/>
                <a:gd name="T49" fmla="*/ 30 h 52"/>
                <a:gd name="T50" fmla="*/ 0 w 52"/>
                <a:gd name="T51" fmla="*/ 30 h 52"/>
                <a:gd name="T52" fmla="*/ 0 w 52"/>
                <a:gd name="T53" fmla="*/ 37 h 52"/>
                <a:gd name="T54" fmla="*/ 0 w 52"/>
                <a:gd name="T55" fmla="*/ 37 h 52"/>
                <a:gd name="T56" fmla="*/ 0 w 52"/>
                <a:gd name="T57" fmla="*/ 37 h 52"/>
                <a:gd name="T58" fmla="*/ 7 w 52"/>
                <a:gd name="T59" fmla="*/ 45 h 52"/>
                <a:gd name="T60" fmla="*/ 7 w 52"/>
                <a:gd name="T61" fmla="*/ 45 h 52"/>
                <a:gd name="T62" fmla="*/ 7 w 52"/>
                <a:gd name="T63" fmla="*/ 45 h 52"/>
                <a:gd name="T64" fmla="*/ 7 w 52"/>
                <a:gd name="T65" fmla="*/ 45 h 52"/>
                <a:gd name="T66" fmla="*/ 15 w 52"/>
                <a:gd name="T67" fmla="*/ 52 h 52"/>
                <a:gd name="T68" fmla="*/ 15 w 52"/>
                <a:gd name="T69" fmla="*/ 52 h 52"/>
                <a:gd name="T70" fmla="*/ 22 w 52"/>
                <a:gd name="T71" fmla="*/ 52 h 52"/>
                <a:gd name="T72" fmla="*/ 22 w 52"/>
                <a:gd name="T73" fmla="*/ 52 h 52"/>
                <a:gd name="T74" fmla="*/ 22 w 52"/>
                <a:gd name="T75" fmla="*/ 52 h 52"/>
                <a:gd name="T76" fmla="*/ 30 w 52"/>
                <a:gd name="T77" fmla="*/ 52 h 52"/>
                <a:gd name="T78" fmla="*/ 30 w 52"/>
                <a:gd name="T79" fmla="*/ 52 h 52"/>
                <a:gd name="T80" fmla="*/ 37 w 52"/>
                <a:gd name="T81" fmla="*/ 52 h 52"/>
                <a:gd name="T82" fmla="*/ 37 w 52"/>
                <a:gd name="T83" fmla="*/ 45 h 52"/>
                <a:gd name="T84" fmla="*/ 37 w 52"/>
                <a:gd name="T85" fmla="*/ 45 h 52"/>
                <a:gd name="T86" fmla="*/ 44 w 52"/>
                <a:gd name="T87" fmla="*/ 45 h 52"/>
                <a:gd name="T88" fmla="*/ 44 w 52"/>
                <a:gd name="T89" fmla="*/ 45 h 52"/>
                <a:gd name="T90" fmla="*/ 44 w 52"/>
                <a:gd name="T91" fmla="*/ 37 h 52"/>
                <a:gd name="T92" fmla="*/ 44 w 52"/>
                <a:gd name="T93" fmla="*/ 37 h 52"/>
                <a:gd name="T94" fmla="*/ 44 w 52"/>
                <a:gd name="T95" fmla="*/ 37 h 52"/>
                <a:gd name="T96" fmla="*/ 52 w 52"/>
                <a:gd name="T97" fmla="*/ 30 h 52"/>
                <a:gd name="T98" fmla="*/ 52 w 52"/>
                <a:gd name="T99" fmla="*/ 30 h 52"/>
                <a:gd name="T100" fmla="*/ 52 w 52"/>
                <a:gd name="T101" fmla="*/ 23 h 5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52" h="52">
                  <a:moveTo>
                    <a:pt x="52" y="23"/>
                  </a:moveTo>
                  <a:lnTo>
                    <a:pt x="44" y="23"/>
                  </a:lnTo>
                  <a:lnTo>
                    <a:pt x="44" y="15"/>
                  </a:lnTo>
                  <a:lnTo>
                    <a:pt x="44" y="15"/>
                  </a:lnTo>
                  <a:lnTo>
                    <a:pt x="44" y="15"/>
                  </a:lnTo>
                  <a:lnTo>
                    <a:pt x="44" y="8"/>
                  </a:lnTo>
                  <a:lnTo>
                    <a:pt x="37" y="8"/>
                  </a:lnTo>
                  <a:lnTo>
                    <a:pt x="37" y="8"/>
                  </a:lnTo>
                  <a:lnTo>
                    <a:pt x="37" y="8"/>
                  </a:lnTo>
                  <a:lnTo>
                    <a:pt x="30" y="8"/>
                  </a:lnTo>
                  <a:lnTo>
                    <a:pt x="30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15" y="8"/>
                  </a:lnTo>
                  <a:lnTo>
                    <a:pt x="15" y="8"/>
                  </a:lnTo>
                  <a:lnTo>
                    <a:pt x="7" y="8"/>
                  </a:lnTo>
                  <a:lnTo>
                    <a:pt x="7" y="8"/>
                  </a:lnTo>
                  <a:lnTo>
                    <a:pt x="7" y="8"/>
                  </a:lnTo>
                  <a:lnTo>
                    <a:pt x="7" y="15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23"/>
                  </a:lnTo>
                  <a:lnTo>
                    <a:pt x="0" y="23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0" y="37"/>
                  </a:lnTo>
                  <a:lnTo>
                    <a:pt x="0" y="37"/>
                  </a:lnTo>
                  <a:lnTo>
                    <a:pt x="0" y="37"/>
                  </a:lnTo>
                  <a:lnTo>
                    <a:pt x="7" y="45"/>
                  </a:lnTo>
                  <a:lnTo>
                    <a:pt x="7" y="45"/>
                  </a:lnTo>
                  <a:lnTo>
                    <a:pt x="7" y="45"/>
                  </a:lnTo>
                  <a:lnTo>
                    <a:pt x="7" y="45"/>
                  </a:lnTo>
                  <a:lnTo>
                    <a:pt x="15" y="52"/>
                  </a:lnTo>
                  <a:lnTo>
                    <a:pt x="15" y="52"/>
                  </a:lnTo>
                  <a:lnTo>
                    <a:pt x="22" y="52"/>
                  </a:lnTo>
                  <a:lnTo>
                    <a:pt x="22" y="52"/>
                  </a:lnTo>
                  <a:lnTo>
                    <a:pt x="22" y="52"/>
                  </a:lnTo>
                  <a:lnTo>
                    <a:pt x="30" y="52"/>
                  </a:lnTo>
                  <a:lnTo>
                    <a:pt x="30" y="52"/>
                  </a:lnTo>
                  <a:lnTo>
                    <a:pt x="37" y="52"/>
                  </a:lnTo>
                  <a:lnTo>
                    <a:pt x="37" y="45"/>
                  </a:lnTo>
                  <a:lnTo>
                    <a:pt x="37" y="45"/>
                  </a:lnTo>
                  <a:lnTo>
                    <a:pt x="44" y="45"/>
                  </a:lnTo>
                  <a:lnTo>
                    <a:pt x="44" y="45"/>
                  </a:lnTo>
                  <a:lnTo>
                    <a:pt x="44" y="37"/>
                  </a:lnTo>
                  <a:lnTo>
                    <a:pt x="44" y="37"/>
                  </a:lnTo>
                  <a:lnTo>
                    <a:pt x="44" y="37"/>
                  </a:lnTo>
                  <a:lnTo>
                    <a:pt x="52" y="30"/>
                  </a:lnTo>
                  <a:lnTo>
                    <a:pt x="52" y="30"/>
                  </a:lnTo>
                  <a:lnTo>
                    <a:pt x="52" y="23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717" name="Freeform 282">
              <a:extLst>
                <a:ext uri="{FF2B5EF4-FFF2-40B4-BE49-F238E27FC236}">
                  <a16:creationId xmlns:a16="http://schemas.microsoft.com/office/drawing/2014/main" xmlns="" id="{A28D0EA3-58F1-4946-ADE7-801E928C5EA5}"/>
                </a:ext>
              </a:extLst>
            </xdr:cNvPr>
            <xdr:cNvSpPr>
              <a:spLocks/>
            </xdr:cNvSpPr>
          </xdr:nvSpPr>
          <xdr:spPr bwMode="auto">
            <a:xfrm>
              <a:off x="4725" y="2908"/>
              <a:ext cx="52" cy="52"/>
            </a:xfrm>
            <a:custGeom>
              <a:avLst/>
              <a:gdLst>
                <a:gd name="T0" fmla="*/ 7 w 7"/>
                <a:gd name="T1" fmla="*/ 3 h 7"/>
                <a:gd name="T2" fmla="*/ 6 w 7"/>
                <a:gd name="T3" fmla="*/ 3 h 7"/>
                <a:gd name="T4" fmla="*/ 6 w 7"/>
                <a:gd name="T5" fmla="*/ 2 h 7"/>
                <a:gd name="T6" fmla="*/ 6 w 7"/>
                <a:gd name="T7" fmla="*/ 2 h 7"/>
                <a:gd name="T8" fmla="*/ 6 w 7"/>
                <a:gd name="T9" fmla="*/ 2 h 7"/>
                <a:gd name="T10" fmla="*/ 6 w 7"/>
                <a:gd name="T11" fmla="*/ 1 h 7"/>
                <a:gd name="T12" fmla="*/ 5 w 7"/>
                <a:gd name="T13" fmla="*/ 1 h 7"/>
                <a:gd name="T14" fmla="*/ 5 w 7"/>
                <a:gd name="T15" fmla="*/ 1 h 7"/>
                <a:gd name="T16" fmla="*/ 5 w 7"/>
                <a:gd name="T17" fmla="*/ 1 h 7"/>
                <a:gd name="T18" fmla="*/ 4 w 7"/>
                <a:gd name="T19" fmla="*/ 1 h 7"/>
                <a:gd name="T20" fmla="*/ 4 w 7"/>
                <a:gd name="T21" fmla="*/ 0 h 7"/>
                <a:gd name="T22" fmla="*/ 3 w 7"/>
                <a:gd name="T23" fmla="*/ 0 h 7"/>
                <a:gd name="T24" fmla="*/ 3 w 7"/>
                <a:gd name="T25" fmla="*/ 0 h 7"/>
                <a:gd name="T26" fmla="*/ 3 w 7"/>
                <a:gd name="T27" fmla="*/ 0 h 7"/>
                <a:gd name="T28" fmla="*/ 2 w 7"/>
                <a:gd name="T29" fmla="*/ 1 h 7"/>
                <a:gd name="T30" fmla="*/ 2 w 7"/>
                <a:gd name="T31" fmla="*/ 1 h 7"/>
                <a:gd name="T32" fmla="*/ 1 w 7"/>
                <a:gd name="T33" fmla="*/ 1 h 7"/>
                <a:gd name="T34" fmla="*/ 1 w 7"/>
                <a:gd name="T35" fmla="*/ 1 h 7"/>
                <a:gd name="T36" fmla="*/ 1 w 7"/>
                <a:gd name="T37" fmla="*/ 1 h 7"/>
                <a:gd name="T38" fmla="*/ 1 w 7"/>
                <a:gd name="T39" fmla="*/ 2 h 7"/>
                <a:gd name="T40" fmla="*/ 0 w 7"/>
                <a:gd name="T41" fmla="*/ 2 h 7"/>
                <a:gd name="T42" fmla="*/ 0 w 7"/>
                <a:gd name="T43" fmla="*/ 2 h 7"/>
                <a:gd name="T44" fmla="*/ 0 w 7"/>
                <a:gd name="T45" fmla="*/ 3 h 7"/>
                <a:gd name="T46" fmla="*/ 0 w 7"/>
                <a:gd name="T47" fmla="*/ 3 h 7"/>
                <a:gd name="T48" fmla="*/ 0 w 7"/>
                <a:gd name="T49" fmla="*/ 4 h 7"/>
                <a:gd name="T50" fmla="*/ 0 w 7"/>
                <a:gd name="T51" fmla="*/ 4 h 7"/>
                <a:gd name="T52" fmla="*/ 0 w 7"/>
                <a:gd name="T53" fmla="*/ 5 h 7"/>
                <a:gd name="T54" fmla="*/ 0 w 7"/>
                <a:gd name="T55" fmla="*/ 5 h 7"/>
                <a:gd name="T56" fmla="*/ 0 w 7"/>
                <a:gd name="T57" fmla="*/ 5 h 7"/>
                <a:gd name="T58" fmla="*/ 1 w 7"/>
                <a:gd name="T59" fmla="*/ 6 h 7"/>
                <a:gd name="T60" fmla="*/ 1 w 7"/>
                <a:gd name="T61" fmla="*/ 6 h 7"/>
                <a:gd name="T62" fmla="*/ 1 w 7"/>
                <a:gd name="T63" fmla="*/ 6 h 7"/>
                <a:gd name="T64" fmla="*/ 1 w 7"/>
                <a:gd name="T65" fmla="*/ 6 h 7"/>
                <a:gd name="T66" fmla="*/ 2 w 7"/>
                <a:gd name="T67" fmla="*/ 7 h 7"/>
                <a:gd name="T68" fmla="*/ 2 w 7"/>
                <a:gd name="T69" fmla="*/ 7 h 7"/>
                <a:gd name="T70" fmla="*/ 3 w 7"/>
                <a:gd name="T71" fmla="*/ 7 h 7"/>
                <a:gd name="T72" fmla="*/ 3 w 7"/>
                <a:gd name="T73" fmla="*/ 7 h 7"/>
                <a:gd name="T74" fmla="*/ 3 w 7"/>
                <a:gd name="T75" fmla="*/ 7 h 7"/>
                <a:gd name="T76" fmla="*/ 4 w 7"/>
                <a:gd name="T77" fmla="*/ 7 h 7"/>
                <a:gd name="T78" fmla="*/ 4 w 7"/>
                <a:gd name="T79" fmla="*/ 7 h 7"/>
                <a:gd name="T80" fmla="*/ 5 w 7"/>
                <a:gd name="T81" fmla="*/ 7 h 7"/>
                <a:gd name="T82" fmla="*/ 5 w 7"/>
                <a:gd name="T83" fmla="*/ 6 h 7"/>
                <a:gd name="T84" fmla="*/ 5 w 7"/>
                <a:gd name="T85" fmla="*/ 6 h 7"/>
                <a:gd name="T86" fmla="*/ 6 w 7"/>
                <a:gd name="T87" fmla="*/ 6 h 7"/>
                <a:gd name="T88" fmla="*/ 6 w 7"/>
                <a:gd name="T89" fmla="*/ 6 h 7"/>
                <a:gd name="T90" fmla="*/ 6 w 7"/>
                <a:gd name="T91" fmla="*/ 5 h 7"/>
                <a:gd name="T92" fmla="*/ 6 w 7"/>
                <a:gd name="T93" fmla="*/ 5 h 7"/>
                <a:gd name="T94" fmla="*/ 6 w 7"/>
                <a:gd name="T95" fmla="*/ 5 h 7"/>
                <a:gd name="T96" fmla="*/ 7 w 7"/>
                <a:gd name="T97" fmla="*/ 4 h 7"/>
                <a:gd name="T98" fmla="*/ 7 w 7"/>
                <a:gd name="T99" fmla="*/ 4 h 7"/>
                <a:gd name="T100" fmla="*/ 7 w 7"/>
                <a:gd name="T101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7">
                  <a:moveTo>
                    <a:pt x="7" y="3"/>
                  </a:moveTo>
                  <a:lnTo>
                    <a:pt x="6" y="3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4" y="1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1"/>
                  </a:lnTo>
                  <a:lnTo>
                    <a:pt x="2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5"/>
                  </a:lnTo>
                  <a:lnTo>
                    <a:pt x="1" y="6"/>
                  </a:lnTo>
                  <a:lnTo>
                    <a:pt x="1" y="6"/>
                  </a:lnTo>
                  <a:lnTo>
                    <a:pt x="1" y="6"/>
                  </a:lnTo>
                  <a:lnTo>
                    <a:pt x="1" y="6"/>
                  </a:lnTo>
                  <a:lnTo>
                    <a:pt x="2" y="7"/>
                  </a:lnTo>
                  <a:lnTo>
                    <a:pt x="2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5" y="7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6"/>
                  </a:lnTo>
                  <a:lnTo>
                    <a:pt x="6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718" name="Freeform 283">
              <a:extLst>
                <a:ext uri="{FF2B5EF4-FFF2-40B4-BE49-F238E27FC236}">
                  <a16:creationId xmlns:a16="http://schemas.microsoft.com/office/drawing/2014/main" xmlns="" id="{B4925C57-95E7-4D49-9BD6-A81E09DF195C}"/>
                </a:ext>
              </a:extLst>
            </xdr:cNvPr>
            <xdr:cNvSpPr>
              <a:spLocks/>
            </xdr:cNvSpPr>
          </xdr:nvSpPr>
          <xdr:spPr bwMode="auto">
            <a:xfrm>
              <a:off x="4636" y="3012"/>
              <a:ext cx="45" cy="52"/>
            </a:xfrm>
            <a:custGeom>
              <a:avLst/>
              <a:gdLst>
                <a:gd name="T0" fmla="*/ 45 w 45"/>
                <a:gd name="T1" fmla="*/ 22 h 52"/>
                <a:gd name="T2" fmla="*/ 45 w 45"/>
                <a:gd name="T3" fmla="*/ 22 h 52"/>
                <a:gd name="T4" fmla="*/ 45 w 45"/>
                <a:gd name="T5" fmla="*/ 15 h 52"/>
                <a:gd name="T6" fmla="*/ 45 w 45"/>
                <a:gd name="T7" fmla="*/ 15 h 52"/>
                <a:gd name="T8" fmla="*/ 45 w 45"/>
                <a:gd name="T9" fmla="*/ 15 h 52"/>
                <a:gd name="T10" fmla="*/ 37 w 45"/>
                <a:gd name="T11" fmla="*/ 8 h 52"/>
                <a:gd name="T12" fmla="*/ 37 w 45"/>
                <a:gd name="T13" fmla="*/ 8 h 52"/>
                <a:gd name="T14" fmla="*/ 37 w 45"/>
                <a:gd name="T15" fmla="*/ 8 h 52"/>
                <a:gd name="T16" fmla="*/ 30 w 45"/>
                <a:gd name="T17" fmla="*/ 8 h 52"/>
                <a:gd name="T18" fmla="*/ 30 w 45"/>
                <a:gd name="T19" fmla="*/ 0 h 52"/>
                <a:gd name="T20" fmla="*/ 30 w 45"/>
                <a:gd name="T21" fmla="*/ 0 h 52"/>
                <a:gd name="T22" fmla="*/ 22 w 45"/>
                <a:gd name="T23" fmla="*/ 0 h 52"/>
                <a:gd name="T24" fmla="*/ 22 w 45"/>
                <a:gd name="T25" fmla="*/ 0 h 52"/>
                <a:gd name="T26" fmla="*/ 15 w 45"/>
                <a:gd name="T27" fmla="*/ 0 h 52"/>
                <a:gd name="T28" fmla="*/ 15 w 45"/>
                <a:gd name="T29" fmla="*/ 0 h 52"/>
                <a:gd name="T30" fmla="*/ 15 w 45"/>
                <a:gd name="T31" fmla="*/ 8 h 52"/>
                <a:gd name="T32" fmla="*/ 7 w 45"/>
                <a:gd name="T33" fmla="*/ 8 h 52"/>
                <a:gd name="T34" fmla="*/ 7 w 45"/>
                <a:gd name="T35" fmla="*/ 8 h 52"/>
                <a:gd name="T36" fmla="*/ 7 w 45"/>
                <a:gd name="T37" fmla="*/ 8 h 52"/>
                <a:gd name="T38" fmla="*/ 0 w 45"/>
                <a:gd name="T39" fmla="*/ 15 h 52"/>
                <a:gd name="T40" fmla="*/ 0 w 45"/>
                <a:gd name="T41" fmla="*/ 15 h 52"/>
                <a:gd name="T42" fmla="*/ 0 w 45"/>
                <a:gd name="T43" fmla="*/ 15 h 52"/>
                <a:gd name="T44" fmla="*/ 0 w 45"/>
                <a:gd name="T45" fmla="*/ 22 h 52"/>
                <a:gd name="T46" fmla="*/ 0 w 45"/>
                <a:gd name="T47" fmla="*/ 22 h 52"/>
                <a:gd name="T48" fmla="*/ 0 w 45"/>
                <a:gd name="T49" fmla="*/ 22 h 52"/>
                <a:gd name="T50" fmla="*/ 0 w 45"/>
                <a:gd name="T51" fmla="*/ 30 h 52"/>
                <a:gd name="T52" fmla="*/ 0 w 45"/>
                <a:gd name="T53" fmla="*/ 30 h 52"/>
                <a:gd name="T54" fmla="*/ 0 w 45"/>
                <a:gd name="T55" fmla="*/ 37 h 52"/>
                <a:gd name="T56" fmla="*/ 0 w 45"/>
                <a:gd name="T57" fmla="*/ 37 h 52"/>
                <a:gd name="T58" fmla="*/ 0 w 45"/>
                <a:gd name="T59" fmla="*/ 37 h 52"/>
                <a:gd name="T60" fmla="*/ 7 w 45"/>
                <a:gd name="T61" fmla="*/ 45 h 52"/>
                <a:gd name="T62" fmla="*/ 7 w 45"/>
                <a:gd name="T63" fmla="*/ 45 h 52"/>
                <a:gd name="T64" fmla="*/ 7 w 45"/>
                <a:gd name="T65" fmla="*/ 45 h 52"/>
                <a:gd name="T66" fmla="*/ 15 w 45"/>
                <a:gd name="T67" fmla="*/ 45 h 52"/>
                <a:gd name="T68" fmla="*/ 15 w 45"/>
                <a:gd name="T69" fmla="*/ 52 h 52"/>
                <a:gd name="T70" fmla="*/ 15 w 45"/>
                <a:gd name="T71" fmla="*/ 52 h 52"/>
                <a:gd name="T72" fmla="*/ 22 w 45"/>
                <a:gd name="T73" fmla="*/ 52 h 52"/>
                <a:gd name="T74" fmla="*/ 22 w 45"/>
                <a:gd name="T75" fmla="*/ 52 h 52"/>
                <a:gd name="T76" fmla="*/ 30 w 45"/>
                <a:gd name="T77" fmla="*/ 52 h 52"/>
                <a:gd name="T78" fmla="*/ 30 w 45"/>
                <a:gd name="T79" fmla="*/ 52 h 52"/>
                <a:gd name="T80" fmla="*/ 30 w 45"/>
                <a:gd name="T81" fmla="*/ 45 h 52"/>
                <a:gd name="T82" fmla="*/ 37 w 45"/>
                <a:gd name="T83" fmla="*/ 45 h 52"/>
                <a:gd name="T84" fmla="*/ 37 w 45"/>
                <a:gd name="T85" fmla="*/ 45 h 52"/>
                <a:gd name="T86" fmla="*/ 37 w 45"/>
                <a:gd name="T87" fmla="*/ 45 h 52"/>
                <a:gd name="T88" fmla="*/ 45 w 45"/>
                <a:gd name="T89" fmla="*/ 37 h 52"/>
                <a:gd name="T90" fmla="*/ 45 w 45"/>
                <a:gd name="T91" fmla="*/ 37 h 52"/>
                <a:gd name="T92" fmla="*/ 45 w 45"/>
                <a:gd name="T93" fmla="*/ 37 h 52"/>
                <a:gd name="T94" fmla="*/ 45 w 45"/>
                <a:gd name="T95" fmla="*/ 30 h 52"/>
                <a:gd name="T96" fmla="*/ 45 w 45"/>
                <a:gd name="T97" fmla="*/ 30 h 52"/>
                <a:gd name="T98" fmla="*/ 45 w 45"/>
                <a:gd name="T99" fmla="*/ 22 h 5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45" h="52">
                  <a:moveTo>
                    <a:pt x="45" y="22"/>
                  </a:moveTo>
                  <a:lnTo>
                    <a:pt x="45" y="22"/>
                  </a:lnTo>
                  <a:lnTo>
                    <a:pt x="45" y="15"/>
                  </a:lnTo>
                  <a:lnTo>
                    <a:pt x="45" y="15"/>
                  </a:lnTo>
                  <a:lnTo>
                    <a:pt x="45" y="15"/>
                  </a:lnTo>
                  <a:lnTo>
                    <a:pt x="37" y="8"/>
                  </a:lnTo>
                  <a:lnTo>
                    <a:pt x="37" y="8"/>
                  </a:lnTo>
                  <a:lnTo>
                    <a:pt x="37" y="8"/>
                  </a:lnTo>
                  <a:lnTo>
                    <a:pt x="30" y="8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15" y="8"/>
                  </a:lnTo>
                  <a:lnTo>
                    <a:pt x="7" y="8"/>
                  </a:lnTo>
                  <a:lnTo>
                    <a:pt x="7" y="8"/>
                  </a:lnTo>
                  <a:lnTo>
                    <a:pt x="7" y="8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0" y="37"/>
                  </a:lnTo>
                  <a:lnTo>
                    <a:pt x="0" y="37"/>
                  </a:lnTo>
                  <a:lnTo>
                    <a:pt x="0" y="37"/>
                  </a:lnTo>
                  <a:lnTo>
                    <a:pt x="7" y="45"/>
                  </a:lnTo>
                  <a:lnTo>
                    <a:pt x="7" y="45"/>
                  </a:lnTo>
                  <a:lnTo>
                    <a:pt x="7" y="45"/>
                  </a:lnTo>
                  <a:lnTo>
                    <a:pt x="15" y="45"/>
                  </a:lnTo>
                  <a:lnTo>
                    <a:pt x="15" y="52"/>
                  </a:lnTo>
                  <a:lnTo>
                    <a:pt x="15" y="52"/>
                  </a:lnTo>
                  <a:lnTo>
                    <a:pt x="22" y="52"/>
                  </a:lnTo>
                  <a:lnTo>
                    <a:pt x="22" y="52"/>
                  </a:lnTo>
                  <a:lnTo>
                    <a:pt x="30" y="52"/>
                  </a:lnTo>
                  <a:lnTo>
                    <a:pt x="30" y="52"/>
                  </a:lnTo>
                  <a:lnTo>
                    <a:pt x="30" y="45"/>
                  </a:lnTo>
                  <a:lnTo>
                    <a:pt x="37" y="45"/>
                  </a:lnTo>
                  <a:lnTo>
                    <a:pt x="37" y="45"/>
                  </a:lnTo>
                  <a:lnTo>
                    <a:pt x="37" y="45"/>
                  </a:lnTo>
                  <a:lnTo>
                    <a:pt x="45" y="37"/>
                  </a:lnTo>
                  <a:lnTo>
                    <a:pt x="45" y="37"/>
                  </a:lnTo>
                  <a:lnTo>
                    <a:pt x="45" y="37"/>
                  </a:lnTo>
                  <a:lnTo>
                    <a:pt x="45" y="30"/>
                  </a:lnTo>
                  <a:lnTo>
                    <a:pt x="45" y="30"/>
                  </a:lnTo>
                  <a:lnTo>
                    <a:pt x="45" y="22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719" name="Freeform 284">
              <a:extLst>
                <a:ext uri="{FF2B5EF4-FFF2-40B4-BE49-F238E27FC236}">
                  <a16:creationId xmlns:a16="http://schemas.microsoft.com/office/drawing/2014/main" xmlns="" id="{D29BB884-0CC9-4985-B96B-B7C2797BE4A7}"/>
                </a:ext>
              </a:extLst>
            </xdr:cNvPr>
            <xdr:cNvSpPr>
              <a:spLocks/>
            </xdr:cNvSpPr>
          </xdr:nvSpPr>
          <xdr:spPr bwMode="auto">
            <a:xfrm>
              <a:off x="4636" y="3012"/>
              <a:ext cx="45" cy="52"/>
            </a:xfrm>
            <a:custGeom>
              <a:avLst/>
              <a:gdLst>
                <a:gd name="T0" fmla="*/ 6 w 6"/>
                <a:gd name="T1" fmla="*/ 3 h 7"/>
                <a:gd name="T2" fmla="*/ 6 w 6"/>
                <a:gd name="T3" fmla="*/ 3 h 7"/>
                <a:gd name="T4" fmla="*/ 6 w 6"/>
                <a:gd name="T5" fmla="*/ 2 h 7"/>
                <a:gd name="T6" fmla="*/ 6 w 6"/>
                <a:gd name="T7" fmla="*/ 2 h 7"/>
                <a:gd name="T8" fmla="*/ 6 w 6"/>
                <a:gd name="T9" fmla="*/ 2 h 7"/>
                <a:gd name="T10" fmla="*/ 5 w 6"/>
                <a:gd name="T11" fmla="*/ 1 h 7"/>
                <a:gd name="T12" fmla="*/ 5 w 6"/>
                <a:gd name="T13" fmla="*/ 1 h 7"/>
                <a:gd name="T14" fmla="*/ 5 w 6"/>
                <a:gd name="T15" fmla="*/ 1 h 7"/>
                <a:gd name="T16" fmla="*/ 4 w 6"/>
                <a:gd name="T17" fmla="*/ 1 h 7"/>
                <a:gd name="T18" fmla="*/ 4 w 6"/>
                <a:gd name="T19" fmla="*/ 0 h 7"/>
                <a:gd name="T20" fmla="*/ 4 w 6"/>
                <a:gd name="T21" fmla="*/ 0 h 7"/>
                <a:gd name="T22" fmla="*/ 3 w 6"/>
                <a:gd name="T23" fmla="*/ 0 h 7"/>
                <a:gd name="T24" fmla="*/ 3 w 6"/>
                <a:gd name="T25" fmla="*/ 0 h 7"/>
                <a:gd name="T26" fmla="*/ 2 w 6"/>
                <a:gd name="T27" fmla="*/ 0 h 7"/>
                <a:gd name="T28" fmla="*/ 2 w 6"/>
                <a:gd name="T29" fmla="*/ 0 h 7"/>
                <a:gd name="T30" fmla="*/ 2 w 6"/>
                <a:gd name="T31" fmla="*/ 1 h 7"/>
                <a:gd name="T32" fmla="*/ 1 w 6"/>
                <a:gd name="T33" fmla="*/ 1 h 7"/>
                <a:gd name="T34" fmla="*/ 1 w 6"/>
                <a:gd name="T35" fmla="*/ 1 h 7"/>
                <a:gd name="T36" fmla="*/ 1 w 6"/>
                <a:gd name="T37" fmla="*/ 1 h 7"/>
                <a:gd name="T38" fmla="*/ 0 w 6"/>
                <a:gd name="T39" fmla="*/ 2 h 7"/>
                <a:gd name="T40" fmla="*/ 0 w 6"/>
                <a:gd name="T41" fmla="*/ 2 h 7"/>
                <a:gd name="T42" fmla="*/ 0 w 6"/>
                <a:gd name="T43" fmla="*/ 2 h 7"/>
                <a:gd name="T44" fmla="*/ 0 w 6"/>
                <a:gd name="T45" fmla="*/ 3 h 7"/>
                <a:gd name="T46" fmla="*/ 0 w 6"/>
                <a:gd name="T47" fmla="*/ 3 h 7"/>
                <a:gd name="T48" fmla="*/ 0 w 6"/>
                <a:gd name="T49" fmla="*/ 3 h 7"/>
                <a:gd name="T50" fmla="*/ 0 w 6"/>
                <a:gd name="T51" fmla="*/ 4 h 7"/>
                <a:gd name="T52" fmla="*/ 0 w 6"/>
                <a:gd name="T53" fmla="*/ 4 h 7"/>
                <a:gd name="T54" fmla="*/ 0 w 6"/>
                <a:gd name="T55" fmla="*/ 5 h 7"/>
                <a:gd name="T56" fmla="*/ 0 w 6"/>
                <a:gd name="T57" fmla="*/ 5 h 7"/>
                <a:gd name="T58" fmla="*/ 0 w 6"/>
                <a:gd name="T59" fmla="*/ 5 h 7"/>
                <a:gd name="T60" fmla="*/ 1 w 6"/>
                <a:gd name="T61" fmla="*/ 6 h 7"/>
                <a:gd name="T62" fmla="*/ 1 w 6"/>
                <a:gd name="T63" fmla="*/ 6 h 7"/>
                <a:gd name="T64" fmla="*/ 1 w 6"/>
                <a:gd name="T65" fmla="*/ 6 h 7"/>
                <a:gd name="T66" fmla="*/ 2 w 6"/>
                <a:gd name="T67" fmla="*/ 6 h 7"/>
                <a:gd name="T68" fmla="*/ 2 w 6"/>
                <a:gd name="T69" fmla="*/ 7 h 7"/>
                <a:gd name="T70" fmla="*/ 2 w 6"/>
                <a:gd name="T71" fmla="*/ 7 h 7"/>
                <a:gd name="T72" fmla="*/ 3 w 6"/>
                <a:gd name="T73" fmla="*/ 7 h 7"/>
                <a:gd name="T74" fmla="*/ 3 w 6"/>
                <a:gd name="T75" fmla="*/ 7 h 7"/>
                <a:gd name="T76" fmla="*/ 4 w 6"/>
                <a:gd name="T77" fmla="*/ 7 h 7"/>
                <a:gd name="T78" fmla="*/ 4 w 6"/>
                <a:gd name="T79" fmla="*/ 7 h 7"/>
                <a:gd name="T80" fmla="*/ 4 w 6"/>
                <a:gd name="T81" fmla="*/ 6 h 7"/>
                <a:gd name="T82" fmla="*/ 5 w 6"/>
                <a:gd name="T83" fmla="*/ 6 h 7"/>
                <a:gd name="T84" fmla="*/ 5 w 6"/>
                <a:gd name="T85" fmla="*/ 6 h 7"/>
                <a:gd name="T86" fmla="*/ 5 w 6"/>
                <a:gd name="T87" fmla="*/ 6 h 7"/>
                <a:gd name="T88" fmla="*/ 6 w 6"/>
                <a:gd name="T89" fmla="*/ 5 h 7"/>
                <a:gd name="T90" fmla="*/ 6 w 6"/>
                <a:gd name="T91" fmla="*/ 5 h 7"/>
                <a:gd name="T92" fmla="*/ 6 w 6"/>
                <a:gd name="T93" fmla="*/ 5 h 7"/>
                <a:gd name="T94" fmla="*/ 6 w 6"/>
                <a:gd name="T95" fmla="*/ 4 h 7"/>
                <a:gd name="T96" fmla="*/ 6 w 6"/>
                <a:gd name="T97" fmla="*/ 4 h 7"/>
                <a:gd name="T98" fmla="*/ 6 w 6"/>
                <a:gd name="T99" fmla="*/ 3 h 7"/>
                <a:gd name="T100" fmla="*/ 6 w 6"/>
                <a:gd name="T101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6" h="7">
                  <a:moveTo>
                    <a:pt x="6" y="3"/>
                  </a:moveTo>
                  <a:lnTo>
                    <a:pt x="6" y="3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2"/>
                  </a:lnTo>
                  <a:lnTo>
                    <a:pt x="5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4" y="1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2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5"/>
                  </a:lnTo>
                  <a:lnTo>
                    <a:pt x="1" y="6"/>
                  </a:lnTo>
                  <a:lnTo>
                    <a:pt x="1" y="6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7"/>
                  </a:lnTo>
                  <a:lnTo>
                    <a:pt x="2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4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3"/>
                  </a:lnTo>
                  <a:lnTo>
                    <a:pt x="6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720" name="Freeform 285">
              <a:extLst>
                <a:ext uri="{FF2B5EF4-FFF2-40B4-BE49-F238E27FC236}">
                  <a16:creationId xmlns:a16="http://schemas.microsoft.com/office/drawing/2014/main" xmlns="" id="{92B0A79C-59F9-402F-B712-F05AFEFF23CE}"/>
                </a:ext>
              </a:extLst>
            </xdr:cNvPr>
            <xdr:cNvSpPr>
              <a:spLocks/>
            </xdr:cNvSpPr>
          </xdr:nvSpPr>
          <xdr:spPr bwMode="auto">
            <a:xfrm>
              <a:off x="4532" y="3109"/>
              <a:ext cx="52" cy="44"/>
            </a:xfrm>
            <a:custGeom>
              <a:avLst/>
              <a:gdLst>
                <a:gd name="T0" fmla="*/ 52 w 52"/>
                <a:gd name="T1" fmla="*/ 22 h 44"/>
                <a:gd name="T2" fmla="*/ 52 w 52"/>
                <a:gd name="T3" fmla="*/ 14 h 44"/>
                <a:gd name="T4" fmla="*/ 52 w 52"/>
                <a:gd name="T5" fmla="*/ 14 h 44"/>
                <a:gd name="T6" fmla="*/ 52 w 52"/>
                <a:gd name="T7" fmla="*/ 14 h 44"/>
                <a:gd name="T8" fmla="*/ 45 w 52"/>
                <a:gd name="T9" fmla="*/ 7 h 44"/>
                <a:gd name="T10" fmla="*/ 45 w 52"/>
                <a:gd name="T11" fmla="*/ 7 h 44"/>
                <a:gd name="T12" fmla="*/ 45 w 52"/>
                <a:gd name="T13" fmla="*/ 7 h 44"/>
                <a:gd name="T14" fmla="*/ 37 w 52"/>
                <a:gd name="T15" fmla="*/ 0 h 44"/>
                <a:gd name="T16" fmla="*/ 37 w 52"/>
                <a:gd name="T17" fmla="*/ 0 h 44"/>
                <a:gd name="T18" fmla="*/ 37 w 52"/>
                <a:gd name="T19" fmla="*/ 0 h 44"/>
                <a:gd name="T20" fmla="*/ 30 w 52"/>
                <a:gd name="T21" fmla="*/ 0 h 44"/>
                <a:gd name="T22" fmla="*/ 30 w 52"/>
                <a:gd name="T23" fmla="*/ 0 h 44"/>
                <a:gd name="T24" fmla="*/ 23 w 52"/>
                <a:gd name="T25" fmla="*/ 0 h 44"/>
                <a:gd name="T26" fmla="*/ 23 w 52"/>
                <a:gd name="T27" fmla="*/ 0 h 44"/>
                <a:gd name="T28" fmla="*/ 23 w 52"/>
                <a:gd name="T29" fmla="*/ 0 h 44"/>
                <a:gd name="T30" fmla="*/ 15 w 52"/>
                <a:gd name="T31" fmla="*/ 0 h 44"/>
                <a:gd name="T32" fmla="*/ 15 w 52"/>
                <a:gd name="T33" fmla="*/ 0 h 44"/>
                <a:gd name="T34" fmla="*/ 15 w 52"/>
                <a:gd name="T35" fmla="*/ 7 h 44"/>
                <a:gd name="T36" fmla="*/ 8 w 52"/>
                <a:gd name="T37" fmla="*/ 7 h 44"/>
                <a:gd name="T38" fmla="*/ 8 w 52"/>
                <a:gd name="T39" fmla="*/ 7 h 44"/>
                <a:gd name="T40" fmla="*/ 8 w 52"/>
                <a:gd name="T41" fmla="*/ 14 h 44"/>
                <a:gd name="T42" fmla="*/ 8 w 52"/>
                <a:gd name="T43" fmla="*/ 14 h 44"/>
                <a:gd name="T44" fmla="*/ 0 w 52"/>
                <a:gd name="T45" fmla="*/ 14 h 44"/>
                <a:gd name="T46" fmla="*/ 0 w 52"/>
                <a:gd name="T47" fmla="*/ 22 h 44"/>
                <a:gd name="T48" fmla="*/ 0 w 52"/>
                <a:gd name="T49" fmla="*/ 22 h 44"/>
                <a:gd name="T50" fmla="*/ 0 w 52"/>
                <a:gd name="T51" fmla="*/ 29 h 44"/>
                <a:gd name="T52" fmla="*/ 0 w 52"/>
                <a:gd name="T53" fmla="*/ 29 h 44"/>
                <a:gd name="T54" fmla="*/ 8 w 52"/>
                <a:gd name="T55" fmla="*/ 29 h 44"/>
                <a:gd name="T56" fmla="*/ 8 w 52"/>
                <a:gd name="T57" fmla="*/ 37 h 44"/>
                <a:gd name="T58" fmla="*/ 8 w 52"/>
                <a:gd name="T59" fmla="*/ 37 h 44"/>
                <a:gd name="T60" fmla="*/ 8 w 52"/>
                <a:gd name="T61" fmla="*/ 37 h 44"/>
                <a:gd name="T62" fmla="*/ 15 w 52"/>
                <a:gd name="T63" fmla="*/ 44 h 44"/>
                <a:gd name="T64" fmla="*/ 15 w 52"/>
                <a:gd name="T65" fmla="*/ 44 h 44"/>
                <a:gd name="T66" fmla="*/ 15 w 52"/>
                <a:gd name="T67" fmla="*/ 44 h 44"/>
                <a:gd name="T68" fmla="*/ 23 w 52"/>
                <a:gd name="T69" fmla="*/ 44 h 44"/>
                <a:gd name="T70" fmla="*/ 23 w 52"/>
                <a:gd name="T71" fmla="*/ 44 h 44"/>
                <a:gd name="T72" fmla="*/ 23 w 52"/>
                <a:gd name="T73" fmla="*/ 44 h 44"/>
                <a:gd name="T74" fmla="*/ 30 w 52"/>
                <a:gd name="T75" fmla="*/ 44 h 44"/>
                <a:gd name="T76" fmla="*/ 30 w 52"/>
                <a:gd name="T77" fmla="*/ 44 h 44"/>
                <a:gd name="T78" fmla="*/ 37 w 52"/>
                <a:gd name="T79" fmla="*/ 44 h 44"/>
                <a:gd name="T80" fmla="*/ 37 w 52"/>
                <a:gd name="T81" fmla="*/ 44 h 44"/>
                <a:gd name="T82" fmla="*/ 37 w 52"/>
                <a:gd name="T83" fmla="*/ 44 h 44"/>
                <a:gd name="T84" fmla="*/ 45 w 52"/>
                <a:gd name="T85" fmla="*/ 44 h 44"/>
                <a:gd name="T86" fmla="*/ 45 w 52"/>
                <a:gd name="T87" fmla="*/ 37 h 44"/>
                <a:gd name="T88" fmla="*/ 45 w 52"/>
                <a:gd name="T89" fmla="*/ 37 h 44"/>
                <a:gd name="T90" fmla="*/ 52 w 52"/>
                <a:gd name="T91" fmla="*/ 37 h 44"/>
                <a:gd name="T92" fmla="*/ 52 w 52"/>
                <a:gd name="T93" fmla="*/ 29 h 44"/>
                <a:gd name="T94" fmla="*/ 52 w 52"/>
                <a:gd name="T95" fmla="*/ 29 h 44"/>
                <a:gd name="T96" fmla="*/ 52 w 52"/>
                <a:gd name="T97" fmla="*/ 29 h 44"/>
                <a:gd name="T98" fmla="*/ 52 w 52"/>
                <a:gd name="T99" fmla="*/ 22 h 4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52" h="44">
                  <a:moveTo>
                    <a:pt x="52" y="22"/>
                  </a:moveTo>
                  <a:lnTo>
                    <a:pt x="52" y="14"/>
                  </a:lnTo>
                  <a:lnTo>
                    <a:pt x="52" y="14"/>
                  </a:lnTo>
                  <a:lnTo>
                    <a:pt x="52" y="14"/>
                  </a:lnTo>
                  <a:lnTo>
                    <a:pt x="45" y="7"/>
                  </a:lnTo>
                  <a:lnTo>
                    <a:pt x="45" y="7"/>
                  </a:lnTo>
                  <a:lnTo>
                    <a:pt x="45" y="7"/>
                  </a:lnTo>
                  <a:lnTo>
                    <a:pt x="37" y="0"/>
                  </a:lnTo>
                  <a:lnTo>
                    <a:pt x="37" y="0"/>
                  </a:lnTo>
                  <a:lnTo>
                    <a:pt x="37" y="0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23" y="0"/>
                  </a:lnTo>
                  <a:lnTo>
                    <a:pt x="23" y="0"/>
                  </a:lnTo>
                  <a:lnTo>
                    <a:pt x="23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15" y="7"/>
                  </a:lnTo>
                  <a:lnTo>
                    <a:pt x="8" y="7"/>
                  </a:lnTo>
                  <a:lnTo>
                    <a:pt x="8" y="7"/>
                  </a:lnTo>
                  <a:lnTo>
                    <a:pt x="8" y="14"/>
                  </a:lnTo>
                  <a:lnTo>
                    <a:pt x="8" y="14"/>
                  </a:lnTo>
                  <a:lnTo>
                    <a:pt x="0" y="14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29"/>
                  </a:lnTo>
                  <a:lnTo>
                    <a:pt x="0" y="29"/>
                  </a:lnTo>
                  <a:lnTo>
                    <a:pt x="8" y="29"/>
                  </a:lnTo>
                  <a:lnTo>
                    <a:pt x="8" y="37"/>
                  </a:lnTo>
                  <a:lnTo>
                    <a:pt x="8" y="37"/>
                  </a:lnTo>
                  <a:lnTo>
                    <a:pt x="8" y="37"/>
                  </a:lnTo>
                  <a:lnTo>
                    <a:pt x="15" y="44"/>
                  </a:lnTo>
                  <a:lnTo>
                    <a:pt x="15" y="44"/>
                  </a:lnTo>
                  <a:lnTo>
                    <a:pt x="15" y="44"/>
                  </a:lnTo>
                  <a:lnTo>
                    <a:pt x="23" y="44"/>
                  </a:lnTo>
                  <a:lnTo>
                    <a:pt x="23" y="44"/>
                  </a:lnTo>
                  <a:lnTo>
                    <a:pt x="23" y="44"/>
                  </a:lnTo>
                  <a:lnTo>
                    <a:pt x="30" y="44"/>
                  </a:lnTo>
                  <a:lnTo>
                    <a:pt x="30" y="44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45" y="44"/>
                  </a:lnTo>
                  <a:lnTo>
                    <a:pt x="45" y="37"/>
                  </a:lnTo>
                  <a:lnTo>
                    <a:pt x="45" y="37"/>
                  </a:lnTo>
                  <a:lnTo>
                    <a:pt x="52" y="37"/>
                  </a:lnTo>
                  <a:lnTo>
                    <a:pt x="52" y="29"/>
                  </a:lnTo>
                  <a:lnTo>
                    <a:pt x="52" y="29"/>
                  </a:lnTo>
                  <a:lnTo>
                    <a:pt x="52" y="29"/>
                  </a:lnTo>
                  <a:lnTo>
                    <a:pt x="52" y="22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721" name="Freeform 286">
              <a:extLst>
                <a:ext uri="{FF2B5EF4-FFF2-40B4-BE49-F238E27FC236}">
                  <a16:creationId xmlns:a16="http://schemas.microsoft.com/office/drawing/2014/main" xmlns="" id="{63139EF1-6315-4813-8ABE-A332A6513F0C}"/>
                </a:ext>
              </a:extLst>
            </xdr:cNvPr>
            <xdr:cNvSpPr>
              <a:spLocks/>
            </xdr:cNvSpPr>
          </xdr:nvSpPr>
          <xdr:spPr bwMode="auto">
            <a:xfrm>
              <a:off x="4532" y="3109"/>
              <a:ext cx="52" cy="44"/>
            </a:xfrm>
            <a:custGeom>
              <a:avLst/>
              <a:gdLst>
                <a:gd name="T0" fmla="*/ 7 w 7"/>
                <a:gd name="T1" fmla="*/ 3 h 6"/>
                <a:gd name="T2" fmla="*/ 7 w 7"/>
                <a:gd name="T3" fmla="*/ 2 h 6"/>
                <a:gd name="T4" fmla="*/ 7 w 7"/>
                <a:gd name="T5" fmla="*/ 2 h 6"/>
                <a:gd name="T6" fmla="*/ 7 w 7"/>
                <a:gd name="T7" fmla="*/ 2 h 6"/>
                <a:gd name="T8" fmla="*/ 6 w 7"/>
                <a:gd name="T9" fmla="*/ 1 h 6"/>
                <a:gd name="T10" fmla="*/ 6 w 7"/>
                <a:gd name="T11" fmla="*/ 1 h 6"/>
                <a:gd name="T12" fmla="*/ 6 w 7"/>
                <a:gd name="T13" fmla="*/ 1 h 6"/>
                <a:gd name="T14" fmla="*/ 5 w 7"/>
                <a:gd name="T15" fmla="*/ 0 h 6"/>
                <a:gd name="T16" fmla="*/ 5 w 7"/>
                <a:gd name="T17" fmla="*/ 0 h 6"/>
                <a:gd name="T18" fmla="*/ 5 w 7"/>
                <a:gd name="T19" fmla="*/ 0 h 6"/>
                <a:gd name="T20" fmla="*/ 4 w 7"/>
                <a:gd name="T21" fmla="*/ 0 h 6"/>
                <a:gd name="T22" fmla="*/ 4 w 7"/>
                <a:gd name="T23" fmla="*/ 0 h 6"/>
                <a:gd name="T24" fmla="*/ 3 w 7"/>
                <a:gd name="T25" fmla="*/ 0 h 6"/>
                <a:gd name="T26" fmla="*/ 3 w 7"/>
                <a:gd name="T27" fmla="*/ 0 h 6"/>
                <a:gd name="T28" fmla="*/ 3 w 7"/>
                <a:gd name="T29" fmla="*/ 0 h 6"/>
                <a:gd name="T30" fmla="*/ 2 w 7"/>
                <a:gd name="T31" fmla="*/ 0 h 6"/>
                <a:gd name="T32" fmla="*/ 2 w 7"/>
                <a:gd name="T33" fmla="*/ 0 h 6"/>
                <a:gd name="T34" fmla="*/ 2 w 7"/>
                <a:gd name="T35" fmla="*/ 1 h 6"/>
                <a:gd name="T36" fmla="*/ 1 w 7"/>
                <a:gd name="T37" fmla="*/ 1 h 6"/>
                <a:gd name="T38" fmla="*/ 1 w 7"/>
                <a:gd name="T39" fmla="*/ 1 h 6"/>
                <a:gd name="T40" fmla="*/ 1 w 7"/>
                <a:gd name="T41" fmla="*/ 2 h 6"/>
                <a:gd name="T42" fmla="*/ 1 w 7"/>
                <a:gd name="T43" fmla="*/ 2 h 6"/>
                <a:gd name="T44" fmla="*/ 0 w 7"/>
                <a:gd name="T45" fmla="*/ 2 h 6"/>
                <a:gd name="T46" fmla="*/ 0 w 7"/>
                <a:gd name="T47" fmla="*/ 3 h 6"/>
                <a:gd name="T48" fmla="*/ 0 w 7"/>
                <a:gd name="T49" fmla="*/ 3 h 6"/>
                <a:gd name="T50" fmla="*/ 0 w 7"/>
                <a:gd name="T51" fmla="*/ 4 h 6"/>
                <a:gd name="T52" fmla="*/ 0 w 7"/>
                <a:gd name="T53" fmla="*/ 4 h 6"/>
                <a:gd name="T54" fmla="*/ 1 w 7"/>
                <a:gd name="T55" fmla="*/ 4 h 6"/>
                <a:gd name="T56" fmla="*/ 1 w 7"/>
                <a:gd name="T57" fmla="*/ 5 h 6"/>
                <a:gd name="T58" fmla="*/ 1 w 7"/>
                <a:gd name="T59" fmla="*/ 5 h 6"/>
                <a:gd name="T60" fmla="*/ 1 w 7"/>
                <a:gd name="T61" fmla="*/ 5 h 6"/>
                <a:gd name="T62" fmla="*/ 2 w 7"/>
                <a:gd name="T63" fmla="*/ 6 h 6"/>
                <a:gd name="T64" fmla="*/ 2 w 7"/>
                <a:gd name="T65" fmla="*/ 6 h 6"/>
                <a:gd name="T66" fmla="*/ 2 w 7"/>
                <a:gd name="T67" fmla="*/ 6 h 6"/>
                <a:gd name="T68" fmla="*/ 3 w 7"/>
                <a:gd name="T69" fmla="*/ 6 h 6"/>
                <a:gd name="T70" fmla="*/ 3 w 7"/>
                <a:gd name="T71" fmla="*/ 6 h 6"/>
                <a:gd name="T72" fmla="*/ 3 w 7"/>
                <a:gd name="T73" fmla="*/ 6 h 6"/>
                <a:gd name="T74" fmla="*/ 4 w 7"/>
                <a:gd name="T75" fmla="*/ 6 h 6"/>
                <a:gd name="T76" fmla="*/ 4 w 7"/>
                <a:gd name="T77" fmla="*/ 6 h 6"/>
                <a:gd name="T78" fmla="*/ 5 w 7"/>
                <a:gd name="T79" fmla="*/ 6 h 6"/>
                <a:gd name="T80" fmla="*/ 5 w 7"/>
                <a:gd name="T81" fmla="*/ 6 h 6"/>
                <a:gd name="T82" fmla="*/ 5 w 7"/>
                <a:gd name="T83" fmla="*/ 6 h 6"/>
                <a:gd name="T84" fmla="*/ 6 w 7"/>
                <a:gd name="T85" fmla="*/ 6 h 6"/>
                <a:gd name="T86" fmla="*/ 6 w 7"/>
                <a:gd name="T87" fmla="*/ 5 h 6"/>
                <a:gd name="T88" fmla="*/ 6 w 7"/>
                <a:gd name="T89" fmla="*/ 5 h 6"/>
                <a:gd name="T90" fmla="*/ 7 w 7"/>
                <a:gd name="T91" fmla="*/ 5 h 6"/>
                <a:gd name="T92" fmla="*/ 7 w 7"/>
                <a:gd name="T93" fmla="*/ 4 h 6"/>
                <a:gd name="T94" fmla="*/ 7 w 7"/>
                <a:gd name="T95" fmla="*/ 4 h 6"/>
                <a:gd name="T96" fmla="*/ 7 w 7"/>
                <a:gd name="T97" fmla="*/ 4 h 6"/>
                <a:gd name="T98" fmla="*/ 7 w 7"/>
                <a:gd name="T99" fmla="*/ 3 h 6"/>
                <a:gd name="T100" fmla="*/ 7 w 7"/>
                <a:gd name="T101" fmla="*/ 3 h 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6">
                  <a:moveTo>
                    <a:pt x="7" y="3"/>
                  </a:moveTo>
                  <a:lnTo>
                    <a:pt x="7" y="2"/>
                  </a:lnTo>
                  <a:lnTo>
                    <a:pt x="7" y="2"/>
                  </a:lnTo>
                  <a:lnTo>
                    <a:pt x="7" y="2"/>
                  </a:lnTo>
                  <a:lnTo>
                    <a:pt x="6" y="1"/>
                  </a:lnTo>
                  <a:lnTo>
                    <a:pt x="6" y="1"/>
                  </a:lnTo>
                  <a:lnTo>
                    <a:pt x="6" y="1"/>
                  </a:lnTo>
                  <a:lnTo>
                    <a:pt x="5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2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2"/>
                  </a:lnTo>
                  <a:lnTo>
                    <a:pt x="1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1" y="4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5"/>
                  </a:lnTo>
                  <a:lnTo>
                    <a:pt x="2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7" y="5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3"/>
                  </a:lnTo>
                  <a:lnTo>
                    <a:pt x="7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722" name="Freeform 287">
              <a:extLst>
                <a:ext uri="{FF2B5EF4-FFF2-40B4-BE49-F238E27FC236}">
                  <a16:creationId xmlns:a16="http://schemas.microsoft.com/office/drawing/2014/main" xmlns="" id="{B8A9371F-4540-4DAF-A9CE-0C783DED89F8}"/>
                </a:ext>
              </a:extLst>
            </xdr:cNvPr>
            <xdr:cNvSpPr>
              <a:spLocks/>
            </xdr:cNvSpPr>
          </xdr:nvSpPr>
          <xdr:spPr bwMode="auto">
            <a:xfrm>
              <a:off x="4429" y="3190"/>
              <a:ext cx="44" cy="52"/>
            </a:xfrm>
            <a:custGeom>
              <a:avLst/>
              <a:gdLst>
                <a:gd name="T0" fmla="*/ 44 w 44"/>
                <a:gd name="T1" fmla="*/ 22 h 52"/>
                <a:gd name="T2" fmla="*/ 44 w 44"/>
                <a:gd name="T3" fmla="*/ 15 h 52"/>
                <a:gd name="T4" fmla="*/ 44 w 44"/>
                <a:gd name="T5" fmla="*/ 15 h 52"/>
                <a:gd name="T6" fmla="*/ 44 w 44"/>
                <a:gd name="T7" fmla="*/ 15 h 52"/>
                <a:gd name="T8" fmla="*/ 44 w 44"/>
                <a:gd name="T9" fmla="*/ 8 h 52"/>
                <a:gd name="T10" fmla="*/ 37 w 44"/>
                <a:gd name="T11" fmla="*/ 8 h 52"/>
                <a:gd name="T12" fmla="*/ 37 w 44"/>
                <a:gd name="T13" fmla="*/ 8 h 52"/>
                <a:gd name="T14" fmla="*/ 37 w 44"/>
                <a:gd name="T15" fmla="*/ 8 h 52"/>
                <a:gd name="T16" fmla="*/ 29 w 44"/>
                <a:gd name="T17" fmla="*/ 0 h 52"/>
                <a:gd name="T18" fmla="*/ 29 w 44"/>
                <a:gd name="T19" fmla="*/ 0 h 52"/>
                <a:gd name="T20" fmla="*/ 29 w 44"/>
                <a:gd name="T21" fmla="*/ 0 h 52"/>
                <a:gd name="T22" fmla="*/ 22 w 44"/>
                <a:gd name="T23" fmla="*/ 0 h 52"/>
                <a:gd name="T24" fmla="*/ 22 w 44"/>
                <a:gd name="T25" fmla="*/ 0 h 52"/>
                <a:gd name="T26" fmla="*/ 14 w 44"/>
                <a:gd name="T27" fmla="*/ 0 h 52"/>
                <a:gd name="T28" fmla="*/ 14 w 44"/>
                <a:gd name="T29" fmla="*/ 0 h 52"/>
                <a:gd name="T30" fmla="*/ 14 w 44"/>
                <a:gd name="T31" fmla="*/ 0 h 52"/>
                <a:gd name="T32" fmla="*/ 7 w 44"/>
                <a:gd name="T33" fmla="*/ 8 h 52"/>
                <a:gd name="T34" fmla="*/ 7 w 44"/>
                <a:gd name="T35" fmla="*/ 8 h 52"/>
                <a:gd name="T36" fmla="*/ 7 w 44"/>
                <a:gd name="T37" fmla="*/ 8 h 52"/>
                <a:gd name="T38" fmla="*/ 0 w 44"/>
                <a:gd name="T39" fmla="*/ 8 h 52"/>
                <a:gd name="T40" fmla="*/ 0 w 44"/>
                <a:gd name="T41" fmla="*/ 15 h 52"/>
                <a:gd name="T42" fmla="*/ 0 w 44"/>
                <a:gd name="T43" fmla="*/ 15 h 52"/>
                <a:gd name="T44" fmla="*/ 0 w 44"/>
                <a:gd name="T45" fmla="*/ 15 h 52"/>
                <a:gd name="T46" fmla="*/ 0 w 44"/>
                <a:gd name="T47" fmla="*/ 22 h 52"/>
                <a:gd name="T48" fmla="*/ 0 w 44"/>
                <a:gd name="T49" fmla="*/ 22 h 52"/>
                <a:gd name="T50" fmla="*/ 0 w 44"/>
                <a:gd name="T51" fmla="*/ 30 h 52"/>
                <a:gd name="T52" fmla="*/ 0 w 44"/>
                <a:gd name="T53" fmla="*/ 30 h 52"/>
                <a:gd name="T54" fmla="*/ 0 w 44"/>
                <a:gd name="T55" fmla="*/ 30 h 52"/>
                <a:gd name="T56" fmla="*/ 0 w 44"/>
                <a:gd name="T57" fmla="*/ 37 h 52"/>
                <a:gd name="T58" fmla="*/ 0 w 44"/>
                <a:gd name="T59" fmla="*/ 37 h 52"/>
                <a:gd name="T60" fmla="*/ 7 w 44"/>
                <a:gd name="T61" fmla="*/ 45 h 52"/>
                <a:gd name="T62" fmla="*/ 7 w 44"/>
                <a:gd name="T63" fmla="*/ 45 h 52"/>
                <a:gd name="T64" fmla="*/ 7 w 44"/>
                <a:gd name="T65" fmla="*/ 45 h 52"/>
                <a:gd name="T66" fmla="*/ 14 w 44"/>
                <a:gd name="T67" fmla="*/ 45 h 52"/>
                <a:gd name="T68" fmla="*/ 14 w 44"/>
                <a:gd name="T69" fmla="*/ 45 h 52"/>
                <a:gd name="T70" fmla="*/ 14 w 44"/>
                <a:gd name="T71" fmla="*/ 52 h 52"/>
                <a:gd name="T72" fmla="*/ 22 w 44"/>
                <a:gd name="T73" fmla="*/ 52 h 52"/>
                <a:gd name="T74" fmla="*/ 22 w 44"/>
                <a:gd name="T75" fmla="*/ 52 h 52"/>
                <a:gd name="T76" fmla="*/ 29 w 44"/>
                <a:gd name="T77" fmla="*/ 52 h 52"/>
                <a:gd name="T78" fmla="*/ 29 w 44"/>
                <a:gd name="T79" fmla="*/ 45 h 52"/>
                <a:gd name="T80" fmla="*/ 29 w 44"/>
                <a:gd name="T81" fmla="*/ 45 h 52"/>
                <a:gd name="T82" fmla="*/ 37 w 44"/>
                <a:gd name="T83" fmla="*/ 45 h 52"/>
                <a:gd name="T84" fmla="*/ 37 w 44"/>
                <a:gd name="T85" fmla="*/ 45 h 52"/>
                <a:gd name="T86" fmla="*/ 37 w 44"/>
                <a:gd name="T87" fmla="*/ 45 h 52"/>
                <a:gd name="T88" fmla="*/ 44 w 44"/>
                <a:gd name="T89" fmla="*/ 37 h 52"/>
                <a:gd name="T90" fmla="*/ 44 w 44"/>
                <a:gd name="T91" fmla="*/ 37 h 52"/>
                <a:gd name="T92" fmla="*/ 44 w 44"/>
                <a:gd name="T93" fmla="*/ 30 h 52"/>
                <a:gd name="T94" fmla="*/ 44 w 44"/>
                <a:gd name="T95" fmla="*/ 30 h 52"/>
                <a:gd name="T96" fmla="*/ 44 w 44"/>
                <a:gd name="T97" fmla="*/ 30 h 52"/>
                <a:gd name="T98" fmla="*/ 44 w 44"/>
                <a:gd name="T99" fmla="*/ 22 h 5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44" h="52">
                  <a:moveTo>
                    <a:pt x="44" y="22"/>
                  </a:moveTo>
                  <a:lnTo>
                    <a:pt x="44" y="15"/>
                  </a:lnTo>
                  <a:lnTo>
                    <a:pt x="44" y="15"/>
                  </a:lnTo>
                  <a:lnTo>
                    <a:pt x="44" y="15"/>
                  </a:lnTo>
                  <a:lnTo>
                    <a:pt x="44" y="8"/>
                  </a:lnTo>
                  <a:lnTo>
                    <a:pt x="37" y="8"/>
                  </a:lnTo>
                  <a:lnTo>
                    <a:pt x="37" y="8"/>
                  </a:lnTo>
                  <a:lnTo>
                    <a:pt x="37" y="8"/>
                  </a:lnTo>
                  <a:lnTo>
                    <a:pt x="29" y="0"/>
                  </a:lnTo>
                  <a:lnTo>
                    <a:pt x="29" y="0"/>
                  </a:lnTo>
                  <a:lnTo>
                    <a:pt x="29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14" y="0"/>
                  </a:lnTo>
                  <a:lnTo>
                    <a:pt x="14" y="0"/>
                  </a:lnTo>
                  <a:lnTo>
                    <a:pt x="14" y="0"/>
                  </a:lnTo>
                  <a:lnTo>
                    <a:pt x="7" y="8"/>
                  </a:lnTo>
                  <a:lnTo>
                    <a:pt x="7" y="8"/>
                  </a:lnTo>
                  <a:lnTo>
                    <a:pt x="7" y="8"/>
                  </a:lnTo>
                  <a:lnTo>
                    <a:pt x="0" y="8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0" y="37"/>
                  </a:lnTo>
                  <a:lnTo>
                    <a:pt x="0" y="37"/>
                  </a:lnTo>
                  <a:lnTo>
                    <a:pt x="7" y="45"/>
                  </a:lnTo>
                  <a:lnTo>
                    <a:pt x="7" y="45"/>
                  </a:lnTo>
                  <a:lnTo>
                    <a:pt x="7" y="45"/>
                  </a:lnTo>
                  <a:lnTo>
                    <a:pt x="14" y="45"/>
                  </a:lnTo>
                  <a:lnTo>
                    <a:pt x="14" y="45"/>
                  </a:lnTo>
                  <a:lnTo>
                    <a:pt x="14" y="52"/>
                  </a:lnTo>
                  <a:lnTo>
                    <a:pt x="22" y="52"/>
                  </a:lnTo>
                  <a:lnTo>
                    <a:pt x="22" y="52"/>
                  </a:lnTo>
                  <a:lnTo>
                    <a:pt x="29" y="52"/>
                  </a:lnTo>
                  <a:lnTo>
                    <a:pt x="29" y="45"/>
                  </a:lnTo>
                  <a:lnTo>
                    <a:pt x="29" y="45"/>
                  </a:lnTo>
                  <a:lnTo>
                    <a:pt x="37" y="45"/>
                  </a:lnTo>
                  <a:lnTo>
                    <a:pt x="37" y="45"/>
                  </a:lnTo>
                  <a:lnTo>
                    <a:pt x="37" y="45"/>
                  </a:lnTo>
                  <a:lnTo>
                    <a:pt x="44" y="37"/>
                  </a:lnTo>
                  <a:lnTo>
                    <a:pt x="44" y="37"/>
                  </a:lnTo>
                  <a:lnTo>
                    <a:pt x="44" y="30"/>
                  </a:lnTo>
                  <a:lnTo>
                    <a:pt x="44" y="30"/>
                  </a:lnTo>
                  <a:lnTo>
                    <a:pt x="44" y="30"/>
                  </a:lnTo>
                  <a:lnTo>
                    <a:pt x="44" y="22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723" name="Freeform 288">
              <a:extLst>
                <a:ext uri="{FF2B5EF4-FFF2-40B4-BE49-F238E27FC236}">
                  <a16:creationId xmlns:a16="http://schemas.microsoft.com/office/drawing/2014/main" xmlns="" id="{F4941969-325F-4569-A6A1-CC9069992D29}"/>
                </a:ext>
              </a:extLst>
            </xdr:cNvPr>
            <xdr:cNvSpPr>
              <a:spLocks/>
            </xdr:cNvSpPr>
          </xdr:nvSpPr>
          <xdr:spPr bwMode="auto">
            <a:xfrm>
              <a:off x="4429" y="3190"/>
              <a:ext cx="44" cy="52"/>
            </a:xfrm>
            <a:custGeom>
              <a:avLst/>
              <a:gdLst>
                <a:gd name="T0" fmla="*/ 6 w 6"/>
                <a:gd name="T1" fmla="*/ 3 h 7"/>
                <a:gd name="T2" fmla="*/ 6 w 6"/>
                <a:gd name="T3" fmla="*/ 2 h 7"/>
                <a:gd name="T4" fmla="*/ 6 w 6"/>
                <a:gd name="T5" fmla="*/ 2 h 7"/>
                <a:gd name="T6" fmla="*/ 6 w 6"/>
                <a:gd name="T7" fmla="*/ 2 h 7"/>
                <a:gd name="T8" fmla="*/ 6 w 6"/>
                <a:gd name="T9" fmla="*/ 1 h 7"/>
                <a:gd name="T10" fmla="*/ 5 w 6"/>
                <a:gd name="T11" fmla="*/ 1 h 7"/>
                <a:gd name="T12" fmla="*/ 5 w 6"/>
                <a:gd name="T13" fmla="*/ 1 h 7"/>
                <a:gd name="T14" fmla="*/ 5 w 6"/>
                <a:gd name="T15" fmla="*/ 1 h 7"/>
                <a:gd name="T16" fmla="*/ 4 w 6"/>
                <a:gd name="T17" fmla="*/ 0 h 7"/>
                <a:gd name="T18" fmla="*/ 4 w 6"/>
                <a:gd name="T19" fmla="*/ 0 h 7"/>
                <a:gd name="T20" fmla="*/ 4 w 6"/>
                <a:gd name="T21" fmla="*/ 0 h 7"/>
                <a:gd name="T22" fmla="*/ 3 w 6"/>
                <a:gd name="T23" fmla="*/ 0 h 7"/>
                <a:gd name="T24" fmla="*/ 3 w 6"/>
                <a:gd name="T25" fmla="*/ 0 h 7"/>
                <a:gd name="T26" fmla="*/ 2 w 6"/>
                <a:gd name="T27" fmla="*/ 0 h 7"/>
                <a:gd name="T28" fmla="*/ 2 w 6"/>
                <a:gd name="T29" fmla="*/ 0 h 7"/>
                <a:gd name="T30" fmla="*/ 2 w 6"/>
                <a:gd name="T31" fmla="*/ 0 h 7"/>
                <a:gd name="T32" fmla="*/ 1 w 6"/>
                <a:gd name="T33" fmla="*/ 1 h 7"/>
                <a:gd name="T34" fmla="*/ 1 w 6"/>
                <a:gd name="T35" fmla="*/ 1 h 7"/>
                <a:gd name="T36" fmla="*/ 1 w 6"/>
                <a:gd name="T37" fmla="*/ 1 h 7"/>
                <a:gd name="T38" fmla="*/ 0 w 6"/>
                <a:gd name="T39" fmla="*/ 1 h 7"/>
                <a:gd name="T40" fmla="*/ 0 w 6"/>
                <a:gd name="T41" fmla="*/ 2 h 7"/>
                <a:gd name="T42" fmla="*/ 0 w 6"/>
                <a:gd name="T43" fmla="*/ 2 h 7"/>
                <a:gd name="T44" fmla="*/ 0 w 6"/>
                <a:gd name="T45" fmla="*/ 2 h 7"/>
                <a:gd name="T46" fmla="*/ 0 w 6"/>
                <a:gd name="T47" fmla="*/ 3 h 7"/>
                <a:gd name="T48" fmla="*/ 0 w 6"/>
                <a:gd name="T49" fmla="*/ 3 h 7"/>
                <a:gd name="T50" fmla="*/ 0 w 6"/>
                <a:gd name="T51" fmla="*/ 4 h 7"/>
                <a:gd name="T52" fmla="*/ 0 w 6"/>
                <a:gd name="T53" fmla="*/ 4 h 7"/>
                <a:gd name="T54" fmla="*/ 0 w 6"/>
                <a:gd name="T55" fmla="*/ 4 h 7"/>
                <a:gd name="T56" fmla="*/ 0 w 6"/>
                <a:gd name="T57" fmla="*/ 5 h 7"/>
                <a:gd name="T58" fmla="*/ 0 w 6"/>
                <a:gd name="T59" fmla="*/ 5 h 7"/>
                <a:gd name="T60" fmla="*/ 1 w 6"/>
                <a:gd name="T61" fmla="*/ 6 h 7"/>
                <a:gd name="T62" fmla="*/ 1 w 6"/>
                <a:gd name="T63" fmla="*/ 6 h 7"/>
                <a:gd name="T64" fmla="*/ 1 w 6"/>
                <a:gd name="T65" fmla="*/ 6 h 7"/>
                <a:gd name="T66" fmla="*/ 2 w 6"/>
                <a:gd name="T67" fmla="*/ 6 h 7"/>
                <a:gd name="T68" fmla="*/ 2 w 6"/>
                <a:gd name="T69" fmla="*/ 6 h 7"/>
                <a:gd name="T70" fmla="*/ 2 w 6"/>
                <a:gd name="T71" fmla="*/ 7 h 7"/>
                <a:gd name="T72" fmla="*/ 3 w 6"/>
                <a:gd name="T73" fmla="*/ 7 h 7"/>
                <a:gd name="T74" fmla="*/ 3 w 6"/>
                <a:gd name="T75" fmla="*/ 7 h 7"/>
                <a:gd name="T76" fmla="*/ 4 w 6"/>
                <a:gd name="T77" fmla="*/ 7 h 7"/>
                <a:gd name="T78" fmla="*/ 4 w 6"/>
                <a:gd name="T79" fmla="*/ 6 h 7"/>
                <a:gd name="T80" fmla="*/ 4 w 6"/>
                <a:gd name="T81" fmla="*/ 6 h 7"/>
                <a:gd name="T82" fmla="*/ 5 w 6"/>
                <a:gd name="T83" fmla="*/ 6 h 7"/>
                <a:gd name="T84" fmla="*/ 5 w 6"/>
                <a:gd name="T85" fmla="*/ 6 h 7"/>
                <a:gd name="T86" fmla="*/ 5 w 6"/>
                <a:gd name="T87" fmla="*/ 6 h 7"/>
                <a:gd name="T88" fmla="*/ 6 w 6"/>
                <a:gd name="T89" fmla="*/ 5 h 7"/>
                <a:gd name="T90" fmla="*/ 6 w 6"/>
                <a:gd name="T91" fmla="*/ 5 h 7"/>
                <a:gd name="T92" fmla="*/ 6 w 6"/>
                <a:gd name="T93" fmla="*/ 4 h 7"/>
                <a:gd name="T94" fmla="*/ 6 w 6"/>
                <a:gd name="T95" fmla="*/ 4 h 7"/>
                <a:gd name="T96" fmla="*/ 6 w 6"/>
                <a:gd name="T97" fmla="*/ 4 h 7"/>
                <a:gd name="T98" fmla="*/ 6 w 6"/>
                <a:gd name="T99" fmla="*/ 3 h 7"/>
                <a:gd name="T100" fmla="*/ 6 w 6"/>
                <a:gd name="T101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6" h="7">
                  <a:moveTo>
                    <a:pt x="6" y="3"/>
                  </a:moveTo>
                  <a:lnTo>
                    <a:pt x="6" y="2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4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0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1" y="6"/>
                  </a:lnTo>
                  <a:lnTo>
                    <a:pt x="1" y="6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2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4" y="7"/>
                  </a:lnTo>
                  <a:lnTo>
                    <a:pt x="4" y="6"/>
                  </a:lnTo>
                  <a:lnTo>
                    <a:pt x="4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3"/>
                  </a:lnTo>
                  <a:lnTo>
                    <a:pt x="6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724" name="Freeform 289">
              <a:extLst>
                <a:ext uri="{FF2B5EF4-FFF2-40B4-BE49-F238E27FC236}">
                  <a16:creationId xmlns:a16="http://schemas.microsoft.com/office/drawing/2014/main" xmlns="" id="{743B0B4E-9894-455A-9F39-19C5A179BC83}"/>
                </a:ext>
              </a:extLst>
            </xdr:cNvPr>
            <xdr:cNvSpPr>
              <a:spLocks/>
            </xdr:cNvSpPr>
          </xdr:nvSpPr>
          <xdr:spPr bwMode="auto">
            <a:xfrm>
              <a:off x="4310" y="3264"/>
              <a:ext cx="52" cy="45"/>
            </a:xfrm>
            <a:custGeom>
              <a:avLst/>
              <a:gdLst>
                <a:gd name="T0" fmla="*/ 52 w 52"/>
                <a:gd name="T1" fmla="*/ 23 h 45"/>
                <a:gd name="T2" fmla="*/ 52 w 52"/>
                <a:gd name="T3" fmla="*/ 15 h 45"/>
                <a:gd name="T4" fmla="*/ 52 w 52"/>
                <a:gd name="T5" fmla="*/ 15 h 45"/>
                <a:gd name="T6" fmla="*/ 44 w 52"/>
                <a:gd name="T7" fmla="*/ 15 h 45"/>
                <a:gd name="T8" fmla="*/ 44 w 52"/>
                <a:gd name="T9" fmla="*/ 8 h 45"/>
                <a:gd name="T10" fmla="*/ 44 w 52"/>
                <a:gd name="T11" fmla="*/ 8 h 45"/>
                <a:gd name="T12" fmla="*/ 44 w 52"/>
                <a:gd name="T13" fmla="*/ 8 h 45"/>
                <a:gd name="T14" fmla="*/ 37 w 52"/>
                <a:gd name="T15" fmla="*/ 0 h 45"/>
                <a:gd name="T16" fmla="*/ 37 w 52"/>
                <a:gd name="T17" fmla="*/ 0 h 45"/>
                <a:gd name="T18" fmla="*/ 37 w 52"/>
                <a:gd name="T19" fmla="*/ 0 h 45"/>
                <a:gd name="T20" fmla="*/ 30 w 52"/>
                <a:gd name="T21" fmla="*/ 0 h 45"/>
                <a:gd name="T22" fmla="*/ 30 w 52"/>
                <a:gd name="T23" fmla="*/ 0 h 45"/>
                <a:gd name="T24" fmla="*/ 22 w 52"/>
                <a:gd name="T25" fmla="*/ 0 h 45"/>
                <a:gd name="T26" fmla="*/ 22 w 52"/>
                <a:gd name="T27" fmla="*/ 0 h 45"/>
                <a:gd name="T28" fmla="*/ 22 w 52"/>
                <a:gd name="T29" fmla="*/ 0 h 45"/>
                <a:gd name="T30" fmla="*/ 15 w 52"/>
                <a:gd name="T31" fmla="*/ 0 h 45"/>
                <a:gd name="T32" fmla="*/ 15 w 52"/>
                <a:gd name="T33" fmla="*/ 0 h 45"/>
                <a:gd name="T34" fmla="*/ 7 w 52"/>
                <a:gd name="T35" fmla="*/ 8 h 45"/>
                <a:gd name="T36" fmla="*/ 7 w 52"/>
                <a:gd name="T37" fmla="*/ 8 h 45"/>
                <a:gd name="T38" fmla="*/ 7 w 52"/>
                <a:gd name="T39" fmla="*/ 8 h 45"/>
                <a:gd name="T40" fmla="*/ 7 w 52"/>
                <a:gd name="T41" fmla="*/ 15 h 45"/>
                <a:gd name="T42" fmla="*/ 0 w 52"/>
                <a:gd name="T43" fmla="*/ 15 h 45"/>
                <a:gd name="T44" fmla="*/ 0 w 52"/>
                <a:gd name="T45" fmla="*/ 15 h 45"/>
                <a:gd name="T46" fmla="*/ 0 w 52"/>
                <a:gd name="T47" fmla="*/ 23 h 45"/>
                <a:gd name="T48" fmla="*/ 0 w 52"/>
                <a:gd name="T49" fmla="*/ 23 h 45"/>
                <a:gd name="T50" fmla="*/ 0 w 52"/>
                <a:gd name="T51" fmla="*/ 30 h 45"/>
                <a:gd name="T52" fmla="*/ 0 w 52"/>
                <a:gd name="T53" fmla="*/ 30 h 45"/>
                <a:gd name="T54" fmla="*/ 0 w 52"/>
                <a:gd name="T55" fmla="*/ 30 h 45"/>
                <a:gd name="T56" fmla="*/ 7 w 52"/>
                <a:gd name="T57" fmla="*/ 38 h 45"/>
                <a:gd name="T58" fmla="*/ 7 w 52"/>
                <a:gd name="T59" fmla="*/ 38 h 45"/>
                <a:gd name="T60" fmla="*/ 7 w 52"/>
                <a:gd name="T61" fmla="*/ 38 h 45"/>
                <a:gd name="T62" fmla="*/ 7 w 52"/>
                <a:gd name="T63" fmla="*/ 45 h 45"/>
                <a:gd name="T64" fmla="*/ 15 w 52"/>
                <a:gd name="T65" fmla="*/ 45 h 45"/>
                <a:gd name="T66" fmla="*/ 15 w 52"/>
                <a:gd name="T67" fmla="*/ 45 h 45"/>
                <a:gd name="T68" fmla="*/ 22 w 52"/>
                <a:gd name="T69" fmla="*/ 45 h 45"/>
                <a:gd name="T70" fmla="*/ 22 w 52"/>
                <a:gd name="T71" fmla="*/ 45 h 45"/>
                <a:gd name="T72" fmla="*/ 22 w 52"/>
                <a:gd name="T73" fmla="*/ 45 h 45"/>
                <a:gd name="T74" fmla="*/ 30 w 52"/>
                <a:gd name="T75" fmla="*/ 45 h 45"/>
                <a:gd name="T76" fmla="*/ 30 w 52"/>
                <a:gd name="T77" fmla="*/ 45 h 45"/>
                <a:gd name="T78" fmla="*/ 37 w 52"/>
                <a:gd name="T79" fmla="*/ 45 h 45"/>
                <a:gd name="T80" fmla="*/ 37 w 52"/>
                <a:gd name="T81" fmla="*/ 45 h 45"/>
                <a:gd name="T82" fmla="*/ 37 w 52"/>
                <a:gd name="T83" fmla="*/ 45 h 45"/>
                <a:gd name="T84" fmla="*/ 44 w 52"/>
                <a:gd name="T85" fmla="*/ 45 h 45"/>
                <a:gd name="T86" fmla="*/ 44 w 52"/>
                <a:gd name="T87" fmla="*/ 38 h 45"/>
                <a:gd name="T88" fmla="*/ 44 w 52"/>
                <a:gd name="T89" fmla="*/ 38 h 45"/>
                <a:gd name="T90" fmla="*/ 44 w 52"/>
                <a:gd name="T91" fmla="*/ 38 h 45"/>
                <a:gd name="T92" fmla="*/ 52 w 52"/>
                <a:gd name="T93" fmla="*/ 30 h 45"/>
                <a:gd name="T94" fmla="*/ 52 w 52"/>
                <a:gd name="T95" fmla="*/ 30 h 45"/>
                <a:gd name="T96" fmla="*/ 52 w 52"/>
                <a:gd name="T97" fmla="*/ 30 h 45"/>
                <a:gd name="T98" fmla="*/ 52 w 52"/>
                <a:gd name="T99" fmla="*/ 23 h 4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52" h="45">
                  <a:moveTo>
                    <a:pt x="52" y="23"/>
                  </a:moveTo>
                  <a:lnTo>
                    <a:pt x="52" y="15"/>
                  </a:lnTo>
                  <a:lnTo>
                    <a:pt x="52" y="15"/>
                  </a:lnTo>
                  <a:lnTo>
                    <a:pt x="44" y="15"/>
                  </a:lnTo>
                  <a:lnTo>
                    <a:pt x="44" y="8"/>
                  </a:lnTo>
                  <a:lnTo>
                    <a:pt x="44" y="8"/>
                  </a:lnTo>
                  <a:lnTo>
                    <a:pt x="44" y="8"/>
                  </a:lnTo>
                  <a:lnTo>
                    <a:pt x="37" y="0"/>
                  </a:lnTo>
                  <a:lnTo>
                    <a:pt x="37" y="0"/>
                  </a:lnTo>
                  <a:lnTo>
                    <a:pt x="37" y="0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7" y="8"/>
                  </a:lnTo>
                  <a:lnTo>
                    <a:pt x="7" y="8"/>
                  </a:lnTo>
                  <a:lnTo>
                    <a:pt x="7" y="8"/>
                  </a:lnTo>
                  <a:lnTo>
                    <a:pt x="7" y="15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23"/>
                  </a:lnTo>
                  <a:lnTo>
                    <a:pt x="0" y="23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7" y="38"/>
                  </a:lnTo>
                  <a:lnTo>
                    <a:pt x="7" y="38"/>
                  </a:lnTo>
                  <a:lnTo>
                    <a:pt x="7" y="38"/>
                  </a:lnTo>
                  <a:lnTo>
                    <a:pt x="7" y="45"/>
                  </a:lnTo>
                  <a:lnTo>
                    <a:pt x="15" y="45"/>
                  </a:lnTo>
                  <a:lnTo>
                    <a:pt x="15" y="45"/>
                  </a:lnTo>
                  <a:lnTo>
                    <a:pt x="22" y="45"/>
                  </a:lnTo>
                  <a:lnTo>
                    <a:pt x="22" y="45"/>
                  </a:lnTo>
                  <a:lnTo>
                    <a:pt x="22" y="45"/>
                  </a:lnTo>
                  <a:lnTo>
                    <a:pt x="30" y="45"/>
                  </a:lnTo>
                  <a:lnTo>
                    <a:pt x="30" y="45"/>
                  </a:lnTo>
                  <a:lnTo>
                    <a:pt x="37" y="45"/>
                  </a:lnTo>
                  <a:lnTo>
                    <a:pt x="37" y="45"/>
                  </a:lnTo>
                  <a:lnTo>
                    <a:pt x="37" y="45"/>
                  </a:lnTo>
                  <a:lnTo>
                    <a:pt x="44" y="45"/>
                  </a:lnTo>
                  <a:lnTo>
                    <a:pt x="44" y="38"/>
                  </a:lnTo>
                  <a:lnTo>
                    <a:pt x="44" y="38"/>
                  </a:lnTo>
                  <a:lnTo>
                    <a:pt x="44" y="38"/>
                  </a:lnTo>
                  <a:lnTo>
                    <a:pt x="52" y="30"/>
                  </a:lnTo>
                  <a:lnTo>
                    <a:pt x="52" y="30"/>
                  </a:lnTo>
                  <a:lnTo>
                    <a:pt x="52" y="30"/>
                  </a:lnTo>
                  <a:lnTo>
                    <a:pt x="52" y="23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725" name="Freeform 290">
              <a:extLst>
                <a:ext uri="{FF2B5EF4-FFF2-40B4-BE49-F238E27FC236}">
                  <a16:creationId xmlns:a16="http://schemas.microsoft.com/office/drawing/2014/main" xmlns="" id="{21C162B5-7ECD-4D4C-8F8A-AA967BAD7CCA}"/>
                </a:ext>
              </a:extLst>
            </xdr:cNvPr>
            <xdr:cNvSpPr>
              <a:spLocks/>
            </xdr:cNvSpPr>
          </xdr:nvSpPr>
          <xdr:spPr bwMode="auto">
            <a:xfrm>
              <a:off x="4310" y="3264"/>
              <a:ext cx="52" cy="45"/>
            </a:xfrm>
            <a:custGeom>
              <a:avLst/>
              <a:gdLst>
                <a:gd name="T0" fmla="*/ 7 w 7"/>
                <a:gd name="T1" fmla="*/ 3 h 6"/>
                <a:gd name="T2" fmla="*/ 7 w 7"/>
                <a:gd name="T3" fmla="*/ 2 h 6"/>
                <a:gd name="T4" fmla="*/ 7 w 7"/>
                <a:gd name="T5" fmla="*/ 2 h 6"/>
                <a:gd name="T6" fmla="*/ 6 w 7"/>
                <a:gd name="T7" fmla="*/ 2 h 6"/>
                <a:gd name="T8" fmla="*/ 6 w 7"/>
                <a:gd name="T9" fmla="*/ 1 h 6"/>
                <a:gd name="T10" fmla="*/ 6 w 7"/>
                <a:gd name="T11" fmla="*/ 1 h 6"/>
                <a:gd name="T12" fmla="*/ 6 w 7"/>
                <a:gd name="T13" fmla="*/ 1 h 6"/>
                <a:gd name="T14" fmla="*/ 5 w 7"/>
                <a:gd name="T15" fmla="*/ 0 h 6"/>
                <a:gd name="T16" fmla="*/ 5 w 7"/>
                <a:gd name="T17" fmla="*/ 0 h 6"/>
                <a:gd name="T18" fmla="*/ 5 w 7"/>
                <a:gd name="T19" fmla="*/ 0 h 6"/>
                <a:gd name="T20" fmla="*/ 4 w 7"/>
                <a:gd name="T21" fmla="*/ 0 h 6"/>
                <a:gd name="T22" fmla="*/ 4 w 7"/>
                <a:gd name="T23" fmla="*/ 0 h 6"/>
                <a:gd name="T24" fmla="*/ 3 w 7"/>
                <a:gd name="T25" fmla="*/ 0 h 6"/>
                <a:gd name="T26" fmla="*/ 3 w 7"/>
                <a:gd name="T27" fmla="*/ 0 h 6"/>
                <a:gd name="T28" fmla="*/ 3 w 7"/>
                <a:gd name="T29" fmla="*/ 0 h 6"/>
                <a:gd name="T30" fmla="*/ 2 w 7"/>
                <a:gd name="T31" fmla="*/ 0 h 6"/>
                <a:gd name="T32" fmla="*/ 2 w 7"/>
                <a:gd name="T33" fmla="*/ 0 h 6"/>
                <a:gd name="T34" fmla="*/ 1 w 7"/>
                <a:gd name="T35" fmla="*/ 1 h 6"/>
                <a:gd name="T36" fmla="*/ 1 w 7"/>
                <a:gd name="T37" fmla="*/ 1 h 6"/>
                <a:gd name="T38" fmla="*/ 1 w 7"/>
                <a:gd name="T39" fmla="*/ 1 h 6"/>
                <a:gd name="T40" fmla="*/ 1 w 7"/>
                <a:gd name="T41" fmla="*/ 2 h 6"/>
                <a:gd name="T42" fmla="*/ 0 w 7"/>
                <a:gd name="T43" fmla="*/ 2 h 6"/>
                <a:gd name="T44" fmla="*/ 0 w 7"/>
                <a:gd name="T45" fmla="*/ 2 h 6"/>
                <a:gd name="T46" fmla="*/ 0 w 7"/>
                <a:gd name="T47" fmla="*/ 3 h 6"/>
                <a:gd name="T48" fmla="*/ 0 w 7"/>
                <a:gd name="T49" fmla="*/ 3 h 6"/>
                <a:gd name="T50" fmla="*/ 0 w 7"/>
                <a:gd name="T51" fmla="*/ 4 h 6"/>
                <a:gd name="T52" fmla="*/ 0 w 7"/>
                <a:gd name="T53" fmla="*/ 4 h 6"/>
                <a:gd name="T54" fmla="*/ 0 w 7"/>
                <a:gd name="T55" fmla="*/ 4 h 6"/>
                <a:gd name="T56" fmla="*/ 1 w 7"/>
                <a:gd name="T57" fmla="*/ 5 h 6"/>
                <a:gd name="T58" fmla="*/ 1 w 7"/>
                <a:gd name="T59" fmla="*/ 5 h 6"/>
                <a:gd name="T60" fmla="*/ 1 w 7"/>
                <a:gd name="T61" fmla="*/ 5 h 6"/>
                <a:gd name="T62" fmla="*/ 1 w 7"/>
                <a:gd name="T63" fmla="*/ 6 h 6"/>
                <a:gd name="T64" fmla="*/ 2 w 7"/>
                <a:gd name="T65" fmla="*/ 6 h 6"/>
                <a:gd name="T66" fmla="*/ 2 w 7"/>
                <a:gd name="T67" fmla="*/ 6 h 6"/>
                <a:gd name="T68" fmla="*/ 3 w 7"/>
                <a:gd name="T69" fmla="*/ 6 h 6"/>
                <a:gd name="T70" fmla="*/ 3 w 7"/>
                <a:gd name="T71" fmla="*/ 6 h 6"/>
                <a:gd name="T72" fmla="*/ 3 w 7"/>
                <a:gd name="T73" fmla="*/ 6 h 6"/>
                <a:gd name="T74" fmla="*/ 4 w 7"/>
                <a:gd name="T75" fmla="*/ 6 h 6"/>
                <a:gd name="T76" fmla="*/ 4 w 7"/>
                <a:gd name="T77" fmla="*/ 6 h 6"/>
                <a:gd name="T78" fmla="*/ 5 w 7"/>
                <a:gd name="T79" fmla="*/ 6 h 6"/>
                <a:gd name="T80" fmla="*/ 5 w 7"/>
                <a:gd name="T81" fmla="*/ 6 h 6"/>
                <a:gd name="T82" fmla="*/ 5 w 7"/>
                <a:gd name="T83" fmla="*/ 6 h 6"/>
                <a:gd name="T84" fmla="*/ 6 w 7"/>
                <a:gd name="T85" fmla="*/ 6 h 6"/>
                <a:gd name="T86" fmla="*/ 6 w 7"/>
                <a:gd name="T87" fmla="*/ 5 h 6"/>
                <a:gd name="T88" fmla="*/ 6 w 7"/>
                <a:gd name="T89" fmla="*/ 5 h 6"/>
                <a:gd name="T90" fmla="*/ 6 w 7"/>
                <a:gd name="T91" fmla="*/ 5 h 6"/>
                <a:gd name="T92" fmla="*/ 7 w 7"/>
                <a:gd name="T93" fmla="*/ 4 h 6"/>
                <a:gd name="T94" fmla="*/ 7 w 7"/>
                <a:gd name="T95" fmla="*/ 4 h 6"/>
                <a:gd name="T96" fmla="*/ 7 w 7"/>
                <a:gd name="T97" fmla="*/ 4 h 6"/>
                <a:gd name="T98" fmla="*/ 7 w 7"/>
                <a:gd name="T99" fmla="*/ 3 h 6"/>
                <a:gd name="T100" fmla="*/ 7 w 7"/>
                <a:gd name="T101" fmla="*/ 3 h 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6">
                  <a:moveTo>
                    <a:pt x="7" y="3"/>
                  </a:moveTo>
                  <a:lnTo>
                    <a:pt x="7" y="2"/>
                  </a:lnTo>
                  <a:lnTo>
                    <a:pt x="7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6" y="1"/>
                  </a:lnTo>
                  <a:lnTo>
                    <a:pt x="6" y="1"/>
                  </a:lnTo>
                  <a:lnTo>
                    <a:pt x="5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4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3"/>
                  </a:lnTo>
                  <a:lnTo>
                    <a:pt x="7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726" name="Freeform 291">
              <a:extLst>
                <a:ext uri="{FF2B5EF4-FFF2-40B4-BE49-F238E27FC236}">
                  <a16:creationId xmlns:a16="http://schemas.microsoft.com/office/drawing/2014/main" xmlns="" id="{66F55F39-898D-4086-9F1B-49BC0852A3AE}"/>
                </a:ext>
              </a:extLst>
            </xdr:cNvPr>
            <xdr:cNvSpPr>
              <a:spLocks/>
            </xdr:cNvSpPr>
          </xdr:nvSpPr>
          <xdr:spPr bwMode="auto">
            <a:xfrm>
              <a:off x="4191" y="3324"/>
              <a:ext cx="45" cy="52"/>
            </a:xfrm>
            <a:custGeom>
              <a:avLst/>
              <a:gdLst>
                <a:gd name="T0" fmla="*/ 45 w 45"/>
                <a:gd name="T1" fmla="*/ 22 h 52"/>
                <a:gd name="T2" fmla="*/ 45 w 45"/>
                <a:gd name="T3" fmla="*/ 22 h 52"/>
                <a:gd name="T4" fmla="*/ 45 w 45"/>
                <a:gd name="T5" fmla="*/ 15 h 52"/>
                <a:gd name="T6" fmla="*/ 45 w 45"/>
                <a:gd name="T7" fmla="*/ 15 h 52"/>
                <a:gd name="T8" fmla="*/ 45 w 45"/>
                <a:gd name="T9" fmla="*/ 7 h 52"/>
                <a:gd name="T10" fmla="*/ 45 w 45"/>
                <a:gd name="T11" fmla="*/ 7 h 52"/>
                <a:gd name="T12" fmla="*/ 37 w 45"/>
                <a:gd name="T13" fmla="*/ 7 h 52"/>
                <a:gd name="T14" fmla="*/ 37 w 45"/>
                <a:gd name="T15" fmla="*/ 7 h 52"/>
                <a:gd name="T16" fmla="*/ 37 w 45"/>
                <a:gd name="T17" fmla="*/ 0 h 52"/>
                <a:gd name="T18" fmla="*/ 30 w 45"/>
                <a:gd name="T19" fmla="*/ 0 h 52"/>
                <a:gd name="T20" fmla="*/ 30 w 45"/>
                <a:gd name="T21" fmla="*/ 0 h 52"/>
                <a:gd name="T22" fmla="*/ 23 w 45"/>
                <a:gd name="T23" fmla="*/ 0 h 52"/>
                <a:gd name="T24" fmla="*/ 23 w 45"/>
                <a:gd name="T25" fmla="*/ 0 h 52"/>
                <a:gd name="T26" fmla="*/ 23 w 45"/>
                <a:gd name="T27" fmla="*/ 0 h 52"/>
                <a:gd name="T28" fmla="*/ 15 w 45"/>
                <a:gd name="T29" fmla="*/ 0 h 52"/>
                <a:gd name="T30" fmla="*/ 15 w 45"/>
                <a:gd name="T31" fmla="*/ 0 h 52"/>
                <a:gd name="T32" fmla="*/ 8 w 45"/>
                <a:gd name="T33" fmla="*/ 7 h 52"/>
                <a:gd name="T34" fmla="*/ 8 w 45"/>
                <a:gd name="T35" fmla="*/ 7 h 52"/>
                <a:gd name="T36" fmla="*/ 8 w 45"/>
                <a:gd name="T37" fmla="*/ 7 h 52"/>
                <a:gd name="T38" fmla="*/ 0 w 45"/>
                <a:gd name="T39" fmla="*/ 7 h 52"/>
                <a:gd name="T40" fmla="*/ 0 w 45"/>
                <a:gd name="T41" fmla="*/ 15 h 52"/>
                <a:gd name="T42" fmla="*/ 0 w 45"/>
                <a:gd name="T43" fmla="*/ 15 h 52"/>
                <a:gd name="T44" fmla="*/ 0 w 45"/>
                <a:gd name="T45" fmla="*/ 22 h 52"/>
                <a:gd name="T46" fmla="*/ 0 w 45"/>
                <a:gd name="T47" fmla="*/ 22 h 52"/>
                <a:gd name="T48" fmla="*/ 0 w 45"/>
                <a:gd name="T49" fmla="*/ 22 h 52"/>
                <a:gd name="T50" fmla="*/ 0 w 45"/>
                <a:gd name="T51" fmla="*/ 29 h 52"/>
                <a:gd name="T52" fmla="*/ 0 w 45"/>
                <a:gd name="T53" fmla="*/ 29 h 52"/>
                <a:gd name="T54" fmla="*/ 0 w 45"/>
                <a:gd name="T55" fmla="*/ 37 h 52"/>
                <a:gd name="T56" fmla="*/ 0 w 45"/>
                <a:gd name="T57" fmla="*/ 37 h 52"/>
                <a:gd name="T58" fmla="*/ 0 w 45"/>
                <a:gd name="T59" fmla="*/ 37 h 52"/>
                <a:gd name="T60" fmla="*/ 8 w 45"/>
                <a:gd name="T61" fmla="*/ 44 h 52"/>
                <a:gd name="T62" fmla="*/ 8 w 45"/>
                <a:gd name="T63" fmla="*/ 44 h 52"/>
                <a:gd name="T64" fmla="*/ 8 w 45"/>
                <a:gd name="T65" fmla="*/ 44 h 52"/>
                <a:gd name="T66" fmla="*/ 15 w 45"/>
                <a:gd name="T67" fmla="*/ 44 h 52"/>
                <a:gd name="T68" fmla="*/ 15 w 45"/>
                <a:gd name="T69" fmla="*/ 52 h 52"/>
                <a:gd name="T70" fmla="*/ 23 w 45"/>
                <a:gd name="T71" fmla="*/ 52 h 52"/>
                <a:gd name="T72" fmla="*/ 23 w 45"/>
                <a:gd name="T73" fmla="*/ 52 h 52"/>
                <a:gd name="T74" fmla="*/ 23 w 45"/>
                <a:gd name="T75" fmla="*/ 52 h 52"/>
                <a:gd name="T76" fmla="*/ 30 w 45"/>
                <a:gd name="T77" fmla="*/ 52 h 52"/>
                <a:gd name="T78" fmla="*/ 30 w 45"/>
                <a:gd name="T79" fmla="*/ 52 h 52"/>
                <a:gd name="T80" fmla="*/ 37 w 45"/>
                <a:gd name="T81" fmla="*/ 44 h 52"/>
                <a:gd name="T82" fmla="*/ 37 w 45"/>
                <a:gd name="T83" fmla="*/ 44 h 52"/>
                <a:gd name="T84" fmla="*/ 37 w 45"/>
                <a:gd name="T85" fmla="*/ 44 h 52"/>
                <a:gd name="T86" fmla="*/ 45 w 45"/>
                <a:gd name="T87" fmla="*/ 44 h 52"/>
                <a:gd name="T88" fmla="*/ 45 w 45"/>
                <a:gd name="T89" fmla="*/ 37 h 52"/>
                <a:gd name="T90" fmla="*/ 45 w 45"/>
                <a:gd name="T91" fmla="*/ 37 h 52"/>
                <a:gd name="T92" fmla="*/ 45 w 45"/>
                <a:gd name="T93" fmla="*/ 37 h 52"/>
                <a:gd name="T94" fmla="*/ 45 w 45"/>
                <a:gd name="T95" fmla="*/ 29 h 52"/>
                <a:gd name="T96" fmla="*/ 45 w 45"/>
                <a:gd name="T97" fmla="*/ 29 h 52"/>
                <a:gd name="T98" fmla="*/ 45 w 45"/>
                <a:gd name="T99" fmla="*/ 22 h 5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45" h="52">
                  <a:moveTo>
                    <a:pt x="45" y="22"/>
                  </a:moveTo>
                  <a:lnTo>
                    <a:pt x="45" y="22"/>
                  </a:lnTo>
                  <a:lnTo>
                    <a:pt x="45" y="15"/>
                  </a:lnTo>
                  <a:lnTo>
                    <a:pt x="45" y="15"/>
                  </a:lnTo>
                  <a:lnTo>
                    <a:pt x="45" y="7"/>
                  </a:lnTo>
                  <a:lnTo>
                    <a:pt x="45" y="7"/>
                  </a:lnTo>
                  <a:lnTo>
                    <a:pt x="37" y="7"/>
                  </a:lnTo>
                  <a:lnTo>
                    <a:pt x="37" y="7"/>
                  </a:lnTo>
                  <a:lnTo>
                    <a:pt x="37" y="0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23" y="0"/>
                  </a:lnTo>
                  <a:lnTo>
                    <a:pt x="23" y="0"/>
                  </a:lnTo>
                  <a:lnTo>
                    <a:pt x="23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8" y="7"/>
                  </a:lnTo>
                  <a:lnTo>
                    <a:pt x="8" y="7"/>
                  </a:lnTo>
                  <a:lnTo>
                    <a:pt x="8" y="7"/>
                  </a:lnTo>
                  <a:lnTo>
                    <a:pt x="0" y="7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29"/>
                  </a:lnTo>
                  <a:lnTo>
                    <a:pt x="0" y="29"/>
                  </a:lnTo>
                  <a:lnTo>
                    <a:pt x="0" y="37"/>
                  </a:lnTo>
                  <a:lnTo>
                    <a:pt x="0" y="37"/>
                  </a:lnTo>
                  <a:lnTo>
                    <a:pt x="0" y="37"/>
                  </a:lnTo>
                  <a:lnTo>
                    <a:pt x="8" y="44"/>
                  </a:lnTo>
                  <a:lnTo>
                    <a:pt x="8" y="44"/>
                  </a:lnTo>
                  <a:lnTo>
                    <a:pt x="8" y="44"/>
                  </a:lnTo>
                  <a:lnTo>
                    <a:pt x="15" y="44"/>
                  </a:lnTo>
                  <a:lnTo>
                    <a:pt x="15" y="52"/>
                  </a:lnTo>
                  <a:lnTo>
                    <a:pt x="23" y="52"/>
                  </a:lnTo>
                  <a:lnTo>
                    <a:pt x="23" y="52"/>
                  </a:lnTo>
                  <a:lnTo>
                    <a:pt x="23" y="52"/>
                  </a:lnTo>
                  <a:lnTo>
                    <a:pt x="30" y="52"/>
                  </a:lnTo>
                  <a:lnTo>
                    <a:pt x="30" y="52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45" y="44"/>
                  </a:lnTo>
                  <a:lnTo>
                    <a:pt x="45" y="37"/>
                  </a:lnTo>
                  <a:lnTo>
                    <a:pt x="45" y="37"/>
                  </a:lnTo>
                  <a:lnTo>
                    <a:pt x="45" y="37"/>
                  </a:lnTo>
                  <a:lnTo>
                    <a:pt x="45" y="29"/>
                  </a:lnTo>
                  <a:lnTo>
                    <a:pt x="45" y="29"/>
                  </a:lnTo>
                  <a:lnTo>
                    <a:pt x="45" y="22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727" name="Freeform 292">
              <a:extLst>
                <a:ext uri="{FF2B5EF4-FFF2-40B4-BE49-F238E27FC236}">
                  <a16:creationId xmlns:a16="http://schemas.microsoft.com/office/drawing/2014/main" xmlns="" id="{61A86A13-C409-4D56-B657-11619F16EF5A}"/>
                </a:ext>
              </a:extLst>
            </xdr:cNvPr>
            <xdr:cNvSpPr>
              <a:spLocks/>
            </xdr:cNvSpPr>
          </xdr:nvSpPr>
          <xdr:spPr bwMode="auto">
            <a:xfrm>
              <a:off x="4191" y="3324"/>
              <a:ext cx="45" cy="52"/>
            </a:xfrm>
            <a:custGeom>
              <a:avLst/>
              <a:gdLst>
                <a:gd name="T0" fmla="*/ 6 w 6"/>
                <a:gd name="T1" fmla="*/ 3 h 7"/>
                <a:gd name="T2" fmla="*/ 6 w 6"/>
                <a:gd name="T3" fmla="*/ 3 h 7"/>
                <a:gd name="T4" fmla="*/ 6 w 6"/>
                <a:gd name="T5" fmla="*/ 2 h 7"/>
                <a:gd name="T6" fmla="*/ 6 w 6"/>
                <a:gd name="T7" fmla="*/ 2 h 7"/>
                <a:gd name="T8" fmla="*/ 6 w 6"/>
                <a:gd name="T9" fmla="*/ 1 h 7"/>
                <a:gd name="T10" fmla="*/ 6 w 6"/>
                <a:gd name="T11" fmla="*/ 1 h 7"/>
                <a:gd name="T12" fmla="*/ 5 w 6"/>
                <a:gd name="T13" fmla="*/ 1 h 7"/>
                <a:gd name="T14" fmla="*/ 5 w 6"/>
                <a:gd name="T15" fmla="*/ 1 h 7"/>
                <a:gd name="T16" fmla="*/ 5 w 6"/>
                <a:gd name="T17" fmla="*/ 0 h 7"/>
                <a:gd name="T18" fmla="*/ 4 w 6"/>
                <a:gd name="T19" fmla="*/ 0 h 7"/>
                <a:gd name="T20" fmla="*/ 4 w 6"/>
                <a:gd name="T21" fmla="*/ 0 h 7"/>
                <a:gd name="T22" fmla="*/ 3 w 6"/>
                <a:gd name="T23" fmla="*/ 0 h 7"/>
                <a:gd name="T24" fmla="*/ 3 w 6"/>
                <a:gd name="T25" fmla="*/ 0 h 7"/>
                <a:gd name="T26" fmla="*/ 3 w 6"/>
                <a:gd name="T27" fmla="*/ 0 h 7"/>
                <a:gd name="T28" fmla="*/ 2 w 6"/>
                <a:gd name="T29" fmla="*/ 0 h 7"/>
                <a:gd name="T30" fmla="*/ 2 w 6"/>
                <a:gd name="T31" fmla="*/ 0 h 7"/>
                <a:gd name="T32" fmla="*/ 1 w 6"/>
                <a:gd name="T33" fmla="*/ 1 h 7"/>
                <a:gd name="T34" fmla="*/ 1 w 6"/>
                <a:gd name="T35" fmla="*/ 1 h 7"/>
                <a:gd name="T36" fmla="*/ 1 w 6"/>
                <a:gd name="T37" fmla="*/ 1 h 7"/>
                <a:gd name="T38" fmla="*/ 0 w 6"/>
                <a:gd name="T39" fmla="*/ 1 h 7"/>
                <a:gd name="T40" fmla="*/ 0 w 6"/>
                <a:gd name="T41" fmla="*/ 2 h 7"/>
                <a:gd name="T42" fmla="*/ 0 w 6"/>
                <a:gd name="T43" fmla="*/ 2 h 7"/>
                <a:gd name="T44" fmla="*/ 0 w 6"/>
                <a:gd name="T45" fmla="*/ 3 h 7"/>
                <a:gd name="T46" fmla="*/ 0 w 6"/>
                <a:gd name="T47" fmla="*/ 3 h 7"/>
                <a:gd name="T48" fmla="*/ 0 w 6"/>
                <a:gd name="T49" fmla="*/ 3 h 7"/>
                <a:gd name="T50" fmla="*/ 0 w 6"/>
                <a:gd name="T51" fmla="*/ 4 h 7"/>
                <a:gd name="T52" fmla="*/ 0 w 6"/>
                <a:gd name="T53" fmla="*/ 4 h 7"/>
                <a:gd name="T54" fmla="*/ 0 w 6"/>
                <a:gd name="T55" fmla="*/ 5 h 7"/>
                <a:gd name="T56" fmla="*/ 0 w 6"/>
                <a:gd name="T57" fmla="*/ 5 h 7"/>
                <a:gd name="T58" fmla="*/ 0 w 6"/>
                <a:gd name="T59" fmla="*/ 5 h 7"/>
                <a:gd name="T60" fmla="*/ 1 w 6"/>
                <a:gd name="T61" fmla="*/ 6 h 7"/>
                <a:gd name="T62" fmla="*/ 1 w 6"/>
                <a:gd name="T63" fmla="*/ 6 h 7"/>
                <a:gd name="T64" fmla="*/ 1 w 6"/>
                <a:gd name="T65" fmla="*/ 6 h 7"/>
                <a:gd name="T66" fmla="*/ 2 w 6"/>
                <a:gd name="T67" fmla="*/ 6 h 7"/>
                <a:gd name="T68" fmla="*/ 2 w 6"/>
                <a:gd name="T69" fmla="*/ 7 h 7"/>
                <a:gd name="T70" fmla="*/ 3 w 6"/>
                <a:gd name="T71" fmla="*/ 7 h 7"/>
                <a:gd name="T72" fmla="*/ 3 w 6"/>
                <a:gd name="T73" fmla="*/ 7 h 7"/>
                <a:gd name="T74" fmla="*/ 3 w 6"/>
                <a:gd name="T75" fmla="*/ 7 h 7"/>
                <a:gd name="T76" fmla="*/ 4 w 6"/>
                <a:gd name="T77" fmla="*/ 7 h 7"/>
                <a:gd name="T78" fmla="*/ 4 w 6"/>
                <a:gd name="T79" fmla="*/ 7 h 7"/>
                <a:gd name="T80" fmla="*/ 5 w 6"/>
                <a:gd name="T81" fmla="*/ 6 h 7"/>
                <a:gd name="T82" fmla="*/ 5 w 6"/>
                <a:gd name="T83" fmla="*/ 6 h 7"/>
                <a:gd name="T84" fmla="*/ 5 w 6"/>
                <a:gd name="T85" fmla="*/ 6 h 7"/>
                <a:gd name="T86" fmla="*/ 6 w 6"/>
                <a:gd name="T87" fmla="*/ 6 h 7"/>
                <a:gd name="T88" fmla="*/ 6 w 6"/>
                <a:gd name="T89" fmla="*/ 5 h 7"/>
                <a:gd name="T90" fmla="*/ 6 w 6"/>
                <a:gd name="T91" fmla="*/ 5 h 7"/>
                <a:gd name="T92" fmla="*/ 6 w 6"/>
                <a:gd name="T93" fmla="*/ 5 h 7"/>
                <a:gd name="T94" fmla="*/ 6 w 6"/>
                <a:gd name="T95" fmla="*/ 4 h 7"/>
                <a:gd name="T96" fmla="*/ 6 w 6"/>
                <a:gd name="T97" fmla="*/ 4 h 7"/>
                <a:gd name="T98" fmla="*/ 6 w 6"/>
                <a:gd name="T99" fmla="*/ 3 h 7"/>
                <a:gd name="T100" fmla="*/ 6 w 6"/>
                <a:gd name="T101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6" h="7">
                  <a:moveTo>
                    <a:pt x="6" y="3"/>
                  </a:moveTo>
                  <a:lnTo>
                    <a:pt x="6" y="3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0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5"/>
                  </a:lnTo>
                  <a:lnTo>
                    <a:pt x="1" y="6"/>
                  </a:lnTo>
                  <a:lnTo>
                    <a:pt x="1" y="6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3"/>
                  </a:lnTo>
                  <a:lnTo>
                    <a:pt x="6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728" name="Freeform 293">
              <a:extLst>
                <a:ext uri="{FF2B5EF4-FFF2-40B4-BE49-F238E27FC236}">
                  <a16:creationId xmlns:a16="http://schemas.microsoft.com/office/drawing/2014/main" xmlns="" id="{AE16B3AC-59F2-4C17-8E5C-4E774C586BB7}"/>
                </a:ext>
              </a:extLst>
            </xdr:cNvPr>
            <xdr:cNvSpPr>
              <a:spLocks/>
            </xdr:cNvSpPr>
          </xdr:nvSpPr>
          <xdr:spPr bwMode="auto">
            <a:xfrm>
              <a:off x="4065" y="3376"/>
              <a:ext cx="45" cy="52"/>
            </a:xfrm>
            <a:custGeom>
              <a:avLst/>
              <a:gdLst>
                <a:gd name="T0" fmla="*/ 45 w 45"/>
                <a:gd name="T1" fmla="*/ 22 h 52"/>
                <a:gd name="T2" fmla="*/ 45 w 45"/>
                <a:gd name="T3" fmla="*/ 15 h 52"/>
                <a:gd name="T4" fmla="*/ 45 w 45"/>
                <a:gd name="T5" fmla="*/ 15 h 52"/>
                <a:gd name="T6" fmla="*/ 45 w 45"/>
                <a:gd name="T7" fmla="*/ 15 h 52"/>
                <a:gd name="T8" fmla="*/ 45 w 45"/>
                <a:gd name="T9" fmla="*/ 7 h 52"/>
                <a:gd name="T10" fmla="*/ 37 w 45"/>
                <a:gd name="T11" fmla="*/ 7 h 52"/>
                <a:gd name="T12" fmla="*/ 37 w 45"/>
                <a:gd name="T13" fmla="*/ 7 h 52"/>
                <a:gd name="T14" fmla="*/ 37 w 45"/>
                <a:gd name="T15" fmla="*/ 0 h 52"/>
                <a:gd name="T16" fmla="*/ 30 w 45"/>
                <a:gd name="T17" fmla="*/ 0 h 52"/>
                <a:gd name="T18" fmla="*/ 30 w 45"/>
                <a:gd name="T19" fmla="*/ 0 h 52"/>
                <a:gd name="T20" fmla="*/ 30 w 45"/>
                <a:gd name="T21" fmla="*/ 0 h 52"/>
                <a:gd name="T22" fmla="*/ 23 w 45"/>
                <a:gd name="T23" fmla="*/ 0 h 52"/>
                <a:gd name="T24" fmla="*/ 23 w 45"/>
                <a:gd name="T25" fmla="*/ 0 h 52"/>
                <a:gd name="T26" fmla="*/ 15 w 45"/>
                <a:gd name="T27" fmla="*/ 0 h 52"/>
                <a:gd name="T28" fmla="*/ 15 w 45"/>
                <a:gd name="T29" fmla="*/ 0 h 52"/>
                <a:gd name="T30" fmla="*/ 15 w 45"/>
                <a:gd name="T31" fmla="*/ 0 h 52"/>
                <a:gd name="T32" fmla="*/ 8 w 45"/>
                <a:gd name="T33" fmla="*/ 0 h 52"/>
                <a:gd name="T34" fmla="*/ 8 w 45"/>
                <a:gd name="T35" fmla="*/ 7 h 52"/>
                <a:gd name="T36" fmla="*/ 8 w 45"/>
                <a:gd name="T37" fmla="*/ 7 h 52"/>
                <a:gd name="T38" fmla="*/ 0 w 45"/>
                <a:gd name="T39" fmla="*/ 7 h 52"/>
                <a:gd name="T40" fmla="*/ 0 w 45"/>
                <a:gd name="T41" fmla="*/ 15 h 52"/>
                <a:gd name="T42" fmla="*/ 0 w 45"/>
                <a:gd name="T43" fmla="*/ 15 h 52"/>
                <a:gd name="T44" fmla="*/ 0 w 45"/>
                <a:gd name="T45" fmla="*/ 15 h 52"/>
                <a:gd name="T46" fmla="*/ 0 w 45"/>
                <a:gd name="T47" fmla="*/ 22 h 52"/>
                <a:gd name="T48" fmla="*/ 0 w 45"/>
                <a:gd name="T49" fmla="*/ 22 h 52"/>
                <a:gd name="T50" fmla="*/ 0 w 45"/>
                <a:gd name="T51" fmla="*/ 29 h 52"/>
                <a:gd name="T52" fmla="*/ 0 w 45"/>
                <a:gd name="T53" fmla="*/ 29 h 52"/>
                <a:gd name="T54" fmla="*/ 0 w 45"/>
                <a:gd name="T55" fmla="*/ 29 h 52"/>
                <a:gd name="T56" fmla="*/ 0 w 45"/>
                <a:gd name="T57" fmla="*/ 37 h 52"/>
                <a:gd name="T58" fmla="*/ 0 w 45"/>
                <a:gd name="T59" fmla="*/ 37 h 52"/>
                <a:gd name="T60" fmla="*/ 8 w 45"/>
                <a:gd name="T61" fmla="*/ 37 h 52"/>
                <a:gd name="T62" fmla="*/ 8 w 45"/>
                <a:gd name="T63" fmla="*/ 44 h 52"/>
                <a:gd name="T64" fmla="*/ 8 w 45"/>
                <a:gd name="T65" fmla="*/ 44 h 52"/>
                <a:gd name="T66" fmla="*/ 15 w 45"/>
                <a:gd name="T67" fmla="*/ 44 h 52"/>
                <a:gd name="T68" fmla="*/ 15 w 45"/>
                <a:gd name="T69" fmla="*/ 44 h 52"/>
                <a:gd name="T70" fmla="*/ 15 w 45"/>
                <a:gd name="T71" fmla="*/ 44 h 52"/>
                <a:gd name="T72" fmla="*/ 23 w 45"/>
                <a:gd name="T73" fmla="*/ 52 h 52"/>
                <a:gd name="T74" fmla="*/ 23 w 45"/>
                <a:gd name="T75" fmla="*/ 52 h 52"/>
                <a:gd name="T76" fmla="*/ 30 w 45"/>
                <a:gd name="T77" fmla="*/ 44 h 52"/>
                <a:gd name="T78" fmla="*/ 30 w 45"/>
                <a:gd name="T79" fmla="*/ 44 h 52"/>
                <a:gd name="T80" fmla="*/ 30 w 45"/>
                <a:gd name="T81" fmla="*/ 44 h 52"/>
                <a:gd name="T82" fmla="*/ 37 w 45"/>
                <a:gd name="T83" fmla="*/ 44 h 52"/>
                <a:gd name="T84" fmla="*/ 37 w 45"/>
                <a:gd name="T85" fmla="*/ 44 h 52"/>
                <a:gd name="T86" fmla="*/ 37 w 45"/>
                <a:gd name="T87" fmla="*/ 37 h 52"/>
                <a:gd name="T88" fmla="*/ 45 w 45"/>
                <a:gd name="T89" fmla="*/ 37 h 52"/>
                <a:gd name="T90" fmla="*/ 45 w 45"/>
                <a:gd name="T91" fmla="*/ 37 h 52"/>
                <a:gd name="T92" fmla="*/ 45 w 45"/>
                <a:gd name="T93" fmla="*/ 29 h 52"/>
                <a:gd name="T94" fmla="*/ 45 w 45"/>
                <a:gd name="T95" fmla="*/ 29 h 52"/>
                <a:gd name="T96" fmla="*/ 45 w 45"/>
                <a:gd name="T97" fmla="*/ 29 h 52"/>
                <a:gd name="T98" fmla="*/ 45 w 45"/>
                <a:gd name="T99" fmla="*/ 22 h 5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45" h="52">
                  <a:moveTo>
                    <a:pt x="45" y="22"/>
                  </a:moveTo>
                  <a:lnTo>
                    <a:pt x="45" y="15"/>
                  </a:lnTo>
                  <a:lnTo>
                    <a:pt x="45" y="15"/>
                  </a:lnTo>
                  <a:lnTo>
                    <a:pt x="45" y="15"/>
                  </a:lnTo>
                  <a:lnTo>
                    <a:pt x="45" y="7"/>
                  </a:lnTo>
                  <a:lnTo>
                    <a:pt x="37" y="7"/>
                  </a:lnTo>
                  <a:lnTo>
                    <a:pt x="37" y="7"/>
                  </a:lnTo>
                  <a:lnTo>
                    <a:pt x="37" y="0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23" y="0"/>
                  </a:lnTo>
                  <a:lnTo>
                    <a:pt x="23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8" y="0"/>
                  </a:lnTo>
                  <a:lnTo>
                    <a:pt x="8" y="7"/>
                  </a:lnTo>
                  <a:lnTo>
                    <a:pt x="8" y="7"/>
                  </a:lnTo>
                  <a:lnTo>
                    <a:pt x="0" y="7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29"/>
                  </a:lnTo>
                  <a:lnTo>
                    <a:pt x="0" y="29"/>
                  </a:lnTo>
                  <a:lnTo>
                    <a:pt x="0" y="29"/>
                  </a:lnTo>
                  <a:lnTo>
                    <a:pt x="0" y="37"/>
                  </a:lnTo>
                  <a:lnTo>
                    <a:pt x="0" y="37"/>
                  </a:lnTo>
                  <a:lnTo>
                    <a:pt x="8" y="37"/>
                  </a:lnTo>
                  <a:lnTo>
                    <a:pt x="8" y="44"/>
                  </a:lnTo>
                  <a:lnTo>
                    <a:pt x="8" y="44"/>
                  </a:lnTo>
                  <a:lnTo>
                    <a:pt x="15" y="44"/>
                  </a:lnTo>
                  <a:lnTo>
                    <a:pt x="15" y="44"/>
                  </a:lnTo>
                  <a:lnTo>
                    <a:pt x="15" y="44"/>
                  </a:lnTo>
                  <a:lnTo>
                    <a:pt x="23" y="52"/>
                  </a:lnTo>
                  <a:lnTo>
                    <a:pt x="23" y="52"/>
                  </a:lnTo>
                  <a:lnTo>
                    <a:pt x="30" y="44"/>
                  </a:lnTo>
                  <a:lnTo>
                    <a:pt x="30" y="44"/>
                  </a:lnTo>
                  <a:lnTo>
                    <a:pt x="30" y="44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37" y="37"/>
                  </a:lnTo>
                  <a:lnTo>
                    <a:pt x="45" y="37"/>
                  </a:lnTo>
                  <a:lnTo>
                    <a:pt x="45" y="37"/>
                  </a:lnTo>
                  <a:lnTo>
                    <a:pt x="45" y="29"/>
                  </a:lnTo>
                  <a:lnTo>
                    <a:pt x="45" y="29"/>
                  </a:lnTo>
                  <a:lnTo>
                    <a:pt x="45" y="29"/>
                  </a:lnTo>
                  <a:lnTo>
                    <a:pt x="45" y="22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729" name="Freeform 294">
              <a:extLst>
                <a:ext uri="{FF2B5EF4-FFF2-40B4-BE49-F238E27FC236}">
                  <a16:creationId xmlns:a16="http://schemas.microsoft.com/office/drawing/2014/main" xmlns="" id="{68609D12-7AA6-47EE-9436-D014FDEA0953}"/>
                </a:ext>
              </a:extLst>
            </xdr:cNvPr>
            <xdr:cNvSpPr>
              <a:spLocks/>
            </xdr:cNvSpPr>
          </xdr:nvSpPr>
          <xdr:spPr bwMode="auto">
            <a:xfrm>
              <a:off x="4065" y="3376"/>
              <a:ext cx="45" cy="52"/>
            </a:xfrm>
            <a:custGeom>
              <a:avLst/>
              <a:gdLst>
                <a:gd name="T0" fmla="*/ 6 w 6"/>
                <a:gd name="T1" fmla="*/ 3 h 7"/>
                <a:gd name="T2" fmla="*/ 6 w 6"/>
                <a:gd name="T3" fmla="*/ 2 h 7"/>
                <a:gd name="T4" fmla="*/ 6 w 6"/>
                <a:gd name="T5" fmla="*/ 2 h 7"/>
                <a:gd name="T6" fmla="*/ 6 w 6"/>
                <a:gd name="T7" fmla="*/ 2 h 7"/>
                <a:gd name="T8" fmla="*/ 6 w 6"/>
                <a:gd name="T9" fmla="*/ 1 h 7"/>
                <a:gd name="T10" fmla="*/ 5 w 6"/>
                <a:gd name="T11" fmla="*/ 1 h 7"/>
                <a:gd name="T12" fmla="*/ 5 w 6"/>
                <a:gd name="T13" fmla="*/ 1 h 7"/>
                <a:gd name="T14" fmla="*/ 5 w 6"/>
                <a:gd name="T15" fmla="*/ 0 h 7"/>
                <a:gd name="T16" fmla="*/ 4 w 6"/>
                <a:gd name="T17" fmla="*/ 0 h 7"/>
                <a:gd name="T18" fmla="*/ 4 w 6"/>
                <a:gd name="T19" fmla="*/ 0 h 7"/>
                <a:gd name="T20" fmla="*/ 4 w 6"/>
                <a:gd name="T21" fmla="*/ 0 h 7"/>
                <a:gd name="T22" fmla="*/ 3 w 6"/>
                <a:gd name="T23" fmla="*/ 0 h 7"/>
                <a:gd name="T24" fmla="*/ 3 w 6"/>
                <a:gd name="T25" fmla="*/ 0 h 7"/>
                <a:gd name="T26" fmla="*/ 2 w 6"/>
                <a:gd name="T27" fmla="*/ 0 h 7"/>
                <a:gd name="T28" fmla="*/ 2 w 6"/>
                <a:gd name="T29" fmla="*/ 0 h 7"/>
                <a:gd name="T30" fmla="*/ 2 w 6"/>
                <a:gd name="T31" fmla="*/ 0 h 7"/>
                <a:gd name="T32" fmla="*/ 1 w 6"/>
                <a:gd name="T33" fmla="*/ 0 h 7"/>
                <a:gd name="T34" fmla="*/ 1 w 6"/>
                <a:gd name="T35" fmla="*/ 1 h 7"/>
                <a:gd name="T36" fmla="*/ 1 w 6"/>
                <a:gd name="T37" fmla="*/ 1 h 7"/>
                <a:gd name="T38" fmla="*/ 0 w 6"/>
                <a:gd name="T39" fmla="*/ 1 h 7"/>
                <a:gd name="T40" fmla="*/ 0 w 6"/>
                <a:gd name="T41" fmla="*/ 2 h 7"/>
                <a:gd name="T42" fmla="*/ 0 w 6"/>
                <a:gd name="T43" fmla="*/ 2 h 7"/>
                <a:gd name="T44" fmla="*/ 0 w 6"/>
                <a:gd name="T45" fmla="*/ 2 h 7"/>
                <a:gd name="T46" fmla="*/ 0 w 6"/>
                <a:gd name="T47" fmla="*/ 3 h 7"/>
                <a:gd name="T48" fmla="*/ 0 w 6"/>
                <a:gd name="T49" fmla="*/ 3 h 7"/>
                <a:gd name="T50" fmla="*/ 0 w 6"/>
                <a:gd name="T51" fmla="*/ 4 h 7"/>
                <a:gd name="T52" fmla="*/ 0 w 6"/>
                <a:gd name="T53" fmla="*/ 4 h 7"/>
                <a:gd name="T54" fmla="*/ 0 w 6"/>
                <a:gd name="T55" fmla="*/ 4 h 7"/>
                <a:gd name="T56" fmla="*/ 0 w 6"/>
                <a:gd name="T57" fmla="*/ 5 h 7"/>
                <a:gd name="T58" fmla="*/ 0 w 6"/>
                <a:gd name="T59" fmla="*/ 5 h 7"/>
                <a:gd name="T60" fmla="*/ 1 w 6"/>
                <a:gd name="T61" fmla="*/ 5 h 7"/>
                <a:gd name="T62" fmla="*/ 1 w 6"/>
                <a:gd name="T63" fmla="*/ 6 h 7"/>
                <a:gd name="T64" fmla="*/ 1 w 6"/>
                <a:gd name="T65" fmla="*/ 6 h 7"/>
                <a:gd name="T66" fmla="*/ 2 w 6"/>
                <a:gd name="T67" fmla="*/ 6 h 7"/>
                <a:gd name="T68" fmla="*/ 2 w 6"/>
                <a:gd name="T69" fmla="*/ 6 h 7"/>
                <a:gd name="T70" fmla="*/ 2 w 6"/>
                <a:gd name="T71" fmla="*/ 6 h 7"/>
                <a:gd name="T72" fmla="*/ 3 w 6"/>
                <a:gd name="T73" fmla="*/ 7 h 7"/>
                <a:gd name="T74" fmla="*/ 3 w 6"/>
                <a:gd name="T75" fmla="*/ 7 h 7"/>
                <a:gd name="T76" fmla="*/ 4 w 6"/>
                <a:gd name="T77" fmla="*/ 6 h 7"/>
                <a:gd name="T78" fmla="*/ 4 w 6"/>
                <a:gd name="T79" fmla="*/ 6 h 7"/>
                <a:gd name="T80" fmla="*/ 4 w 6"/>
                <a:gd name="T81" fmla="*/ 6 h 7"/>
                <a:gd name="T82" fmla="*/ 5 w 6"/>
                <a:gd name="T83" fmla="*/ 6 h 7"/>
                <a:gd name="T84" fmla="*/ 5 w 6"/>
                <a:gd name="T85" fmla="*/ 6 h 7"/>
                <a:gd name="T86" fmla="*/ 5 w 6"/>
                <a:gd name="T87" fmla="*/ 5 h 7"/>
                <a:gd name="T88" fmla="*/ 6 w 6"/>
                <a:gd name="T89" fmla="*/ 5 h 7"/>
                <a:gd name="T90" fmla="*/ 6 w 6"/>
                <a:gd name="T91" fmla="*/ 5 h 7"/>
                <a:gd name="T92" fmla="*/ 6 w 6"/>
                <a:gd name="T93" fmla="*/ 4 h 7"/>
                <a:gd name="T94" fmla="*/ 6 w 6"/>
                <a:gd name="T95" fmla="*/ 4 h 7"/>
                <a:gd name="T96" fmla="*/ 6 w 6"/>
                <a:gd name="T97" fmla="*/ 4 h 7"/>
                <a:gd name="T98" fmla="*/ 6 w 6"/>
                <a:gd name="T99" fmla="*/ 3 h 7"/>
                <a:gd name="T100" fmla="*/ 6 w 6"/>
                <a:gd name="T101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6" h="7">
                  <a:moveTo>
                    <a:pt x="6" y="3"/>
                  </a:moveTo>
                  <a:lnTo>
                    <a:pt x="6" y="2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0"/>
                  </a:lnTo>
                  <a:lnTo>
                    <a:pt x="1" y="1"/>
                  </a:lnTo>
                  <a:lnTo>
                    <a:pt x="1" y="1"/>
                  </a:lnTo>
                  <a:lnTo>
                    <a:pt x="0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1" y="5"/>
                  </a:lnTo>
                  <a:lnTo>
                    <a:pt x="1" y="6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3" y="7"/>
                  </a:lnTo>
                  <a:lnTo>
                    <a:pt x="3" y="7"/>
                  </a:lnTo>
                  <a:lnTo>
                    <a:pt x="4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3"/>
                  </a:lnTo>
                  <a:lnTo>
                    <a:pt x="6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730" name="Freeform 295">
              <a:extLst>
                <a:ext uri="{FF2B5EF4-FFF2-40B4-BE49-F238E27FC236}">
                  <a16:creationId xmlns:a16="http://schemas.microsoft.com/office/drawing/2014/main" xmlns="" id="{0A2C876A-0D89-45DF-B646-0CE2BD1169E5}"/>
                </a:ext>
              </a:extLst>
            </xdr:cNvPr>
            <xdr:cNvSpPr>
              <a:spLocks/>
            </xdr:cNvSpPr>
          </xdr:nvSpPr>
          <xdr:spPr bwMode="auto">
            <a:xfrm>
              <a:off x="3932" y="3413"/>
              <a:ext cx="52" cy="52"/>
            </a:xfrm>
            <a:custGeom>
              <a:avLst/>
              <a:gdLst>
                <a:gd name="T0" fmla="*/ 52 w 52"/>
                <a:gd name="T1" fmla="*/ 22 h 52"/>
                <a:gd name="T2" fmla="*/ 52 w 52"/>
                <a:gd name="T3" fmla="*/ 15 h 52"/>
                <a:gd name="T4" fmla="*/ 52 w 52"/>
                <a:gd name="T5" fmla="*/ 15 h 52"/>
                <a:gd name="T6" fmla="*/ 44 w 52"/>
                <a:gd name="T7" fmla="*/ 15 h 52"/>
                <a:gd name="T8" fmla="*/ 44 w 52"/>
                <a:gd name="T9" fmla="*/ 7 h 52"/>
                <a:gd name="T10" fmla="*/ 44 w 52"/>
                <a:gd name="T11" fmla="*/ 7 h 52"/>
                <a:gd name="T12" fmla="*/ 44 w 52"/>
                <a:gd name="T13" fmla="*/ 7 h 52"/>
                <a:gd name="T14" fmla="*/ 37 w 52"/>
                <a:gd name="T15" fmla="*/ 0 h 52"/>
                <a:gd name="T16" fmla="*/ 37 w 52"/>
                <a:gd name="T17" fmla="*/ 0 h 52"/>
                <a:gd name="T18" fmla="*/ 37 w 52"/>
                <a:gd name="T19" fmla="*/ 0 h 52"/>
                <a:gd name="T20" fmla="*/ 30 w 52"/>
                <a:gd name="T21" fmla="*/ 0 h 52"/>
                <a:gd name="T22" fmla="*/ 30 w 52"/>
                <a:gd name="T23" fmla="*/ 0 h 52"/>
                <a:gd name="T24" fmla="*/ 22 w 52"/>
                <a:gd name="T25" fmla="*/ 0 h 52"/>
                <a:gd name="T26" fmla="*/ 22 w 52"/>
                <a:gd name="T27" fmla="*/ 0 h 52"/>
                <a:gd name="T28" fmla="*/ 22 w 52"/>
                <a:gd name="T29" fmla="*/ 0 h 52"/>
                <a:gd name="T30" fmla="*/ 15 w 52"/>
                <a:gd name="T31" fmla="*/ 0 h 52"/>
                <a:gd name="T32" fmla="*/ 15 w 52"/>
                <a:gd name="T33" fmla="*/ 0 h 52"/>
                <a:gd name="T34" fmla="*/ 7 w 52"/>
                <a:gd name="T35" fmla="*/ 7 h 52"/>
                <a:gd name="T36" fmla="*/ 7 w 52"/>
                <a:gd name="T37" fmla="*/ 7 h 52"/>
                <a:gd name="T38" fmla="*/ 7 w 52"/>
                <a:gd name="T39" fmla="*/ 7 h 52"/>
                <a:gd name="T40" fmla="*/ 7 w 52"/>
                <a:gd name="T41" fmla="*/ 15 h 52"/>
                <a:gd name="T42" fmla="*/ 0 w 52"/>
                <a:gd name="T43" fmla="*/ 15 h 52"/>
                <a:gd name="T44" fmla="*/ 0 w 52"/>
                <a:gd name="T45" fmla="*/ 15 h 52"/>
                <a:gd name="T46" fmla="*/ 0 w 52"/>
                <a:gd name="T47" fmla="*/ 22 h 52"/>
                <a:gd name="T48" fmla="*/ 0 w 52"/>
                <a:gd name="T49" fmla="*/ 22 h 52"/>
                <a:gd name="T50" fmla="*/ 0 w 52"/>
                <a:gd name="T51" fmla="*/ 29 h 52"/>
                <a:gd name="T52" fmla="*/ 0 w 52"/>
                <a:gd name="T53" fmla="*/ 29 h 52"/>
                <a:gd name="T54" fmla="*/ 0 w 52"/>
                <a:gd name="T55" fmla="*/ 29 h 52"/>
                <a:gd name="T56" fmla="*/ 7 w 52"/>
                <a:gd name="T57" fmla="*/ 37 h 52"/>
                <a:gd name="T58" fmla="*/ 7 w 52"/>
                <a:gd name="T59" fmla="*/ 37 h 52"/>
                <a:gd name="T60" fmla="*/ 7 w 52"/>
                <a:gd name="T61" fmla="*/ 44 h 52"/>
                <a:gd name="T62" fmla="*/ 7 w 52"/>
                <a:gd name="T63" fmla="*/ 44 h 52"/>
                <a:gd name="T64" fmla="*/ 15 w 52"/>
                <a:gd name="T65" fmla="*/ 44 h 52"/>
                <a:gd name="T66" fmla="*/ 15 w 52"/>
                <a:gd name="T67" fmla="*/ 44 h 52"/>
                <a:gd name="T68" fmla="*/ 22 w 52"/>
                <a:gd name="T69" fmla="*/ 44 h 52"/>
                <a:gd name="T70" fmla="*/ 22 w 52"/>
                <a:gd name="T71" fmla="*/ 44 h 52"/>
                <a:gd name="T72" fmla="*/ 22 w 52"/>
                <a:gd name="T73" fmla="*/ 52 h 52"/>
                <a:gd name="T74" fmla="*/ 30 w 52"/>
                <a:gd name="T75" fmla="*/ 52 h 52"/>
                <a:gd name="T76" fmla="*/ 30 w 52"/>
                <a:gd name="T77" fmla="*/ 44 h 52"/>
                <a:gd name="T78" fmla="*/ 37 w 52"/>
                <a:gd name="T79" fmla="*/ 44 h 52"/>
                <a:gd name="T80" fmla="*/ 37 w 52"/>
                <a:gd name="T81" fmla="*/ 44 h 52"/>
                <a:gd name="T82" fmla="*/ 37 w 52"/>
                <a:gd name="T83" fmla="*/ 44 h 52"/>
                <a:gd name="T84" fmla="*/ 44 w 52"/>
                <a:gd name="T85" fmla="*/ 44 h 52"/>
                <a:gd name="T86" fmla="*/ 44 w 52"/>
                <a:gd name="T87" fmla="*/ 44 h 52"/>
                <a:gd name="T88" fmla="*/ 44 w 52"/>
                <a:gd name="T89" fmla="*/ 37 h 52"/>
                <a:gd name="T90" fmla="*/ 44 w 52"/>
                <a:gd name="T91" fmla="*/ 37 h 52"/>
                <a:gd name="T92" fmla="*/ 52 w 52"/>
                <a:gd name="T93" fmla="*/ 29 h 52"/>
                <a:gd name="T94" fmla="*/ 52 w 52"/>
                <a:gd name="T95" fmla="*/ 29 h 52"/>
                <a:gd name="T96" fmla="*/ 52 w 52"/>
                <a:gd name="T97" fmla="*/ 29 h 52"/>
                <a:gd name="T98" fmla="*/ 52 w 52"/>
                <a:gd name="T99" fmla="*/ 22 h 5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52" h="52">
                  <a:moveTo>
                    <a:pt x="52" y="22"/>
                  </a:moveTo>
                  <a:lnTo>
                    <a:pt x="52" y="15"/>
                  </a:lnTo>
                  <a:lnTo>
                    <a:pt x="52" y="15"/>
                  </a:lnTo>
                  <a:lnTo>
                    <a:pt x="44" y="15"/>
                  </a:lnTo>
                  <a:lnTo>
                    <a:pt x="44" y="7"/>
                  </a:lnTo>
                  <a:lnTo>
                    <a:pt x="44" y="7"/>
                  </a:lnTo>
                  <a:lnTo>
                    <a:pt x="44" y="7"/>
                  </a:lnTo>
                  <a:lnTo>
                    <a:pt x="37" y="0"/>
                  </a:lnTo>
                  <a:lnTo>
                    <a:pt x="37" y="0"/>
                  </a:lnTo>
                  <a:lnTo>
                    <a:pt x="37" y="0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7" y="7"/>
                  </a:lnTo>
                  <a:lnTo>
                    <a:pt x="7" y="7"/>
                  </a:lnTo>
                  <a:lnTo>
                    <a:pt x="7" y="7"/>
                  </a:lnTo>
                  <a:lnTo>
                    <a:pt x="7" y="15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29"/>
                  </a:lnTo>
                  <a:lnTo>
                    <a:pt x="0" y="29"/>
                  </a:lnTo>
                  <a:lnTo>
                    <a:pt x="0" y="29"/>
                  </a:lnTo>
                  <a:lnTo>
                    <a:pt x="7" y="37"/>
                  </a:lnTo>
                  <a:lnTo>
                    <a:pt x="7" y="37"/>
                  </a:lnTo>
                  <a:lnTo>
                    <a:pt x="7" y="44"/>
                  </a:lnTo>
                  <a:lnTo>
                    <a:pt x="7" y="44"/>
                  </a:lnTo>
                  <a:lnTo>
                    <a:pt x="15" y="44"/>
                  </a:lnTo>
                  <a:lnTo>
                    <a:pt x="15" y="44"/>
                  </a:lnTo>
                  <a:lnTo>
                    <a:pt x="22" y="44"/>
                  </a:lnTo>
                  <a:lnTo>
                    <a:pt x="22" y="44"/>
                  </a:lnTo>
                  <a:lnTo>
                    <a:pt x="22" y="52"/>
                  </a:lnTo>
                  <a:lnTo>
                    <a:pt x="30" y="52"/>
                  </a:lnTo>
                  <a:lnTo>
                    <a:pt x="30" y="44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44" y="44"/>
                  </a:lnTo>
                  <a:lnTo>
                    <a:pt x="44" y="44"/>
                  </a:lnTo>
                  <a:lnTo>
                    <a:pt x="44" y="37"/>
                  </a:lnTo>
                  <a:lnTo>
                    <a:pt x="44" y="37"/>
                  </a:lnTo>
                  <a:lnTo>
                    <a:pt x="52" y="29"/>
                  </a:lnTo>
                  <a:lnTo>
                    <a:pt x="52" y="29"/>
                  </a:lnTo>
                  <a:lnTo>
                    <a:pt x="52" y="29"/>
                  </a:lnTo>
                  <a:lnTo>
                    <a:pt x="52" y="22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731" name="Freeform 296">
              <a:extLst>
                <a:ext uri="{FF2B5EF4-FFF2-40B4-BE49-F238E27FC236}">
                  <a16:creationId xmlns:a16="http://schemas.microsoft.com/office/drawing/2014/main" xmlns="" id="{A6DEF547-B091-473C-B893-5735967561D1}"/>
                </a:ext>
              </a:extLst>
            </xdr:cNvPr>
            <xdr:cNvSpPr>
              <a:spLocks/>
            </xdr:cNvSpPr>
          </xdr:nvSpPr>
          <xdr:spPr bwMode="auto">
            <a:xfrm>
              <a:off x="3932" y="3413"/>
              <a:ext cx="52" cy="52"/>
            </a:xfrm>
            <a:custGeom>
              <a:avLst/>
              <a:gdLst>
                <a:gd name="T0" fmla="*/ 7 w 7"/>
                <a:gd name="T1" fmla="*/ 3 h 7"/>
                <a:gd name="T2" fmla="*/ 7 w 7"/>
                <a:gd name="T3" fmla="*/ 2 h 7"/>
                <a:gd name="T4" fmla="*/ 7 w 7"/>
                <a:gd name="T5" fmla="*/ 2 h 7"/>
                <a:gd name="T6" fmla="*/ 6 w 7"/>
                <a:gd name="T7" fmla="*/ 2 h 7"/>
                <a:gd name="T8" fmla="*/ 6 w 7"/>
                <a:gd name="T9" fmla="*/ 1 h 7"/>
                <a:gd name="T10" fmla="*/ 6 w 7"/>
                <a:gd name="T11" fmla="*/ 1 h 7"/>
                <a:gd name="T12" fmla="*/ 6 w 7"/>
                <a:gd name="T13" fmla="*/ 1 h 7"/>
                <a:gd name="T14" fmla="*/ 5 w 7"/>
                <a:gd name="T15" fmla="*/ 0 h 7"/>
                <a:gd name="T16" fmla="*/ 5 w 7"/>
                <a:gd name="T17" fmla="*/ 0 h 7"/>
                <a:gd name="T18" fmla="*/ 5 w 7"/>
                <a:gd name="T19" fmla="*/ 0 h 7"/>
                <a:gd name="T20" fmla="*/ 4 w 7"/>
                <a:gd name="T21" fmla="*/ 0 h 7"/>
                <a:gd name="T22" fmla="*/ 4 w 7"/>
                <a:gd name="T23" fmla="*/ 0 h 7"/>
                <a:gd name="T24" fmla="*/ 3 w 7"/>
                <a:gd name="T25" fmla="*/ 0 h 7"/>
                <a:gd name="T26" fmla="*/ 3 w 7"/>
                <a:gd name="T27" fmla="*/ 0 h 7"/>
                <a:gd name="T28" fmla="*/ 3 w 7"/>
                <a:gd name="T29" fmla="*/ 0 h 7"/>
                <a:gd name="T30" fmla="*/ 2 w 7"/>
                <a:gd name="T31" fmla="*/ 0 h 7"/>
                <a:gd name="T32" fmla="*/ 2 w 7"/>
                <a:gd name="T33" fmla="*/ 0 h 7"/>
                <a:gd name="T34" fmla="*/ 1 w 7"/>
                <a:gd name="T35" fmla="*/ 1 h 7"/>
                <a:gd name="T36" fmla="*/ 1 w 7"/>
                <a:gd name="T37" fmla="*/ 1 h 7"/>
                <a:gd name="T38" fmla="*/ 1 w 7"/>
                <a:gd name="T39" fmla="*/ 1 h 7"/>
                <a:gd name="T40" fmla="*/ 1 w 7"/>
                <a:gd name="T41" fmla="*/ 2 h 7"/>
                <a:gd name="T42" fmla="*/ 0 w 7"/>
                <a:gd name="T43" fmla="*/ 2 h 7"/>
                <a:gd name="T44" fmla="*/ 0 w 7"/>
                <a:gd name="T45" fmla="*/ 2 h 7"/>
                <a:gd name="T46" fmla="*/ 0 w 7"/>
                <a:gd name="T47" fmla="*/ 3 h 7"/>
                <a:gd name="T48" fmla="*/ 0 w 7"/>
                <a:gd name="T49" fmla="*/ 3 h 7"/>
                <a:gd name="T50" fmla="*/ 0 w 7"/>
                <a:gd name="T51" fmla="*/ 4 h 7"/>
                <a:gd name="T52" fmla="*/ 0 w 7"/>
                <a:gd name="T53" fmla="*/ 4 h 7"/>
                <a:gd name="T54" fmla="*/ 0 w 7"/>
                <a:gd name="T55" fmla="*/ 4 h 7"/>
                <a:gd name="T56" fmla="*/ 1 w 7"/>
                <a:gd name="T57" fmla="*/ 5 h 7"/>
                <a:gd name="T58" fmla="*/ 1 w 7"/>
                <a:gd name="T59" fmla="*/ 5 h 7"/>
                <a:gd name="T60" fmla="*/ 1 w 7"/>
                <a:gd name="T61" fmla="*/ 6 h 7"/>
                <a:gd name="T62" fmla="*/ 1 w 7"/>
                <a:gd name="T63" fmla="*/ 6 h 7"/>
                <a:gd name="T64" fmla="*/ 2 w 7"/>
                <a:gd name="T65" fmla="*/ 6 h 7"/>
                <a:gd name="T66" fmla="*/ 2 w 7"/>
                <a:gd name="T67" fmla="*/ 6 h 7"/>
                <a:gd name="T68" fmla="*/ 3 w 7"/>
                <a:gd name="T69" fmla="*/ 6 h 7"/>
                <a:gd name="T70" fmla="*/ 3 w 7"/>
                <a:gd name="T71" fmla="*/ 6 h 7"/>
                <a:gd name="T72" fmla="*/ 3 w 7"/>
                <a:gd name="T73" fmla="*/ 7 h 7"/>
                <a:gd name="T74" fmla="*/ 4 w 7"/>
                <a:gd name="T75" fmla="*/ 7 h 7"/>
                <a:gd name="T76" fmla="*/ 4 w 7"/>
                <a:gd name="T77" fmla="*/ 6 h 7"/>
                <a:gd name="T78" fmla="*/ 5 w 7"/>
                <a:gd name="T79" fmla="*/ 6 h 7"/>
                <a:gd name="T80" fmla="*/ 5 w 7"/>
                <a:gd name="T81" fmla="*/ 6 h 7"/>
                <a:gd name="T82" fmla="*/ 5 w 7"/>
                <a:gd name="T83" fmla="*/ 6 h 7"/>
                <a:gd name="T84" fmla="*/ 6 w 7"/>
                <a:gd name="T85" fmla="*/ 6 h 7"/>
                <a:gd name="T86" fmla="*/ 6 w 7"/>
                <a:gd name="T87" fmla="*/ 6 h 7"/>
                <a:gd name="T88" fmla="*/ 6 w 7"/>
                <a:gd name="T89" fmla="*/ 5 h 7"/>
                <a:gd name="T90" fmla="*/ 6 w 7"/>
                <a:gd name="T91" fmla="*/ 5 h 7"/>
                <a:gd name="T92" fmla="*/ 7 w 7"/>
                <a:gd name="T93" fmla="*/ 4 h 7"/>
                <a:gd name="T94" fmla="*/ 7 w 7"/>
                <a:gd name="T95" fmla="*/ 4 h 7"/>
                <a:gd name="T96" fmla="*/ 7 w 7"/>
                <a:gd name="T97" fmla="*/ 4 h 7"/>
                <a:gd name="T98" fmla="*/ 7 w 7"/>
                <a:gd name="T99" fmla="*/ 3 h 7"/>
                <a:gd name="T100" fmla="*/ 7 w 7"/>
                <a:gd name="T101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7">
                  <a:moveTo>
                    <a:pt x="7" y="3"/>
                  </a:moveTo>
                  <a:lnTo>
                    <a:pt x="7" y="2"/>
                  </a:lnTo>
                  <a:lnTo>
                    <a:pt x="7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6" y="1"/>
                  </a:lnTo>
                  <a:lnTo>
                    <a:pt x="6" y="1"/>
                  </a:lnTo>
                  <a:lnTo>
                    <a:pt x="5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4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6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3" y="7"/>
                  </a:lnTo>
                  <a:lnTo>
                    <a:pt x="4" y="7"/>
                  </a:lnTo>
                  <a:lnTo>
                    <a:pt x="4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6"/>
                  </a:lnTo>
                  <a:lnTo>
                    <a:pt x="6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3"/>
                  </a:lnTo>
                  <a:lnTo>
                    <a:pt x="7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732" name="Freeform 297">
              <a:extLst>
                <a:ext uri="{FF2B5EF4-FFF2-40B4-BE49-F238E27FC236}">
                  <a16:creationId xmlns:a16="http://schemas.microsoft.com/office/drawing/2014/main" xmlns="" id="{620A54CB-72C0-4E20-AB97-A6ECA6DE4069}"/>
                </a:ext>
              </a:extLst>
            </xdr:cNvPr>
            <xdr:cNvSpPr>
              <a:spLocks/>
            </xdr:cNvSpPr>
          </xdr:nvSpPr>
          <xdr:spPr bwMode="auto">
            <a:xfrm>
              <a:off x="3799" y="3435"/>
              <a:ext cx="52" cy="52"/>
            </a:xfrm>
            <a:custGeom>
              <a:avLst/>
              <a:gdLst>
                <a:gd name="T0" fmla="*/ 52 w 52"/>
                <a:gd name="T1" fmla="*/ 22 h 52"/>
                <a:gd name="T2" fmla="*/ 52 w 52"/>
                <a:gd name="T3" fmla="*/ 22 h 52"/>
                <a:gd name="T4" fmla="*/ 44 w 52"/>
                <a:gd name="T5" fmla="*/ 15 h 52"/>
                <a:gd name="T6" fmla="*/ 44 w 52"/>
                <a:gd name="T7" fmla="*/ 15 h 52"/>
                <a:gd name="T8" fmla="*/ 44 w 52"/>
                <a:gd name="T9" fmla="*/ 15 h 52"/>
                <a:gd name="T10" fmla="*/ 44 w 52"/>
                <a:gd name="T11" fmla="*/ 7 h 52"/>
                <a:gd name="T12" fmla="*/ 37 w 52"/>
                <a:gd name="T13" fmla="*/ 7 h 52"/>
                <a:gd name="T14" fmla="*/ 37 w 52"/>
                <a:gd name="T15" fmla="*/ 7 h 52"/>
                <a:gd name="T16" fmla="*/ 37 w 52"/>
                <a:gd name="T17" fmla="*/ 7 h 52"/>
                <a:gd name="T18" fmla="*/ 29 w 52"/>
                <a:gd name="T19" fmla="*/ 0 h 52"/>
                <a:gd name="T20" fmla="*/ 29 w 52"/>
                <a:gd name="T21" fmla="*/ 0 h 52"/>
                <a:gd name="T22" fmla="*/ 29 w 52"/>
                <a:gd name="T23" fmla="*/ 0 h 52"/>
                <a:gd name="T24" fmla="*/ 22 w 52"/>
                <a:gd name="T25" fmla="*/ 0 h 52"/>
                <a:gd name="T26" fmla="*/ 22 w 52"/>
                <a:gd name="T27" fmla="*/ 0 h 52"/>
                <a:gd name="T28" fmla="*/ 14 w 52"/>
                <a:gd name="T29" fmla="*/ 0 h 52"/>
                <a:gd name="T30" fmla="*/ 14 w 52"/>
                <a:gd name="T31" fmla="*/ 7 h 52"/>
                <a:gd name="T32" fmla="*/ 14 w 52"/>
                <a:gd name="T33" fmla="*/ 7 h 52"/>
                <a:gd name="T34" fmla="*/ 7 w 52"/>
                <a:gd name="T35" fmla="*/ 7 h 52"/>
                <a:gd name="T36" fmla="*/ 7 w 52"/>
                <a:gd name="T37" fmla="*/ 7 h 52"/>
                <a:gd name="T38" fmla="*/ 7 w 52"/>
                <a:gd name="T39" fmla="*/ 15 h 52"/>
                <a:gd name="T40" fmla="*/ 0 w 52"/>
                <a:gd name="T41" fmla="*/ 15 h 52"/>
                <a:gd name="T42" fmla="*/ 0 w 52"/>
                <a:gd name="T43" fmla="*/ 15 h 52"/>
                <a:gd name="T44" fmla="*/ 0 w 52"/>
                <a:gd name="T45" fmla="*/ 22 h 52"/>
                <a:gd name="T46" fmla="*/ 0 w 52"/>
                <a:gd name="T47" fmla="*/ 22 h 52"/>
                <a:gd name="T48" fmla="*/ 0 w 52"/>
                <a:gd name="T49" fmla="*/ 30 h 52"/>
                <a:gd name="T50" fmla="*/ 0 w 52"/>
                <a:gd name="T51" fmla="*/ 30 h 52"/>
                <a:gd name="T52" fmla="*/ 0 w 52"/>
                <a:gd name="T53" fmla="*/ 30 h 52"/>
                <a:gd name="T54" fmla="*/ 0 w 52"/>
                <a:gd name="T55" fmla="*/ 37 h 52"/>
                <a:gd name="T56" fmla="*/ 0 w 52"/>
                <a:gd name="T57" fmla="*/ 37 h 52"/>
                <a:gd name="T58" fmla="*/ 7 w 52"/>
                <a:gd name="T59" fmla="*/ 37 h 52"/>
                <a:gd name="T60" fmla="*/ 7 w 52"/>
                <a:gd name="T61" fmla="*/ 45 h 52"/>
                <a:gd name="T62" fmla="*/ 7 w 52"/>
                <a:gd name="T63" fmla="*/ 45 h 52"/>
                <a:gd name="T64" fmla="*/ 14 w 52"/>
                <a:gd name="T65" fmla="*/ 45 h 52"/>
                <a:gd name="T66" fmla="*/ 14 w 52"/>
                <a:gd name="T67" fmla="*/ 52 h 52"/>
                <a:gd name="T68" fmla="*/ 14 w 52"/>
                <a:gd name="T69" fmla="*/ 52 h 52"/>
                <a:gd name="T70" fmla="*/ 22 w 52"/>
                <a:gd name="T71" fmla="*/ 52 h 52"/>
                <a:gd name="T72" fmla="*/ 22 w 52"/>
                <a:gd name="T73" fmla="*/ 52 h 52"/>
                <a:gd name="T74" fmla="*/ 29 w 52"/>
                <a:gd name="T75" fmla="*/ 52 h 52"/>
                <a:gd name="T76" fmla="*/ 29 w 52"/>
                <a:gd name="T77" fmla="*/ 52 h 52"/>
                <a:gd name="T78" fmla="*/ 29 w 52"/>
                <a:gd name="T79" fmla="*/ 52 h 52"/>
                <a:gd name="T80" fmla="*/ 37 w 52"/>
                <a:gd name="T81" fmla="*/ 52 h 52"/>
                <a:gd name="T82" fmla="*/ 37 w 52"/>
                <a:gd name="T83" fmla="*/ 45 h 52"/>
                <a:gd name="T84" fmla="*/ 37 w 52"/>
                <a:gd name="T85" fmla="*/ 45 h 52"/>
                <a:gd name="T86" fmla="*/ 44 w 52"/>
                <a:gd name="T87" fmla="*/ 45 h 52"/>
                <a:gd name="T88" fmla="*/ 44 w 52"/>
                <a:gd name="T89" fmla="*/ 37 h 52"/>
                <a:gd name="T90" fmla="*/ 44 w 52"/>
                <a:gd name="T91" fmla="*/ 37 h 52"/>
                <a:gd name="T92" fmla="*/ 44 w 52"/>
                <a:gd name="T93" fmla="*/ 37 h 52"/>
                <a:gd name="T94" fmla="*/ 52 w 52"/>
                <a:gd name="T95" fmla="*/ 30 h 52"/>
                <a:gd name="T96" fmla="*/ 52 w 52"/>
                <a:gd name="T97" fmla="*/ 30 h 52"/>
                <a:gd name="T98" fmla="*/ 52 w 52"/>
                <a:gd name="T99" fmla="*/ 30 h 52"/>
                <a:gd name="T100" fmla="*/ 52 w 52"/>
                <a:gd name="T101" fmla="*/ 22 h 5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52" h="52">
                  <a:moveTo>
                    <a:pt x="52" y="22"/>
                  </a:moveTo>
                  <a:lnTo>
                    <a:pt x="52" y="22"/>
                  </a:lnTo>
                  <a:lnTo>
                    <a:pt x="44" y="15"/>
                  </a:lnTo>
                  <a:lnTo>
                    <a:pt x="44" y="15"/>
                  </a:lnTo>
                  <a:lnTo>
                    <a:pt x="44" y="15"/>
                  </a:lnTo>
                  <a:lnTo>
                    <a:pt x="44" y="7"/>
                  </a:lnTo>
                  <a:lnTo>
                    <a:pt x="37" y="7"/>
                  </a:lnTo>
                  <a:lnTo>
                    <a:pt x="37" y="7"/>
                  </a:lnTo>
                  <a:lnTo>
                    <a:pt x="37" y="7"/>
                  </a:lnTo>
                  <a:lnTo>
                    <a:pt x="29" y="0"/>
                  </a:lnTo>
                  <a:lnTo>
                    <a:pt x="29" y="0"/>
                  </a:lnTo>
                  <a:lnTo>
                    <a:pt x="29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14" y="0"/>
                  </a:lnTo>
                  <a:lnTo>
                    <a:pt x="14" y="7"/>
                  </a:lnTo>
                  <a:lnTo>
                    <a:pt x="14" y="7"/>
                  </a:lnTo>
                  <a:lnTo>
                    <a:pt x="7" y="7"/>
                  </a:lnTo>
                  <a:lnTo>
                    <a:pt x="7" y="7"/>
                  </a:lnTo>
                  <a:lnTo>
                    <a:pt x="7" y="15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0" y="37"/>
                  </a:lnTo>
                  <a:lnTo>
                    <a:pt x="0" y="37"/>
                  </a:lnTo>
                  <a:lnTo>
                    <a:pt x="7" y="37"/>
                  </a:lnTo>
                  <a:lnTo>
                    <a:pt x="7" y="45"/>
                  </a:lnTo>
                  <a:lnTo>
                    <a:pt x="7" y="45"/>
                  </a:lnTo>
                  <a:lnTo>
                    <a:pt x="14" y="45"/>
                  </a:lnTo>
                  <a:lnTo>
                    <a:pt x="14" y="52"/>
                  </a:lnTo>
                  <a:lnTo>
                    <a:pt x="14" y="52"/>
                  </a:lnTo>
                  <a:lnTo>
                    <a:pt x="22" y="52"/>
                  </a:lnTo>
                  <a:lnTo>
                    <a:pt x="22" y="52"/>
                  </a:lnTo>
                  <a:lnTo>
                    <a:pt x="29" y="52"/>
                  </a:lnTo>
                  <a:lnTo>
                    <a:pt x="29" y="52"/>
                  </a:lnTo>
                  <a:lnTo>
                    <a:pt x="29" y="52"/>
                  </a:lnTo>
                  <a:lnTo>
                    <a:pt x="37" y="52"/>
                  </a:lnTo>
                  <a:lnTo>
                    <a:pt x="37" y="45"/>
                  </a:lnTo>
                  <a:lnTo>
                    <a:pt x="37" y="45"/>
                  </a:lnTo>
                  <a:lnTo>
                    <a:pt x="44" y="45"/>
                  </a:lnTo>
                  <a:lnTo>
                    <a:pt x="44" y="37"/>
                  </a:lnTo>
                  <a:lnTo>
                    <a:pt x="44" y="37"/>
                  </a:lnTo>
                  <a:lnTo>
                    <a:pt x="44" y="37"/>
                  </a:lnTo>
                  <a:lnTo>
                    <a:pt x="52" y="30"/>
                  </a:lnTo>
                  <a:lnTo>
                    <a:pt x="52" y="30"/>
                  </a:lnTo>
                  <a:lnTo>
                    <a:pt x="52" y="30"/>
                  </a:lnTo>
                  <a:lnTo>
                    <a:pt x="52" y="22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733" name="Freeform 298">
              <a:extLst>
                <a:ext uri="{FF2B5EF4-FFF2-40B4-BE49-F238E27FC236}">
                  <a16:creationId xmlns:a16="http://schemas.microsoft.com/office/drawing/2014/main" xmlns="" id="{83E9823D-83B8-4A7E-B9A7-07639BE4FB89}"/>
                </a:ext>
              </a:extLst>
            </xdr:cNvPr>
            <xdr:cNvSpPr>
              <a:spLocks/>
            </xdr:cNvSpPr>
          </xdr:nvSpPr>
          <xdr:spPr bwMode="auto">
            <a:xfrm>
              <a:off x="3799" y="3435"/>
              <a:ext cx="52" cy="52"/>
            </a:xfrm>
            <a:custGeom>
              <a:avLst/>
              <a:gdLst>
                <a:gd name="T0" fmla="*/ 7 w 7"/>
                <a:gd name="T1" fmla="*/ 3 h 7"/>
                <a:gd name="T2" fmla="*/ 7 w 7"/>
                <a:gd name="T3" fmla="*/ 3 h 7"/>
                <a:gd name="T4" fmla="*/ 6 w 7"/>
                <a:gd name="T5" fmla="*/ 2 h 7"/>
                <a:gd name="T6" fmla="*/ 6 w 7"/>
                <a:gd name="T7" fmla="*/ 2 h 7"/>
                <a:gd name="T8" fmla="*/ 6 w 7"/>
                <a:gd name="T9" fmla="*/ 2 h 7"/>
                <a:gd name="T10" fmla="*/ 6 w 7"/>
                <a:gd name="T11" fmla="*/ 1 h 7"/>
                <a:gd name="T12" fmla="*/ 5 w 7"/>
                <a:gd name="T13" fmla="*/ 1 h 7"/>
                <a:gd name="T14" fmla="*/ 5 w 7"/>
                <a:gd name="T15" fmla="*/ 1 h 7"/>
                <a:gd name="T16" fmla="*/ 5 w 7"/>
                <a:gd name="T17" fmla="*/ 1 h 7"/>
                <a:gd name="T18" fmla="*/ 4 w 7"/>
                <a:gd name="T19" fmla="*/ 0 h 7"/>
                <a:gd name="T20" fmla="*/ 4 w 7"/>
                <a:gd name="T21" fmla="*/ 0 h 7"/>
                <a:gd name="T22" fmla="*/ 4 w 7"/>
                <a:gd name="T23" fmla="*/ 0 h 7"/>
                <a:gd name="T24" fmla="*/ 3 w 7"/>
                <a:gd name="T25" fmla="*/ 0 h 7"/>
                <a:gd name="T26" fmla="*/ 3 w 7"/>
                <a:gd name="T27" fmla="*/ 0 h 7"/>
                <a:gd name="T28" fmla="*/ 2 w 7"/>
                <a:gd name="T29" fmla="*/ 0 h 7"/>
                <a:gd name="T30" fmla="*/ 2 w 7"/>
                <a:gd name="T31" fmla="*/ 1 h 7"/>
                <a:gd name="T32" fmla="*/ 2 w 7"/>
                <a:gd name="T33" fmla="*/ 1 h 7"/>
                <a:gd name="T34" fmla="*/ 1 w 7"/>
                <a:gd name="T35" fmla="*/ 1 h 7"/>
                <a:gd name="T36" fmla="*/ 1 w 7"/>
                <a:gd name="T37" fmla="*/ 1 h 7"/>
                <a:gd name="T38" fmla="*/ 1 w 7"/>
                <a:gd name="T39" fmla="*/ 2 h 7"/>
                <a:gd name="T40" fmla="*/ 0 w 7"/>
                <a:gd name="T41" fmla="*/ 2 h 7"/>
                <a:gd name="T42" fmla="*/ 0 w 7"/>
                <a:gd name="T43" fmla="*/ 2 h 7"/>
                <a:gd name="T44" fmla="*/ 0 w 7"/>
                <a:gd name="T45" fmla="*/ 3 h 7"/>
                <a:gd name="T46" fmla="*/ 0 w 7"/>
                <a:gd name="T47" fmla="*/ 3 h 7"/>
                <a:gd name="T48" fmla="*/ 0 w 7"/>
                <a:gd name="T49" fmla="*/ 4 h 7"/>
                <a:gd name="T50" fmla="*/ 0 w 7"/>
                <a:gd name="T51" fmla="*/ 4 h 7"/>
                <a:gd name="T52" fmla="*/ 0 w 7"/>
                <a:gd name="T53" fmla="*/ 4 h 7"/>
                <a:gd name="T54" fmla="*/ 0 w 7"/>
                <a:gd name="T55" fmla="*/ 5 h 7"/>
                <a:gd name="T56" fmla="*/ 0 w 7"/>
                <a:gd name="T57" fmla="*/ 5 h 7"/>
                <a:gd name="T58" fmla="*/ 1 w 7"/>
                <a:gd name="T59" fmla="*/ 5 h 7"/>
                <a:gd name="T60" fmla="*/ 1 w 7"/>
                <a:gd name="T61" fmla="*/ 6 h 7"/>
                <a:gd name="T62" fmla="*/ 1 w 7"/>
                <a:gd name="T63" fmla="*/ 6 h 7"/>
                <a:gd name="T64" fmla="*/ 2 w 7"/>
                <a:gd name="T65" fmla="*/ 6 h 7"/>
                <a:gd name="T66" fmla="*/ 2 w 7"/>
                <a:gd name="T67" fmla="*/ 7 h 7"/>
                <a:gd name="T68" fmla="*/ 2 w 7"/>
                <a:gd name="T69" fmla="*/ 7 h 7"/>
                <a:gd name="T70" fmla="*/ 3 w 7"/>
                <a:gd name="T71" fmla="*/ 7 h 7"/>
                <a:gd name="T72" fmla="*/ 3 w 7"/>
                <a:gd name="T73" fmla="*/ 7 h 7"/>
                <a:gd name="T74" fmla="*/ 4 w 7"/>
                <a:gd name="T75" fmla="*/ 7 h 7"/>
                <a:gd name="T76" fmla="*/ 4 w 7"/>
                <a:gd name="T77" fmla="*/ 7 h 7"/>
                <a:gd name="T78" fmla="*/ 4 w 7"/>
                <a:gd name="T79" fmla="*/ 7 h 7"/>
                <a:gd name="T80" fmla="*/ 5 w 7"/>
                <a:gd name="T81" fmla="*/ 7 h 7"/>
                <a:gd name="T82" fmla="*/ 5 w 7"/>
                <a:gd name="T83" fmla="*/ 6 h 7"/>
                <a:gd name="T84" fmla="*/ 5 w 7"/>
                <a:gd name="T85" fmla="*/ 6 h 7"/>
                <a:gd name="T86" fmla="*/ 6 w 7"/>
                <a:gd name="T87" fmla="*/ 6 h 7"/>
                <a:gd name="T88" fmla="*/ 6 w 7"/>
                <a:gd name="T89" fmla="*/ 5 h 7"/>
                <a:gd name="T90" fmla="*/ 6 w 7"/>
                <a:gd name="T91" fmla="*/ 5 h 7"/>
                <a:gd name="T92" fmla="*/ 6 w 7"/>
                <a:gd name="T93" fmla="*/ 5 h 7"/>
                <a:gd name="T94" fmla="*/ 7 w 7"/>
                <a:gd name="T95" fmla="*/ 4 h 7"/>
                <a:gd name="T96" fmla="*/ 7 w 7"/>
                <a:gd name="T97" fmla="*/ 4 h 7"/>
                <a:gd name="T98" fmla="*/ 7 w 7"/>
                <a:gd name="T99" fmla="*/ 4 h 7"/>
                <a:gd name="T100" fmla="*/ 7 w 7"/>
                <a:gd name="T101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7">
                  <a:moveTo>
                    <a:pt x="7" y="3"/>
                  </a:moveTo>
                  <a:lnTo>
                    <a:pt x="7" y="3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4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1"/>
                  </a:lnTo>
                  <a:lnTo>
                    <a:pt x="2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1" y="5"/>
                  </a:lnTo>
                  <a:lnTo>
                    <a:pt x="1" y="6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7"/>
                  </a:lnTo>
                  <a:lnTo>
                    <a:pt x="2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5" y="7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734" name="Freeform 299">
              <a:extLst>
                <a:ext uri="{FF2B5EF4-FFF2-40B4-BE49-F238E27FC236}">
                  <a16:creationId xmlns:a16="http://schemas.microsoft.com/office/drawing/2014/main" xmlns="" id="{21DE1FC3-27F6-4895-8F3A-17E54EE480B5}"/>
                </a:ext>
              </a:extLst>
            </xdr:cNvPr>
            <xdr:cNvSpPr>
              <a:spLocks/>
            </xdr:cNvSpPr>
          </xdr:nvSpPr>
          <xdr:spPr bwMode="auto">
            <a:xfrm>
              <a:off x="3665" y="3450"/>
              <a:ext cx="45" cy="52"/>
            </a:xfrm>
            <a:custGeom>
              <a:avLst/>
              <a:gdLst>
                <a:gd name="T0" fmla="*/ 45 w 45"/>
                <a:gd name="T1" fmla="*/ 22 h 52"/>
                <a:gd name="T2" fmla="*/ 45 w 45"/>
                <a:gd name="T3" fmla="*/ 22 h 52"/>
                <a:gd name="T4" fmla="*/ 45 w 45"/>
                <a:gd name="T5" fmla="*/ 15 h 52"/>
                <a:gd name="T6" fmla="*/ 45 w 45"/>
                <a:gd name="T7" fmla="*/ 15 h 52"/>
                <a:gd name="T8" fmla="*/ 45 w 45"/>
                <a:gd name="T9" fmla="*/ 7 h 52"/>
                <a:gd name="T10" fmla="*/ 45 w 45"/>
                <a:gd name="T11" fmla="*/ 7 h 52"/>
                <a:gd name="T12" fmla="*/ 37 w 45"/>
                <a:gd name="T13" fmla="*/ 7 h 52"/>
                <a:gd name="T14" fmla="*/ 37 w 45"/>
                <a:gd name="T15" fmla="*/ 7 h 52"/>
                <a:gd name="T16" fmla="*/ 37 w 45"/>
                <a:gd name="T17" fmla="*/ 0 h 52"/>
                <a:gd name="T18" fmla="*/ 30 w 45"/>
                <a:gd name="T19" fmla="*/ 0 h 52"/>
                <a:gd name="T20" fmla="*/ 30 w 45"/>
                <a:gd name="T21" fmla="*/ 0 h 52"/>
                <a:gd name="T22" fmla="*/ 22 w 45"/>
                <a:gd name="T23" fmla="*/ 0 h 52"/>
                <a:gd name="T24" fmla="*/ 22 w 45"/>
                <a:gd name="T25" fmla="*/ 0 h 52"/>
                <a:gd name="T26" fmla="*/ 22 w 45"/>
                <a:gd name="T27" fmla="*/ 0 h 52"/>
                <a:gd name="T28" fmla="*/ 15 w 45"/>
                <a:gd name="T29" fmla="*/ 0 h 52"/>
                <a:gd name="T30" fmla="*/ 15 w 45"/>
                <a:gd name="T31" fmla="*/ 0 h 52"/>
                <a:gd name="T32" fmla="*/ 8 w 45"/>
                <a:gd name="T33" fmla="*/ 7 h 52"/>
                <a:gd name="T34" fmla="*/ 8 w 45"/>
                <a:gd name="T35" fmla="*/ 7 h 52"/>
                <a:gd name="T36" fmla="*/ 8 w 45"/>
                <a:gd name="T37" fmla="*/ 7 h 52"/>
                <a:gd name="T38" fmla="*/ 8 w 45"/>
                <a:gd name="T39" fmla="*/ 7 h 52"/>
                <a:gd name="T40" fmla="*/ 0 w 45"/>
                <a:gd name="T41" fmla="*/ 15 h 52"/>
                <a:gd name="T42" fmla="*/ 0 w 45"/>
                <a:gd name="T43" fmla="*/ 15 h 52"/>
                <a:gd name="T44" fmla="*/ 0 w 45"/>
                <a:gd name="T45" fmla="*/ 22 h 52"/>
                <a:gd name="T46" fmla="*/ 0 w 45"/>
                <a:gd name="T47" fmla="*/ 22 h 52"/>
                <a:gd name="T48" fmla="*/ 0 w 45"/>
                <a:gd name="T49" fmla="*/ 22 h 52"/>
                <a:gd name="T50" fmla="*/ 0 w 45"/>
                <a:gd name="T51" fmla="*/ 30 h 52"/>
                <a:gd name="T52" fmla="*/ 0 w 45"/>
                <a:gd name="T53" fmla="*/ 30 h 52"/>
                <a:gd name="T54" fmla="*/ 0 w 45"/>
                <a:gd name="T55" fmla="*/ 37 h 52"/>
                <a:gd name="T56" fmla="*/ 0 w 45"/>
                <a:gd name="T57" fmla="*/ 37 h 52"/>
                <a:gd name="T58" fmla="*/ 8 w 45"/>
                <a:gd name="T59" fmla="*/ 37 h 52"/>
                <a:gd name="T60" fmla="*/ 8 w 45"/>
                <a:gd name="T61" fmla="*/ 44 h 52"/>
                <a:gd name="T62" fmla="*/ 8 w 45"/>
                <a:gd name="T63" fmla="*/ 44 h 52"/>
                <a:gd name="T64" fmla="*/ 8 w 45"/>
                <a:gd name="T65" fmla="*/ 44 h 52"/>
                <a:gd name="T66" fmla="*/ 15 w 45"/>
                <a:gd name="T67" fmla="*/ 44 h 52"/>
                <a:gd name="T68" fmla="*/ 15 w 45"/>
                <a:gd name="T69" fmla="*/ 44 h 52"/>
                <a:gd name="T70" fmla="*/ 22 w 45"/>
                <a:gd name="T71" fmla="*/ 52 h 52"/>
                <a:gd name="T72" fmla="*/ 22 w 45"/>
                <a:gd name="T73" fmla="*/ 52 h 52"/>
                <a:gd name="T74" fmla="*/ 22 w 45"/>
                <a:gd name="T75" fmla="*/ 52 h 52"/>
                <a:gd name="T76" fmla="*/ 30 w 45"/>
                <a:gd name="T77" fmla="*/ 52 h 52"/>
                <a:gd name="T78" fmla="*/ 30 w 45"/>
                <a:gd name="T79" fmla="*/ 44 h 52"/>
                <a:gd name="T80" fmla="*/ 37 w 45"/>
                <a:gd name="T81" fmla="*/ 44 h 52"/>
                <a:gd name="T82" fmla="*/ 37 w 45"/>
                <a:gd name="T83" fmla="*/ 44 h 52"/>
                <a:gd name="T84" fmla="*/ 37 w 45"/>
                <a:gd name="T85" fmla="*/ 44 h 52"/>
                <a:gd name="T86" fmla="*/ 45 w 45"/>
                <a:gd name="T87" fmla="*/ 44 h 52"/>
                <a:gd name="T88" fmla="*/ 45 w 45"/>
                <a:gd name="T89" fmla="*/ 37 h 52"/>
                <a:gd name="T90" fmla="*/ 45 w 45"/>
                <a:gd name="T91" fmla="*/ 37 h 52"/>
                <a:gd name="T92" fmla="*/ 45 w 45"/>
                <a:gd name="T93" fmla="*/ 37 h 52"/>
                <a:gd name="T94" fmla="*/ 45 w 45"/>
                <a:gd name="T95" fmla="*/ 30 h 52"/>
                <a:gd name="T96" fmla="*/ 45 w 45"/>
                <a:gd name="T97" fmla="*/ 30 h 52"/>
                <a:gd name="T98" fmla="*/ 45 w 45"/>
                <a:gd name="T99" fmla="*/ 22 h 5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45" h="52">
                  <a:moveTo>
                    <a:pt x="45" y="22"/>
                  </a:moveTo>
                  <a:lnTo>
                    <a:pt x="45" y="22"/>
                  </a:lnTo>
                  <a:lnTo>
                    <a:pt x="45" y="15"/>
                  </a:lnTo>
                  <a:lnTo>
                    <a:pt x="45" y="15"/>
                  </a:lnTo>
                  <a:lnTo>
                    <a:pt x="45" y="7"/>
                  </a:lnTo>
                  <a:lnTo>
                    <a:pt x="45" y="7"/>
                  </a:lnTo>
                  <a:lnTo>
                    <a:pt x="37" y="7"/>
                  </a:lnTo>
                  <a:lnTo>
                    <a:pt x="37" y="7"/>
                  </a:lnTo>
                  <a:lnTo>
                    <a:pt x="37" y="0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8" y="7"/>
                  </a:lnTo>
                  <a:lnTo>
                    <a:pt x="8" y="7"/>
                  </a:lnTo>
                  <a:lnTo>
                    <a:pt x="8" y="7"/>
                  </a:lnTo>
                  <a:lnTo>
                    <a:pt x="8" y="7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0" y="37"/>
                  </a:lnTo>
                  <a:lnTo>
                    <a:pt x="0" y="37"/>
                  </a:lnTo>
                  <a:lnTo>
                    <a:pt x="8" y="37"/>
                  </a:lnTo>
                  <a:lnTo>
                    <a:pt x="8" y="44"/>
                  </a:lnTo>
                  <a:lnTo>
                    <a:pt x="8" y="44"/>
                  </a:lnTo>
                  <a:lnTo>
                    <a:pt x="8" y="44"/>
                  </a:lnTo>
                  <a:lnTo>
                    <a:pt x="15" y="44"/>
                  </a:lnTo>
                  <a:lnTo>
                    <a:pt x="15" y="44"/>
                  </a:lnTo>
                  <a:lnTo>
                    <a:pt x="22" y="52"/>
                  </a:lnTo>
                  <a:lnTo>
                    <a:pt x="22" y="52"/>
                  </a:lnTo>
                  <a:lnTo>
                    <a:pt x="22" y="52"/>
                  </a:lnTo>
                  <a:lnTo>
                    <a:pt x="30" y="52"/>
                  </a:lnTo>
                  <a:lnTo>
                    <a:pt x="30" y="44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45" y="44"/>
                  </a:lnTo>
                  <a:lnTo>
                    <a:pt x="45" y="37"/>
                  </a:lnTo>
                  <a:lnTo>
                    <a:pt x="45" y="37"/>
                  </a:lnTo>
                  <a:lnTo>
                    <a:pt x="45" y="37"/>
                  </a:lnTo>
                  <a:lnTo>
                    <a:pt x="45" y="30"/>
                  </a:lnTo>
                  <a:lnTo>
                    <a:pt x="45" y="30"/>
                  </a:lnTo>
                  <a:lnTo>
                    <a:pt x="45" y="22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735" name="Freeform 300">
              <a:extLst>
                <a:ext uri="{FF2B5EF4-FFF2-40B4-BE49-F238E27FC236}">
                  <a16:creationId xmlns:a16="http://schemas.microsoft.com/office/drawing/2014/main" xmlns="" id="{6A0607E3-7A2E-4A4E-B0D2-47CDBAA0686A}"/>
                </a:ext>
              </a:extLst>
            </xdr:cNvPr>
            <xdr:cNvSpPr>
              <a:spLocks/>
            </xdr:cNvSpPr>
          </xdr:nvSpPr>
          <xdr:spPr bwMode="auto">
            <a:xfrm>
              <a:off x="3665" y="3450"/>
              <a:ext cx="45" cy="52"/>
            </a:xfrm>
            <a:custGeom>
              <a:avLst/>
              <a:gdLst>
                <a:gd name="T0" fmla="*/ 6 w 6"/>
                <a:gd name="T1" fmla="*/ 3 h 7"/>
                <a:gd name="T2" fmla="*/ 6 w 6"/>
                <a:gd name="T3" fmla="*/ 3 h 7"/>
                <a:gd name="T4" fmla="*/ 6 w 6"/>
                <a:gd name="T5" fmla="*/ 2 h 7"/>
                <a:gd name="T6" fmla="*/ 6 w 6"/>
                <a:gd name="T7" fmla="*/ 2 h 7"/>
                <a:gd name="T8" fmla="*/ 6 w 6"/>
                <a:gd name="T9" fmla="*/ 1 h 7"/>
                <a:gd name="T10" fmla="*/ 6 w 6"/>
                <a:gd name="T11" fmla="*/ 1 h 7"/>
                <a:gd name="T12" fmla="*/ 5 w 6"/>
                <a:gd name="T13" fmla="*/ 1 h 7"/>
                <a:gd name="T14" fmla="*/ 5 w 6"/>
                <a:gd name="T15" fmla="*/ 1 h 7"/>
                <a:gd name="T16" fmla="*/ 5 w 6"/>
                <a:gd name="T17" fmla="*/ 0 h 7"/>
                <a:gd name="T18" fmla="*/ 4 w 6"/>
                <a:gd name="T19" fmla="*/ 0 h 7"/>
                <a:gd name="T20" fmla="*/ 4 w 6"/>
                <a:gd name="T21" fmla="*/ 0 h 7"/>
                <a:gd name="T22" fmla="*/ 3 w 6"/>
                <a:gd name="T23" fmla="*/ 0 h 7"/>
                <a:gd name="T24" fmla="*/ 3 w 6"/>
                <a:gd name="T25" fmla="*/ 0 h 7"/>
                <a:gd name="T26" fmla="*/ 3 w 6"/>
                <a:gd name="T27" fmla="*/ 0 h 7"/>
                <a:gd name="T28" fmla="*/ 2 w 6"/>
                <a:gd name="T29" fmla="*/ 0 h 7"/>
                <a:gd name="T30" fmla="*/ 2 w 6"/>
                <a:gd name="T31" fmla="*/ 0 h 7"/>
                <a:gd name="T32" fmla="*/ 1 w 6"/>
                <a:gd name="T33" fmla="*/ 1 h 7"/>
                <a:gd name="T34" fmla="*/ 1 w 6"/>
                <a:gd name="T35" fmla="*/ 1 h 7"/>
                <a:gd name="T36" fmla="*/ 1 w 6"/>
                <a:gd name="T37" fmla="*/ 1 h 7"/>
                <a:gd name="T38" fmla="*/ 1 w 6"/>
                <a:gd name="T39" fmla="*/ 1 h 7"/>
                <a:gd name="T40" fmla="*/ 0 w 6"/>
                <a:gd name="T41" fmla="*/ 2 h 7"/>
                <a:gd name="T42" fmla="*/ 0 w 6"/>
                <a:gd name="T43" fmla="*/ 2 h 7"/>
                <a:gd name="T44" fmla="*/ 0 w 6"/>
                <a:gd name="T45" fmla="*/ 3 h 7"/>
                <a:gd name="T46" fmla="*/ 0 w 6"/>
                <a:gd name="T47" fmla="*/ 3 h 7"/>
                <a:gd name="T48" fmla="*/ 0 w 6"/>
                <a:gd name="T49" fmla="*/ 3 h 7"/>
                <a:gd name="T50" fmla="*/ 0 w 6"/>
                <a:gd name="T51" fmla="*/ 4 h 7"/>
                <a:gd name="T52" fmla="*/ 0 w 6"/>
                <a:gd name="T53" fmla="*/ 4 h 7"/>
                <a:gd name="T54" fmla="*/ 0 w 6"/>
                <a:gd name="T55" fmla="*/ 5 h 7"/>
                <a:gd name="T56" fmla="*/ 0 w 6"/>
                <a:gd name="T57" fmla="*/ 5 h 7"/>
                <a:gd name="T58" fmla="*/ 1 w 6"/>
                <a:gd name="T59" fmla="*/ 5 h 7"/>
                <a:gd name="T60" fmla="*/ 1 w 6"/>
                <a:gd name="T61" fmla="*/ 6 h 7"/>
                <a:gd name="T62" fmla="*/ 1 w 6"/>
                <a:gd name="T63" fmla="*/ 6 h 7"/>
                <a:gd name="T64" fmla="*/ 1 w 6"/>
                <a:gd name="T65" fmla="*/ 6 h 7"/>
                <a:gd name="T66" fmla="*/ 2 w 6"/>
                <a:gd name="T67" fmla="*/ 6 h 7"/>
                <a:gd name="T68" fmla="*/ 2 w 6"/>
                <a:gd name="T69" fmla="*/ 6 h 7"/>
                <a:gd name="T70" fmla="*/ 3 w 6"/>
                <a:gd name="T71" fmla="*/ 7 h 7"/>
                <a:gd name="T72" fmla="*/ 3 w 6"/>
                <a:gd name="T73" fmla="*/ 7 h 7"/>
                <a:gd name="T74" fmla="*/ 3 w 6"/>
                <a:gd name="T75" fmla="*/ 7 h 7"/>
                <a:gd name="T76" fmla="*/ 4 w 6"/>
                <a:gd name="T77" fmla="*/ 7 h 7"/>
                <a:gd name="T78" fmla="*/ 4 w 6"/>
                <a:gd name="T79" fmla="*/ 6 h 7"/>
                <a:gd name="T80" fmla="*/ 5 w 6"/>
                <a:gd name="T81" fmla="*/ 6 h 7"/>
                <a:gd name="T82" fmla="*/ 5 w 6"/>
                <a:gd name="T83" fmla="*/ 6 h 7"/>
                <a:gd name="T84" fmla="*/ 5 w 6"/>
                <a:gd name="T85" fmla="*/ 6 h 7"/>
                <a:gd name="T86" fmla="*/ 6 w 6"/>
                <a:gd name="T87" fmla="*/ 6 h 7"/>
                <a:gd name="T88" fmla="*/ 6 w 6"/>
                <a:gd name="T89" fmla="*/ 5 h 7"/>
                <a:gd name="T90" fmla="*/ 6 w 6"/>
                <a:gd name="T91" fmla="*/ 5 h 7"/>
                <a:gd name="T92" fmla="*/ 6 w 6"/>
                <a:gd name="T93" fmla="*/ 5 h 7"/>
                <a:gd name="T94" fmla="*/ 6 w 6"/>
                <a:gd name="T95" fmla="*/ 4 h 7"/>
                <a:gd name="T96" fmla="*/ 6 w 6"/>
                <a:gd name="T97" fmla="*/ 4 h 7"/>
                <a:gd name="T98" fmla="*/ 6 w 6"/>
                <a:gd name="T99" fmla="*/ 3 h 7"/>
                <a:gd name="T100" fmla="*/ 6 w 6"/>
                <a:gd name="T101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6" h="7">
                  <a:moveTo>
                    <a:pt x="6" y="3"/>
                  </a:moveTo>
                  <a:lnTo>
                    <a:pt x="6" y="3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1" y="5"/>
                  </a:lnTo>
                  <a:lnTo>
                    <a:pt x="1" y="6"/>
                  </a:lnTo>
                  <a:lnTo>
                    <a:pt x="1" y="6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3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4" y="7"/>
                  </a:lnTo>
                  <a:lnTo>
                    <a:pt x="4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3"/>
                  </a:lnTo>
                  <a:lnTo>
                    <a:pt x="6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736" name="Freeform 301">
              <a:extLst>
                <a:ext uri="{FF2B5EF4-FFF2-40B4-BE49-F238E27FC236}">
                  <a16:creationId xmlns:a16="http://schemas.microsoft.com/office/drawing/2014/main" xmlns="" id="{CC0F5364-9673-4A16-8D62-E3F4BD0C6868}"/>
                </a:ext>
              </a:extLst>
            </xdr:cNvPr>
            <xdr:cNvSpPr>
              <a:spLocks/>
            </xdr:cNvSpPr>
          </xdr:nvSpPr>
          <xdr:spPr bwMode="auto">
            <a:xfrm>
              <a:off x="3524" y="3450"/>
              <a:ext cx="52" cy="52"/>
            </a:xfrm>
            <a:custGeom>
              <a:avLst/>
              <a:gdLst>
                <a:gd name="T0" fmla="*/ 52 w 52"/>
                <a:gd name="T1" fmla="*/ 22 h 52"/>
                <a:gd name="T2" fmla="*/ 52 w 52"/>
                <a:gd name="T3" fmla="*/ 22 h 52"/>
                <a:gd name="T4" fmla="*/ 52 w 52"/>
                <a:gd name="T5" fmla="*/ 15 h 52"/>
                <a:gd name="T6" fmla="*/ 52 w 52"/>
                <a:gd name="T7" fmla="*/ 15 h 52"/>
                <a:gd name="T8" fmla="*/ 45 w 52"/>
                <a:gd name="T9" fmla="*/ 7 h 52"/>
                <a:gd name="T10" fmla="*/ 45 w 52"/>
                <a:gd name="T11" fmla="*/ 7 h 52"/>
                <a:gd name="T12" fmla="*/ 45 w 52"/>
                <a:gd name="T13" fmla="*/ 7 h 52"/>
                <a:gd name="T14" fmla="*/ 37 w 52"/>
                <a:gd name="T15" fmla="*/ 7 h 52"/>
                <a:gd name="T16" fmla="*/ 37 w 52"/>
                <a:gd name="T17" fmla="*/ 0 h 52"/>
                <a:gd name="T18" fmla="*/ 37 w 52"/>
                <a:gd name="T19" fmla="*/ 0 h 52"/>
                <a:gd name="T20" fmla="*/ 30 w 52"/>
                <a:gd name="T21" fmla="*/ 0 h 52"/>
                <a:gd name="T22" fmla="*/ 30 w 52"/>
                <a:gd name="T23" fmla="*/ 0 h 52"/>
                <a:gd name="T24" fmla="*/ 30 w 52"/>
                <a:gd name="T25" fmla="*/ 0 h 52"/>
                <a:gd name="T26" fmla="*/ 23 w 52"/>
                <a:gd name="T27" fmla="*/ 0 h 52"/>
                <a:gd name="T28" fmla="*/ 23 w 52"/>
                <a:gd name="T29" fmla="*/ 0 h 52"/>
                <a:gd name="T30" fmla="*/ 15 w 52"/>
                <a:gd name="T31" fmla="*/ 0 h 52"/>
                <a:gd name="T32" fmla="*/ 15 w 52"/>
                <a:gd name="T33" fmla="*/ 7 h 52"/>
                <a:gd name="T34" fmla="*/ 15 w 52"/>
                <a:gd name="T35" fmla="*/ 7 h 52"/>
                <a:gd name="T36" fmla="*/ 8 w 52"/>
                <a:gd name="T37" fmla="*/ 7 h 52"/>
                <a:gd name="T38" fmla="*/ 8 w 52"/>
                <a:gd name="T39" fmla="*/ 7 h 52"/>
                <a:gd name="T40" fmla="*/ 8 w 52"/>
                <a:gd name="T41" fmla="*/ 15 h 52"/>
                <a:gd name="T42" fmla="*/ 8 w 52"/>
                <a:gd name="T43" fmla="*/ 15 h 52"/>
                <a:gd name="T44" fmla="*/ 8 w 52"/>
                <a:gd name="T45" fmla="*/ 22 h 52"/>
                <a:gd name="T46" fmla="*/ 0 w 52"/>
                <a:gd name="T47" fmla="*/ 22 h 52"/>
                <a:gd name="T48" fmla="*/ 0 w 52"/>
                <a:gd name="T49" fmla="*/ 22 h 52"/>
                <a:gd name="T50" fmla="*/ 0 w 52"/>
                <a:gd name="T51" fmla="*/ 30 h 52"/>
                <a:gd name="T52" fmla="*/ 8 w 52"/>
                <a:gd name="T53" fmla="*/ 30 h 52"/>
                <a:gd name="T54" fmla="*/ 8 w 52"/>
                <a:gd name="T55" fmla="*/ 37 h 52"/>
                <a:gd name="T56" fmla="*/ 8 w 52"/>
                <a:gd name="T57" fmla="*/ 37 h 52"/>
                <a:gd name="T58" fmla="*/ 8 w 52"/>
                <a:gd name="T59" fmla="*/ 37 h 52"/>
                <a:gd name="T60" fmla="*/ 8 w 52"/>
                <a:gd name="T61" fmla="*/ 44 h 52"/>
                <a:gd name="T62" fmla="*/ 15 w 52"/>
                <a:gd name="T63" fmla="*/ 44 h 52"/>
                <a:gd name="T64" fmla="*/ 15 w 52"/>
                <a:gd name="T65" fmla="*/ 44 h 52"/>
                <a:gd name="T66" fmla="*/ 15 w 52"/>
                <a:gd name="T67" fmla="*/ 44 h 52"/>
                <a:gd name="T68" fmla="*/ 23 w 52"/>
                <a:gd name="T69" fmla="*/ 44 h 52"/>
                <a:gd name="T70" fmla="*/ 23 w 52"/>
                <a:gd name="T71" fmla="*/ 52 h 52"/>
                <a:gd name="T72" fmla="*/ 30 w 52"/>
                <a:gd name="T73" fmla="*/ 52 h 52"/>
                <a:gd name="T74" fmla="*/ 30 w 52"/>
                <a:gd name="T75" fmla="*/ 52 h 52"/>
                <a:gd name="T76" fmla="*/ 30 w 52"/>
                <a:gd name="T77" fmla="*/ 52 h 52"/>
                <a:gd name="T78" fmla="*/ 37 w 52"/>
                <a:gd name="T79" fmla="*/ 44 h 52"/>
                <a:gd name="T80" fmla="*/ 37 w 52"/>
                <a:gd name="T81" fmla="*/ 44 h 52"/>
                <a:gd name="T82" fmla="*/ 37 w 52"/>
                <a:gd name="T83" fmla="*/ 44 h 52"/>
                <a:gd name="T84" fmla="*/ 45 w 52"/>
                <a:gd name="T85" fmla="*/ 44 h 52"/>
                <a:gd name="T86" fmla="*/ 45 w 52"/>
                <a:gd name="T87" fmla="*/ 44 h 52"/>
                <a:gd name="T88" fmla="*/ 45 w 52"/>
                <a:gd name="T89" fmla="*/ 37 h 52"/>
                <a:gd name="T90" fmla="*/ 52 w 52"/>
                <a:gd name="T91" fmla="*/ 37 h 52"/>
                <a:gd name="T92" fmla="*/ 52 w 52"/>
                <a:gd name="T93" fmla="*/ 37 h 52"/>
                <a:gd name="T94" fmla="*/ 52 w 52"/>
                <a:gd name="T95" fmla="*/ 30 h 52"/>
                <a:gd name="T96" fmla="*/ 52 w 52"/>
                <a:gd name="T97" fmla="*/ 30 h 52"/>
                <a:gd name="T98" fmla="*/ 52 w 52"/>
                <a:gd name="T99" fmla="*/ 22 h 5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52" h="52">
                  <a:moveTo>
                    <a:pt x="52" y="22"/>
                  </a:moveTo>
                  <a:lnTo>
                    <a:pt x="52" y="22"/>
                  </a:lnTo>
                  <a:lnTo>
                    <a:pt x="52" y="15"/>
                  </a:lnTo>
                  <a:lnTo>
                    <a:pt x="52" y="15"/>
                  </a:lnTo>
                  <a:lnTo>
                    <a:pt x="45" y="7"/>
                  </a:lnTo>
                  <a:lnTo>
                    <a:pt x="45" y="7"/>
                  </a:lnTo>
                  <a:lnTo>
                    <a:pt x="45" y="7"/>
                  </a:lnTo>
                  <a:lnTo>
                    <a:pt x="37" y="7"/>
                  </a:lnTo>
                  <a:lnTo>
                    <a:pt x="37" y="0"/>
                  </a:lnTo>
                  <a:lnTo>
                    <a:pt x="37" y="0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23" y="0"/>
                  </a:lnTo>
                  <a:lnTo>
                    <a:pt x="23" y="0"/>
                  </a:lnTo>
                  <a:lnTo>
                    <a:pt x="15" y="0"/>
                  </a:lnTo>
                  <a:lnTo>
                    <a:pt x="15" y="7"/>
                  </a:lnTo>
                  <a:lnTo>
                    <a:pt x="15" y="7"/>
                  </a:lnTo>
                  <a:lnTo>
                    <a:pt x="8" y="7"/>
                  </a:lnTo>
                  <a:lnTo>
                    <a:pt x="8" y="7"/>
                  </a:lnTo>
                  <a:lnTo>
                    <a:pt x="8" y="15"/>
                  </a:lnTo>
                  <a:lnTo>
                    <a:pt x="8" y="15"/>
                  </a:lnTo>
                  <a:lnTo>
                    <a:pt x="8" y="22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30"/>
                  </a:lnTo>
                  <a:lnTo>
                    <a:pt x="8" y="30"/>
                  </a:lnTo>
                  <a:lnTo>
                    <a:pt x="8" y="37"/>
                  </a:lnTo>
                  <a:lnTo>
                    <a:pt x="8" y="37"/>
                  </a:lnTo>
                  <a:lnTo>
                    <a:pt x="8" y="37"/>
                  </a:lnTo>
                  <a:lnTo>
                    <a:pt x="8" y="44"/>
                  </a:lnTo>
                  <a:lnTo>
                    <a:pt x="15" y="44"/>
                  </a:lnTo>
                  <a:lnTo>
                    <a:pt x="15" y="44"/>
                  </a:lnTo>
                  <a:lnTo>
                    <a:pt x="15" y="44"/>
                  </a:lnTo>
                  <a:lnTo>
                    <a:pt x="23" y="44"/>
                  </a:lnTo>
                  <a:lnTo>
                    <a:pt x="23" y="52"/>
                  </a:lnTo>
                  <a:lnTo>
                    <a:pt x="30" y="52"/>
                  </a:lnTo>
                  <a:lnTo>
                    <a:pt x="30" y="52"/>
                  </a:lnTo>
                  <a:lnTo>
                    <a:pt x="30" y="52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45" y="44"/>
                  </a:lnTo>
                  <a:lnTo>
                    <a:pt x="45" y="44"/>
                  </a:lnTo>
                  <a:lnTo>
                    <a:pt x="45" y="37"/>
                  </a:lnTo>
                  <a:lnTo>
                    <a:pt x="52" y="37"/>
                  </a:lnTo>
                  <a:lnTo>
                    <a:pt x="52" y="37"/>
                  </a:lnTo>
                  <a:lnTo>
                    <a:pt x="52" y="30"/>
                  </a:lnTo>
                  <a:lnTo>
                    <a:pt x="52" y="30"/>
                  </a:lnTo>
                  <a:lnTo>
                    <a:pt x="52" y="22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946" name="Freeform 302">
              <a:extLst>
                <a:ext uri="{FF2B5EF4-FFF2-40B4-BE49-F238E27FC236}">
                  <a16:creationId xmlns:a16="http://schemas.microsoft.com/office/drawing/2014/main" xmlns="" id="{1CEBF860-2D6B-4801-A905-289E30268DB1}"/>
                </a:ext>
              </a:extLst>
            </xdr:cNvPr>
            <xdr:cNvSpPr>
              <a:spLocks/>
            </xdr:cNvSpPr>
          </xdr:nvSpPr>
          <xdr:spPr bwMode="auto">
            <a:xfrm>
              <a:off x="3524" y="3450"/>
              <a:ext cx="52" cy="52"/>
            </a:xfrm>
            <a:custGeom>
              <a:avLst/>
              <a:gdLst>
                <a:gd name="T0" fmla="*/ 7 w 7"/>
                <a:gd name="T1" fmla="*/ 3 h 7"/>
                <a:gd name="T2" fmla="*/ 7 w 7"/>
                <a:gd name="T3" fmla="*/ 3 h 7"/>
                <a:gd name="T4" fmla="*/ 7 w 7"/>
                <a:gd name="T5" fmla="*/ 2 h 7"/>
                <a:gd name="T6" fmla="*/ 7 w 7"/>
                <a:gd name="T7" fmla="*/ 2 h 7"/>
                <a:gd name="T8" fmla="*/ 6 w 7"/>
                <a:gd name="T9" fmla="*/ 1 h 7"/>
                <a:gd name="T10" fmla="*/ 6 w 7"/>
                <a:gd name="T11" fmla="*/ 1 h 7"/>
                <a:gd name="T12" fmla="*/ 6 w 7"/>
                <a:gd name="T13" fmla="*/ 1 h 7"/>
                <a:gd name="T14" fmla="*/ 5 w 7"/>
                <a:gd name="T15" fmla="*/ 1 h 7"/>
                <a:gd name="T16" fmla="*/ 5 w 7"/>
                <a:gd name="T17" fmla="*/ 0 h 7"/>
                <a:gd name="T18" fmla="*/ 5 w 7"/>
                <a:gd name="T19" fmla="*/ 0 h 7"/>
                <a:gd name="T20" fmla="*/ 4 w 7"/>
                <a:gd name="T21" fmla="*/ 0 h 7"/>
                <a:gd name="T22" fmla="*/ 4 w 7"/>
                <a:gd name="T23" fmla="*/ 0 h 7"/>
                <a:gd name="T24" fmla="*/ 4 w 7"/>
                <a:gd name="T25" fmla="*/ 0 h 7"/>
                <a:gd name="T26" fmla="*/ 3 w 7"/>
                <a:gd name="T27" fmla="*/ 0 h 7"/>
                <a:gd name="T28" fmla="*/ 3 w 7"/>
                <a:gd name="T29" fmla="*/ 0 h 7"/>
                <a:gd name="T30" fmla="*/ 2 w 7"/>
                <a:gd name="T31" fmla="*/ 0 h 7"/>
                <a:gd name="T32" fmla="*/ 2 w 7"/>
                <a:gd name="T33" fmla="*/ 1 h 7"/>
                <a:gd name="T34" fmla="*/ 2 w 7"/>
                <a:gd name="T35" fmla="*/ 1 h 7"/>
                <a:gd name="T36" fmla="*/ 1 w 7"/>
                <a:gd name="T37" fmla="*/ 1 h 7"/>
                <a:gd name="T38" fmla="*/ 1 w 7"/>
                <a:gd name="T39" fmla="*/ 1 h 7"/>
                <a:gd name="T40" fmla="*/ 1 w 7"/>
                <a:gd name="T41" fmla="*/ 2 h 7"/>
                <a:gd name="T42" fmla="*/ 1 w 7"/>
                <a:gd name="T43" fmla="*/ 2 h 7"/>
                <a:gd name="T44" fmla="*/ 1 w 7"/>
                <a:gd name="T45" fmla="*/ 3 h 7"/>
                <a:gd name="T46" fmla="*/ 0 w 7"/>
                <a:gd name="T47" fmla="*/ 3 h 7"/>
                <a:gd name="T48" fmla="*/ 0 w 7"/>
                <a:gd name="T49" fmla="*/ 3 h 7"/>
                <a:gd name="T50" fmla="*/ 0 w 7"/>
                <a:gd name="T51" fmla="*/ 4 h 7"/>
                <a:gd name="T52" fmla="*/ 1 w 7"/>
                <a:gd name="T53" fmla="*/ 4 h 7"/>
                <a:gd name="T54" fmla="*/ 1 w 7"/>
                <a:gd name="T55" fmla="*/ 5 h 7"/>
                <a:gd name="T56" fmla="*/ 1 w 7"/>
                <a:gd name="T57" fmla="*/ 5 h 7"/>
                <a:gd name="T58" fmla="*/ 1 w 7"/>
                <a:gd name="T59" fmla="*/ 5 h 7"/>
                <a:gd name="T60" fmla="*/ 1 w 7"/>
                <a:gd name="T61" fmla="*/ 6 h 7"/>
                <a:gd name="T62" fmla="*/ 2 w 7"/>
                <a:gd name="T63" fmla="*/ 6 h 7"/>
                <a:gd name="T64" fmla="*/ 2 w 7"/>
                <a:gd name="T65" fmla="*/ 6 h 7"/>
                <a:gd name="T66" fmla="*/ 2 w 7"/>
                <a:gd name="T67" fmla="*/ 6 h 7"/>
                <a:gd name="T68" fmla="*/ 3 w 7"/>
                <a:gd name="T69" fmla="*/ 6 h 7"/>
                <a:gd name="T70" fmla="*/ 3 w 7"/>
                <a:gd name="T71" fmla="*/ 7 h 7"/>
                <a:gd name="T72" fmla="*/ 4 w 7"/>
                <a:gd name="T73" fmla="*/ 7 h 7"/>
                <a:gd name="T74" fmla="*/ 4 w 7"/>
                <a:gd name="T75" fmla="*/ 7 h 7"/>
                <a:gd name="T76" fmla="*/ 4 w 7"/>
                <a:gd name="T77" fmla="*/ 7 h 7"/>
                <a:gd name="T78" fmla="*/ 5 w 7"/>
                <a:gd name="T79" fmla="*/ 6 h 7"/>
                <a:gd name="T80" fmla="*/ 5 w 7"/>
                <a:gd name="T81" fmla="*/ 6 h 7"/>
                <a:gd name="T82" fmla="*/ 5 w 7"/>
                <a:gd name="T83" fmla="*/ 6 h 7"/>
                <a:gd name="T84" fmla="*/ 6 w 7"/>
                <a:gd name="T85" fmla="*/ 6 h 7"/>
                <a:gd name="T86" fmla="*/ 6 w 7"/>
                <a:gd name="T87" fmla="*/ 6 h 7"/>
                <a:gd name="T88" fmla="*/ 6 w 7"/>
                <a:gd name="T89" fmla="*/ 5 h 7"/>
                <a:gd name="T90" fmla="*/ 7 w 7"/>
                <a:gd name="T91" fmla="*/ 5 h 7"/>
                <a:gd name="T92" fmla="*/ 7 w 7"/>
                <a:gd name="T93" fmla="*/ 5 h 7"/>
                <a:gd name="T94" fmla="*/ 7 w 7"/>
                <a:gd name="T95" fmla="*/ 4 h 7"/>
                <a:gd name="T96" fmla="*/ 7 w 7"/>
                <a:gd name="T97" fmla="*/ 4 h 7"/>
                <a:gd name="T98" fmla="*/ 7 w 7"/>
                <a:gd name="T99" fmla="*/ 3 h 7"/>
                <a:gd name="T100" fmla="*/ 7 w 7"/>
                <a:gd name="T101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7">
                  <a:moveTo>
                    <a:pt x="7" y="3"/>
                  </a:moveTo>
                  <a:lnTo>
                    <a:pt x="7" y="3"/>
                  </a:lnTo>
                  <a:lnTo>
                    <a:pt x="7" y="2"/>
                  </a:lnTo>
                  <a:lnTo>
                    <a:pt x="7" y="2"/>
                  </a:lnTo>
                  <a:lnTo>
                    <a:pt x="6" y="1"/>
                  </a:lnTo>
                  <a:lnTo>
                    <a:pt x="6" y="1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1"/>
                  </a:lnTo>
                  <a:lnTo>
                    <a:pt x="2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2"/>
                  </a:lnTo>
                  <a:lnTo>
                    <a:pt x="1" y="2"/>
                  </a:lnTo>
                  <a:lnTo>
                    <a:pt x="1" y="3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1" y="4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3" y="6"/>
                  </a:lnTo>
                  <a:lnTo>
                    <a:pt x="3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6"/>
                  </a:lnTo>
                  <a:lnTo>
                    <a:pt x="6" y="6"/>
                  </a:lnTo>
                  <a:lnTo>
                    <a:pt x="6" y="5"/>
                  </a:lnTo>
                  <a:lnTo>
                    <a:pt x="7" y="5"/>
                  </a:lnTo>
                  <a:lnTo>
                    <a:pt x="7" y="5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3"/>
                  </a:lnTo>
                  <a:lnTo>
                    <a:pt x="7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947" name="Freeform 303">
              <a:extLst>
                <a:ext uri="{FF2B5EF4-FFF2-40B4-BE49-F238E27FC236}">
                  <a16:creationId xmlns:a16="http://schemas.microsoft.com/office/drawing/2014/main" xmlns="" id="{A486375F-27E7-4DCA-91F0-97C4BAFCFAAE}"/>
                </a:ext>
              </a:extLst>
            </xdr:cNvPr>
            <xdr:cNvSpPr>
              <a:spLocks/>
            </xdr:cNvSpPr>
          </xdr:nvSpPr>
          <xdr:spPr bwMode="auto">
            <a:xfrm>
              <a:off x="3391" y="3435"/>
              <a:ext cx="52" cy="52"/>
            </a:xfrm>
            <a:custGeom>
              <a:avLst/>
              <a:gdLst>
                <a:gd name="T0" fmla="*/ 52 w 52"/>
                <a:gd name="T1" fmla="*/ 22 h 52"/>
                <a:gd name="T2" fmla="*/ 52 w 52"/>
                <a:gd name="T3" fmla="*/ 22 h 52"/>
                <a:gd name="T4" fmla="*/ 52 w 52"/>
                <a:gd name="T5" fmla="*/ 15 h 52"/>
                <a:gd name="T6" fmla="*/ 45 w 52"/>
                <a:gd name="T7" fmla="*/ 15 h 52"/>
                <a:gd name="T8" fmla="*/ 45 w 52"/>
                <a:gd name="T9" fmla="*/ 15 h 52"/>
                <a:gd name="T10" fmla="*/ 45 w 52"/>
                <a:gd name="T11" fmla="*/ 7 h 52"/>
                <a:gd name="T12" fmla="*/ 45 w 52"/>
                <a:gd name="T13" fmla="*/ 7 h 52"/>
                <a:gd name="T14" fmla="*/ 37 w 52"/>
                <a:gd name="T15" fmla="*/ 7 h 52"/>
                <a:gd name="T16" fmla="*/ 37 w 52"/>
                <a:gd name="T17" fmla="*/ 0 h 52"/>
                <a:gd name="T18" fmla="*/ 30 w 52"/>
                <a:gd name="T19" fmla="*/ 0 h 52"/>
                <a:gd name="T20" fmla="*/ 30 w 52"/>
                <a:gd name="T21" fmla="*/ 0 h 52"/>
                <a:gd name="T22" fmla="*/ 30 w 52"/>
                <a:gd name="T23" fmla="*/ 0 h 52"/>
                <a:gd name="T24" fmla="*/ 22 w 52"/>
                <a:gd name="T25" fmla="*/ 0 h 52"/>
                <a:gd name="T26" fmla="*/ 22 w 52"/>
                <a:gd name="T27" fmla="*/ 0 h 52"/>
                <a:gd name="T28" fmla="*/ 15 w 52"/>
                <a:gd name="T29" fmla="*/ 0 h 52"/>
                <a:gd name="T30" fmla="*/ 15 w 52"/>
                <a:gd name="T31" fmla="*/ 0 h 52"/>
                <a:gd name="T32" fmla="*/ 15 w 52"/>
                <a:gd name="T33" fmla="*/ 7 h 52"/>
                <a:gd name="T34" fmla="*/ 7 w 52"/>
                <a:gd name="T35" fmla="*/ 7 h 52"/>
                <a:gd name="T36" fmla="*/ 7 w 52"/>
                <a:gd name="T37" fmla="*/ 7 h 52"/>
                <a:gd name="T38" fmla="*/ 7 w 52"/>
                <a:gd name="T39" fmla="*/ 15 h 52"/>
                <a:gd name="T40" fmla="*/ 7 w 52"/>
                <a:gd name="T41" fmla="*/ 15 h 52"/>
                <a:gd name="T42" fmla="*/ 0 w 52"/>
                <a:gd name="T43" fmla="*/ 15 h 52"/>
                <a:gd name="T44" fmla="*/ 0 w 52"/>
                <a:gd name="T45" fmla="*/ 22 h 52"/>
                <a:gd name="T46" fmla="*/ 0 w 52"/>
                <a:gd name="T47" fmla="*/ 22 h 52"/>
                <a:gd name="T48" fmla="*/ 0 w 52"/>
                <a:gd name="T49" fmla="*/ 22 h 52"/>
                <a:gd name="T50" fmla="*/ 0 w 52"/>
                <a:gd name="T51" fmla="*/ 30 h 52"/>
                <a:gd name="T52" fmla="*/ 0 w 52"/>
                <a:gd name="T53" fmla="*/ 30 h 52"/>
                <a:gd name="T54" fmla="*/ 0 w 52"/>
                <a:gd name="T55" fmla="*/ 37 h 52"/>
                <a:gd name="T56" fmla="*/ 7 w 52"/>
                <a:gd name="T57" fmla="*/ 37 h 52"/>
                <a:gd name="T58" fmla="*/ 7 w 52"/>
                <a:gd name="T59" fmla="*/ 37 h 52"/>
                <a:gd name="T60" fmla="*/ 7 w 52"/>
                <a:gd name="T61" fmla="*/ 45 h 52"/>
                <a:gd name="T62" fmla="*/ 7 w 52"/>
                <a:gd name="T63" fmla="*/ 45 h 52"/>
                <a:gd name="T64" fmla="*/ 15 w 52"/>
                <a:gd name="T65" fmla="*/ 45 h 52"/>
                <a:gd name="T66" fmla="*/ 15 w 52"/>
                <a:gd name="T67" fmla="*/ 45 h 52"/>
                <a:gd name="T68" fmla="*/ 15 w 52"/>
                <a:gd name="T69" fmla="*/ 52 h 52"/>
                <a:gd name="T70" fmla="*/ 22 w 52"/>
                <a:gd name="T71" fmla="*/ 52 h 52"/>
                <a:gd name="T72" fmla="*/ 22 w 52"/>
                <a:gd name="T73" fmla="*/ 52 h 52"/>
                <a:gd name="T74" fmla="*/ 30 w 52"/>
                <a:gd name="T75" fmla="*/ 52 h 52"/>
                <a:gd name="T76" fmla="*/ 30 w 52"/>
                <a:gd name="T77" fmla="*/ 52 h 52"/>
                <a:gd name="T78" fmla="*/ 30 w 52"/>
                <a:gd name="T79" fmla="*/ 52 h 52"/>
                <a:gd name="T80" fmla="*/ 37 w 52"/>
                <a:gd name="T81" fmla="*/ 45 h 52"/>
                <a:gd name="T82" fmla="*/ 37 w 52"/>
                <a:gd name="T83" fmla="*/ 45 h 52"/>
                <a:gd name="T84" fmla="*/ 45 w 52"/>
                <a:gd name="T85" fmla="*/ 45 h 52"/>
                <a:gd name="T86" fmla="*/ 45 w 52"/>
                <a:gd name="T87" fmla="*/ 45 h 52"/>
                <a:gd name="T88" fmla="*/ 45 w 52"/>
                <a:gd name="T89" fmla="*/ 37 h 52"/>
                <a:gd name="T90" fmla="*/ 45 w 52"/>
                <a:gd name="T91" fmla="*/ 37 h 52"/>
                <a:gd name="T92" fmla="*/ 52 w 52"/>
                <a:gd name="T93" fmla="*/ 37 h 52"/>
                <a:gd name="T94" fmla="*/ 52 w 52"/>
                <a:gd name="T95" fmla="*/ 30 h 52"/>
                <a:gd name="T96" fmla="*/ 52 w 52"/>
                <a:gd name="T97" fmla="*/ 30 h 52"/>
                <a:gd name="T98" fmla="*/ 52 w 52"/>
                <a:gd name="T99" fmla="*/ 22 h 5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52" h="52">
                  <a:moveTo>
                    <a:pt x="52" y="22"/>
                  </a:moveTo>
                  <a:lnTo>
                    <a:pt x="52" y="22"/>
                  </a:lnTo>
                  <a:lnTo>
                    <a:pt x="52" y="15"/>
                  </a:lnTo>
                  <a:lnTo>
                    <a:pt x="45" y="15"/>
                  </a:lnTo>
                  <a:lnTo>
                    <a:pt x="45" y="15"/>
                  </a:lnTo>
                  <a:lnTo>
                    <a:pt x="45" y="7"/>
                  </a:lnTo>
                  <a:lnTo>
                    <a:pt x="45" y="7"/>
                  </a:lnTo>
                  <a:lnTo>
                    <a:pt x="37" y="7"/>
                  </a:lnTo>
                  <a:lnTo>
                    <a:pt x="37" y="0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15" y="7"/>
                  </a:lnTo>
                  <a:lnTo>
                    <a:pt x="7" y="7"/>
                  </a:lnTo>
                  <a:lnTo>
                    <a:pt x="7" y="7"/>
                  </a:lnTo>
                  <a:lnTo>
                    <a:pt x="7" y="15"/>
                  </a:lnTo>
                  <a:lnTo>
                    <a:pt x="7" y="15"/>
                  </a:lnTo>
                  <a:lnTo>
                    <a:pt x="0" y="15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0" y="37"/>
                  </a:lnTo>
                  <a:lnTo>
                    <a:pt x="7" y="37"/>
                  </a:lnTo>
                  <a:lnTo>
                    <a:pt x="7" y="37"/>
                  </a:lnTo>
                  <a:lnTo>
                    <a:pt x="7" y="45"/>
                  </a:lnTo>
                  <a:lnTo>
                    <a:pt x="7" y="45"/>
                  </a:lnTo>
                  <a:lnTo>
                    <a:pt x="15" y="45"/>
                  </a:lnTo>
                  <a:lnTo>
                    <a:pt x="15" y="45"/>
                  </a:lnTo>
                  <a:lnTo>
                    <a:pt x="15" y="52"/>
                  </a:lnTo>
                  <a:lnTo>
                    <a:pt x="22" y="52"/>
                  </a:lnTo>
                  <a:lnTo>
                    <a:pt x="22" y="52"/>
                  </a:lnTo>
                  <a:lnTo>
                    <a:pt x="30" y="52"/>
                  </a:lnTo>
                  <a:lnTo>
                    <a:pt x="30" y="52"/>
                  </a:lnTo>
                  <a:lnTo>
                    <a:pt x="30" y="52"/>
                  </a:lnTo>
                  <a:lnTo>
                    <a:pt x="37" y="45"/>
                  </a:lnTo>
                  <a:lnTo>
                    <a:pt x="37" y="45"/>
                  </a:lnTo>
                  <a:lnTo>
                    <a:pt x="45" y="45"/>
                  </a:lnTo>
                  <a:lnTo>
                    <a:pt x="45" y="45"/>
                  </a:lnTo>
                  <a:lnTo>
                    <a:pt x="45" y="37"/>
                  </a:lnTo>
                  <a:lnTo>
                    <a:pt x="45" y="37"/>
                  </a:lnTo>
                  <a:lnTo>
                    <a:pt x="52" y="37"/>
                  </a:lnTo>
                  <a:lnTo>
                    <a:pt x="52" y="30"/>
                  </a:lnTo>
                  <a:lnTo>
                    <a:pt x="52" y="30"/>
                  </a:lnTo>
                  <a:lnTo>
                    <a:pt x="52" y="22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948" name="Freeform 304">
              <a:extLst>
                <a:ext uri="{FF2B5EF4-FFF2-40B4-BE49-F238E27FC236}">
                  <a16:creationId xmlns:a16="http://schemas.microsoft.com/office/drawing/2014/main" xmlns="" id="{D4929724-29D7-4E14-AC89-4D854196DB8B}"/>
                </a:ext>
              </a:extLst>
            </xdr:cNvPr>
            <xdr:cNvSpPr>
              <a:spLocks/>
            </xdr:cNvSpPr>
          </xdr:nvSpPr>
          <xdr:spPr bwMode="auto">
            <a:xfrm>
              <a:off x="3391" y="3435"/>
              <a:ext cx="52" cy="52"/>
            </a:xfrm>
            <a:custGeom>
              <a:avLst/>
              <a:gdLst>
                <a:gd name="T0" fmla="*/ 7 w 7"/>
                <a:gd name="T1" fmla="*/ 3 h 7"/>
                <a:gd name="T2" fmla="*/ 7 w 7"/>
                <a:gd name="T3" fmla="*/ 3 h 7"/>
                <a:gd name="T4" fmla="*/ 7 w 7"/>
                <a:gd name="T5" fmla="*/ 2 h 7"/>
                <a:gd name="T6" fmla="*/ 6 w 7"/>
                <a:gd name="T7" fmla="*/ 2 h 7"/>
                <a:gd name="T8" fmla="*/ 6 w 7"/>
                <a:gd name="T9" fmla="*/ 2 h 7"/>
                <a:gd name="T10" fmla="*/ 6 w 7"/>
                <a:gd name="T11" fmla="*/ 1 h 7"/>
                <a:gd name="T12" fmla="*/ 6 w 7"/>
                <a:gd name="T13" fmla="*/ 1 h 7"/>
                <a:gd name="T14" fmla="*/ 5 w 7"/>
                <a:gd name="T15" fmla="*/ 1 h 7"/>
                <a:gd name="T16" fmla="*/ 5 w 7"/>
                <a:gd name="T17" fmla="*/ 0 h 7"/>
                <a:gd name="T18" fmla="*/ 4 w 7"/>
                <a:gd name="T19" fmla="*/ 0 h 7"/>
                <a:gd name="T20" fmla="*/ 4 w 7"/>
                <a:gd name="T21" fmla="*/ 0 h 7"/>
                <a:gd name="T22" fmla="*/ 4 w 7"/>
                <a:gd name="T23" fmla="*/ 0 h 7"/>
                <a:gd name="T24" fmla="*/ 3 w 7"/>
                <a:gd name="T25" fmla="*/ 0 h 7"/>
                <a:gd name="T26" fmla="*/ 3 w 7"/>
                <a:gd name="T27" fmla="*/ 0 h 7"/>
                <a:gd name="T28" fmla="*/ 2 w 7"/>
                <a:gd name="T29" fmla="*/ 0 h 7"/>
                <a:gd name="T30" fmla="*/ 2 w 7"/>
                <a:gd name="T31" fmla="*/ 0 h 7"/>
                <a:gd name="T32" fmla="*/ 2 w 7"/>
                <a:gd name="T33" fmla="*/ 1 h 7"/>
                <a:gd name="T34" fmla="*/ 1 w 7"/>
                <a:gd name="T35" fmla="*/ 1 h 7"/>
                <a:gd name="T36" fmla="*/ 1 w 7"/>
                <a:gd name="T37" fmla="*/ 1 h 7"/>
                <a:gd name="T38" fmla="*/ 1 w 7"/>
                <a:gd name="T39" fmla="*/ 2 h 7"/>
                <a:gd name="T40" fmla="*/ 1 w 7"/>
                <a:gd name="T41" fmla="*/ 2 h 7"/>
                <a:gd name="T42" fmla="*/ 0 w 7"/>
                <a:gd name="T43" fmla="*/ 2 h 7"/>
                <a:gd name="T44" fmla="*/ 0 w 7"/>
                <a:gd name="T45" fmla="*/ 3 h 7"/>
                <a:gd name="T46" fmla="*/ 0 w 7"/>
                <a:gd name="T47" fmla="*/ 3 h 7"/>
                <a:gd name="T48" fmla="*/ 0 w 7"/>
                <a:gd name="T49" fmla="*/ 3 h 7"/>
                <a:gd name="T50" fmla="*/ 0 w 7"/>
                <a:gd name="T51" fmla="*/ 4 h 7"/>
                <a:gd name="T52" fmla="*/ 0 w 7"/>
                <a:gd name="T53" fmla="*/ 4 h 7"/>
                <a:gd name="T54" fmla="*/ 0 w 7"/>
                <a:gd name="T55" fmla="*/ 5 h 7"/>
                <a:gd name="T56" fmla="*/ 1 w 7"/>
                <a:gd name="T57" fmla="*/ 5 h 7"/>
                <a:gd name="T58" fmla="*/ 1 w 7"/>
                <a:gd name="T59" fmla="*/ 5 h 7"/>
                <a:gd name="T60" fmla="*/ 1 w 7"/>
                <a:gd name="T61" fmla="*/ 6 h 7"/>
                <a:gd name="T62" fmla="*/ 1 w 7"/>
                <a:gd name="T63" fmla="*/ 6 h 7"/>
                <a:gd name="T64" fmla="*/ 2 w 7"/>
                <a:gd name="T65" fmla="*/ 6 h 7"/>
                <a:gd name="T66" fmla="*/ 2 w 7"/>
                <a:gd name="T67" fmla="*/ 6 h 7"/>
                <a:gd name="T68" fmla="*/ 2 w 7"/>
                <a:gd name="T69" fmla="*/ 7 h 7"/>
                <a:gd name="T70" fmla="*/ 3 w 7"/>
                <a:gd name="T71" fmla="*/ 7 h 7"/>
                <a:gd name="T72" fmla="*/ 3 w 7"/>
                <a:gd name="T73" fmla="*/ 7 h 7"/>
                <a:gd name="T74" fmla="*/ 4 w 7"/>
                <a:gd name="T75" fmla="*/ 7 h 7"/>
                <a:gd name="T76" fmla="*/ 4 w 7"/>
                <a:gd name="T77" fmla="*/ 7 h 7"/>
                <a:gd name="T78" fmla="*/ 4 w 7"/>
                <a:gd name="T79" fmla="*/ 7 h 7"/>
                <a:gd name="T80" fmla="*/ 5 w 7"/>
                <a:gd name="T81" fmla="*/ 6 h 7"/>
                <a:gd name="T82" fmla="*/ 5 w 7"/>
                <a:gd name="T83" fmla="*/ 6 h 7"/>
                <a:gd name="T84" fmla="*/ 6 w 7"/>
                <a:gd name="T85" fmla="*/ 6 h 7"/>
                <a:gd name="T86" fmla="*/ 6 w 7"/>
                <a:gd name="T87" fmla="*/ 6 h 7"/>
                <a:gd name="T88" fmla="*/ 6 w 7"/>
                <a:gd name="T89" fmla="*/ 5 h 7"/>
                <a:gd name="T90" fmla="*/ 6 w 7"/>
                <a:gd name="T91" fmla="*/ 5 h 7"/>
                <a:gd name="T92" fmla="*/ 7 w 7"/>
                <a:gd name="T93" fmla="*/ 5 h 7"/>
                <a:gd name="T94" fmla="*/ 7 w 7"/>
                <a:gd name="T95" fmla="*/ 4 h 7"/>
                <a:gd name="T96" fmla="*/ 7 w 7"/>
                <a:gd name="T97" fmla="*/ 4 h 7"/>
                <a:gd name="T98" fmla="*/ 7 w 7"/>
                <a:gd name="T99" fmla="*/ 3 h 7"/>
                <a:gd name="T100" fmla="*/ 7 w 7"/>
                <a:gd name="T101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7">
                  <a:moveTo>
                    <a:pt x="7" y="3"/>
                  </a:moveTo>
                  <a:lnTo>
                    <a:pt x="7" y="3"/>
                  </a:lnTo>
                  <a:lnTo>
                    <a:pt x="7" y="2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2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2"/>
                  </a:lnTo>
                  <a:lnTo>
                    <a:pt x="1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6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2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6"/>
                  </a:lnTo>
                  <a:lnTo>
                    <a:pt x="6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7" y="5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3"/>
                  </a:lnTo>
                  <a:lnTo>
                    <a:pt x="7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949" name="Freeform 305">
              <a:extLst>
                <a:ext uri="{FF2B5EF4-FFF2-40B4-BE49-F238E27FC236}">
                  <a16:creationId xmlns:a16="http://schemas.microsoft.com/office/drawing/2014/main" xmlns="" id="{A8BCB4E1-763D-475E-A46B-C5907438AB30}"/>
                </a:ext>
              </a:extLst>
            </xdr:cNvPr>
            <xdr:cNvSpPr>
              <a:spLocks/>
            </xdr:cNvSpPr>
          </xdr:nvSpPr>
          <xdr:spPr bwMode="auto">
            <a:xfrm>
              <a:off x="3258" y="3413"/>
              <a:ext cx="52" cy="44"/>
            </a:xfrm>
            <a:custGeom>
              <a:avLst/>
              <a:gdLst>
                <a:gd name="T0" fmla="*/ 52 w 52"/>
                <a:gd name="T1" fmla="*/ 22 h 44"/>
                <a:gd name="T2" fmla="*/ 52 w 52"/>
                <a:gd name="T3" fmla="*/ 15 h 44"/>
                <a:gd name="T4" fmla="*/ 52 w 52"/>
                <a:gd name="T5" fmla="*/ 15 h 44"/>
                <a:gd name="T6" fmla="*/ 44 w 52"/>
                <a:gd name="T7" fmla="*/ 15 h 44"/>
                <a:gd name="T8" fmla="*/ 44 w 52"/>
                <a:gd name="T9" fmla="*/ 7 h 44"/>
                <a:gd name="T10" fmla="*/ 44 w 52"/>
                <a:gd name="T11" fmla="*/ 7 h 44"/>
                <a:gd name="T12" fmla="*/ 44 w 52"/>
                <a:gd name="T13" fmla="*/ 7 h 44"/>
                <a:gd name="T14" fmla="*/ 37 w 52"/>
                <a:gd name="T15" fmla="*/ 0 h 44"/>
                <a:gd name="T16" fmla="*/ 37 w 52"/>
                <a:gd name="T17" fmla="*/ 0 h 44"/>
                <a:gd name="T18" fmla="*/ 29 w 52"/>
                <a:gd name="T19" fmla="*/ 0 h 44"/>
                <a:gd name="T20" fmla="*/ 29 w 52"/>
                <a:gd name="T21" fmla="*/ 0 h 44"/>
                <a:gd name="T22" fmla="*/ 29 w 52"/>
                <a:gd name="T23" fmla="*/ 0 h 44"/>
                <a:gd name="T24" fmla="*/ 22 w 52"/>
                <a:gd name="T25" fmla="*/ 0 h 44"/>
                <a:gd name="T26" fmla="*/ 22 w 52"/>
                <a:gd name="T27" fmla="*/ 0 h 44"/>
                <a:gd name="T28" fmla="*/ 14 w 52"/>
                <a:gd name="T29" fmla="*/ 0 h 44"/>
                <a:gd name="T30" fmla="*/ 14 w 52"/>
                <a:gd name="T31" fmla="*/ 0 h 44"/>
                <a:gd name="T32" fmla="*/ 14 w 52"/>
                <a:gd name="T33" fmla="*/ 0 h 44"/>
                <a:gd name="T34" fmla="*/ 7 w 52"/>
                <a:gd name="T35" fmla="*/ 7 h 44"/>
                <a:gd name="T36" fmla="*/ 7 w 52"/>
                <a:gd name="T37" fmla="*/ 7 h 44"/>
                <a:gd name="T38" fmla="*/ 7 w 52"/>
                <a:gd name="T39" fmla="*/ 7 h 44"/>
                <a:gd name="T40" fmla="*/ 7 w 52"/>
                <a:gd name="T41" fmla="*/ 15 h 44"/>
                <a:gd name="T42" fmla="*/ 0 w 52"/>
                <a:gd name="T43" fmla="*/ 15 h 44"/>
                <a:gd name="T44" fmla="*/ 0 w 52"/>
                <a:gd name="T45" fmla="*/ 15 h 44"/>
                <a:gd name="T46" fmla="*/ 0 w 52"/>
                <a:gd name="T47" fmla="*/ 22 h 44"/>
                <a:gd name="T48" fmla="*/ 0 w 52"/>
                <a:gd name="T49" fmla="*/ 22 h 44"/>
                <a:gd name="T50" fmla="*/ 0 w 52"/>
                <a:gd name="T51" fmla="*/ 29 h 44"/>
                <a:gd name="T52" fmla="*/ 0 w 52"/>
                <a:gd name="T53" fmla="*/ 29 h 44"/>
                <a:gd name="T54" fmla="*/ 0 w 52"/>
                <a:gd name="T55" fmla="*/ 29 h 44"/>
                <a:gd name="T56" fmla="*/ 7 w 52"/>
                <a:gd name="T57" fmla="*/ 37 h 44"/>
                <a:gd name="T58" fmla="*/ 7 w 52"/>
                <a:gd name="T59" fmla="*/ 37 h 44"/>
                <a:gd name="T60" fmla="*/ 7 w 52"/>
                <a:gd name="T61" fmla="*/ 37 h 44"/>
                <a:gd name="T62" fmla="*/ 7 w 52"/>
                <a:gd name="T63" fmla="*/ 44 h 44"/>
                <a:gd name="T64" fmla="*/ 14 w 52"/>
                <a:gd name="T65" fmla="*/ 44 h 44"/>
                <a:gd name="T66" fmla="*/ 14 w 52"/>
                <a:gd name="T67" fmla="*/ 44 h 44"/>
                <a:gd name="T68" fmla="*/ 14 w 52"/>
                <a:gd name="T69" fmla="*/ 44 h 44"/>
                <a:gd name="T70" fmla="*/ 22 w 52"/>
                <a:gd name="T71" fmla="*/ 44 h 44"/>
                <a:gd name="T72" fmla="*/ 22 w 52"/>
                <a:gd name="T73" fmla="*/ 44 h 44"/>
                <a:gd name="T74" fmla="*/ 29 w 52"/>
                <a:gd name="T75" fmla="*/ 44 h 44"/>
                <a:gd name="T76" fmla="*/ 29 w 52"/>
                <a:gd name="T77" fmla="*/ 44 h 44"/>
                <a:gd name="T78" fmla="*/ 29 w 52"/>
                <a:gd name="T79" fmla="*/ 44 h 44"/>
                <a:gd name="T80" fmla="*/ 37 w 52"/>
                <a:gd name="T81" fmla="*/ 44 h 44"/>
                <a:gd name="T82" fmla="*/ 37 w 52"/>
                <a:gd name="T83" fmla="*/ 44 h 44"/>
                <a:gd name="T84" fmla="*/ 44 w 52"/>
                <a:gd name="T85" fmla="*/ 44 h 44"/>
                <a:gd name="T86" fmla="*/ 44 w 52"/>
                <a:gd name="T87" fmla="*/ 37 h 44"/>
                <a:gd name="T88" fmla="*/ 44 w 52"/>
                <a:gd name="T89" fmla="*/ 37 h 44"/>
                <a:gd name="T90" fmla="*/ 44 w 52"/>
                <a:gd name="T91" fmla="*/ 37 h 44"/>
                <a:gd name="T92" fmla="*/ 52 w 52"/>
                <a:gd name="T93" fmla="*/ 29 h 44"/>
                <a:gd name="T94" fmla="*/ 52 w 52"/>
                <a:gd name="T95" fmla="*/ 29 h 44"/>
                <a:gd name="T96" fmla="*/ 52 w 52"/>
                <a:gd name="T97" fmla="*/ 29 h 44"/>
                <a:gd name="T98" fmla="*/ 52 w 52"/>
                <a:gd name="T99" fmla="*/ 22 h 4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52" h="44">
                  <a:moveTo>
                    <a:pt x="52" y="22"/>
                  </a:moveTo>
                  <a:lnTo>
                    <a:pt x="52" y="15"/>
                  </a:lnTo>
                  <a:lnTo>
                    <a:pt x="52" y="15"/>
                  </a:lnTo>
                  <a:lnTo>
                    <a:pt x="44" y="15"/>
                  </a:lnTo>
                  <a:lnTo>
                    <a:pt x="44" y="7"/>
                  </a:lnTo>
                  <a:lnTo>
                    <a:pt x="44" y="7"/>
                  </a:lnTo>
                  <a:lnTo>
                    <a:pt x="44" y="7"/>
                  </a:lnTo>
                  <a:lnTo>
                    <a:pt x="37" y="0"/>
                  </a:lnTo>
                  <a:lnTo>
                    <a:pt x="37" y="0"/>
                  </a:lnTo>
                  <a:lnTo>
                    <a:pt x="29" y="0"/>
                  </a:lnTo>
                  <a:lnTo>
                    <a:pt x="29" y="0"/>
                  </a:lnTo>
                  <a:lnTo>
                    <a:pt x="29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14" y="0"/>
                  </a:lnTo>
                  <a:lnTo>
                    <a:pt x="14" y="0"/>
                  </a:lnTo>
                  <a:lnTo>
                    <a:pt x="14" y="0"/>
                  </a:lnTo>
                  <a:lnTo>
                    <a:pt x="7" y="7"/>
                  </a:lnTo>
                  <a:lnTo>
                    <a:pt x="7" y="7"/>
                  </a:lnTo>
                  <a:lnTo>
                    <a:pt x="7" y="7"/>
                  </a:lnTo>
                  <a:lnTo>
                    <a:pt x="7" y="15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29"/>
                  </a:lnTo>
                  <a:lnTo>
                    <a:pt x="0" y="29"/>
                  </a:lnTo>
                  <a:lnTo>
                    <a:pt x="0" y="29"/>
                  </a:lnTo>
                  <a:lnTo>
                    <a:pt x="7" y="37"/>
                  </a:lnTo>
                  <a:lnTo>
                    <a:pt x="7" y="37"/>
                  </a:lnTo>
                  <a:lnTo>
                    <a:pt x="7" y="37"/>
                  </a:lnTo>
                  <a:lnTo>
                    <a:pt x="7" y="44"/>
                  </a:lnTo>
                  <a:lnTo>
                    <a:pt x="14" y="44"/>
                  </a:lnTo>
                  <a:lnTo>
                    <a:pt x="14" y="44"/>
                  </a:lnTo>
                  <a:lnTo>
                    <a:pt x="14" y="44"/>
                  </a:lnTo>
                  <a:lnTo>
                    <a:pt x="22" y="44"/>
                  </a:lnTo>
                  <a:lnTo>
                    <a:pt x="22" y="44"/>
                  </a:lnTo>
                  <a:lnTo>
                    <a:pt x="29" y="44"/>
                  </a:lnTo>
                  <a:lnTo>
                    <a:pt x="29" y="44"/>
                  </a:lnTo>
                  <a:lnTo>
                    <a:pt x="29" y="44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44" y="44"/>
                  </a:lnTo>
                  <a:lnTo>
                    <a:pt x="44" y="37"/>
                  </a:lnTo>
                  <a:lnTo>
                    <a:pt x="44" y="37"/>
                  </a:lnTo>
                  <a:lnTo>
                    <a:pt x="44" y="37"/>
                  </a:lnTo>
                  <a:lnTo>
                    <a:pt x="52" y="29"/>
                  </a:lnTo>
                  <a:lnTo>
                    <a:pt x="52" y="29"/>
                  </a:lnTo>
                  <a:lnTo>
                    <a:pt x="52" y="29"/>
                  </a:lnTo>
                  <a:lnTo>
                    <a:pt x="52" y="22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950" name="Freeform 306">
              <a:extLst>
                <a:ext uri="{FF2B5EF4-FFF2-40B4-BE49-F238E27FC236}">
                  <a16:creationId xmlns:a16="http://schemas.microsoft.com/office/drawing/2014/main" xmlns="" id="{CF1A9F10-CF65-4793-90A2-F9EA208351F4}"/>
                </a:ext>
              </a:extLst>
            </xdr:cNvPr>
            <xdr:cNvSpPr>
              <a:spLocks/>
            </xdr:cNvSpPr>
          </xdr:nvSpPr>
          <xdr:spPr bwMode="auto">
            <a:xfrm>
              <a:off x="3258" y="3413"/>
              <a:ext cx="52" cy="44"/>
            </a:xfrm>
            <a:custGeom>
              <a:avLst/>
              <a:gdLst>
                <a:gd name="T0" fmla="*/ 7 w 7"/>
                <a:gd name="T1" fmla="*/ 3 h 6"/>
                <a:gd name="T2" fmla="*/ 7 w 7"/>
                <a:gd name="T3" fmla="*/ 2 h 6"/>
                <a:gd name="T4" fmla="*/ 7 w 7"/>
                <a:gd name="T5" fmla="*/ 2 h 6"/>
                <a:gd name="T6" fmla="*/ 6 w 7"/>
                <a:gd name="T7" fmla="*/ 2 h 6"/>
                <a:gd name="T8" fmla="*/ 6 w 7"/>
                <a:gd name="T9" fmla="*/ 1 h 6"/>
                <a:gd name="T10" fmla="*/ 6 w 7"/>
                <a:gd name="T11" fmla="*/ 1 h 6"/>
                <a:gd name="T12" fmla="*/ 6 w 7"/>
                <a:gd name="T13" fmla="*/ 1 h 6"/>
                <a:gd name="T14" fmla="*/ 5 w 7"/>
                <a:gd name="T15" fmla="*/ 0 h 6"/>
                <a:gd name="T16" fmla="*/ 5 w 7"/>
                <a:gd name="T17" fmla="*/ 0 h 6"/>
                <a:gd name="T18" fmla="*/ 4 w 7"/>
                <a:gd name="T19" fmla="*/ 0 h 6"/>
                <a:gd name="T20" fmla="*/ 4 w 7"/>
                <a:gd name="T21" fmla="*/ 0 h 6"/>
                <a:gd name="T22" fmla="*/ 4 w 7"/>
                <a:gd name="T23" fmla="*/ 0 h 6"/>
                <a:gd name="T24" fmla="*/ 3 w 7"/>
                <a:gd name="T25" fmla="*/ 0 h 6"/>
                <a:gd name="T26" fmla="*/ 3 w 7"/>
                <a:gd name="T27" fmla="*/ 0 h 6"/>
                <a:gd name="T28" fmla="*/ 2 w 7"/>
                <a:gd name="T29" fmla="*/ 0 h 6"/>
                <a:gd name="T30" fmla="*/ 2 w 7"/>
                <a:gd name="T31" fmla="*/ 0 h 6"/>
                <a:gd name="T32" fmla="*/ 2 w 7"/>
                <a:gd name="T33" fmla="*/ 0 h 6"/>
                <a:gd name="T34" fmla="*/ 1 w 7"/>
                <a:gd name="T35" fmla="*/ 1 h 6"/>
                <a:gd name="T36" fmla="*/ 1 w 7"/>
                <a:gd name="T37" fmla="*/ 1 h 6"/>
                <a:gd name="T38" fmla="*/ 1 w 7"/>
                <a:gd name="T39" fmla="*/ 1 h 6"/>
                <a:gd name="T40" fmla="*/ 1 w 7"/>
                <a:gd name="T41" fmla="*/ 2 h 6"/>
                <a:gd name="T42" fmla="*/ 0 w 7"/>
                <a:gd name="T43" fmla="*/ 2 h 6"/>
                <a:gd name="T44" fmla="*/ 0 w 7"/>
                <a:gd name="T45" fmla="*/ 2 h 6"/>
                <a:gd name="T46" fmla="*/ 0 w 7"/>
                <a:gd name="T47" fmla="*/ 3 h 6"/>
                <a:gd name="T48" fmla="*/ 0 w 7"/>
                <a:gd name="T49" fmla="*/ 3 h 6"/>
                <a:gd name="T50" fmla="*/ 0 w 7"/>
                <a:gd name="T51" fmla="*/ 4 h 6"/>
                <a:gd name="T52" fmla="*/ 0 w 7"/>
                <a:gd name="T53" fmla="*/ 4 h 6"/>
                <a:gd name="T54" fmla="*/ 0 w 7"/>
                <a:gd name="T55" fmla="*/ 4 h 6"/>
                <a:gd name="T56" fmla="*/ 1 w 7"/>
                <a:gd name="T57" fmla="*/ 5 h 6"/>
                <a:gd name="T58" fmla="*/ 1 w 7"/>
                <a:gd name="T59" fmla="*/ 5 h 6"/>
                <a:gd name="T60" fmla="*/ 1 w 7"/>
                <a:gd name="T61" fmla="*/ 5 h 6"/>
                <a:gd name="T62" fmla="*/ 1 w 7"/>
                <a:gd name="T63" fmla="*/ 6 h 6"/>
                <a:gd name="T64" fmla="*/ 2 w 7"/>
                <a:gd name="T65" fmla="*/ 6 h 6"/>
                <a:gd name="T66" fmla="*/ 2 w 7"/>
                <a:gd name="T67" fmla="*/ 6 h 6"/>
                <a:gd name="T68" fmla="*/ 2 w 7"/>
                <a:gd name="T69" fmla="*/ 6 h 6"/>
                <a:gd name="T70" fmla="*/ 3 w 7"/>
                <a:gd name="T71" fmla="*/ 6 h 6"/>
                <a:gd name="T72" fmla="*/ 3 w 7"/>
                <a:gd name="T73" fmla="*/ 6 h 6"/>
                <a:gd name="T74" fmla="*/ 4 w 7"/>
                <a:gd name="T75" fmla="*/ 6 h 6"/>
                <a:gd name="T76" fmla="*/ 4 w 7"/>
                <a:gd name="T77" fmla="*/ 6 h 6"/>
                <a:gd name="T78" fmla="*/ 4 w 7"/>
                <a:gd name="T79" fmla="*/ 6 h 6"/>
                <a:gd name="T80" fmla="*/ 5 w 7"/>
                <a:gd name="T81" fmla="*/ 6 h 6"/>
                <a:gd name="T82" fmla="*/ 5 w 7"/>
                <a:gd name="T83" fmla="*/ 6 h 6"/>
                <a:gd name="T84" fmla="*/ 6 w 7"/>
                <a:gd name="T85" fmla="*/ 6 h 6"/>
                <a:gd name="T86" fmla="*/ 6 w 7"/>
                <a:gd name="T87" fmla="*/ 5 h 6"/>
                <a:gd name="T88" fmla="*/ 6 w 7"/>
                <a:gd name="T89" fmla="*/ 5 h 6"/>
                <a:gd name="T90" fmla="*/ 6 w 7"/>
                <a:gd name="T91" fmla="*/ 5 h 6"/>
                <a:gd name="T92" fmla="*/ 7 w 7"/>
                <a:gd name="T93" fmla="*/ 4 h 6"/>
                <a:gd name="T94" fmla="*/ 7 w 7"/>
                <a:gd name="T95" fmla="*/ 4 h 6"/>
                <a:gd name="T96" fmla="*/ 7 w 7"/>
                <a:gd name="T97" fmla="*/ 4 h 6"/>
                <a:gd name="T98" fmla="*/ 7 w 7"/>
                <a:gd name="T99" fmla="*/ 3 h 6"/>
                <a:gd name="T100" fmla="*/ 7 w 7"/>
                <a:gd name="T101" fmla="*/ 3 h 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6">
                  <a:moveTo>
                    <a:pt x="7" y="3"/>
                  </a:moveTo>
                  <a:lnTo>
                    <a:pt x="7" y="2"/>
                  </a:lnTo>
                  <a:lnTo>
                    <a:pt x="7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6" y="1"/>
                  </a:lnTo>
                  <a:lnTo>
                    <a:pt x="6" y="1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4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3"/>
                  </a:lnTo>
                  <a:lnTo>
                    <a:pt x="7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951" name="Freeform 307">
              <a:extLst>
                <a:ext uri="{FF2B5EF4-FFF2-40B4-BE49-F238E27FC236}">
                  <a16:creationId xmlns:a16="http://schemas.microsoft.com/office/drawing/2014/main" xmlns="" id="{C5676CED-D13B-4200-8652-719AFC081F81}"/>
                </a:ext>
              </a:extLst>
            </xdr:cNvPr>
            <xdr:cNvSpPr>
              <a:spLocks/>
            </xdr:cNvSpPr>
          </xdr:nvSpPr>
          <xdr:spPr bwMode="auto">
            <a:xfrm>
              <a:off x="3132" y="3376"/>
              <a:ext cx="44" cy="44"/>
            </a:xfrm>
            <a:custGeom>
              <a:avLst/>
              <a:gdLst>
                <a:gd name="T0" fmla="*/ 44 w 44"/>
                <a:gd name="T1" fmla="*/ 22 h 44"/>
                <a:gd name="T2" fmla="*/ 44 w 44"/>
                <a:gd name="T3" fmla="*/ 15 h 44"/>
                <a:gd name="T4" fmla="*/ 44 w 44"/>
                <a:gd name="T5" fmla="*/ 15 h 44"/>
                <a:gd name="T6" fmla="*/ 44 w 44"/>
                <a:gd name="T7" fmla="*/ 15 h 44"/>
                <a:gd name="T8" fmla="*/ 44 w 44"/>
                <a:gd name="T9" fmla="*/ 7 h 44"/>
                <a:gd name="T10" fmla="*/ 37 w 44"/>
                <a:gd name="T11" fmla="*/ 7 h 44"/>
                <a:gd name="T12" fmla="*/ 37 w 44"/>
                <a:gd name="T13" fmla="*/ 7 h 44"/>
                <a:gd name="T14" fmla="*/ 37 w 44"/>
                <a:gd name="T15" fmla="*/ 0 h 44"/>
                <a:gd name="T16" fmla="*/ 29 w 44"/>
                <a:gd name="T17" fmla="*/ 0 h 44"/>
                <a:gd name="T18" fmla="*/ 29 w 44"/>
                <a:gd name="T19" fmla="*/ 0 h 44"/>
                <a:gd name="T20" fmla="*/ 22 w 44"/>
                <a:gd name="T21" fmla="*/ 0 h 44"/>
                <a:gd name="T22" fmla="*/ 22 w 44"/>
                <a:gd name="T23" fmla="*/ 0 h 44"/>
                <a:gd name="T24" fmla="*/ 22 w 44"/>
                <a:gd name="T25" fmla="*/ 0 h 44"/>
                <a:gd name="T26" fmla="*/ 14 w 44"/>
                <a:gd name="T27" fmla="*/ 0 h 44"/>
                <a:gd name="T28" fmla="*/ 14 w 44"/>
                <a:gd name="T29" fmla="*/ 0 h 44"/>
                <a:gd name="T30" fmla="*/ 7 w 44"/>
                <a:gd name="T31" fmla="*/ 0 h 44"/>
                <a:gd name="T32" fmla="*/ 7 w 44"/>
                <a:gd name="T33" fmla="*/ 0 h 44"/>
                <a:gd name="T34" fmla="*/ 7 w 44"/>
                <a:gd name="T35" fmla="*/ 7 h 44"/>
                <a:gd name="T36" fmla="*/ 0 w 44"/>
                <a:gd name="T37" fmla="*/ 7 h 44"/>
                <a:gd name="T38" fmla="*/ 0 w 44"/>
                <a:gd name="T39" fmla="*/ 7 h 44"/>
                <a:gd name="T40" fmla="*/ 0 w 44"/>
                <a:gd name="T41" fmla="*/ 15 h 44"/>
                <a:gd name="T42" fmla="*/ 0 w 44"/>
                <a:gd name="T43" fmla="*/ 15 h 44"/>
                <a:gd name="T44" fmla="*/ 0 w 44"/>
                <a:gd name="T45" fmla="*/ 15 h 44"/>
                <a:gd name="T46" fmla="*/ 0 w 44"/>
                <a:gd name="T47" fmla="*/ 22 h 44"/>
                <a:gd name="T48" fmla="*/ 0 w 44"/>
                <a:gd name="T49" fmla="*/ 22 h 44"/>
                <a:gd name="T50" fmla="*/ 0 w 44"/>
                <a:gd name="T51" fmla="*/ 29 h 44"/>
                <a:gd name="T52" fmla="*/ 0 w 44"/>
                <a:gd name="T53" fmla="*/ 29 h 44"/>
                <a:gd name="T54" fmla="*/ 0 w 44"/>
                <a:gd name="T55" fmla="*/ 29 h 44"/>
                <a:gd name="T56" fmla="*/ 0 w 44"/>
                <a:gd name="T57" fmla="*/ 37 h 44"/>
                <a:gd name="T58" fmla="*/ 0 w 44"/>
                <a:gd name="T59" fmla="*/ 37 h 44"/>
                <a:gd name="T60" fmla="*/ 0 w 44"/>
                <a:gd name="T61" fmla="*/ 37 h 44"/>
                <a:gd name="T62" fmla="*/ 7 w 44"/>
                <a:gd name="T63" fmla="*/ 44 h 44"/>
                <a:gd name="T64" fmla="*/ 7 w 44"/>
                <a:gd name="T65" fmla="*/ 44 h 44"/>
                <a:gd name="T66" fmla="*/ 7 w 44"/>
                <a:gd name="T67" fmla="*/ 44 h 44"/>
                <a:gd name="T68" fmla="*/ 14 w 44"/>
                <a:gd name="T69" fmla="*/ 44 h 44"/>
                <a:gd name="T70" fmla="*/ 14 w 44"/>
                <a:gd name="T71" fmla="*/ 44 h 44"/>
                <a:gd name="T72" fmla="*/ 22 w 44"/>
                <a:gd name="T73" fmla="*/ 44 h 44"/>
                <a:gd name="T74" fmla="*/ 22 w 44"/>
                <a:gd name="T75" fmla="*/ 44 h 44"/>
                <a:gd name="T76" fmla="*/ 22 w 44"/>
                <a:gd name="T77" fmla="*/ 44 h 44"/>
                <a:gd name="T78" fmla="*/ 29 w 44"/>
                <a:gd name="T79" fmla="*/ 44 h 44"/>
                <a:gd name="T80" fmla="*/ 29 w 44"/>
                <a:gd name="T81" fmla="*/ 44 h 44"/>
                <a:gd name="T82" fmla="*/ 37 w 44"/>
                <a:gd name="T83" fmla="*/ 44 h 44"/>
                <a:gd name="T84" fmla="*/ 37 w 44"/>
                <a:gd name="T85" fmla="*/ 44 h 44"/>
                <a:gd name="T86" fmla="*/ 37 w 44"/>
                <a:gd name="T87" fmla="*/ 37 h 44"/>
                <a:gd name="T88" fmla="*/ 44 w 44"/>
                <a:gd name="T89" fmla="*/ 37 h 44"/>
                <a:gd name="T90" fmla="*/ 44 w 44"/>
                <a:gd name="T91" fmla="*/ 37 h 44"/>
                <a:gd name="T92" fmla="*/ 44 w 44"/>
                <a:gd name="T93" fmla="*/ 29 h 44"/>
                <a:gd name="T94" fmla="*/ 44 w 44"/>
                <a:gd name="T95" fmla="*/ 29 h 44"/>
                <a:gd name="T96" fmla="*/ 44 w 44"/>
                <a:gd name="T97" fmla="*/ 29 h 44"/>
                <a:gd name="T98" fmla="*/ 44 w 44"/>
                <a:gd name="T99" fmla="*/ 22 h 4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44" h="44">
                  <a:moveTo>
                    <a:pt x="44" y="22"/>
                  </a:moveTo>
                  <a:lnTo>
                    <a:pt x="44" y="15"/>
                  </a:lnTo>
                  <a:lnTo>
                    <a:pt x="44" y="15"/>
                  </a:lnTo>
                  <a:lnTo>
                    <a:pt x="44" y="15"/>
                  </a:lnTo>
                  <a:lnTo>
                    <a:pt x="44" y="7"/>
                  </a:lnTo>
                  <a:lnTo>
                    <a:pt x="37" y="7"/>
                  </a:lnTo>
                  <a:lnTo>
                    <a:pt x="37" y="7"/>
                  </a:lnTo>
                  <a:lnTo>
                    <a:pt x="37" y="0"/>
                  </a:lnTo>
                  <a:lnTo>
                    <a:pt x="29" y="0"/>
                  </a:lnTo>
                  <a:lnTo>
                    <a:pt x="29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14" y="0"/>
                  </a:lnTo>
                  <a:lnTo>
                    <a:pt x="14" y="0"/>
                  </a:lnTo>
                  <a:lnTo>
                    <a:pt x="7" y="0"/>
                  </a:lnTo>
                  <a:lnTo>
                    <a:pt x="7" y="0"/>
                  </a:lnTo>
                  <a:lnTo>
                    <a:pt x="7" y="7"/>
                  </a:lnTo>
                  <a:lnTo>
                    <a:pt x="0" y="7"/>
                  </a:lnTo>
                  <a:lnTo>
                    <a:pt x="0" y="7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29"/>
                  </a:lnTo>
                  <a:lnTo>
                    <a:pt x="0" y="29"/>
                  </a:lnTo>
                  <a:lnTo>
                    <a:pt x="0" y="29"/>
                  </a:lnTo>
                  <a:lnTo>
                    <a:pt x="0" y="37"/>
                  </a:lnTo>
                  <a:lnTo>
                    <a:pt x="0" y="37"/>
                  </a:lnTo>
                  <a:lnTo>
                    <a:pt x="0" y="37"/>
                  </a:lnTo>
                  <a:lnTo>
                    <a:pt x="7" y="44"/>
                  </a:lnTo>
                  <a:lnTo>
                    <a:pt x="7" y="44"/>
                  </a:lnTo>
                  <a:lnTo>
                    <a:pt x="7" y="44"/>
                  </a:lnTo>
                  <a:lnTo>
                    <a:pt x="14" y="44"/>
                  </a:lnTo>
                  <a:lnTo>
                    <a:pt x="14" y="44"/>
                  </a:lnTo>
                  <a:lnTo>
                    <a:pt x="22" y="44"/>
                  </a:lnTo>
                  <a:lnTo>
                    <a:pt x="22" y="44"/>
                  </a:lnTo>
                  <a:lnTo>
                    <a:pt x="22" y="44"/>
                  </a:lnTo>
                  <a:lnTo>
                    <a:pt x="29" y="44"/>
                  </a:lnTo>
                  <a:lnTo>
                    <a:pt x="29" y="44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37" y="37"/>
                  </a:lnTo>
                  <a:lnTo>
                    <a:pt x="44" y="37"/>
                  </a:lnTo>
                  <a:lnTo>
                    <a:pt x="44" y="37"/>
                  </a:lnTo>
                  <a:lnTo>
                    <a:pt x="44" y="29"/>
                  </a:lnTo>
                  <a:lnTo>
                    <a:pt x="44" y="29"/>
                  </a:lnTo>
                  <a:lnTo>
                    <a:pt x="44" y="29"/>
                  </a:lnTo>
                  <a:lnTo>
                    <a:pt x="44" y="22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952" name="Freeform 308">
              <a:extLst>
                <a:ext uri="{FF2B5EF4-FFF2-40B4-BE49-F238E27FC236}">
                  <a16:creationId xmlns:a16="http://schemas.microsoft.com/office/drawing/2014/main" xmlns="" id="{386691F0-7C5E-41DA-A6E7-67927F3D9689}"/>
                </a:ext>
              </a:extLst>
            </xdr:cNvPr>
            <xdr:cNvSpPr>
              <a:spLocks/>
            </xdr:cNvSpPr>
          </xdr:nvSpPr>
          <xdr:spPr bwMode="auto">
            <a:xfrm>
              <a:off x="3132" y="3376"/>
              <a:ext cx="44" cy="44"/>
            </a:xfrm>
            <a:custGeom>
              <a:avLst/>
              <a:gdLst>
                <a:gd name="T0" fmla="*/ 6 w 6"/>
                <a:gd name="T1" fmla="*/ 3 h 6"/>
                <a:gd name="T2" fmla="*/ 6 w 6"/>
                <a:gd name="T3" fmla="*/ 2 h 6"/>
                <a:gd name="T4" fmla="*/ 6 w 6"/>
                <a:gd name="T5" fmla="*/ 2 h 6"/>
                <a:gd name="T6" fmla="*/ 6 w 6"/>
                <a:gd name="T7" fmla="*/ 2 h 6"/>
                <a:gd name="T8" fmla="*/ 6 w 6"/>
                <a:gd name="T9" fmla="*/ 1 h 6"/>
                <a:gd name="T10" fmla="*/ 5 w 6"/>
                <a:gd name="T11" fmla="*/ 1 h 6"/>
                <a:gd name="T12" fmla="*/ 5 w 6"/>
                <a:gd name="T13" fmla="*/ 1 h 6"/>
                <a:gd name="T14" fmla="*/ 5 w 6"/>
                <a:gd name="T15" fmla="*/ 0 h 6"/>
                <a:gd name="T16" fmla="*/ 4 w 6"/>
                <a:gd name="T17" fmla="*/ 0 h 6"/>
                <a:gd name="T18" fmla="*/ 4 w 6"/>
                <a:gd name="T19" fmla="*/ 0 h 6"/>
                <a:gd name="T20" fmla="*/ 3 w 6"/>
                <a:gd name="T21" fmla="*/ 0 h 6"/>
                <a:gd name="T22" fmla="*/ 3 w 6"/>
                <a:gd name="T23" fmla="*/ 0 h 6"/>
                <a:gd name="T24" fmla="*/ 3 w 6"/>
                <a:gd name="T25" fmla="*/ 0 h 6"/>
                <a:gd name="T26" fmla="*/ 2 w 6"/>
                <a:gd name="T27" fmla="*/ 0 h 6"/>
                <a:gd name="T28" fmla="*/ 2 w 6"/>
                <a:gd name="T29" fmla="*/ 0 h 6"/>
                <a:gd name="T30" fmla="*/ 1 w 6"/>
                <a:gd name="T31" fmla="*/ 0 h 6"/>
                <a:gd name="T32" fmla="*/ 1 w 6"/>
                <a:gd name="T33" fmla="*/ 0 h 6"/>
                <a:gd name="T34" fmla="*/ 1 w 6"/>
                <a:gd name="T35" fmla="*/ 1 h 6"/>
                <a:gd name="T36" fmla="*/ 0 w 6"/>
                <a:gd name="T37" fmla="*/ 1 h 6"/>
                <a:gd name="T38" fmla="*/ 0 w 6"/>
                <a:gd name="T39" fmla="*/ 1 h 6"/>
                <a:gd name="T40" fmla="*/ 0 w 6"/>
                <a:gd name="T41" fmla="*/ 2 h 6"/>
                <a:gd name="T42" fmla="*/ 0 w 6"/>
                <a:gd name="T43" fmla="*/ 2 h 6"/>
                <a:gd name="T44" fmla="*/ 0 w 6"/>
                <a:gd name="T45" fmla="*/ 2 h 6"/>
                <a:gd name="T46" fmla="*/ 0 w 6"/>
                <a:gd name="T47" fmla="*/ 3 h 6"/>
                <a:gd name="T48" fmla="*/ 0 w 6"/>
                <a:gd name="T49" fmla="*/ 3 h 6"/>
                <a:gd name="T50" fmla="*/ 0 w 6"/>
                <a:gd name="T51" fmla="*/ 4 h 6"/>
                <a:gd name="T52" fmla="*/ 0 w 6"/>
                <a:gd name="T53" fmla="*/ 4 h 6"/>
                <a:gd name="T54" fmla="*/ 0 w 6"/>
                <a:gd name="T55" fmla="*/ 4 h 6"/>
                <a:gd name="T56" fmla="*/ 0 w 6"/>
                <a:gd name="T57" fmla="*/ 5 h 6"/>
                <a:gd name="T58" fmla="*/ 0 w 6"/>
                <a:gd name="T59" fmla="*/ 5 h 6"/>
                <a:gd name="T60" fmla="*/ 0 w 6"/>
                <a:gd name="T61" fmla="*/ 5 h 6"/>
                <a:gd name="T62" fmla="*/ 1 w 6"/>
                <a:gd name="T63" fmla="*/ 6 h 6"/>
                <a:gd name="T64" fmla="*/ 1 w 6"/>
                <a:gd name="T65" fmla="*/ 6 h 6"/>
                <a:gd name="T66" fmla="*/ 1 w 6"/>
                <a:gd name="T67" fmla="*/ 6 h 6"/>
                <a:gd name="T68" fmla="*/ 2 w 6"/>
                <a:gd name="T69" fmla="*/ 6 h 6"/>
                <a:gd name="T70" fmla="*/ 2 w 6"/>
                <a:gd name="T71" fmla="*/ 6 h 6"/>
                <a:gd name="T72" fmla="*/ 3 w 6"/>
                <a:gd name="T73" fmla="*/ 6 h 6"/>
                <a:gd name="T74" fmla="*/ 3 w 6"/>
                <a:gd name="T75" fmla="*/ 6 h 6"/>
                <a:gd name="T76" fmla="*/ 3 w 6"/>
                <a:gd name="T77" fmla="*/ 6 h 6"/>
                <a:gd name="T78" fmla="*/ 4 w 6"/>
                <a:gd name="T79" fmla="*/ 6 h 6"/>
                <a:gd name="T80" fmla="*/ 4 w 6"/>
                <a:gd name="T81" fmla="*/ 6 h 6"/>
                <a:gd name="T82" fmla="*/ 5 w 6"/>
                <a:gd name="T83" fmla="*/ 6 h 6"/>
                <a:gd name="T84" fmla="*/ 5 w 6"/>
                <a:gd name="T85" fmla="*/ 6 h 6"/>
                <a:gd name="T86" fmla="*/ 5 w 6"/>
                <a:gd name="T87" fmla="*/ 5 h 6"/>
                <a:gd name="T88" fmla="*/ 6 w 6"/>
                <a:gd name="T89" fmla="*/ 5 h 6"/>
                <a:gd name="T90" fmla="*/ 6 w 6"/>
                <a:gd name="T91" fmla="*/ 5 h 6"/>
                <a:gd name="T92" fmla="*/ 6 w 6"/>
                <a:gd name="T93" fmla="*/ 4 h 6"/>
                <a:gd name="T94" fmla="*/ 6 w 6"/>
                <a:gd name="T95" fmla="*/ 4 h 6"/>
                <a:gd name="T96" fmla="*/ 6 w 6"/>
                <a:gd name="T97" fmla="*/ 4 h 6"/>
                <a:gd name="T98" fmla="*/ 6 w 6"/>
                <a:gd name="T99" fmla="*/ 3 h 6"/>
                <a:gd name="T100" fmla="*/ 6 w 6"/>
                <a:gd name="T101" fmla="*/ 3 h 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6" h="6">
                  <a:moveTo>
                    <a:pt x="6" y="3"/>
                  </a:moveTo>
                  <a:lnTo>
                    <a:pt x="6" y="2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0"/>
                  </a:lnTo>
                  <a:lnTo>
                    <a:pt x="1" y="0"/>
                  </a:lnTo>
                  <a:lnTo>
                    <a:pt x="1" y="1"/>
                  </a:lnTo>
                  <a:lnTo>
                    <a:pt x="0" y="1"/>
                  </a:lnTo>
                  <a:lnTo>
                    <a:pt x="0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5"/>
                  </a:lnTo>
                  <a:lnTo>
                    <a:pt x="1" y="6"/>
                  </a:lnTo>
                  <a:lnTo>
                    <a:pt x="1" y="6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3"/>
                  </a:lnTo>
                  <a:lnTo>
                    <a:pt x="6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953" name="Freeform 309">
              <a:extLst>
                <a:ext uri="{FF2B5EF4-FFF2-40B4-BE49-F238E27FC236}">
                  <a16:creationId xmlns:a16="http://schemas.microsoft.com/office/drawing/2014/main" xmlns="" id="{2EFA1720-9377-4801-AB9C-E79FEB5045A8}"/>
                </a:ext>
              </a:extLst>
            </xdr:cNvPr>
            <xdr:cNvSpPr>
              <a:spLocks/>
            </xdr:cNvSpPr>
          </xdr:nvSpPr>
          <xdr:spPr bwMode="auto">
            <a:xfrm>
              <a:off x="2998" y="3324"/>
              <a:ext cx="52" cy="52"/>
            </a:xfrm>
            <a:custGeom>
              <a:avLst/>
              <a:gdLst>
                <a:gd name="T0" fmla="*/ 52 w 52"/>
                <a:gd name="T1" fmla="*/ 22 h 52"/>
                <a:gd name="T2" fmla="*/ 52 w 52"/>
                <a:gd name="T3" fmla="*/ 15 h 52"/>
                <a:gd name="T4" fmla="*/ 52 w 52"/>
                <a:gd name="T5" fmla="*/ 15 h 52"/>
                <a:gd name="T6" fmla="*/ 52 w 52"/>
                <a:gd name="T7" fmla="*/ 15 h 52"/>
                <a:gd name="T8" fmla="*/ 45 w 52"/>
                <a:gd name="T9" fmla="*/ 7 h 52"/>
                <a:gd name="T10" fmla="*/ 45 w 52"/>
                <a:gd name="T11" fmla="*/ 7 h 52"/>
                <a:gd name="T12" fmla="*/ 45 w 52"/>
                <a:gd name="T13" fmla="*/ 7 h 52"/>
                <a:gd name="T14" fmla="*/ 37 w 52"/>
                <a:gd name="T15" fmla="*/ 7 h 52"/>
                <a:gd name="T16" fmla="*/ 37 w 52"/>
                <a:gd name="T17" fmla="*/ 0 h 52"/>
                <a:gd name="T18" fmla="*/ 37 w 52"/>
                <a:gd name="T19" fmla="*/ 0 h 52"/>
                <a:gd name="T20" fmla="*/ 30 w 52"/>
                <a:gd name="T21" fmla="*/ 0 h 52"/>
                <a:gd name="T22" fmla="*/ 30 w 52"/>
                <a:gd name="T23" fmla="*/ 0 h 52"/>
                <a:gd name="T24" fmla="*/ 23 w 52"/>
                <a:gd name="T25" fmla="*/ 0 h 52"/>
                <a:gd name="T26" fmla="*/ 23 w 52"/>
                <a:gd name="T27" fmla="*/ 0 h 52"/>
                <a:gd name="T28" fmla="*/ 23 w 52"/>
                <a:gd name="T29" fmla="*/ 0 h 52"/>
                <a:gd name="T30" fmla="*/ 15 w 52"/>
                <a:gd name="T31" fmla="*/ 0 h 52"/>
                <a:gd name="T32" fmla="*/ 15 w 52"/>
                <a:gd name="T33" fmla="*/ 7 h 52"/>
                <a:gd name="T34" fmla="*/ 15 w 52"/>
                <a:gd name="T35" fmla="*/ 7 h 52"/>
                <a:gd name="T36" fmla="*/ 8 w 52"/>
                <a:gd name="T37" fmla="*/ 7 h 52"/>
                <a:gd name="T38" fmla="*/ 8 w 52"/>
                <a:gd name="T39" fmla="*/ 7 h 52"/>
                <a:gd name="T40" fmla="*/ 8 w 52"/>
                <a:gd name="T41" fmla="*/ 15 h 52"/>
                <a:gd name="T42" fmla="*/ 8 w 52"/>
                <a:gd name="T43" fmla="*/ 15 h 52"/>
                <a:gd name="T44" fmla="*/ 8 w 52"/>
                <a:gd name="T45" fmla="*/ 15 h 52"/>
                <a:gd name="T46" fmla="*/ 0 w 52"/>
                <a:gd name="T47" fmla="*/ 22 h 52"/>
                <a:gd name="T48" fmla="*/ 0 w 52"/>
                <a:gd name="T49" fmla="*/ 22 h 52"/>
                <a:gd name="T50" fmla="*/ 0 w 52"/>
                <a:gd name="T51" fmla="*/ 29 h 52"/>
                <a:gd name="T52" fmla="*/ 8 w 52"/>
                <a:gd name="T53" fmla="*/ 29 h 52"/>
                <a:gd name="T54" fmla="*/ 8 w 52"/>
                <a:gd name="T55" fmla="*/ 37 h 52"/>
                <a:gd name="T56" fmla="*/ 8 w 52"/>
                <a:gd name="T57" fmla="*/ 37 h 52"/>
                <a:gd name="T58" fmla="*/ 8 w 52"/>
                <a:gd name="T59" fmla="*/ 37 h 52"/>
                <a:gd name="T60" fmla="*/ 8 w 52"/>
                <a:gd name="T61" fmla="*/ 44 h 52"/>
                <a:gd name="T62" fmla="*/ 15 w 52"/>
                <a:gd name="T63" fmla="*/ 44 h 52"/>
                <a:gd name="T64" fmla="*/ 15 w 52"/>
                <a:gd name="T65" fmla="*/ 44 h 52"/>
                <a:gd name="T66" fmla="*/ 15 w 52"/>
                <a:gd name="T67" fmla="*/ 44 h 52"/>
                <a:gd name="T68" fmla="*/ 23 w 52"/>
                <a:gd name="T69" fmla="*/ 44 h 52"/>
                <a:gd name="T70" fmla="*/ 23 w 52"/>
                <a:gd name="T71" fmla="*/ 52 h 52"/>
                <a:gd name="T72" fmla="*/ 23 w 52"/>
                <a:gd name="T73" fmla="*/ 52 h 52"/>
                <a:gd name="T74" fmla="*/ 30 w 52"/>
                <a:gd name="T75" fmla="*/ 52 h 52"/>
                <a:gd name="T76" fmla="*/ 30 w 52"/>
                <a:gd name="T77" fmla="*/ 52 h 52"/>
                <a:gd name="T78" fmla="*/ 37 w 52"/>
                <a:gd name="T79" fmla="*/ 44 h 52"/>
                <a:gd name="T80" fmla="*/ 37 w 52"/>
                <a:gd name="T81" fmla="*/ 44 h 52"/>
                <a:gd name="T82" fmla="*/ 37 w 52"/>
                <a:gd name="T83" fmla="*/ 44 h 52"/>
                <a:gd name="T84" fmla="*/ 45 w 52"/>
                <a:gd name="T85" fmla="*/ 44 h 52"/>
                <a:gd name="T86" fmla="*/ 45 w 52"/>
                <a:gd name="T87" fmla="*/ 44 h 52"/>
                <a:gd name="T88" fmla="*/ 45 w 52"/>
                <a:gd name="T89" fmla="*/ 37 h 52"/>
                <a:gd name="T90" fmla="*/ 52 w 52"/>
                <a:gd name="T91" fmla="*/ 37 h 52"/>
                <a:gd name="T92" fmla="*/ 52 w 52"/>
                <a:gd name="T93" fmla="*/ 37 h 52"/>
                <a:gd name="T94" fmla="*/ 52 w 52"/>
                <a:gd name="T95" fmla="*/ 29 h 52"/>
                <a:gd name="T96" fmla="*/ 52 w 52"/>
                <a:gd name="T97" fmla="*/ 29 h 52"/>
                <a:gd name="T98" fmla="*/ 52 w 52"/>
                <a:gd name="T99" fmla="*/ 22 h 5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52" h="52">
                  <a:moveTo>
                    <a:pt x="52" y="22"/>
                  </a:moveTo>
                  <a:lnTo>
                    <a:pt x="52" y="15"/>
                  </a:lnTo>
                  <a:lnTo>
                    <a:pt x="52" y="15"/>
                  </a:lnTo>
                  <a:lnTo>
                    <a:pt x="52" y="15"/>
                  </a:lnTo>
                  <a:lnTo>
                    <a:pt x="45" y="7"/>
                  </a:lnTo>
                  <a:lnTo>
                    <a:pt x="45" y="7"/>
                  </a:lnTo>
                  <a:lnTo>
                    <a:pt x="45" y="7"/>
                  </a:lnTo>
                  <a:lnTo>
                    <a:pt x="37" y="7"/>
                  </a:lnTo>
                  <a:lnTo>
                    <a:pt x="37" y="0"/>
                  </a:lnTo>
                  <a:lnTo>
                    <a:pt x="37" y="0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23" y="0"/>
                  </a:lnTo>
                  <a:lnTo>
                    <a:pt x="23" y="0"/>
                  </a:lnTo>
                  <a:lnTo>
                    <a:pt x="23" y="0"/>
                  </a:lnTo>
                  <a:lnTo>
                    <a:pt x="15" y="0"/>
                  </a:lnTo>
                  <a:lnTo>
                    <a:pt x="15" y="7"/>
                  </a:lnTo>
                  <a:lnTo>
                    <a:pt x="15" y="7"/>
                  </a:lnTo>
                  <a:lnTo>
                    <a:pt x="8" y="7"/>
                  </a:lnTo>
                  <a:lnTo>
                    <a:pt x="8" y="7"/>
                  </a:lnTo>
                  <a:lnTo>
                    <a:pt x="8" y="15"/>
                  </a:lnTo>
                  <a:lnTo>
                    <a:pt x="8" y="15"/>
                  </a:lnTo>
                  <a:lnTo>
                    <a:pt x="8" y="15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29"/>
                  </a:lnTo>
                  <a:lnTo>
                    <a:pt x="8" y="29"/>
                  </a:lnTo>
                  <a:lnTo>
                    <a:pt x="8" y="37"/>
                  </a:lnTo>
                  <a:lnTo>
                    <a:pt x="8" y="37"/>
                  </a:lnTo>
                  <a:lnTo>
                    <a:pt x="8" y="37"/>
                  </a:lnTo>
                  <a:lnTo>
                    <a:pt x="8" y="44"/>
                  </a:lnTo>
                  <a:lnTo>
                    <a:pt x="15" y="44"/>
                  </a:lnTo>
                  <a:lnTo>
                    <a:pt x="15" y="44"/>
                  </a:lnTo>
                  <a:lnTo>
                    <a:pt x="15" y="44"/>
                  </a:lnTo>
                  <a:lnTo>
                    <a:pt x="23" y="44"/>
                  </a:lnTo>
                  <a:lnTo>
                    <a:pt x="23" y="52"/>
                  </a:lnTo>
                  <a:lnTo>
                    <a:pt x="23" y="52"/>
                  </a:lnTo>
                  <a:lnTo>
                    <a:pt x="30" y="52"/>
                  </a:lnTo>
                  <a:lnTo>
                    <a:pt x="30" y="52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45" y="44"/>
                  </a:lnTo>
                  <a:lnTo>
                    <a:pt x="45" y="44"/>
                  </a:lnTo>
                  <a:lnTo>
                    <a:pt x="45" y="37"/>
                  </a:lnTo>
                  <a:lnTo>
                    <a:pt x="52" y="37"/>
                  </a:lnTo>
                  <a:lnTo>
                    <a:pt x="52" y="37"/>
                  </a:lnTo>
                  <a:lnTo>
                    <a:pt x="52" y="29"/>
                  </a:lnTo>
                  <a:lnTo>
                    <a:pt x="52" y="29"/>
                  </a:lnTo>
                  <a:lnTo>
                    <a:pt x="52" y="22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954" name="Freeform 310">
              <a:extLst>
                <a:ext uri="{FF2B5EF4-FFF2-40B4-BE49-F238E27FC236}">
                  <a16:creationId xmlns:a16="http://schemas.microsoft.com/office/drawing/2014/main" xmlns="" id="{71B78746-614C-4843-8306-D0F05282AFEA}"/>
                </a:ext>
              </a:extLst>
            </xdr:cNvPr>
            <xdr:cNvSpPr>
              <a:spLocks/>
            </xdr:cNvSpPr>
          </xdr:nvSpPr>
          <xdr:spPr bwMode="auto">
            <a:xfrm>
              <a:off x="2998" y="3324"/>
              <a:ext cx="52" cy="52"/>
            </a:xfrm>
            <a:custGeom>
              <a:avLst/>
              <a:gdLst>
                <a:gd name="T0" fmla="*/ 7 w 7"/>
                <a:gd name="T1" fmla="*/ 3 h 7"/>
                <a:gd name="T2" fmla="*/ 7 w 7"/>
                <a:gd name="T3" fmla="*/ 2 h 7"/>
                <a:gd name="T4" fmla="*/ 7 w 7"/>
                <a:gd name="T5" fmla="*/ 2 h 7"/>
                <a:gd name="T6" fmla="*/ 7 w 7"/>
                <a:gd name="T7" fmla="*/ 2 h 7"/>
                <a:gd name="T8" fmla="*/ 6 w 7"/>
                <a:gd name="T9" fmla="*/ 1 h 7"/>
                <a:gd name="T10" fmla="*/ 6 w 7"/>
                <a:gd name="T11" fmla="*/ 1 h 7"/>
                <a:gd name="T12" fmla="*/ 6 w 7"/>
                <a:gd name="T13" fmla="*/ 1 h 7"/>
                <a:gd name="T14" fmla="*/ 5 w 7"/>
                <a:gd name="T15" fmla="*/ 1 h 7"/>
                <a:gd name="T16" fmla="*/ 5 w 7"/>
                <a:gd name="T17" fmla="*/ 0 h 7"/>
                <a:gd name="T18" fmla="*/ 5 w 7"/>
                <a:gd name="T19" fmla="*/ 0 h 7"/>
                <a:gd name="T20" fmla="*/ 4 w 7"/>
                <a:gd name="T21" fmla="*/ 0 h 7"/>
                <a:gd name="T22" fmla="*/ 4 w 7"/>
                <a:gd name="T23" fmla="*/ 0 h 7"/>
                <a:gd name="T24" fmla="*/ 3 w 7"/>
                <a:gd name="T25" fmla="*/ 0 h 7"/>
                <a:gd name="T26" fmla="*/ 3 w 7"/>
                <a:gd name="T27" fmla="*/ 0 h 7"/>
                <a:gd name="T28" fmla="*/ 3 w 7"/>
                <a:gd name="T29" fmla="*/ 0 h 7"/>
                <a:gd name="T30" fmla="*/ 2 w 7"/>
                <a:gd name="T31" fmla="*/ 0 h 7"/>
                <a:gd name="T32" fmla="*/ 2 w 7"/>
                <a:gd name="T33" fmla="*/ 1 h 7"/>
                <a:gd name="T34" fmla="*/ 2 w 7"/>
                <a:gd name="T35" fmla="*/ 1 h 7"/>
                <a:gd name="T36" fmla="*/ 1 w 7"/>
                <a:gd name="T37" fmla="*/ 1 h 7"/>
                <a:gd name="T38" fmla="*/ 1 w 7"/>
                <a:gd name="T39" fmla="*/ 1 h 7"/>
                <a:gd name="T40" fmla="*/ 1 w 7"/>
                <a:gd name="T41" fmla="*/ 2 h 7"/>
                <a:gd name="T42" fmla="*/ 1 w 7"/>
                <a:gd name="T43" fmla="*/ 2 h 7"/>
                <a:gd name="T44" fmla="*/ 1 w 7"/>
                <a:gd name="T45" fmla="*/ 2 h 7"/>
                <a:gd name="T46" fmla="*/ 0 w 7"/>
                <a:gd name="T47" fmla="*/ 3 h 7"/>
                <a:gd name="T48" fmla="*/ 0 w 7"/>
                <a:gd name="T49" fmla="*/ 3 h 7"/>
                <a:gd name="T50" fmla="*/ 0 w 7"/>
                <a:gd name="T51" fmla="*/ 4 h 7"/>
                <a:gd name="T52" fmla="*/ 1 w 7"/>
                <a:gd name="T53" fmla="*/ 4 h 7"/>
                <a:gd name="T54" fmla="*/ 1 w 7"/>
                <a:gd name="T55" fmla="*/ 5 h 7"/>
                <a:gd name="T56" fmla="*/ 1 w 7"/>
                <a:gd name="T57" fmla="*/ 5 h 7"/>
                <a:gd name="T58" fmla="*/ 1 w 7"/>
                <a:gd name="T59" fmla="*/ 5 h 7"/>
                <a:gd name="T60" fmla="*/ 1 w 7"/>
                <a:gd name="T61" fmla="*/ 6 h 7"/>
                <a:gd name="T62" fmla="*/ 2 w 7"/>
                <a:gd name="T63" fmla="*/ 6 h 7"/>
                <a:gd name="T64" fmla="*/ 2 w 7"/>
                <a:gd name="T65" fmla="*/ 6 h 7"/>
                <a:gd name="T66" fmla="*/ 2 w 7"/>
                <a:gd name="T67" fmla="*/ 6 h 7"/>
                <a:gd name="T68" fmla="*/ 3 w 7"/>
                <a:gd name="T69" fmla="*/ 6 h 7"/>
                <a:gd name="T70" fmla="*/ 3 w 7"/>
                <a:gd name="T71" fmla="*/ 7 h 7"/>
                <a:gd name="T72" fmla="*/ 3 w 7"/>
                <a:gd name="T73" fmla="*/ 7 h 7"/>
                <a:gd name="T74" fmla="*/ 4 w 7"/>
                <a:gd name="T75" fmla="*/ 7 h 7"/>
                <a:gd name="T76" fmla="*/ 4 w 7"/>
                <a:gd name="T77" fmla="*/ 7 h 7"/>
                <a:gd name="T78" fmla="*/ 5 w 7"/>
                <a:gd name="T79" fmla="*/ 6 h 7"/>
                <a:gd name="T80" fmla="*/ 5 w 7"/>
                <a:gd name="T81" fmla="*/ 6 h 7"/>
                <a:gd name="T82" fmla="*/ 5 w 7"/>
                <a:gd name="T83" fmla="*/ 6 h 7"/>
                <a:gd name="T84" fmla="*/ 6 w 7"/>
                <a:gd name="T85" fmla="*/ 6 h 7"/>
                <a:gd name="T86" fmla="*/ 6 w 7"/>
                <a:gd name="T87" fmla="*/ 6 h 7"/>
                <a:gd name="T88" fmla="*/ 6 w 7"/>
                <a:gd name="T89" fmla="*/ 5 h 7"/>
                <a:gd name="T90" fmla="*/ 7 w 7"/>
                <a:gd name="T91" fmla="*/ 5 h 7"/>
                <a:gd name="T92" fmla="*/ 7 w 7"/>
                <a:gd name="T93" fmla="*/ 5 h 7"/>
                <a:gd name="T94" fmla="*/ 7 w 7"/>
                <a:gd name="T95" fmla="*/ 4 h 7"/>
                <a:gd name="T96" fmla="*/ 7 w 7"/>
                <a:gd name="T97" fmla="*/ 4 h 7"/>
                <a:gd name="T98" fmla="*/ 7 w 7"/>
                <a:gd name="T99" fmla="*/ 3 h 7"/>
                <a:gd name="T100" fmla="*/ 7 w 7"/>
                <a:gd name="T101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7">
                  <a:moveTo>
                    <a:pt x="7" y="3"/>
                  </a:moveTo>
                  <a:lnTo>
                    <a:pt x="7" y="2"/>
                  </a:lnTo>
                  <a:lnTo>
                    <a:pt x="7" y="2"/>
                  </a:lnTo>
                  <a:lnTo>
                    <a:pt x="7" y="2"/>
                  </a:lnTo>
                  <a:lnTo>
                    <a:pt x="6" y="1"/>
                  </a:lnTo>
                  <a:lnTo>
                    <a:pt x="6" y="1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1"/>
                  </a:lnTo>
                  <a:lnTo>
                    <a:pt x="2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2"/>
                  </a:lnTo>
                  <a:lnTo>
                    <a:pt x="1" y="2"/>
                  </a:lnTo>
                  <a:lnTo>
                    <a:pt x="1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1" y="4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3" y="6"/>
                  </a:lnTo>
                  <a:lnTo>
                    <a:pt x="3" y="7"/>
                  </a:lnTo>
                  <a:lnTo>
                    <a:pt x="3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6"/>
                  </a:lnTo>
                  <a:lnTo>
                    <a:pt x="6" y="6"/>
                  </a:lnTo>
                  <a:lnTo>
                    <a:pt x="6" y="5"/>
                  </a:lnTo>
                  <a:lnTo>
                    <a:pt x="7" y="5"/>
                  </a:lnTo>
                  <a:lnTo>
                    <a:pt x="7" y="5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3"/>
                  </a:lnTo>
                  <a:lnTo>
                    <a:pt x="7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955" name="Freeform 311">
              <a:extLst>
                <a:ext uri="{FF2B5EF4-FFF2-40B4-BE49-F238E27FC236}">
                  <a16:creationId xmlns:a16="http://schemas.microsoft.com/office/drawing/2014/main" xmlns="" id="{D6A357F8-6943-4471-B082-484B692187E8}"/>
                </a:ext>
              </a:extLst>
            </xdr:cNvPr>
            <xdr:cNvSpPr>
              <a:spLocks/>
            </xdr:cNvSpPr>
          </xdr:nvSpPr>
          <xdr:spPr bwMode="auto">
            <a:xfrm>
              <a:off x="2880" y="3264"/>
              <a:ext cx="52" cy="45"/>
            </a:xfrm>
            <a:custGeom>
              <a:avLst/>
              <a:gdLst>
                <a:gd name="T0" fmla="*/ 52 w 52"/>
                <a:gd name="T1" fmla="*/ 23 h 45"/>
                <a:gd name="T2" fmla="*/ 52 w 52"/>
                <a:gd name="T3" fmla="*/ 15 h 45"/>
                <a:gd name="T4" fmla="*/ 44 w 52"/>
                <a:gd name="T5" fmla="*/ 15 h 45"/>
                <a:gd name="T6" fmla="*/ 44 w 52"/>
                <a:gd name="T7" fmla="*/ 15 h 45"/>
                <a:gd name="T8" fmla="*/ 44 w 52"/>
                <a:gd name="T9" fmla="*/ 8 h 45"/>
                <a:gd name="T10" fmla="*/ 44 w 52"/>
                <a:gd name="T11" fmla="*/ 8 h 45"/>
                <a:gd name="T12" fmla="*/ 44 w 52"/>
                <a:gd name="T13" fmla="*/ 8 h 45"/>
                <a:gd name="T14" fmla="*/ 37 w 52"/>
                <a:gd name="T15" fmla="*/ 0 h 45"/>
                <a:gd name="T16" fmla="*/ 37 w 52"/>
                <a:gd name="T17" fmla="*/ 0 h 45"/>
                <a:gd name="T18" fmla="*/ 29 w 52"/>
                <a:gd name="T19" fmla="*/ 0 h 45"/>
                <a:gd name="T20" fmla="*/ 29 w 52"/>
                <a:gd name="T21" fmla="*/ 0 h 45"/>
                <a:gd name="T22" fmla="*/ 29 w 52"/>
                <a:gd name="T23" fmla="*/ 0 h 45"/>
                <a:gd name="T24" fmla="*/ 22 w 52"/>
                <a:gd name="T25" fmla="*/ 0 h 45"/>
                <a:gd name="T26" fmla="*/ 22 w 52"/>
                <a:gd name="T27" fmla="*/ 0 h 45"/>
                <a:gd name="T28" fmla="*/ 15 w 52"/>
                <a:gd name="T29" fmla="*/ 0 h 45"/>
                <a:gd name="T30" fmla="*/ 15 w 52"/>
                <a:gd name="T31" fmla="*/ 0 h 45"/>
                <a:gd name="T32" fmla="*/ 15 w 52"/>
                <a:gd name="T33" fmla="*/ 0 h 45"/>
                <a:gd name="T34" fmla="*/ 7 w 52"/>
                <a:gd name="T35" fmla="*/ 8 h 45"/>
                <a:gd name="T36" fmla="*/ 7 w 52"/>
                <a:gd name="T37" fmla="*/ 8 h 45"/>
                <a:gd name="T38" fmla="*/ 7 w 52"/>
                <a:gd name="T39" fmla="*/ 8 h 45"/>
                <a:gd name="T40" fmla="*/ 7 w 52"/>
                <a:gd name="T41" fmla="*/ 15 h 45"/>
                <a:gd name="T42" fmla="*/ 0 w 52"/>
                <a:gd name="T43" fmla="*/ 15 h 45"/>
                <a:gd name="T44" fmla="*/ 0 w 52"/>
                <a:gd name="T45" fmla="*/ 15 h 45"/>
                <a:gd name="T46" fmla="*/ 0 w 52"/>
                <a:gd name="T47" fmla="*/ 23 h 45"/>
                <a:gd name="T48" fmla="*/ 0 w 52"/>
                <a:gd name="T49" fmla="*/ 23 h 45"/>
                <a:gd name="T50" fmla="*/ 0 w 52"/>
                <a:gd name="T51" fmla="*/ 30 h 45"/>
                <a:gd name="T52" fmla="*/ 0 w 52"/>
                <a:gd name="T53" fmla="*/ 30 h 45"/>
                <a:gd name="T54" fmla="*/ 0 w 52"/>
                <a:gd name="T55" fmla="*/ 30 h 45"/>
                <a:gd name="T56" fmla="*/ 7 w 52"/>
                <a:gd name="T57" fmla="*/ 38 h 45"/>
                <a:gd name="T58" fmla="*/ 7 w 52"/>
                <a:gd name="T59" fmla="*/ 38 h 45"/>
                <a:gd name="T60" fmla="*/ 7 w 52"/>
                <a:gd name="T61" fmla="*/ 38 h 45"/>
                <a:gd name="T62" fmla="*/ 7 w 52"/>
                <a:gd name="T63" fmla="*/ 45 h 45"/>
                <a:gd name="T64" fmla="*/ 15 w 52"/>
                <a:gd name="T65" fmla="*/ 45 h 45"/>
                <a:gd name="T66" fmla="*/ 15 w 52"/>
                <a:gd name="T67" fmla="*/ 45 h 45"/>
                <a:gd name="T68" fmla="*/ 15 w 52"/>
                <a:gd name="T69" fmla="*/ 45 h 45"/>
                <a:gd name="T70" fmla="*/ 22 w 52"/>
                <a:gd name="T71" fmla="*/ 45 h 45"/>
                <a:gd name="T72" fmla="*/ 22 w 52"/>
                <a:gd name="T73" fmla="*/ 45 h 45"/>
                <a:gd name="T74" fmla="*/ 29 w 52"/>
                <a:gd name="T75" fmla="*/ 45 h 45"/>
                <a:gd name="T76" fmla="*/ 29 w 52"/>
                <a:gd name="T77" fmla="*/ 45 h 45"/>
                <a:gd name="T78" fmla="*/ 29 w 52"/>
                <a:gd name="T79" fmla="*/ 45 h 45"/>
                <a:gd name="T80" fmla="*/ 37 w 52"/>
                <a:gd name="T81" fmla="*/ 45 h 45"/>
                <a:gd name="T82" fmla="*/ 37 w 52"/>
                <a:gd name="T83" fmla="*/ 45 h 45"/>
                <a:gd name="T84" fmla="*/ 44 w 52"/>
                <a:gd name="T85" fmla="*/ 45 h 45"/>
                <a:gd name="T86" fmla="*/ 44 w 52"/>
                <a:gd name="T87" fmla="*/ 38 h 45"/>
                <a:gd name="T88" fmla="*/ 44 w 52"/>
                <a:gd name="T89" fmla="*/ 38 h 45"/>
                <a:gd name="T90" fmla="*/ 44 w 52"/>
                <a:gd name="T91" fmla="*/ 38 h 45"/>
                <a:gd name="T92" fmla="*/ 44 w 52"/>
                <a:gd name="T93" fmla="*/ 30 h 45"/>
                <a:gd name="T94" fmla="*/ 52 w 52"/>
                <a:gd name="T95" fmla="*/ 30 h 45"/>
                <a:gd name="T96" fmla="*/ 52 w 52"/>
                <a:gd name="T97" fmla="*/ 30 h 45"/>
                <a:gd name="T98" fmla="*/ 52 w 52"/>
                <a:gd name="T99" fmla="*/ 23 h 4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52" h="45">
                  <a:moveTo>
                    <a:pt x="52" y="23"/>
                  </a:moveTo>
                  <a:lnTo>
                    <a:pt x="52" y="15"/>
                  </a:lnTo>
                  <a:lnTo>
                    <a:pt x="44" y="15"/>
                  </a:lnTo>
                  <a:lnTo>
                    <a:pt x="44" y="15"/>
                  </a:lnTo>
                  <a:lnTo>
                    <a:pt x="44" y="8"/>
                  </a:lnTo>
                  <a:lnTo>
                    <a:pt x="44" y="8"/>
                  </a:lnTo>
                  <a:lnTo>
                    <a:pt x="44" y="8"/>
                  </a:lnTo>
                  <a:lnTo>
                    <a:pt x="37" y="0"/>
                  </a:lnTo>
                  <a:lnTo>
                    <a:pt x="37" y="0"/>
                  </a:lnTo>
                  <a:lnTo>
                    <a:pt x="29" y="0"/>
                  </a:lnTo>
                  <a:lnTo>
                    <a:pt x="29" y="0"/>
                  </a:lnTo>
                  <a:lnTo>
                    <a:pt x="29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7" y="8"/>
                  </a:lnTo>
                  <a:lnTo>
                    <a:pt x="7" y="8"/>
                  </a:lnTo>
                  <a:lnTo>
                    <a:pt x="7" y="8"/>
                  </a:lnTo>
                  <a:lnTo>
                    <a:pt x="7" y="15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23"/>
                  </a:lnTo>
                  <a:lnTo>
                    <a:pt x="0" y="23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7" y="38"/>
                  </a:lnTo>
                  <a:lnTo>
                    <a:pt x="7" y="38"/>
                  </a:lnTo>
                  <a:lnTo>
                    <a:pt x="7" y="38"/>
                  </a:lnTo>
                  <a:lnTo>
                    <a:pt x="7" y="45"/>
                  </a:lnTo>
                  <a:lnTo>
                    <a:pt x="15" y="45"/>
                  </a:lnTo>
                  <a:lnTo>
                    <a:pt x="15" y="45"/>
                  </a:lnTo>
                  <a:lnTo>
                    <a:pt x="15" y="45"/>
                  </a:lnTo>
                  <a:lnTo>
                    <a:pt x="22" y="45"/>
                  </a:lnTo>
                  <a:lnTo>
                    <a:pt x="22" y="45"/>
                  </a:lnTo>
                  <a:lnTo>
                    <a:pt x="29" y="45"/>
                  </a:lnTo>
                  <a:lnTo>
                    <a:pt x="29" y="45"/>
                  </a:lnTo>
                  <a:lnTo>
                    <a:pt x="29" y="45"/>
                  </a:lnTo>
                  <a:lnTo>
                    <a:pt x="37" y="45"/>
                  </a:lnTo>
                  <a:lnTo>
                    <a:pt x="37" y="45"/>
                  </a:lnTo>
                  <a:lnTo>
                    <a:pt x="44" y="45"/>
                  </a:lnTo>
                  <a:lnTo>
                    <a:pt x="44" y="38"/>
                  </a:lnTo>
                  <a:lnTo>
                    <a:pt x="44" y="38"/>
                  </a:lnTo>
                  <a:lnTo>
                    <a:pt x="44" y="38"/>
                  </a:lnTo>
                  <a:lnTo>
                    <a:pt x="44" y="30"/>
                  </a:lnTo>
                  <a:lnTo>
                    <a:pt x="52" y="30"/>
                  </a:lnTo>
                  <a:lnTo>
                    <a:pt x="52" y="30"/>
                  </a:lnTo>
                  <a:lnTo>
                    <a:pt x="52" y="23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956" name="Freeform 312">
              <a:extLst>
                <a:ext uri="{FF2B5EF4-FFF2-40B4-BE49-F238E27FC236}">
                  <a16:creationId xmlns:a16="http://schemas.microsoft.com/office/drawing/2014/main" xmlns="" id="{CF8CBF86-820A-4ECE-841E-C7025D1DBE3A}"/>
                </a:ext>
              </a:extLst>
            </xdr:cNvPr>
            <xdr:cNvSpPr>
              <a:spLocks/>
            </xdr:cNvSpPr>
          </xdr:nvSpPr>
          <xdr:spPr bwMode="auto">
            <a:xfrm>
              <a:off x="2880" y="3264"/>
              <a:ext cx="52" cy="45"/>
            </a:xfrm>
            <a:custGeom>
              <a:avLst/>
              <a:gdLst>
                <a:gd name="T0" fmla="*/ 7 w 7"/>
                <a:gd name="T1" fmla="*/ 3 h 6"/>
                <a:gd name="T2" fmla="*/ 7 w 7"/>
                <a:gd name="T3" fmla="*/ 2 h 6"/>
                <a:gd name="T4" fmla="*/ 6 w 7"/>
                <a:gd name="T5" fmla="*/ 2 h 6"/>
                <a:gd name="T6" fmla="*/ 6 w 7"/>
                <a:gd name="T7" fmla="*/ 2 h 6"/>
                <a:gd name="T8" fmla="*/ 6 w 7"/>
                <a:gd name="T9" fmla="*/ 1 h 6"/>
                <a:gd name="T10" fmla="*/ 6 w 7"/>
                <a:gd name="T11" fmla="*/ 1 h 6"/>
                <a:gd name="T12" fmla="*/ 6 w 7"/>
                <a:gd name="T13" fmla="*/ 1 h 6"/>
                <a:gd name="T14" fmla="*/ 5 w 7"/>
                <a:gd name="T15" fmla="*/ 0 h 6"/>
                <a:gd name="T16" fmla="*/ 5 w 7"/>
                <a:gd name="T17" fmla="*/ 0 h 6"/>
                <a:gd name="T18" fmla="*/ 4 w 7"/>
                <a:gd name="T19" fmla="*/ 0 h 6"/>
                <a:gd name="T20" fmla="*/ 4 w 7"/>
                <a:gd name="T21" fmla="*/ 0 h 6"/>
                <a:gd name="T22" fmla="*/ 4 w 7"/>
                <a:gd name="T23" fmla="*/ 0 h 6"/>
                <a:gd name="T24" fmla="*/ 3 w 7"/>
                <a:gd name="T25" fmla="*/ 0 h 6"/>
                <a:gd name="T26" fmla="*/ 3 w 7"/>
                <a:gd name="T27" fmla="*/ 0 h 6"/>
                <a:gd name="T28" fmla="*/ 2 w 7"/>
                <a:gd name="T29" fmla="*/ 0 h 6"/>
                <a:gd name="T30" fmla="*/ 2 w 7"/>
                <a:gd name="T31" fmla="*/ 0 h 6"/>
                <a:gd name="T32" fmla="*/ 2 w 7"/>
                <a:gd name="T33" fmla="*/ 0 h 6"/>
                <a:gd name="T34" fmla="*/ 1 w 7"/>
                <a:gd name="T35" fmla="*/ 1 h 6"/>
                <a:gd name="T36" fmla="*/ 1 w 7"/>
                <a:gd name="T37" fmla="*/ 1 h 6"/>
                <a:gd name="T38" fmla="*/ 1 w 7"/>
                <a:gd name="T39" fmla="*/ 1 h 6"/>
                <a:gd name="T40" fmla="*/ 1 w 7"/>
                <a:gd name="T41" fmla="*/ 2 h 6"/>
                <a:gd name="T42" fmla="*/ 0 w 7"/>
                <a:gd name="T43" fmla="*/ 2 h 6"/>
                <a:gd name="T44" fmla="*/ 0 w 7"/>
                <a:gd name="T45" fmla="*/ 2 h 6"/>
                <a:gd name="T46" fmla="*/ 0 w 7"/>
                <a:gd name="T47" fmla="*/ 3 h 6"/>
                <a:gd name="T48" fmla="*/ 0 w 7"/>
                <a:gd name="T49" fmla="*/ 3 h 6"/>
                <a:gd name="T50" fmla="*/ 0 w 7"/>
                <a:gd name="T51" fmla="*/ 4 h 6"/>
                <a:gd name="T52" fmla="*/ 0 w 7"/>
                <a:gd name="T53" fmla="*/ 4 h 6"/>
                <a:gd name="T54" fmla="*/ 0 w 7"/>
                <a:gd name="T55" fmla="*/ 4 h 6"/>
                <a:gd name="T56" fmla="*/ 1 w 7"/>
                <a:gd name="T57" fmla="*/ 5 h 6"/>
                <a:gd name="T58" fmla="*/ 1 w 7"/>
                <a:gd name="T59" fmla="*/ 5 h 6"/>
                <a:gd name="T60" fmla="*/ 1 w 7"/>
                <a:gd name="T61" fmla="*/ 5 h 6"/>
                <a:gd name="T62" fmla="*/ 1 w 7"/>
                <a:gd name="T63" fmla="*/ 6 h 6"/>
                <a:gd name="T64" fmla="*/ 2 w 7"/>
                <a:gd name="T65" fmla="*/ 6 h 6"/>
                <a:gd name="T66" fmla="*/ 2 w 7"/>
                <a:gd name="T67" fmla="*/ 6 h 6"/>
                <a:gd name="T68" fmla="*/ 2 w 7"/>
                <a:gd name="T69" fmla="*/ 6 h 6"/>
                <a:gd name="T70" fmla="*/ 3 w 7"/>
                <a:gd name="T71" fmla="*/ 6 h 6"/>
                <a:gd name="T72" fmla="*/ 3 w 7"/>
                <a:gd name="T73" fmla="*/ 6 h 6"/>
                <a:gd name="T74" fmla="*/ 4 w 7"/>
                <a:gd name="T75" fmla="*/ 6 h 6"/>
                <a:gd name="T76" fmla="*/ 4 w 7"/>
                <a:gd name="T77" fmla="*/ 6 h 6"/>
                <a:gd name="T78" fmla="*/ 4 w 7"/>
                <a:gd name="T79" fmla="*/ 6 h 6"/>
                <a:gd name="T80" fmla="*/ 5 w 7"/>
                <a:gd name="T81" fmla="*/ 6 h 6"/>
                <a:gd name="T82" fmla="*/ 5 w 7"/>
                <a:gd name="T83" fmla="*/ 6 h 6"/>
                <a:gd name="T84" fmla="*/ 6 w 7"/>
                <a:gd name="T85" fmla="*/ 6 h 6"/>
                <a:gd name="T86" fmla="*/ 6 w 7"/>
                <a:gd name="T87" fmla="*/ 5 h 6"/>
                <a:gd name="T88" fmla="*/ 6 w 7"/>
                <a:gd name="T89" fmla="*/ 5 h 6"/>
                <a:gd name="T90" fmla="*/ 6 w 7"/>
                <a:gd name="T91" fmla="*/ 5 h 6"/>
                <a:gd name="T92" fmla="*/ 6 w 7"/>
                <a:gd name="T93" fmla="*/ 4 h 6"/>
                <a:gd name="T94" fmla="*/ 7 w 7"/>
                <a:gd name="T95" fmla="*/ 4 h 6"/>
                <a:gd name="T96" fmla="*/ 7 w 7"/>
                <a:gd name="T97" fmla="*/ 4 h 6"/>
                <a:gd name="T98" fmla="*/ 7 w 7"/>
                <a:gd name="T99" fmla="*/ 3 h 6"/>
                <a:gd name="T100" fmla="*/ 7 w 7"/>
                <a:gd name="T101" fmla="*/ 3 h 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6">
                  <a:moveTo>
                    <a:pt x="7" y="3"/>
                  </a:moveTo>
                  <a:lnTo>
                    <a:pt x="7" y="2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6" y="1"/>
                  </a:lnTo>
                  <a:lnTo>
                    <a:pt x="6" y="1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4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3"/>
                  </a:lnTo>
                  <a:lnTo>
                    <a:pt x="7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957" name="Freeform 313">
              <a:extLst>
                <a:ext uri="{FF2B5EF4-FFF2-40B4-BE49-F238E27FC236}">
                  <a16:creationId xmlns:a16="http://schemas.microsoft.com/office/drawing/2014/main" xmlns="" id="{30B346A2-AA06-4B3B-B26C-5E8DA2F619FC}"/>
                </a:ext>
              </a:extLst>
            </xdr:cNvPr>
            <xdr:cNvSpPr>
              <a:spLocks/>
            </xdr:cNvSpPr>
          </xdr:nvSpPr>
          <xdr:spPr bwMode="auto">
            <a:xfrm>
              <a:off x="2769" y="3190"/>
              <a:ext cx="44" cy="45"/>
            </a:xfrm>
            <a:custGeom>
              <a:avLst/>
              <a:gdLst>
                <a:gd name="T0" fmla="*/ 44 w 44"/>
                <a:gd name="T1" fmla="*/ 22 h 45"/>
                <a:gd name="T2" fmla="*/ 44 w 44"/>
                <a:gd name="T3" fmla="*/ 15 h 45"/>
                <a:gd name="T4" fmla="*/ 44 w 44"/>
                <a:gd name="T5" fmla="*/ 15 h 45"/>
                <a:gd name="T6" fmla="*/ 44 w 44"/>
                <a:gd name="T7" fmla="*/ 15 h 45"/>
                <a:gd name="T8" fmla="*/ 44 w 44"/>
                <a:gd name="T9" fmla="*/ 8 h 45"/>
                <a:gd name="T10" fmla="*/ 37 w 44"/>
                <a:gd name="T11" fmla="*/ 8 h 45"/>
                <a:gd name="T12" fmla="*/ 37 w 44"/>
                <a:gd name="T13" fmla="*/ 8 h 45"/>
                <a:gd name="T14" fmla="*/ 37 w 44"/>
                <a:gd name="T15" fmla="*/ 0 h 45"/>
                <a:gd name="T16" fmla="*/ 29 w 44"/>
                <a:gd name="T17" fmla="*/ 0 h 45"/>
                <a:gd name="T18" fmla="*/ 29 w 44"/>
                <a:gd name="T19" fmla="*/ 0 h 45"/>
                <a:gd name="T20" fmla="*/ 29 w 44"/>
                <a:gd name="T21" fmla="*/ 0 h 45"/>
                <a:gd name="T22" fmla="*/ 22 w 44"/>
                <a:gd name="T23" fmla="*/ 0 h 45"/>
                <a:gd name="T24" fmla="*/ 22 w 44"/>
                <a:gd name="T25" fmla="*/ 0 h 45"/>
                <a:gd name="T26" fmla="*/ 14 w 44"/>
                <a:gd name="T27" fmla="*/ 0 h 45"/>
                <a:gd name="T28" fmla="*/ 14 w 44"/>
                <a:gd name="T29" fmla="*/ 0 h 45"/>
                <a:gd name="T30" fmla="*/ 14 w 44"/>
                <a:gd name="T31" fmla="*/ 0 h 45"/>
                <a:gd name="T32" fmla="*/ 7 w 44"/>
                <a:gd name="T33" fmla="*/ 0 h 45"/>
                <a:gd name="T34" fmla="*/ 7 w 44"/>
                <a:gd name="T35" fmla="*/ 8 h 45"/>
                <a:gd name="T36" fmla="*/ 7 w 44"/>
                <a:gd name="T37" fmla="*/ 8 h 45"/>
                <a:gd name="T38" fmla="*/ 0 w 44"/>
                <a:gd name="T39" fmla="*/ 8 h 45"/>
                <a:gd name="T40" fmla="*/ 0 w 44"/>
                <a:gd name="T41" fmla="*/ 15 h 45"/>
                <a:gd name="T42" fmla="*/ 0 w 44"/>
                <a:gd name="T43" fmla="*/ 15 h 45"/>
                <a:gd name="T44" fmla="*/ 0 w 44"/>
                <a:gd name="T45" fmla="*/ 15 h 45"/>
                <a:gd name="T46" fmla="*/ 0 w 44"/>
                <a:gd name="T47" fmla="*/ 22 h 45"/>
                <a:gd name="T48" fmla="*/ 0 w 44"/>
                <a:gd name="T49" fmla="*/ 22 h 45"/>
                <a:gd name="T50" fmla="*/ 0 w 44"/>
                <a:gd name="T51" fmla="*/ 30 h 45"/>
                <a:gd name="T52" fmla="*/ 0 w 44"/>
                <a:gd name="T53" fmla="*/ 30 h 45"/>
                <a:gd name="T54" fmla="*/ 0 w 44"/>
                <a:gd name="T55" fmla="*/ 30 h 45"/>
                <a:gd name="T56" fmla="*/ 0 w 44"/>
                <a:gd name="T57" fmla="*/ 37 h 45"/>
                <a:gd name="T58" fmla="*/ 0 w 44"/>
                <a:gd name="T59" fmla="*/ 37 h 45"/>
                <a:gd name="T60" fmla="*/ 7 w 44"/>
                <a:gd name="T61" fmla="*/ 37 h 45"/>
                <a:gd name="T62" fmla="*/ 7 w 44"/>
                <a:gd name="T63" fmla="*/ 45 h 45"/>
                <a:gd name="T64" fmla="*/ 7 w 44"/>
                <a:gd name="T65" fmla="*/ 45 h 45"/>
                <a:gd name="T66" fmla="*/ 14 w 44"/>
                <a:gd name="T67" fmla="*/ 45 h 45"/>
                <a:gd name="T68" fmla="*/ 14 w 44"/>
                <a:gd name="T69" fmla="*/ 45 h 45"/>
                <a:gd name="T70" fmla="*/ 14 w 44"/>
                <a:gd name="T71" fmla="*/ 45 h 45"/>
                <a:gd name="T72" fmla="*/ 22 w 44"/>
                <a:gd name="T73" fmla="*/ 45 h 45"/>
                <a:gd name="T74" fmla="*/ 22 w 44"/>
                <a:gd name="T75" fmla="*/ 45 h 45"/>
                <a:gd name="T76" fmla="*/ 29 w 44"/>
                <a:gd name="T77" fmla="*/ 45 h 45"/>
                <a:gd name="T78" fmla="*/ 29 w 44"/>
                <a:gd name="T79" fmla="*/ 45 h 45"/>
                <a:gd name="T80" fmla="*/ 29 w 44"/>
                <a:gd name="T81" fmla="*/ 45 h 45"/>
                <a:gd name="T82" fmla="*/ 37 w 44"/>
                <a:gd name="T83" fmla="*/ 45 h 45"/>
                <a:gd name="T84" fmla="*/ 37 w 44"/>
                <a:gd name="T85" fmla="*/ 45 h 45"/>
                <a:gd name="T86" fmla="*/ 37 w 44"/>
                <a:gd name="T87" fmla="*/ 37 h 45"/>
                <a:gd name="T88" fmla="*/ 44 w 44"/>
                <a:gd name="T89" fmla="*/ 37 h 45"/>
                <a:gd name="T90" fmla="*/ 44 w 44"/>
                <a:gd name="T91" fmla="*/ 37 h 45"/>
                <a:gd name="T92" fmla="*/ 44 w 44"/>
                <a:gd name="T93" fmla="*/ 30 h 45"/>
                <a:gd name="T94" fmla="*/ 44 w 44"/>
                <a:gd name="T95" fmla="*/ 30 h 45"/>
                <a:gd name="T96" fmla="*/ 44 w 44"/>
                <a:gd name="T97" fmla="*/ 30 h 45"/>
                <a:gd name="T98" fmla="*/ 44 w 44"/>
                <a:gd name="T99" fmla="*/ 22 h 4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44" h="45">
                  <a:moveTo>
                    <a:pt x="44" y="22"/>
                  </a:moveTo>
                  <a:lnTo>
                    <a:pt x="44" y="15"/>
                  </a:lnTo>
                  <a:lnTo>
                    <a:pt x="44" y="15"/>
                  </a:lnTo>
                  <a:lnTo>
                    <a:pt x="44" y="15"/>
                  </a:lnTo>
                  <a:lnTo>
                    <a:pt x="44" y="8"/>
                  </a:lnTo>
                  <a:lnTo>
                    <a:pt x="37" y="8"/>
                  </a:lnTo>
                  <a:lnTo>
                    <a:pt x="37" y="8"/>
                  </a:lnTo>
                  <a:lnTo>
                    <a:pt x="37" y="0"/>
                  </a:lnTo>
                  <a:lnTo>
                    <a:pt x="29" y="0"/>
                  </a:lnTo>
                  <a:lnTo>
                    <a:pt x="29" y="0"/>
                  </a:lnTo>
                  <a:lnTo>
                    <a:pt x="29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14" y="0"/>
                  </a:lnTo>
                  <a:lnTo>
                    <a:pt x="14" y="0"/>
                  </a:lnTo>
                  <a:lnTo>
                    <a:pt x="14" y="0"/>
                  </a:lnTo>
                  <a:lnTo>
                    <a:pt x="7" y="0"/>
                  </a:lnTo>
                  <a:lnTo>
                    <a:pt x="7" y="8"/>
                  </a:lnTo>
                  <a:lnTo>
                    <a:pt x="7" y="8"/>
                  </a:lnTo>
                  <a:lnTo>
                    <a:pt x="0" y="8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0" y="37"/>
                  </a:lnTo>
                  <a:lnTo>
                    <a:pt x="0" y="37"/>
                  </a:lnTo>
                  <a:lnTo>
                    <a:pt x="7" y="37"/>
                  </a:lnTo>
                  <a:lnTo>
                    <a:pt x="7" y="45"/>
                  </a:lnTo>
                  <a:lnTo>
                    <a:pt x="7" y="45"/>
                  </a:lnTo>
                  <a:lnTo>
                    <a:pt x="14" y="45"/>
                  </a:lnTo>
                  <a:lnTo>
                    <a:pt x="14" y="45"/>
                  </a:lnTo>
                  <a:lnTo>
                    <a:pt x="14" y="45"/>
                  </a:lnTo>
                  <a:lnTo>
                    <a:pt x="22" y="45"/>
                  </a:lnTo>
                  <a:lnTo>
                    <a:pt x="22" y="45"/>
                  </a:lnTo>
                  <a:lnTo>
                    <a:pt x="29" y="45"/>
                  </a:lnTo>
                  <a:lnTo>
                    <a:pt x="29" y="45"/>
                  </a:lnTo>
                  <a:lnTo>
                    <a:pt x="29" y="45"/>
                  </a:lnTo>
                  <a:lnTo>
                    <a:pt x="37" y="45"/>
                  </a:lnTo>
                  <a:lnTo>
                    <a:pt x="37" y="45"/>
                  </a:lnTo>
                  <a:lnTo>
                    <a:pt x="37" y="37"/>
                  </a:lnTo>
                  <a:lnTo>
                    <a:pt x="44" y="37"/>
                  </a:lnTo>
                  <a:lnTo>
                    <a:pt x="44" y="37"/>
                  </a:lnTo>
                  <a:lnTo>
                    <a:pt x="44" y="30"/>
                  </a:lnTo>
                  <a:lnTo>
                    <a:pt x="44" y="30"/>
                  </a:lnTo>
                  <a:lnTo>
                    <a:pt x="44" y="30"/>
                  </a:lnTo>
                  <a:lnTo>
                    <a:pt x="44" y="22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958" name="Freeform 314">
              <a:extLst>
                <a:ext uri="{FF2B5EF4-FFF2-40B4-BE49-F238E27FC236}">
                  <a16:creationId xmlns:a16="http://schemas.microsoft.com/office/drawing/2014/main" xmlns="" id="{AD9EE516-C5FF-4D0E-A12E-3A8F7F64060D}"/>
                </a:ext>
              </a:extLst>
            </xdr:cNvPr>
            <xdr:cNvSpPr>
              <a:spLocks/>
            </xdr:cNvSpPr>
          </xdr:nvSpPr>
          <xdr:spPr bwMode="auto">
            <a:xfrm>
              <a:off x="2769" y="3190"/>
              <a:ext cx="44" cy="45"/>
            </a:xfrm>
            <a:custGeom>
              <a:avLst/>
              <a:gdLst>
                <a:gd name="T0" fmla="*/ 6 w 6"/>
                <a:gd name="T1" fmla="*/ 3 h 6"/>
                <a:gd name="T2" fmla="*/ 6 w 6"/>
                <a:gd name="T3" fmla="*/ 2 h 6"/>
                <a:gd name="T4" fmla="*/ 6 w 6"/>
                <a:gd name="T5" fmla="*/ 2 h 6"/>
                <a:gd name="T6" fmla="*/ 6 w 6"/>
                <a:gd name="T7" fmla="*/ 2 h 6"/>
                <a:gd name="T8" fmla="*/ 6 w 6"/>
                <a:gd name="T9" fmla="*/ 1 h 6"/>
                <a:gd name="T10" fmla="*/ 5 w 6"/>
                <a:gd name="T11" fmla="*/ 1 h 6"/>
                <a:gd name="T12" fmla="*/ 5 w 6"/>
                <a:gd name="T13" fmla="*/ 1 h 6"/>
                <a:gd name="T14" fmla="*/ 5 w 6"/>
                <a:gd name="T15" fmla="*/ 0 h 6"/>
                <a:gd name="T16" fmla="*/ 4 w 6"/>
                <a:gd name="T17" fmla="*/ 0 h 6"/>
                <a:gd name="T18" fmla="*/ 4 w 6"/>
                <a:gd name="T19" fmla="*/ 0 h 6"/>
                <a:gd name="T20" fmla="*/ 4 w 6"/>
                <a:gd name="T21" fmla="*/ 0 h 6"/>
                <a:gd name="T22" fmla="*/ 3 w 6"/>
                <a:gd name="T23" fmla="*/ 0 h 6"/>
                <a:gd name="T24" fmla="*/ 3 w 6"/>
                <a:gd name="T25" fmla="*/ 0 h 6"/>
                <a:gd name="T26" fmla="*/ 2 w 6"/>
                <a:gd name="T27" fmla="*/ 0 h 6"/>
                <a:gd name="T28" fmla="*/ 2 w 6"/>
                <a:gd name="T29" fmla="*/ 0 h 6"/>
                <a:gd name="T30" fmla="*/ 2 w 6"/>
                <a:gd name="T31" fmla="*/ 0 h 6"/>
                <a:gd name="T32" fmla="*/ 1 w 6"/>
                <a:gd name="T33" fmla="*/ 0 h 6"/>
                <a:gd name="T34" fmla="*/ 1 w 6"/>
                <a:gd name="T35" fmla="*/ 1 h 6"/>
                <a:gd name="T36" fmla="*/ 1 w 6"/>
                <a:gd name="T37" fmla="*/ 1 h 6"/>
                <a:gd name="T38" fmla="*/ 0 w 6"/>
                <a:gd name="T39" fmla="*/ 1 h 6"/>
                <a:gd name="T40" fmla="*/ 0 w 6"/>
                <a:gd name="T41" fmla="*/ 2 h 6"/>
                <a:gd name="T42" fmla="*/ 0 w 6"/>
                <a:gd name="T43" fmla="*/ 2 h 6"/>
                <a:gd name="T44" fmla="*/ 0 w 6"/>
                <a:gd name="T45" fmla="*/ 2 h 6"/>
                <a:gd name="T46" fmla="*/ 0 w 6"/>
                <a:gd name="T47" fmla="*/ 3 h 6"/>
                <a:gd name="T48" fmla="*/ 0 w 6"/>
                <a:gd name="T49" fmla="*/ 3 h 6"/>
                <a:gd name="T50" fmla="*/ 0 w 6"/>
                <a:gd name="T51" fmla="*/ 4 h 6"/>
                <a:gd name="T52" fmla="*/ 0 w 6"/>
                <a:gd name="T53" fmla="*/ 4 h 6"/>
                <a:gd name="T54" fmla="*/ 0 w 6"/>
                <a:gd name="T55" fmla="*/ 4 h 6"/>
                <a:gd name="T56" fmla="*/ 0 w 6"/>
                <a:gd name="T57" fmla="*/ 5 h 6"/>
                <a:gd name="T58" fmla="*/ 0 w 6"/>
                <a:gd name="T59" fmla="*/ 5 h 6"/>
                <a:gd name="T60" fmla="*/ 1 w 6"/>
                <a:gd name="T61" fmla="*/ 5 h 6"/>
                <a:gd name="T62" fmla="*/ 1 w 6"/>
                <a:gd name="T63" fmla="*/ 6 h 6"/>
                <a:gd name="T64" fmla="*/ 1 w 6"/>
                <a:gd name="T65" fmla="*/ 6 h 6"/>
                <a:gd name="T66" fmla="*/ 2 w 6"/>
                <a:gd name="T67" fmla="*/ 6 h 6"/>
                <a:gd name="T68" fmla="*/ 2 w 6"/>
                <a:gd name="T69" fmla="*/ 6 h 6"/>
                <a:gd name="T70" fmla="*/ 2 w 6"/>
                <a:gd name="T71" fmla="*/ 6 h 6"/>
                <a:gd name="T72" fmla="*/ 3 w 6"/>
                <a:gd name="T73" fmla="*/ 6 h 6"/>
                <a:gd name="T74" fmla="*/ 3 w 6"/>
                <a:gd name="T75" fmla="*/ 6 h 6"/>
                <a:gd name="T76" fmla="*/ 4 w 6"/>
                <a:gd name="T77" fmla="*/ 6 h 6"/>
                <a:gd name="T78" fmla="*/ 4 w 6"/>
                <a:gd name="T79" fmla="*/ 6 h 6"/>
                <a:gd name="T80" fmla="*/ 4 w 6"/>
                <a:gd name="T81" fmla="*/ 6 h 6"/>
                <a:gd name="T82" fmla="*/ 5 w 6"/>
                <a:gd name="T83" fmla="*/ 6 h 6"/>
                <a:gd name="T84" fmla="*/ 5 w 6"/>
                <a:gd name="T85" fmla="*/ 6 h 6"/>
                <a:gd name="T86" fmla="*/ 5 w 6"/>
                <a:gd name="T87" fmla="*/ 5 h 6"/>
                <a:gd name="T88" fmla="*/ 6 w 6"/>
                <a:gd name="T89" fmla="*/ 5 h 6"/>
                <a:gd name="T90" fmla="*/ 6 w 6"/>
                <a:gd name="T91" fmla="*/ 5 h 6"/>
                <a:gd name="T92" fmla="*/ 6 w 6"/>
                <a:gd name="T93" fmla="*/ 4 h 6"/>
                <a:gd name="T94" fmla="*/ 6 w 6"/>
                <a:gd name="T95" fmla="*/ 4 h 6"/>
                <a:gd name="T96" fmla="*/ 6 w 6"/>
                <a:gd name="T97" fmla="*/ 4 h 6"/>
                <a:gd name="T98" fmla="*/ 6 w 6"/>
                <a:gd name="T99" fmla="*/ 3 h 6"/>
                <a:gd name="T100" fmla="*/ 6 w 6"/>
                <a:gd name="T101" fmla="*/ 3 h 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6" h="6">
                  <a:moveTo>
                    <a:pt x="6" y="3"/>
                  </a:moveTo>
                  <a:lnTo>
                    <a:pt x="6" y="2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0"/>
                  </a:lnTo>
                  <a:lnTo>
                    <a:pt x="1" y="1"/>
                  </a:lnTo>
                  <a:lnTo>
                    <a:pt x="1" y="1"/>
                  </a:lnTo>
                  <a:lnTo>
                    <a:pt x="0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1" y="5"/>
                  </a:lnTo>
                  <a:lnTo>
                    <a:pt x="1" y="6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3"/>
                  </a:lnTo>
                  <a:lnTo>
                    <a:pt x="6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959" name="Freeform 315">
              <a:extLst>
                <a:ext uri="{FF2B5EF4-FFF2-40B4-BE49-F238E27FC236}">
                  <a16:creationId xmlns:a16="http://schemas.microsoft.com/office/drawing/2014/main" xmlns="" id="{34900E8D-06C1-4A8F-A117-14C7EB48DCBC}"/>
                </a:ext>
              </a:extLst>
            </xdr:cNvPr>
            <xdr:cNvSpPr>
              <a:spLocks/>
            </xdr:cNvSpPr>
          </xdr:nvSpPr>
          <xdr:spPr bwMode="auto">
            <a:xfrm>
              <a:off x="2657" y="3109"/>
              <a:ext cx="52" cy="44"/>
            </a:xfrm>
            <a:custGeom>
              <a:avLst/>
              <a:gdLst>
                <a:gd name="T0" fmla="*/ 52 w 52"/>
                <a:gd name="T1" fmla="*/ 22 h 44"/>
                <a:gd name="T2" fmla="*/ 52 w 52"/>
                <a:gd name="T3" fmla="*/ 14 h 44"/>
                <a:gd name="T4" fmla="*/ 45 w 52"/>
                <a:gd name="T5" fmla="*/ 14 h 44"/>
                <a:gd name="T6" fmla="*/ 45 w 52"/>
                <a:gd name="T7" fmla="*/ 14 h 44"/>
                <a:gd name="T8" fmla="*/ 45 w 52"/>
                <a:gd name="T9" fmla="*/ 7 h 44"/>
                <a:gd name="T10" fmla="*/ 45 w 52"/>
                <a:gd name="T11" fmla="*/ 7 h 44"/>
                <a:gd name="T12" fmla="*/ 37 w 52"/>
                <a:gd name="T13" fmla="*/ 7 h 44"/>
                <a:gd name="T14" fmla="*/ 37 w 52"/>
                <a:gd name="T15" fmla="*/ 0 h 44"/>
                <a:gd name="T16" fmla="*/ 37 w 52"/>
                <a:gd name="T17" fmla="*/ 0 h 44"/>
                <a:gd name="T18" fmla="*/ 30 w 52"/>
                <a:gd name="T19" fmla="*/ 0 h 44"/>
                <a:gd name="T20" fmla="*/ 30 w 52"/>
                <a:gd name="T21" fmla="*/ 0 h 44"/>
                <a:gd name="T22" fmla="*/ 30 w 52"/>
                <a:gd name="T23" fmla="*/ 0 h 44"/>
                <a:gd name="T24" fmla="*/ 23 w 52"/>
                <a:gd name="T25" fmla="*/ 0 h 44"/>
                <a:gd name="T26" fmla="*/ 23 w 52"/>
                <a:gd name="T27" fmla="*/ 0 h 44"/>
                <a:gd name="T28" fmla="*/ 15 w 52"/>
                <a:gd name="T29" fmla="*/ 0 h 44"/>
                <a:gd name="T30" fmla="*/ 15 w 52"/>
                <a:gd name="T31" fmla="*/ 0 h 44"/>
                <a:gd name="T32" fmla="*/ 15 w 52"/>
                <a:gd name="T33" fmla="*/ 0 h 44"/>
                <a:gd name="T34" fmla="*/ 8 w 52"/>
                <a:gd name="T35" fmla="*/ 7 h 44"/>
                <a:gd name="T36" fmla="*/ 8 w 52"/>
                <a:gd name="T37" fmla="*/ 7 h 44"/>
                <a:gd name="T38" fmla="*/ 8 w 52"/>
                <a:gd name="T39" fmla="*/ 7 h 44"/>
                <a:gd name="T40" fmla="*/ 0 w 52"/>
                <a:gd name="T41" fmla="*/ 14 h 44"/>
                <a:gd name="T42" fmla="*/ 0 w 52"/>
                <a:gd name="T43" fmla="*/ 14 h 44"/>
                <a:gd name="T44" fmla="*/ 0 w 52"/>
                <a:gd name="T45" fmla="*/ 14 h 44"/>
                <a:gd name="T46" fmla="*/ 0 w 52"/>
                <a:gd name="T47" fmla="*/ 22 h 44"/>
                <a:gd name="T48" fmla="*/ 0 w 52"/>
                <a:gd name="T49" fmla="*/ 22 h 44"/>
                <a:gd name="T50" fmla="*/ 0 w 52"/>
                <a:gd name="T51" fmla="*/ 29 h 44"/>
                <a:gd name="T52" fmla="*/ 0 w 52"/>
                <a:gd name="T53" fmla="*/ 29 h 44"/>
                <a:gd name="T54" fmla="*/ 0 w 52"/>
                <a:gd name="T55" fmla="*/ 29 h 44"/>
                <a:gd name="T56" fmla="*/ 0 w 52"/>
                <a:gd name="T57" fmla="*/ 37 h 44"/>
                <a:gd name="T58" fmla="*/ 8 w 52"/>
                <a:gd name="T59" fmla="*/ 37 h 44"/>
                <a:gd name="T60" fmla="*/ 8 w 52"/>
                <a:gd name="T61" fmla="*/ 37 h 44"/>
                <a:gd name="T62" fmla="*/ 8 w 52"/>
                <a:gd name="T63" fmla="*/ 44 h 44"/>
                <a:gd name="T64" fmla="*/ 15 w 52"/>
                <a:gd name="T65" fmla="*/ 44 h 44"/>
                <a:gd name="T66" fmla="*/ 15 w 52"/>
                <a:gd name="T67" fmla="*/ 44 h 44"/>
                <a:gd name="T68" fmla="*/ 15 w 52"/>
                <a:gd name="T69" fmla="*/ 44 h 44"/>
                <a:gd name="T70" fmla="*/ 23 w 52"/>
                <a:gd name="T71" fmla="*/ 44 h 44"/>
                <a:gd name="T72" fmla="*/ 23 w 52"/>
                <a:gd name="T73" fmla="*/ 44 h 44"/>
                <a:gd name="T74" fmla="*/ 30 w 52"/>
                <a:gd name="T75" fmla="*/ 44 h 44"/>
                <a:gd name="T76" fmla="*/ 30 w 52"/>
                <a:gd name="T77" fmla="*/ 44 h 44"/>
                <a:gd name="T78" fmla="*/ 30 w 52"/>
                <a:gd name="T79" fmla="*/ 44 h 44"/>
                <a:gd name="T80" fmla="*/ 37 w 52"/>
                <a:gd name="T81" fmla="*/ 44 h 44"/>
                <a:gd name="T82" fmla="*/ 37 w 52"/>
                <a:gd name="T83" fmla="*/ 44 h 44"/>
                <a:gd name="T84" fmla="*/ 37 w 52"/>
                <a:gd name="T85" fmla="*/ 44 h 44"/>
                <a:gd name="T86" fmla="*/ 45 w 52"/>
                <a:gd name="T87" fmla="*/ 37 h 44"/>
                <a:gd name="T88" fmla="*/ 45 w 52"/>
                <a:gd name="T89" fmla="*/ 37 h 44"/>
                <a:gd name="T90" fmla="*/ 45 w 52"/>
                <a:gd name="T91" fmla="*/ 37 h 44"/>
                <a:gd name="T92" fmla="*/ 45 w 52"/>
                <a:gd name="T93" fmla="*/ 29 h 44"/>
                <a:gd name="T94" fmla="*/ 52 w 52"/>
                <a:gd name="T95" fmla="*/ 29 h 44"/>
                <a:gd name="T96" fmla="*/ 52 w 52"/>
                <a:gd name="T97" fmla="*/ 29 h 44"/>
                <a:gd name="T98" fmla="*/ 52 w 52"/>
                <a:gd name="T99" fmla="*/ 22 h 4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52" h="44">
                  <a:moveTo>
                    <a:pt x="52" y="22"/>
                  </a:moveTo>
                  <a:lnTo>
                    <a:pt x="52" y="14"/>
                  </a:lnTo>
                  <a:lnTo>
                    <a:pt x="45" y="14"/>
                  </a:lnTo>
                  <a:lnTo>
                    <a:pt x="45" y="14"/>
                  </a:lnTo>
                  <a:lnTo>
                    <a:pt x="45" y="7"/>
                  </a:lnTo>
                  <a:lnTo>
                    <a:pt x="45" y="7"/>
                  </a:lnTo>
                  <a:lnTo>
                    <a:pt x="37" y="7"/>
                  </a:lnTo>
                  <a:lnTo>
                    <a:pt x="37" y="0"/>
                  </a:lnTo>
                  <a:lnTo>
                    <a:pt x="37" y="0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23" y="0"/>
                  </a:lnTo>
                  <a:lnTo>
                    <a:pt x="23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8" y="7"/>
                  </a:lnTo>
                  <a:lnTo>
                    <a:pt x="8" y="7"/>
                  </a:lnTo>
                  <a:lnTo>
                    <a:pt x="8" y="7"/>
                  </a:lnTo>
                  <a:lnTo>
                    <a:pt x="0" y="14"/>
                  </a:lnTo>
                  <a:lnTo>
                    <a:pt x="0" y="14"/>
                  </a:lnTo>
                  <a:lnTo>
                    <a:pt x="0" y="14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29"/>
                  </a:lnTo>
                  <a:lnTo>
                    <a:pt x="0" y="29"/>
                  </a:lnTo>
                  <a:lnTo>
                    <a:pt x="0" y="29"/>
                  </a:lnTo>
                  <a:lnTo>
                    <a:pt x="0" y="37"/>
                  </a:lnTo>
                  <a:lnTo>
                    <a:pt x="8" y="37"/>
                  </a:lnTo>
                  <a:lnTo>
                    <a:pt x="8" y="37"/>
                  </a:lnTo>
                  <a:lnTo>
                    <a:pt x="8" y="44"/>
                  </a:lnTo>
                  <a:lnTo>
                    <a:pt x="15" y="44"/>
                  </a:lnTo>
                  <a:lnTo>
                    <a:pt x="15" y="44"/>
                  </a:lnTo>
                  <a:lnTo>
                    <a:pt x="15" y="44"/>
                  </a:lnTo>
                  <a:lnTo>
                    <a:pt x="23" y="44"/>
                  </a:lnTo>
                  <a:lnTo>
                    <a:pt x="23" y="44"/>
                  </a:lnTo>
                  <a:lnTo>
                    <a:pt x="30" y="44"/>
                  </a:lnTo>
                  <a:lnTo>
                    <a:pt x="30" y="44"/>
                  </a:lnTo>
                  <a:lnTo>
                    <a:pt x="30" y="44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45" y="37"/>
                  </a:lnTo>
                  <a:lnTo>
                    <a:pt x="45" y="37"/>
                  </a:lnTo>
                  <a:lnTo>
                    <a:pt x="45" y="37"/>
                  </a:lnTo>
                  <a:lnTo>
                    <a:pt x="45" y="29"/>
                  </a:lnTo>
                  <a:lnTo>
                    <a:pt x="52" y="29"/>
                  </a:lnTo>
                  <a:lnTo>
                    <a:pt x="52" y="29"/>
                  </a:lnTo>
                  <a:lnTo>
                    <a:pt x="52" y="22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960" name="Freeform 316">
              <a:extLst>
                <a:ext uri="{FF2B5EF4-FFF2-40B4-BE49-F238E27FC236}">
                  <a16:creationId xmlns:a16="http://schemas.microsoft.com/office/drawing/2014/main" xmlns="" id="{2D621729-791A-4168-A929-59D23D0231DF}"/>
                </a:ext>
              </a:extLst>
            </xdr:cNvPr>
            <xdr:cNvSpPr>
              <a:spLocks/>
            </xdr:cNvSpPr>
          </xdr:nvSpPr>
          <xdr:spPr bwMode="auto">
            <a:xfrm>
              <a:off x="2657" y="3109"/>
              <a:ext cx="52" cy="44"/>
            </a:xfrm>
            <a:custGeom>
              <a:avLst/>
              <a:gdLst>
                <a:gd name="T0" fmla="*/ 7 w 7"/>
                <a:gd name="T1" fmla="*/ 3 h 6"/>
                <a:gd name="T2" fmla="*/ 7 w 7"/>
                <a:gd name="T3" fmla="*/ 2 h 6"/>
                <a:gd name="T4" fmla="*/ 6 w 7"/>
                <a:gd name="T5" fmla="*/ 2 h 6"/>
                <a:gd name="T6" fmla="*/ 6 w 7"/>
                <a:gd name="T7" fmla="*/ 2 h 6"/>
                <a:gd name="T8" fmla="*/ 6 w 7"/>
                <a:gd name="T9" fmla="*/ 1 h 6"/>
                <a:gd name="T10" fmla="*/ 6 w 7"/>
                <a:gd name="T11" fmla="*/ 1 h 6"/>
                <a:gd name="T12" fmla="*/ 5 w 7"/>
                <a:gd name="T13" fmla="*/ 1 h 6"/>
                <a:gd name="T14" fmla="*/ 5 w 7"/>
                <a:gd name="T15" fmla="*/ 0 h 6"/>
                <a:gd name="T16" fmla="*/ 5 w 7"/>
                <a:gd name="T17" fmla="*/ 0 h 6"/>
                <a:gd name="T18" fmla="*/ 4 w 7"/>
                <a:gd name="T19" fmla="*/ 0 h 6"/>
                <a:gd name="T20" fmla="*/ 4 w 7"/>
                <a:gd name="T21" fmla="*/ 0 h 6"/>
                <a:gd name="T22" fmla="*/ 4 w 7"/>
                <a:gd name="T23" fmla="*/ 0 h 6"/>
                <a:gd name="T24" fmla="*/ 3 w 7"/>
                <a:gd name="T25" fmla="*/ 0 h 6"/>
                <a:gd name="T26" fmla="*/ 3 w 7"/>
                <a:gd name="T27" fmla="*/ 0 h 6"/>
                <a:gd name="T28" fmla="*/ 2 w 7"/>
                <a:gd name="T29" fmla="*/ 0 h 6"/>
                <a:gd name="T30" fmla="*/ 2 w 7"/>
                <a:gd name="T31" fmla="*/ 0 h 6"/>
                <a:gd name="T32" fmla="*/ 2 w 7"/>
                <a:gd name="T33" fmla="*/ 0 h 6"/>
                <a:gd name="T34" fmla="*/ 1 w 7"/>
                <a:gd name="T35" fmla="*/ 1 h 6"/>
                <a:gd name="T36" fmla="*/ 1 w 7"/>
                <a:gd name="T37" fmla="*/ 1 h 6"/>
                <a:gd name="T38" fmla="*/ 1 w 7"/>
                <a:gd name="T39" fmla="*/ 1 h 6"/>
                <a:gd name="T40" fmla="*/ 0 w 7"/>
                <a:gd name="T41" fmla="*/ 2 h 6"/>
                <a:gd name="T42" fmla="*/ 0 w 7"/>
                <a:gd name="T43" fmla="*/ 2 h 6"/>
                <a:gd name="T44" fmla="*/ 0 w 7"/>
                <a:gd name="T45" fmla="*/ 2 h 6"/>
                <a:gd name="T46" fmla="*/ 0 w 7"/>
                <a:gd name="T47" fmla="*/ 3 h 6"/>
                <a:gd name="T48" fmla="*/ 0 w 7"/>
                <a:gd name="T49" fmla="*/ 3 h 6"/>
                <a:gd name="T50" fmla="*/ 0 w 7"/>
                <a:gd name="T51" fmla="*/ 4 h 6"/>
                <a:gd name="T52" fmla="*/ 0 w 7"/>
                <a:gd name="T53" fmla="*/ 4 h 6"/>
                <a:gd name="T54" fmla="*/ 0 w 7"/>
                <a:gd name="T55" fmla="*/ 4 h 6"/>
                <a:gd name="T56" fmla="*/ 0 w 7"/>
                <a:gd name="T57" fmla="*/ 5 h 6"/>
                <a:gd name="T58" fmla="*/ 1 w 7"/>
                <a:gd name="T59" fmla="*/ 5 h 6"/>
                <a:gd name="T60" fmla="*/ 1 w 7"/>
                <a:gd name="T61" fmla="*/ 5 h 6"/>
                <a:gd name="T62" fmla="*/ 1 w 7"/>
                <a:gd name="T63" fmla="*/ 6 h 6"/>
                <a:gd name="T64" fmla="*/ 2 w 7"/>
                <a:gd name="T65" fmla="*/ 6 h 6"/>
                <a:gd name="T66" fmla="*/ 2 w 7"/>
                <a:gd name="T67" fmla="*/ 6 h 6"/>
                <a:gd name="T68" fmla="*/ 2 w 7"/>
                <a:gd name="T69" fmla="*/ 6 h 6"/>
                <a:gd name="T70" fmla="*/ 3 w 7"/>
                <a:gd name="T71" fmla="*/ 6 h 6"/>
                <a:gd name="T72" fmla="*/ 3 w 7"/>
                <a:gd name="T73" fmla="*/ 6 h 6"/>
                <a:gd name="T74" fmla="*/ 4 w 7"/>
                <a:gd name="T75" fmla="*/ 6 h 6"/>
                <a:gd name="T76" fmla="*/ 4 w 7"/>
                <a:gd name="T77" fmla="*/ 6 h 6"/>
                <a:gd name="T78" fmla="*/ 4 w 7"/>
                <a:gd name="T79" fmla="*/ 6 h 6"/>
                <a:gd name="T80" fmla="*/ 5 w 7"/>
                <a:gd name="T81" fmla="*/ 6 h 6"/>
                <a:gd name="T82" fmla="*/ 5 w 7"/>
                <a:gd name="T83" fmla="*/ 6 h 6"/>
                <a:gd name="T84" fmla="*/ 5 w 7"/>
                <a:gd name="T85" fmla="*/ 6 h 6"/>
                <a:gd name="T86" fmla="*/ 6 w 7"/>
                <a:gd name="T87" fmla="*/ 5 h 6"/>
                <a:gd name="T88" fmla="*/ 6 w 7"/>
                <a:gd name="T89" fmla="*/ 5 h 6"/>
                <a:gd name="T90" fmla="*/ 6 w 7"/>
                <a:gd name="T91" fmla="*/ 5 h 6"/>
                <a:gd name="T92" fmla="*/ 6 w 7"/>
                <a:gd name="T93" fmla="*/ 4 h 6"/>
                <a:gd name="T94" fmla="*/ 7 w 7"/>
                <a:gd name="T95" fmla="*/ 4 h 6"/>
                <a:gd name="T96" fmla="*/ 7 w 7"/>
                <a:gd name="T97" fmla="*/ 4 h 6"/>
                <a:gd name="T98" fmla="*/ 7 w 7"/>
                <a:gd name="T99" fmla="*/ 3 h 6"/>
                <a:gd name="T100" fmla="*/ 7 w 7"/>
                <a:gd name="T101" fmla="*/ 3 h 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6">
                  <a:moveTo>
                    <a:pt x="7" y="3"/>
                  </a:moveTo>
                  <a:lnTo>
                    <a:pt x="7" y="2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3"/>
                  </a:lnTo>
                  <a:lnTo>
                    <a:pt x="7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961" name="Freeform 317">
              <a:extLst>
                <a:ext uri="{FF2B5EF4-FFF2-40B4-BE49-F238E27FC236}">
                  <a16:creationId xmlns:a16="http://schemas.microsoft.com/office/drawing/2014/main" xmlns="" id="{3FCA2933-4AA3-4B17-8E86-45EF408073C2}"/>
                </a:ext>
              </a:extLst>
            </xdr:cNvPr>
            <xdr:cNvSpPr>
              <a:spLocks/>
            </xdr:cNvSpPr>
          </xdr:nvSpPr>
          <xdr:spPr bwMode="auto">
            <a:xfrm>
              <a:off x="2561" y="3012"/>
              <a:ext cx="45" cy="52"/>
            </a:xfrm>
            <a:custGeom>
              <a:avLst/>
              <a:gdLst>
                <a:gd name="T0" fmla="*/ 45 w 45"/>
                <a:gd name="T1" fmla="*/ 22 h 52"/>
                <a:gd name="T2" fmla="*/ 45 w 45"/>
                <a:gd name="T3" fmla="*/ 22 h 52"/>
                <a:gd name="T4" fmla="*/ 45 w 45"/>
                <a:gd name="T5" fmla="*/ 15 h 52"/>
                <a:gd name="T6" fmla="*/ 45 w 45"/>
                <a:gd name="T7" fmla="*/ 15 h 52"/>
                <a:gd name="T8" fmla="*/ 37 w 45"/>
                <a:gd name="T9" fmla="*/ 15 h 52"/>
                <a:gd name="T10" fmla="*/ 37 w 45"/>
                <a:gd name="T11" fmla="*/ 8 h 52"/>
                <a:gd name="T12" fmla="*/ 37 w 45"/>
                <a:gd name="T13" fmla="*/ 8 h 52"/>
                <a:gd name="T14" fmla="*/ 37 w 45"/>
                <a:gd name="T15" fmla="*/ 8 h 52"/>
                <a:gd name="T16" fmla="*/ 30 w 45"/>
                <a:gd name="T17" fmla="*/ 8 h 52"/>
                <a:gd name="T18" fmla="*/ 30 w 45"/>
                <a:gd name="T19" fmla="*/ 8 h 52"/>
                <a:gd name="T20" fmla="*/ 22 w 45"/>
                <a:gd name="T21" fmla="*/ 0 h 52"/>
                <a:gd name="T22" fmla="*/ 22 w 45"/>
                <a:gd name="T23" fmla="*/ 0 h 52"/>
                <a:gd name="T24" fmla="*/ 22 w 45"/>
                <a:gd name="T25" fmla="*/ 0 h 52"/>
                <a:gd name="T26" fmla="*/ 15 w 45"/>
                <a:gd name="T27" fmla="*/ 0 h 52"/>
                <a:gd name="T28" fmla="*/ 15 w 45"/>
                <a:gd name="T29" fmla="*/ 8 h 52"/>
                <a:gd name="T30" fmla="*/ 7 w 45"/>
                <a:gd name="T31" fmla="*/ 8 h 52"/>
                <a:gd name="T32" fmla="*/ 7 w 45"/>
                <a:gd name="T33" fmla="*/ 8 h 52"/>
                <a:gd name="T34" fmla="*/ 7 w 45"/>
                <a:gd name="T35" fmla="*/ 8 h 52"/>
                <a:gd name="T36" fmla="*/ 0 w 45"/>
                <a:gd name="T37" fmla="*/ 8 h 52"/>
                <a:gd name="T38" fmla="*/ 0 w 45"/>
                <a:gd name="T39" fmla="*/ 15 h 52"/>
                <a:gd name="T40" fmla="*/ 0 w 45"/>
                <a:gd name="T41" fmla="*/ 15 h 52"/>
                <a:gd name="T42" fmla="*/ 0 w 45"/>
                <a:gd name="T43" fmla="*/ 15 h 52"/>
                <a:gd name="T44" fmla="*/ 0 w 45"/>
                <a:gd name="T45" fmla="*/ 22 h 52"/>
                <a:gd name="T46" fmla="*/ 0 w 45"/>
                <a:gd name="T47" fmla="*/ 22 h 52"/>
                <a:gd name="T48" fmla="*/ 0 w 45"/>
                <a:gd name="T49" fmla="*/ 30 h 52"/>
                <a:gd name="T50" fmla="*/ 0 w 45"/>
                <a:gd name="T51" fmla="*/ 30 h 52"/>
                <a:gd name="T52" fmla="*/ 0 w 45"/>
                <a:gd name="T53" fmla="*/ 30 h 52"/>
                <a:gd name="T54" fmla="*/ 0 w 45"/>
                <a:gd name="T55" fmla="*/ 37 h 52"/>
                <a:gd name="T56" fmla="*/ 0 w 45"/>
                <a:gd name="T57" fmla="*/ 37 h 52"/>
                <a:gd name="T58" fmla="*/ 0 w 45"/>
                <a:gd name="T59" fmla="*/ 45 h 52"/>
                <a:gd name="T60" fmla="*/ 0 w 45"/>
                <a:gd name="T61" fmla="*/ 45 h 52"/>
                <a:gd name="T62" fmla="*/ 7 w 45"/>
                <a:gd name="T63" fmla="*/ 45 h 52"/>
                <a:gd name="T64" fmla="*/ 7 w 45"/>
                <a:gd name="T65" fmla="*/ 45 h 52"/>
                <a:gd name="T66" fmla="*/ 7 w 45"/>
                <a:gd name="T67" fmla="*/ 52 h 52"/>
                <a:gd name="T68" fmla="*/ 15 w 45"/>
                <a:gd name="T69" fmla="*/ 52 h 52"/>
                <a:gd name="T70" fmla="*/ 15 w 45"/>
                <a:gd name="T71" fmla="*/ 52 h 52"/>
                <a:gd name="T72" fmla="*/ 22 w 45"/>
                <a:gd name="T73" fmla="*/ 52 h 52"/>
                <a:gd name="T74" fmla="*/ 22 w 45"/>
                <a:gd name="T75" fmla="*/ 52 h 52"/>
                <a:gd name="T76" fmla="*/ 22 w 45"/>
                <a:gd name="T77" fmla="*/ 52 h 52"/>
                <a:gd name="T78" fmla="*/ 30 w 45"/>
                <a:gd name="T79" fmla="*/ 52 h 52"/>
                <a:gd name="T80" fmla="*/ 30 w 45"/>
                <a:gd name="T81" fmla="*/ 52 h 52"/>
                <a:gd name="T82" fmla="*/ 37 w 45"/>
                <a:gd name="T83" fmla="*/ 45 h 52"/>
                <a:gd name="T84" fmla="*/ 37 w 45"/>
                <a:gd name="T85" fmla="*/ 45 h 52"/>
                <a:gd name="T86" fmla="*/ 37 w 45"/>
                <a:gd name="T87" fmla="*/ 45 h 52"/>
                <a:gd name="T88" fmla="*/ 37 w 45"/>
                <a:gd name="T89" fmla="*/ 45 h 52"/>
                <a:gd name="T90" fmla="*/ 45 w 45"/>
                <a:gd name="T91" fmla="*/ 37 h 52"/>
                <a:gd name="T92" fmla="*/ 45 w 45"/>
                <a:gd name="T93" fmla="*/ 37 h 52"/>
                <a:gd name="T94" fmla="*/ 45 w 45"/>
                <a:gd name="T95" fmla="*/ 30 h 52"/>
                <a:gd name="T96" fmla="*/ 45 w 45"/>
                <a:gd name="T97" fmla="*/ 30 h 52"/>
                <a:gd name="T98" fmla="*/ 45 w 45"/>
                <a:gd name="T99" fmla="*/ 30 h 52"/>
                <a:gd name="T100" fmla="*/ 45 w 45"/>
                <a:gd name="T101" fmla="*/ 22 h 5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5" h="52">
                  <a:moveTo>
                    <a:pt x="45" y="22"/>
                  </a:moveTo>
                  <a:lnTo>
                    <a:pt x="45" y="22"/>
                  </a:lnTo>
                  <a:lnTo>
                    <a:pt x="45" y="15"/>
                  </a:lnTo>
                  <a:lnTo>
                    <a:pt x="45" y="15"/>
                  </a:lnTo>
                  <a:lnTo>
                    <a:pt x="37" y="15"/>
                  </a:lnTo>
                  <a:lnTo>
                    <a:pt x="37" y="8"/>
                  </a:lnTo>
                  <a:lnTo>
                    <a:pt x="37" y="8"/>
                  </a:lnTo>
                  <a:lnTo>
                    <a:pt x="37" y="8"/>
                  </a:lnTo>
                  <a:lnTo>
                    <a:pt x="30" y="8"/>
                  </a:lnTo>
                  <a:lnTo>
                    <a:pt x="30" y="8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15" y="0"/>
                  </a:lnTo>
                  <a:lnTo>
                    <a:pt x="15" y="8"/>
                  </a:lnTo>
                  <a:lnTo>
                    <a:pt x="7" y="8"/>
                  </a:lnTo>
                  <a:lnTo>
                    <a:pt x="7" y="8"/>
                  </a:lnTo>
                  <a:lnTo>
                    <a:pt x="7" y="8"/>
                  </a:lnTo>
                  <a:lnTo>
                    <a:pt x="0" y="8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0" y="37"/>
                  </a:lnTo>
                  <a:lnTo>
                    <a:pt x="0" y="37"/>
                  </a:lnTo>
                  <a:lnTo>
                    <a:pt x="0" y="45"/>
                  </a:lnTo>
                  <a:lnTo>
                    <a:pt x="0" y="45"/>
                  </a:lnTo>
                  <a:lnTo>
                    <a:pt x="7" y="45"/>
                  </a:lnTo>
                  <a:lnTo>
                    <a:pt x="7" y="45"/>
                  </a:lnTo>
                  <a:lnTo>
                    <a:pt x="7" y="52"/>
                  </a:lnTo>
                  <a:lnTo>
                    <a:pt x="15" y="52"/>
                  </a:lnTo>
                  <a:lnTo>
                    <a:pt x="15" y="52"/>
                  </a:lnTo>
                  <a:lnTo>
                    <a:pt x="22" y="52"/>
                  </a:lnTo>
                  <a:lnTo>
                    <a:pt x="22" y="52"/>
                  </a:lnTo>
                  <a:lnTo>
                    <a:pt x="22" y="52"/>
                  </a:lnTo>
                  <a:lnTo>
                    <a:pt x="30" y="52"/>
                  </a:lnTo>
                  <a:lnTo>
                    <a:pt x="30" y="52"/>
                  </a:lnTo>
                  <a:lnTo>
                    <a:pt x="37" y="45"/>
                  </a:lnTo>
                  <a:lnTo>
                    <a:pt x="37" y="45"/>
                  </a:lnTo>
                  <a:lnTo>
                    <a:pt x="37" y="45"/>
                  </a:lnTo>
                  <a:lnTo>
                    <a:pt x="37" y="45"/>
                  </a:lnTo>
                  <a:lnTo>
                    <a:pt x="45" y="37"/>
                  </a:lnTo>
                  <a:lnTo>
                    <a:pt x="45" y="37"/>
                  </a:lnTo>
                  <a:lnTo>
                    <a:pt x="45" y="30"/>
                  </a:lnTo>
                  <a:lnTo>
                    <a:pt x="45" y="30"/>
                  </a:lnTo>
                  <a:lnTo>
                    <a:pt x="45" y="30"/>
                  </a:lnTo>
                  <a:lnTo>
                    <a:pt x="45" y="22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962" name="Freeform 318">
              <a:extLst>
                <a:ext uri="{FF2B5EF4-FFF2-40B4-BE49-F238E27FC236}">
                  <a16:creationId xmlns:a16="http://schemas.microsoft.com/office/drawing/2014/main" xmlns="" id="{6F43C60F-550B-4A76-8E9D-A14FF95B6EF6}"/>
                </a:ext>
              </a:extLst>
            </xdr:cNvPr>
            <xdr:cNvSpPr>
              <a:spLocks/>
            </xdr:cNvSpPr>
          </xdr:nvSpPr>
          <xdr:spPr bwMode="auto">
            <a:xfrm>
              <a:off x="2561" y="3012"/>
              <a:ext cx="45" cy="52"/>
            </a:xfrm>
            <a:custGeom>
              <a:avLst/>
              <a:gdLst>
                <a:gd name="T0" fmla="*/ 6 w 6"/>
                <a:gd name="T1" fmla="*/ 3 h 7"/>
                <a:gd name="T2" fmla="*/ 6 w 6"/>
                <a:gd name="T3" fmla="*/ 3 h 7"/>
                <a:gd name="T4" fmla="*/ 6 w 6"/>
                <a:gd name="T5" fmla="*/ 2 h 7"/>
                <a:gd name="T6" fmla="*/ 6 w 6"/>
                <a:gd name="T7" fmla="*/ 2 h 7"/>
                <a:gd name="T8" fmla="*/ 5 w 6"/>
                <a:gd name="T9" fmla="*/ 2 h 7"/>
                <a:gd name="T10" fmla="*/ 5 w 6"/>
                <a:gd name="T11" fmla="*/ 1 h 7"/>
                <a:gd name="T12" fmla="*/ 5 w 6"/>
                <a:gd name="T13" fmla="*/ 1 h 7"/>
                <a:gd name="T14" fmla="*/ 5 w 6"/>
                <a:gd name="T15" fmla="*/ 1 h 7"/>
                <a:gd name="T16" fmla="*/ 4 w 6"/>
                <a:gd name="T17" fmla="*/ 1 h 7"/>
                <a:gd name="T18" fmla="*/ 4 w 6"/>
                <a:gd name="T19" fmla="*/ 1 h 7"/>
                <a:gd name="T20" fmla="*/ 3 w 6"/>
                <a:gd name="T21" fmla="*/ 0 h 7"/>
                <a:gd name="T22" fmla="*/ 3 w 6"/>
                <a:gd name="T23" fmla="*/ 0 h 7"/>
                <a:gd name="T24" fmla="*/ 3 w 6"/>
                <a:gd name="T25" fmla="*/ 0 h 7"/>
                <a:gd name="T26" fmla="*/ 2 w 6"/>
                <a:gd name="T27" fmla="*/ 0 h 7"/>
                <a:gd name="T28" fmla="*/ 2 w 6"/>
                <a:gd name="T29" fmla="*/ 1 h 7"/>
                <a:gd name="T30" fmla="*/ 1 w 6"/>
                <a:gd name="T31" fmla="*/ 1 h 7"/>
                <a:gd name="T32" fmla="*/ 1 w 6"/>
                <a:gd name="T33" fmla="*/ 1 h 7"/>
                <a:gd name="T34" fmla="*/ 1 w 6"/>
                <a:gd name="T35" fmla="*/ 1 h 7"/>
                <a:gd name="T36" fmla="*/ 0 w 6"/>
                <a:gd name="T37" fmla="*/ 1 h 7"/>
                <a:gd name="T38" fmla="*/ 0 w 6"/>
                <a:gd name="T39" fmla="*/ 2 h 7"/>
                <a:gd name="T40" fmla="*/ 0 w 6"/>
                <a:gd name="T41" fmla="*/ 2 h 7"/>
                <a:gd name="T42" fmla="*/ 0 w 6"/>
                <a:gd name="T43" fmla="*/ 2 h 7"/>
                <a:gd name="T44" fmla="*/ 0 w 6"/>
                <a:gd name="T45" fmla="*/ 3 h 7"/>
                <a:gd name="T46" fmla="*/ 0 w 6"/>
                <a:gd name="T47" fmla="*/ 3 h 7"/>
                <a:gd name="T48" fmla="*/ 0 w 6"/>
                <a:gd name="T49" fmla="*/ 4 h 7"/>
                <a:gd name="T50" fmla="*/ 0 w 6"/>
                <a:gd name="T51" fmla="*/ 4 h 7"/>
                <a:gd name="T52" fmla="*/ 0 w 6"/>
                <a:gd name="T53" fmla="*/ 4 h 7"/>
                <a:gd name="T54" fmla="*/ 0 w 6"/>
                <a:gd name="T55" fmla="*/ 5 h 7"/>
                <a:gd name="T56" fmla="*/ 0 w 6"/>
                <a:gd name="T57" fmla="*/ 5 h 7"/>
                <a:gd name="T58" fmla="*/ 0 w 6"/>
                <a:gd name="T59" fmla="*/ 6 h 7"/>
                <a:gd name="T60" fmla="*/ 0 w 6"/>
                <a:gd name="T61" fmla="*/ 6 h 7"/>
                <a:gd name="T62" fmla="*/ 1 w 6"/>
                <a:gd name="T63" fmla="*/ 6 h 7"/>
                <a:gd name="T64" fmla="*/ 1 w 6"/>
                <a:gd name="T65" fmla="*/ 6 h 7"/>
                <a:gd name="T66" fmla="*/ 1 w 6"/>
                <a:gd name="T67" fmla="*/ 7 h 7"/>
                <a:gd name="T68" fmla="*/ 2 w 6"/>
                <a:gd name="T69" fmla="*/ 7 h 7"/>
                <a:gd name="T70" fmla="*/ 2 w 6"/>
                <a:gd name="T71" fmla="*/ 7 h 7"/>
                <a:gd name="T72" fmla="*/ 3 w 6"/>
                <a:gd name="T73" fmla="*/ 7 h 7"/>
                <a:gd name="T74" fmla="*/ 3 w 6"/>
                <a:gd name="T75" fmla="*/ 7 h 7"/>
                <a:gd name="T76" fmla="*/ 3 w 6"/>
                <a:gd name="T77" fmla="*/ 7 h 7"/>
                <a:gd name="T78" fmla="*/ 4 w 6"/>
                <a:gd name="T79" fmla="*/ 7 h 7"/>
                <a:gd name="T80" fmla="*/ 4 w 6"/>
                <a:gd name="T81" fmla="*/ 7 h 7"/>
                <a:gd name="T82" fmla="*/ 5 w 6"/>
                <a:gd name="T83" fmla="*/ 6 h 7"/>
                <a:gd name="T84" fmla="*/ 5 w 6"/>
                <a:gd name="T85" fmla="*/ 6 h 7"/>
                <a:gd name="T86" fmla="*/ 5 w 6"/>
                <a:gd name="T87" fmla="*/ 6 h 7"/>
                <a:gd name="T88" fmla="*/ 5 w 6"/>
                <a:gd name="T89" fmla="*/ 6 h 7"/>
                <a:gd name="T90" fmla="*/ 6 w 6"/>
                <a:gd name="T91" fmla="*/ 5 h 7"/>
                <a:gd name="T92" fmla="*/ 6 w 6"/>
                <a:gd name="T93" fmla="*/ 5 h 7"/>
                <a:gd name="T94" fmla="*/ 6 w 6"/>
                <a:gd name="T95" fmla="*/ 4 h 7"/>
                <a:gd name="T96" fmla="*/ 6 w 6"/>
                <a:gd name="T97" fmla="*/ 4 h 7"/>
                <a:gd name="T98" fmla="*/ 6 w 6"/>
                <a:gd name="T99" fmla="*/ 4 h 7"/>
                <a:gd name="T100" fmla="*/ 6 w 6"/>
                <a:gd name="T101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6" h="7">
                  <a:moveTo>
                    <a:pt x="6" y="3"/>
                  </a:moveTo>
                  <a:lnTo>
                    <a:pt x="6" y="3"/>
                  </a:lnTo>
                  <a:lnTo>
                    <a:pt x="6" y="2"/>
                  </a:lnTo>
                  <a:lnTo>
                    <a:pt x="6" y="2"/>
                  </a:lnTo>
                  <a:lnTo>
                    <a:pt x="5" y="2"/>
                  </a:lnTo>
                  <a:lnTo>
                    <a:pt x="5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4" y="1"/>
                  </a:lnTo>
                  <a:lnTo>
                    <a:pt x="4" y="1"/>
                  </a:lnTo>
                  <a:lnTo>
                    <a:pt x="3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0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6"/>
                  </a:lnTo>
                  <a:lnTo>
                    <a:pt x="1" y="6"/>
                  </a:lnTo>
                  <a:lnTo>
                    <a:pt x="1" y="6"/>
                  </a:lnTo>
                  <a:lnTo>
                    <a:pt x="1" y="7"/>
                  </a:lnTo>
                  <a:lnTo>
                    <a:pt x="2" y="7"/>
                  </a:lnTo>
                  <a:lnTo>
                    <a:pt x="2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963" name="Freeform 319">
              <a:extLst>
                <a:ext uri="{FF2B5EF4-FFF2-40B4-BE49-F238E27FC236}">
                  <a16:creationId xmlns:a16="http://schemas.microsoft.com/office/drawing/2014/main" xmlns="" id="{159616FB-34FA-42BD-B402-9FE4673FEC3A}"/>
                </a:ext>
              </a:extLst>
            </xdr:cNvPr>
            <xdr:cNvSpPr>
              <a:spLocks/>
            </xdr:cNvSpPr>
          </xdr:nvSpPr>
          <xdr:spPr bwMode="auto">
            <a:xfrm>
              <a:off x="2465" y="2916"/>
              <a:ext cx="52" cy="44"/>
            </a:xfrm>
            <a:custGeom>
              <a:avLst/>
              <a:gdLst>
                <a:gd name="T0" fmla="*/ 52 w 52"/>
                <a:gd name="T1" fmla="*/ 15 h 44"/>
                <a:gd name="T2" fmla="*/ 52 w 52"/>
                <a:gd name="T3" fmla="*/ 15 h 44"/>
                <a:gd name="T4" fmla="*/ 52 w 52"/>
                <a:gd name="T5" fmla="*/ 15 h 44"/>
                <a:gd name="T6" fmla="*/ 44 w 52"/>
                <a:gd name="T7" fmla="*/ 7 h 44"/>
                <a:gd name="T8" fmla="*/ 44 w 52"/>
                <a:gd name="T9" fmla="*/ 7 h 44"/>
                <a:gd name="T10" fmla="*/ 44 w 52"/>
                <a:gd name="T11" fmla="*/ 7 h 44"/>
                <a:gd name="T12" fmla="*/ 44 w 52"/>
                <a:gd name="T13" fmla="*/ 0 h 44"/>
                <a:gd name="T14" fmla="*/ 37 w 52"/>
                <a:gd name="T15" fmla="*/ 0 h 44"/>
                <a:gd name="T16" fmla="*/ 37 w 52"/>
                <a:gd name="T17" fmla="*/ 0 h 44"/>
                <a:gd name="T18" fmla="*/ 37 w 52"/>
                <a:gd name="T19" fmla="*/ 0 h 44"/>
                <a:gd name="T20" fmla="*/ 29 w 52"/>
                <a:gd name="T21" fmla="*/ 0 h 44"/>
                <a:gd name="T22" fmla="*/ 29 w 52"/>
                <a:gd name="T23" fmla="*/ 0 h 44"/>
                <a:gd name="T24" fmla="*/ 22 w 52"/>
                <a:gd name="T25" fmla="*/ 0 h 44"/>
                <a:gd name="T26" fmla="*/ 22 w 52"/>
                <a:gd name="T27" fmla="*/ 0 h 44"/>
                <a:gd name="T28" fmla="*/ 22 w 52"/>
                <a:gd name="T29" fmla="*/ 0 h 44"/>
                <a:gd name="T30" fmla="*/ 15 w 52"/>
                <a:gd name="T31" fmla="*/ 0 h 44"/>
                <a:gd name="T32" fmla="*/ 15 w 52"/>
                <a:gd name="T33" fmla="*/ 0 h 44"/>
                <a:gd name="T34" fmla="*/ 15 w 52"/>
                <a:gd name="T35" fmla="*/ 0 h 44"/>
                <a:gd name="T36" fmla="*/ 7 w 52"/>
                <a:gd name="T37" fmla="*/ 7 h 44"/>
                <a:gd name="T38" fmla="*/ 7 w 52"/>
                <a:gd name="T39" fmla="*/ 7 h 44"/>
                <a:gd name="T40" fmla="*/ 7 w 52"/>
                <a:gd name="T41" fmla="*/ 7 h 44"/>
                <a:gd name="T42" fmla="*/ 7 w 52"/>
                <a:gd name="T43" fmla="*/ 15 h 44"/>
                <a:gd name="T44" fmla="*/ 0 w 52"/>
                <a:gd name="T45" fmla="*/ 15 h 44"/>
                <a:gd name="T46" fmla="*/ 0 w 52"/>
                <a:gd name="T47" fmla="*/ 15 h 44"/>
                <a:gd name="T48" fmla="*/ 0 w 52"/>
                <a:gd name="T49" fmla="*/ 22 h 44"/>
                <a:gd name="T50" fmla="*/ 0 w 52"/>
                <a:gd name="T51" fmla="*/ 22 h 44"/>
                <a:gd name="T52" fmla="*/ 0 w 52"/>
                <a:gd name="T53" fmla="*/ 29 h 44"/>
                <a:gd name="T54" fmla="*/ 7 w 52"/>
                <a:gd name="T55" fmla="*/ 29 h 44"/>
                <a:gd name="T56" fmla="*/ 7 w 52"/>
                <a:gd name="T57" fmla="*/ 29 h 44"/>
                <a:gd name="T58" fmla="*/ 7 w 52"/>
                <a:gd name="T59" fmla="*/ 37 h 44"/>
                <a:gd name="T60" fmla="*/ 7 w 52"/>
                <a:gd name="T61" fmla="*/ 37 h 44"/>
                <a:gd name="T62" fmla="*/ 15 w 52"/>
                <a:gd name="T63" fmla="*/ 37 h 44"/>
                <a:gd name="T64" fmla="*/ 15 w 52"/>
                <a:gd name="T65" fmla="*/ 44 h 44"/>
                <a:gd name="T66" fmla="*/ 15 w 52"/>
                <a:gd name="T67" fmla="*/ 44 h 44"/>
                <a:gd name="T68" fmla="*/ 22 w 52"/>
                <a:gd name="T69" fmla="*/ 44 h 44"/>
                <a:gd name="T70" fmla="*/ 22 w 52"/>
                <a:gd name="T71" fmla="*/ 44 h 44"/>
                <a:gd name="T72" fmla="*/ 22 w 52"/>
                <a:gd name="T73" fmla="*/ 44 h 44"/>
                <a:gd name="T74" fmla="*/ 29 w 52"/>
                <a:gd name="T75" fmla="*/ 44 h 44"/>
                <a:gd name="T76" fmla="*/ 29 w 52"/>
                <a:gd name="T77" fmla="*/ 44 h 44"/>
                <a:gd name="T78" fmla="*/ 37 w 52"/>
                <a:gd name="T79" fmla="*/ 44 h 44"/>
                <a:gd name="T80" fmla="*/ 37 w 52"/>
                <a:gd name="T81" fmla="*/ 44 h 44"/>
                <a:gd name="T82" fmla="*/ 37 w 52"/>
                <a:gd name="T83" fmla="*/ 44 h 44"/>
                <a:gd name="T84" fmla="*/ 44 w 52"/>
                <a:gd name="T85" fmla="*/ 37 h 44"/>
                <a:gd name="T86" fmla="*/ 44 w 52"/>
                <a:gd name="T87" fmla="*/ 37 h 44"/>
                <a:gd name="T88" fmla="*/ 44 w 52"/>
                <a:gd name="T89" fmla="*/ 37 h 44"/>
                <a:gd name="T90" fmla="*/ 44 w 52"/>
                <a:gd name="T91" fmla="*/ 29 h 44"/>
                <a:gd name="T92" fmla="*/ 52 w 52"/>
                <a:gd name="T93" fmla="*/ 29 h 44"/>
                <a:gd name="T94" fmla="*/ 52 w 52"/>
                <a:gd name="T95" fmla="*/ 29 h 44"/>
                <a:gd name="T96" fmla="*/ 52 w 52"/>
                <a:gd name="T97" fmla="*/ 22 h 44"/>
                <a:gd name="T98" fmla="*/ 52 w 52"/>
                <a:gd name="T99" fmla="*/ 22 h 44"/>
                <a:gd name="T100" fmla="*/ 52 w 52"/>
                <a:gd name="T101" fmla="*/ 15 h 4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52" h="44">
                  <a:moveTo>
                    <a:pt x="52" y="15"/>
                  </a:moveTo>
                  <a:lnTo>
                    <a:pt x="52" y="15"/>
                  </a:lnTo>
                  <a:lnTo>
                    <a:pt x="52" y="15"/>
                  </a:lnTo>
                  <a:lnTo>
                    <a:pt x="44" y="7"/>
                  </a:lnTo>
                  <a:lnTo>
                    <a:pt x="44" y="7"/>
                  </a:lnTo>
                  <a:lnTo>
                    <a:pt x="44" y="7"/>
                  </a:lnTo>
                  <a:lnTo>
                    <a:pt x="44" y="0"/>
                  </a:lnTo>
                  <a:lnTo>
                    <a:pt x="37" y="0"/>
                  </a:lnTo>
                  <a:lnTo>
                    <a:pt x="37" y="0"/>
                  </a:lnTo>
                  <a:lnTo>
                    <a:pt x="37" y="0"/>
                  </a:lnTo>
                  <a:lnTo>
                    <a:pt x="29" y="0"/>
                  </a:lnTo>
                  <a:lnTo>
                    <a:pt x="29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7" y="7"/>
                  </a:lnTo>
                  <a:lnTo>
                    <a:pt x="7" y="7"/>
                  </a:lnTo>
                  <a:lnTo>
                    <a:pt x="7" y="7"/>
                  </a:lnTo>
                  <a:lnTo>
                    <a:pt x="7" y="15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29"/>
                  </a:lnTo>
                  <a:lnTo>
                    <a:pt x="7" y="29"/>
                  </a:lnTo>
                  <a:lnTo>
                    <a:pt x="7" y="29"/>
                  </a:lnTo>
                  <a:lnTo>
                    <a:pt x="7" y="37"/>
                  </a:lnTo>
                  <a:lnTo>
                    <a:pt x="7" y="37"/>
                  </a:lnTo>
                  <a:lnTo>
                    <a:pt x="15" y="37"/>
                  </a:lnTo>
                  <a:lnTo>
                    <a:pt x="15" y="44"/>
                  </a:lnTo>
                  <a:lnTo>
                    <a:pt x="15" y="44"/>
                  </a:lnTo>
                  <a:lnTo>
                    <a:pt x="22" y="44"/>
                  </a:lnTo>
                  <a:lnTo>
                    <a:pt x="22" y="44"/>
                  </a:lnTo>
                  <a:lnTo>
                    <a:pt x="22" y="44"/>
                  </a:lnTo>
                  <a:lnTo>
                    <a:pt x="29" y="44"/>
                  </a:lnTo>
                  <a:lnTo>
                    <a:pt x="29" y="44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44" y="37"/>
                  </a:lnTo>
                  <a:lnTo>
                    <a:pt x="44" y="37"/>
                  </a:lnTo>
                  <a:lnTo>
                    <a:pt x="44" y="37"/>
                  </a:lnTo>
                  <a:lnTo>
                    <a:pt x="44" y="29"/>
                  </a:lnTo>
                  <a:lnTo>
                    <a:pt x="52" y="29"/>
                  </a:lnTo>
                  <a:lnTo>
                    <a:pt x="52" y="29"/>
                  </a:lnTo>
                  <a:lnTo>
                    <a:pt x="52" y="22"/>
                  </a:lnTo>
                  <a:lnTo>
                    <a:pt x="52" y="22"/>
                  </a:lnTo>
                  <a:lnTo>
                    <a:pt x="52" y="15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964" name="Freeform 320">
              <a:extLst>
                <a:ext uri="{FF2B5EF4-FFF2-40B4-BE49-F238E27FC236}">
                  <a16:creationId xmlns:a16="http://schemas.microsoft.com/office/drawing/2014/main" xmlns="" id="{162551FD-CDB8-46D1-BB4C-089C02B13EF8}"/>
                </a:ext>
              </a:extLst>
            </xdr:cNvPr>
            <xdr:cNvSpPr>
              <a:spLocks/>
            </xdr:cNvSpPr>
          </xdr:nvSpPr>
          <xdr:spPr bwMode="auto">
            <a:xfrm>
              <a:off x="2465" y="2916"/>
              <a:ext cx="52" cy="44"/>
            </a:xfrm>
            <a:custGeom>
              <a:avLst/>
              <a:gdLst>
                <a:gd name="T0" fmla="*/ 7 w 7"/>
                <a:gd name="T1" fmla="*/ 2 h 6"/>
                <a:gd name="T2" fmla="*/ 7 w 7"/>
                <a:gd name="T3" fmla="*/ 2 h 6"/>
                <a:gd name="T4" fmla="*/ 7 w 7"/>
                <a:gd name="T5" fmla="*/ 2 h 6"/>
                <a:gd name="T6" fmla="*/ 6 w 7"/>
                <a:gd name="T7" fmla="*/ 1 h 6"/>
                <a:gd name="T8" fmla="*/ 6 w 7"/>
                <a:gd name="T9" fmla="*/ 1 h 6"/>
                <a:gd name="T10" fmla="*/ 6 w 7"/>
                <a:gd name="T11" fmla="*/ 1 h 6"/>
                <a:gd name="T12" fmla="*/ 6 w 7"/>
                <a:gd name="T13" fmla="*/ 0 h 6"/>
                <a:gd name="T14" fmla="*/ 5 w 7"/>
                <a:gd name="T15" fmla="*/ 0 h 6"/>
                <a:gd name="T16" fmla="*/ 5 w 7"/>
                <a:gd name="T17" fmla="*/ 0 h 6"/>
                <a:gd name="T18" fmla="*/ 5 w 7"/>
                <a:gd name="T19" fmla="*/ 0 h 6"/>
                <a:gd name="T20" fmla="*/ 4 w 7"/>
                <a:gd name="T21" fmla="*/ 0 h 6"/>
                <a:gd name="T22" fmla="*/ 4 w 7"/>
                <a:gd name="T23" fmla="*/ 0 h 6"/>
                <a:gd name="T24" fmla="*/ 3 w 7"/>
                <a:gd name="T25" fmla="*/ 0 h 6"/>
                <a:gd name="T26" fmla="*/ 3 w 7"/>
                <a:gd name="T27" fmla="*/ 0 h 6"/>
                <a:gd name="T28" fmla="*/ 3 w 7"/>
                <a:gd name="T29" fmla="*/ 0 h 6"/>
                <a:gd name="T30" fmla="*/ 2 w 7"/>
                <a:gd name="T31" fmla="*/ 0 h 6"/>
                <a:gd name="T32" fmla="*/ 2 w 7"/>
                <a:gd name="T33" fmla="*/ 0 h 6"/>
                <a:gd name="T34" fmla="*/ 2 w 7"/>
                <a:gd name="T35" fmla="*/ 0 h 6"/>
                <a:gd name="T36" fmla="*/ 1 w 7"/>
                <a:gd name="T37" fmla="*/ 1 h 6"/>
                <a:gd name="T38" fmla="*/ 1 w 7"/>
                <a:gd name="T39" fmla="*/ 1 h 6"/>
                <a:gd name="T40" fmla="*/ 1 w 7"/>
                <a:gd name="T41" fmla="*/ 1 h 6"/>
                <a:gd name="T42" fmla="*/ 1 w 7"/>
                <a:gd name="T43" fmla="*/ 2 h 6"/>
                <a:gd name="T44" fmla="*/ 0 w 7"/>
                <a:gd name="T45" fmla="*/ 2 h 6"/>
                <a:gd name="T46" fmla="*/ 0 w 7"/>
                <a:gd name="T47" fmla="*/ 2 h 6"/>
                <a:gd name="T48" fmla="*/ 0 w 7"/>
                <a:gd name="T49" fmla="*/ 3 h 6"/>
                <a:gd name="T50" fmla="*/ 0 w 7"/>
                <a:gd name="T51" fmla="*/ 3 h 6"/>
                <a:gd name="T52" fmla="*/ 0 w 7"/>
                <a:gd name="T53" fmla="*/ 4 h 6"/>
                <a:gd name="T54" fmla="*/ 1 w 7"/>
                <a:gd name="T55" fmla="*/ 4 h 6"/>
                <a:gd name="T56" fmla="*/ 1 w 7"/>
                <a:gd name="T57" fmla="*/ 4 h 6"/>
                <a:gd name="T58" fmla="*/ 1 w 7"/>
                <a:gd name="T59" fmla="*/ 5 h 6"/>
                <a:gd name="T60" fmla="*/ 1 w 7"/>
                <a:gd name="T61" fmla="*/ 5 h 6"/>
                <a:gd name="T62" fmla="*/ 2 w 7"/>
                <a:gd name="T63" fmla="*/ 5 h 6"/>
                <a:gd name="T64" fmla="*/ 2 w 7"/>
                <a:gd name="T65" fmla="*/ 6 h 6"/>
                <a:gd name="T66" fmla="*/ 2 w 7"/>
                <a:gd name="T67" fmla="*/ 6 h 6"/>
                <a:gd name="T68" fmla="*/ 3 w 7"/>
                <a:gd name="T69" fmla="*/ 6 h 6"/>
                <a:gd name="T70" fmla="*/ 3 w 7"/>
                <a:gd name="T71" fmla="*/ 6 h 6"/>
                <a:gd name="T72" fmla="*/ 3 w 7"/>
                <a:gd name="T73" fmla="*/ 6 h 6"/>
                <a:gd name="T74" fmla="*/ 4 w 7"/>
                <a:gd name="T75" fmla="*/ 6 h 6"/>
                <a:gd name="T76" fmla="*/ 4 w 7"/>
                <a:gd name="T77" fmla="*/ 6 h 6"/>
                <a:gd name="T78" fmla="*/ 5 w 7"/>
                <a:gd name="T79" fmla="*/ 6 h 6"/>
                <a:gd name="T80" fmla="*/ 5 w 7"/>
                <a:gd name="T81" fmla="*/ 6 h 6"/>
                <a:gd name="T82" fmla="*/ 5 w 7"/>
                <a:gd name="T83" fmla="*/ 6 h 6"/>
                <a:gd name="T84" fmla="*/ 6 w 7"/>
                <a:gd name="T85" fmla="*/ 5 h 6"/>
                <a:gd name="T86" fmla="*/ 6 w 7"/>
                <a:gd name="T87" fmla="*/ 5 h 6"/>
                <a:gd name="T88" fmla="*/ 6 w 7"/>
                <a:gd name="T89" fmla="*/ 5 h 6"/>
                <a:gd name="T90" fmla="*/ 6 w 7"/>
                <a:gd name="T91" fmla="*/ 4 h 6"/>
                <a:gd name="T92" fmla="*/ 7 w 7"/>
                <a:gd name="T93" fmla="*/ 4 h 6"/>
                <a:gd name="T94" fmla="*/ 7 w 7"/>
                <a:gd name="T95" fmla="*/ 4 h 6"/>
                <a:gd name="T96" fmla="*/ 7 w 7"/>
                <a:gd name="T97" fmla="*/ 3 h 6"/>
                <a:gd name="T98" fmla="*/ 7 w 7"/>
                <a:gd name="T99" fmla="*/ 3 h 6"/>
                <a:gd name="T100" fmla="*/ 7 w 7"/>
                <a:gd name="T101" fmla="*/ 2 h 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6">
                  <a:moveTo>
                    <a:pt x="7" y="2"/>
                  </a:moveTo>
                  <a:lnTo>
                    <a:pt x="7" y="2"/>
                  </a:lnTo>
                  <a:lnTo>
                    <a:pt x="7" y="2"/>
                  </a:lnTo>
                  <a:lnTo>
                    <a:pt x="6" y="1"/>
                  </a:lnTo>
                  <a:lnTo>
                    <a:pt x="6" y="1"/>
                  </a:lnTo>
                  <a:lnTo>
                    <a:pt x="6" y="1"/>
                  </a:lnTo>
                  <a:lnTo>
                    <a:pt x="6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1" y="4"/>
                  </a:lnTo>
                  <a:lnTo>
                    <a:pt x="1" y="4"/>
                  </a:lnTo>
                  <a:lnTo>
                    <a:pt x="1" y="5"/>
                  </a:lnTo>
                  <a:lnTo>
                    <a:pt x="1" y="5"/>
                  </a:lnTo>
                  <a:lnTo>
                    <a:pt x="2" y="5"/>
                  </a:lnTo>
                  <a:lnTo>
                    <a:pt x="2" y="6"/>
                  </a:lnTo>
                  <a:lnTo>
                    <a:pt x="2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3"/>
                  </a:lnTo>
                  <a:lnTo>
                    <a:pt x="7" y="3"/>
                  </a:lnTo>
                  <a:lnTo>
                    <a:pt x="7" y="2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965" name="Freeform 321">
              <a:extLst>
                <a:ext uri="{FF2B5EF4-FFF2-40B4-BE49-F238E27FC236}">
                  <a16:creationId xmlns:a16="http://schemas.microsoft.com/office/drawing/2014/main" xmlns="" id="{A3966582-1DB2-4CDA-8F8A-2FEF9133C2C9}"/>
                </a:ext>
              </a:extLst>
            </xdr:cNvPr>
            <xdr:cNvSpPr>
              <a:spLocks/>
            </xdr:cNvSpPr>
          </xdr:nvSpPr>
          <xdr:spPr bwMode="auto">
            <a:xfrm>
              <a:off x="2383" y="2804"/>
              <a:ext cx="52" cy="45"/>
            </a:xfrm>
            <a:custGeom>
              <a:avLst/>
              <a:gdLst>
                <a:gd name="T0" fmla="*/ 52 w 52"/>
                <a:gd name="T1" fmla="*/ 23 h 45"/>
                <a:gd name="T2" fmla="*/ 52 w 52"/>
                <a:gd name="T3" fmla="*/ 15 h 45"/>
                <a:gd name="T4" fmla="*/ 52 w 52"/>
                <a:gd name="T5" fmla="*/ 15 h 45"/>
                <a:gd name="T6" fmla="*/ 52 w 52"/>
                <a:gd name="T7" fmla="*/ 8 h 45"/>
                <a:gd name="T8" fmla="*/ 45 w 52"/>
                <a:gd name="T9" fmla="*/ 8 h 45"/>
                <a:gd name="T10" fmla="*/ 45 w 52"/>
                <a:gd name="T11" fmla="*/ 8 h 45"/>
                <a:gd name="T12" fmla="*/ 45 w 52"/>
                <a:gd name="T13" fmla="*/ 0 h 45"/>
                <a:gd name="T14" fmla="*/ 45 w 52"/>
                <a:gd name="T15" fmla="*/ 0 h 45"/>
                <a:gd name="T16" fmla="*/ 37 w 52"/>
                <a:gd name="T17" fmla="*/ 0 h 45"/>
                <a:gd name="T18" fmla="*/ 37 w 52"/>
                <a:gd name="T19" fmla="*/ 0 h 45"/>
                <a:gd name="T20" fmla="*/ 30 w 52"/>
                <a:gd name="T21" fmla="*/ 0 h 45"/>
                <a:gd name="T22" fmla="*/ 30 w 52"/>
                <a:gd name="T23" fmla="*/ 0 h 45"/>
                <a:gd name="T24" fmla="*/ 30 w 52"/>
                <a:gd name="T25" fmla="*/ 0 h 45"/>
                <a:gd name="T26" fmla="*/ 22 w 52"/>
                <a:gd name="T27" fmla="*/ 0 h 45"/>
                <a:gd name="T28" fmla="*/ 22 w 52"/>
                <a:gd name="T29" fmla="*/ 0 h 45"/>
                <a:gd name="T30" fmla="*/ 15 w 52"/>
                <a:gd name="T31" fmla="*/ 0 h 45"/>
                <a:gd name="T32" fmla="*/ 15 w 52"/>
                <a:gd name="T33" fmla="*/ 0 h 45"/>
                <a:gd name="T34" fmla="*/ 15 w 52"/>
                <a:gd name="T35" fmla="*/ 0 h 45"/>
                <a:gd name="T36" fmla="*/ 8 w 52"/>
                <a:gd name="T37" fmla="*/ 8 h 45"/>
                <a:gd name="T38" fmla="*/ 8 w 52"/>
                <a:gd name="T39" fmla="*/ 8 h 45"/>
                <a:gd name="T40" fmla="*/ 8 w 52"/>
                <a:gd name="T41" fmla="*/ 8 h 45"/>
                <a:gd name="T42" fmla="*/ 8 w 52"/>
                <a:gd name="T43" fmla="*/ 15 h 45"/>
                <a:gd name="T44" fmla="*/ 8 w 52"/>
                <a:gd name="T45" fmla="*/ 15 h 45"/>
                <a:gd name="T46" fmla="*/ 8 w 52"/>
                <a:gd name="T47" fmla="*/ 23 h 45"/>
                <a:gd name="T48" fmla="*/ 0 w 52"/>
                <a:gd name="T49" fmla="*/ 23 h 45"/>
                <a:gd name="T50" fmla="*/ 8 w 52"/>
                <a:gd name="T51" fmla="*/ 23 h 45"/>
                <a:gd name="T52" fmla="*/ 8 w 52"/>
                <a:gd name="T53" fmla="*/ 30 h 45"/>
                <a:gd name="T54" fmla="*/ 8 w 52"/>
                <a:gd name="T55" fmla="*/ 30 h 45"/>
                <a:gd name="T56" fmla="*/ 8 w 52"/>
                <a:gd name="T57" fmla="*/ 38 h 45"/>
                <a:gd name="T58" fmla="*/ 8 w 52"/>
                <a:gd name="T59" fmla="*/ 38 h 45"/>
                <a:gd name="T60" fmla="*/ 8 w 52"/>
                <a:gd name="T61" fmla="*/ 38 h 45"/>
                <a:gd name="T62" fmla="*/ 15 w 52"/>
                <a:gd name="T63" fmla="*/ 45 h 45"/>
                <a:gd name="T64" fmla="*/ 15 w 52"/>
                <a:gd name="T65" fmla="*/ 45 h 45"/>
                <a:gd name="T66" fmla="*/ 15 w 52"/>
                <a:gd name="T67" fmla="*/ 45 h 45"/>
                <a:gd name="T68" fmla="*/ 22 w 52"/>
                <a:gd name="T69" fmla="*/ 45 h 45"/>
                <a:gd name="T70" fmla="*/ 22 w 52"/>
                <a:gd name="T71" fmla="*/ 45 h 45"/>
                <a:gd name="T72" fmla="*/ 30 w 52"/>
                <a:gd name="T73" fmla="*/ 45 h 45"/>
                <a:gd name="T74" fmla="*/ 30 w 52"/>
                <a:gd name="T75" fmla="*/ 45 h 45"/>
                <a:gd name="T76" fmla="*/ 30 w 52"/>
                <a:gd name="T77" fmla="*/ 45 h 45"/>
                <a:gd name="T78" fmla="*/ 37 w 52"/>
                <a:gd name="T79" fmla="*/ 45 h 45"/>
                <a:gd name="T80" fmla="*/ 37 w 52"/>
                <a:gd name="T81" fmla="*/ 45 h 45"/>
                <a:gd name="T82" fmla="*/ 45 w 52"/>
                <a:gd name="T83" fmla="*/ 45 h 45"/>
                <a:gd name="T84" fmla="*/ 45 w 52"/>
                <a:gd name="T85" fmla="*/ 45 h 45"/>
                <a:gd name="T86" fmla="*/ 45 w 52"/>
                <a:gd name="T87" fmla="*/ 38 h 45"/>
                <a:gd name="T88" fmla="*/ 45 w 52"/>
                <a:gd name="T89" fmla="*/ 38 h 45"/>
                <a:gd name="T90" fmla="*/ 52 w 52"/>
                <a:gd name="T91" fmla="*/ 38 h 45"/>
                <a:gd name="T92" fmla="*/ 52 w 52"/>
                <a:gd name="T93" fmla="*/ 30 h 45"/>
                <a:gd name="T94" fmla="*/ 52 w 52"/>
                <a:gd name="T95" fmla="*/ 30 h 45"/>
                <a:gd name="T96" fmla="*/ 52 w 52"/>
                <a:gd name="T97" fmla="*/ 23 h 45"/>
                <a:gd name="T98" fmla="*/ 52 w 52"/>
                <a:gd name="T99" fmla="*/ 23 h 4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52" h="45">
                  <a:moveTo>
                    <a:pt x="52" y="23"/>
                  </a:moveTo>
                  <a:lnTo>
                    <a:pt x="52" y="15"/>
                  </a:lnTo>
                  <a:lnTo>
                    <a:pt x="52" y="15"/>
                  </a:lnTo>
                  <a:lnTo>
                    <a:pt x="52" y="8"/>
                  </a:lnTo>
                  <a:lnTo>
                    <a:pt x="45" y="8"/>
                  </a:lnTo>
                  <a:lnTo>
                    <a:pt x="45" y="8"/>
                  </a:lnTo>
                  <a:lnTo>
                    <a:pt x="45" y="0"/>
                  </a:lnTo>
                  <a:lnTo>
                    <a:pt x="45" y="0"/>
                  </a:lnTo>
                  <a:lnTo>
                    <a:pt x="37" y="0"/>
                  </a:lnTo>
                  <a:lnTo>
                    <a:pt x="37" y="0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8" y="8"/>
                  </a:lnTo>
                  <a:lnTo>
                    <a:pt x="8" y="8"/>
                  </a:lnTo>
                  <a:lnTo>
                    <a:pt x="8" y="8"/>
                  </a:lnTo>
                  <a:lnTo>
                    <a:pt x="8" y="15"/>
                  </a:lnTo>
                  <a:lnTo>
                    <a:pt x="8" y="15"/>
                  </a:lnTo>
                  <a:lnTo>
                    <a:pt x="8" y="23"/>
                  </a:lnTo>
                  <a:lnTo>
                    <a:pt x="0" y="23"/>
                  </a:lnTo>
                  <a:lnTo>
                    <a:pt x="8" y="23"/>
                  </a:lnTo>
                  <a:lnTo>
                    <a:pt x="8" y="30"/>
                  </a:lnTo>
                  <a:lnTo>
                    <a:pt x="8" y="30"/>
                  </a:lnTo>
                  <a:lnTo>
                    <a:pt x="8" y="38"/>
                  </a:lnTo>
                  <a:lnTo>
                    <a:pt x="8" y="38"/>
                  </a:lnTo>
                  <a:lnTo>
                    <a:pt x="8" y="38"/>
                  </a:lnTo>
                  <a:lnTo>
                    <a:pt x="15" y="45"/>
                  </a:lnTo>
                  <a:lnTo>
                    <a:pt x="15" y="45"/>
                  </a:lnTo>
                  <a:lnTo>
                    <a:pt x="15" y="45"/>
                  </a:lnTo>
                  <a:lnTo>
                    <a:pt x="22" y="45"/>
                  </a:lnTo>
                  <a:lnTo>
                    <a:pt x="22" y="45"/>
                  </a:lnTo>
                  <a:lnTo>
                    <a:pt x="30" y="45"/>
                  </a:lnTo>
                  <a:lnTo>
                    <a:pt x="30" y="45"/>
                  </a:lnTo>
                  <a:lnTo>
                    <a:pt x="30" y="45"/>
                  </a:lnTo>
                  <a:lnTo>
                    <a:pt x="37" y="45"/>
                  </a:lnTo>
                  <a:lnTo>
                    <a:pt x="37" y="45"/>
                  </a:lnTo>
                  <a:lnTo>
                    <a:pt x="45" y="45"/>
                  </a:lnTo>
                  <a:lnTo>
                    <a:pt x="45" y="45"/>
                  </a:lnTo>
                  <a:lnTo>
                    <a:pt x="45" y="38"/>
                  </a:lnTo>
                  <a:lnTo>
                    <a:pt x="45" y="38"/>
                  </a:lnTo>
                  <a:lnTo>
                    <a:pt x="52" y="38"/>
                  </a:lnTo>
                  <a:lnTo>
                    <a:pt x="52" y="30"/>
                  </a:lnTo>
                  <a:lnTo>
                    <a:pt x="52" y="30"/>
                  </a:lnTo>
                  <a:lnTo>
                    <a:pt x="52" y="23"/>
                  </a:lnTo>
                  <a:lnTo>
                    <a:pt x="52" y="23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966" name="Freeform 322">
              <a:extLst>
                <a:ext uri="{FF2B5EF4-FFF2-40B4-BE49-F238E27FC236}">
                  <a16:creationId xmlns:a16="http://schemas.microsoft.com/office/drawing/2014/main" xmlns="" id="{3E3A7B5F-3BC4-4AEB-A1A4-425855C410F4}"/>
                </a:ext>
              </a:extLst>
            </xdr:cNvPr>
            <xdr:cNvSpPr>
              <a:spLocks/>
            </xdr:cNvSpPr>
          </xdr:nvSpPr>
          <xdr:spPr bwMode="auto">
            <a:xfrm>
              <a:off x="2383" y="2804"/>
              <a:ext cx="52" cy="45"/>
            </a:xfrm>
            <a:custGeom>
              <a:avLst/>
              <a:gdLst>
                <a:gd name="T0" fmla="*/ 7 w 7"/>
                <a:gd name="T1" fmla="*/ 3 h 6"/>
                <a:gd name="T2" fmla="*/ 7 w 7"/>
                <a:gd name="T3" fmla="*/ 2 h 6"/>
                <a:gd name="T4" fmla="*/ 7 w 7"/>
                <a:gd name="T5" fmla="*/ 2 h 6"/>
                <a:gd name="T6" fmla="*/ 7 w 7"/>
                <a:gd name="T7" fmla="*/ 1 h 6"/>
                <a:gd name="T8" fmla="*/ 6 w 7"/>
                <a:gd name="T9" fmla="*/ 1 h 6"/>
                <a:gd name="T10" fmla="*/ 6 w 7"/>
                <a:gd name="T11" fmla="*/ 1 h 6"/>
                <a:gd name="T12" fmla="*/ 6 w 7"/>
                <a:gd name="T13" fmla="*/ 0 h 6"/>
                <a:gd name="T14" fmla="*/ 6 w 7"/>
                <a:gd name="T15" fmla="*/ 0 h 6"/>
                <a:gd name="T16" fmla="*/ 5 w 7"/>
                <a:gd name="T17" fmla="*/ 0 h 6"/>
                <a:gd name="T18" fmla="*/ 5 w 7"/>
                <a:gd name="T19" fmla="*/ 0 h 6"/>
                <a:gd name="T20" fmla="*/ 4 w 7"/>
                <a:gd name="T21" fmla="*/ 0 h 6"/>
                <a:gd name="T22" fmla="*/ 4 w 7"/>
                <a:gd name="T23" fmla="*/ 0 h 6"/>
                <a:gd name="T24" fmla="*/ 4 w 7"/>
                <a:gd name="T25" fmla="*/ 0 h 6"/>
                <a:gd name="T26" fmla="*/ 3 w 7"/>
                <a:gd name="T27" fmla="*/ 0 h 6"/>
                <a:gd name="T28" fmla="*/ 3 w 7"/>
                <a:gd name="T29" fmla="*/ 0 h 6"/>
                <a:gd name="T30" fmla="*/ 2 w 7"/>
                <a:gd name="T31" fmla="*/ 0 h 6"/>
                <a:gd name="T32" fmla="*/ 2 w 7"/>
                <a:gd name="T33" fmla="*/ 0 h 6"/>
                <a:gd name="T34" fmla="*/ 2 w 7"/>
                <a:gd name="T35" fmla="*/ 0 h 6"/>
                <a:gd name="T36" fmla="*/ 1 w 7"/>
                <a:gd name="T37" fmla="*/ 1 h 6"/>
                <a:gd name="T38" fmla="*/ 1 w 7"/>
                <a:gd name="T39" fmla="*/ 1 h 6"/>
                <a:gd name="T40" fmla="*/ 1 w 7"/>
                <a:gd name="T41" fmla="*/ 1 h 6"/>
                <a:gd name="T42" fmla="*/ 1 w 7"/>
                <a:gd name="T43" fmla="*/ 2 h 6"/>
                <a:gd name="T44" fmla="*/ 1 w 7"/>
                <a:gd name="T45" fmla="*/ 2 h 6"/>
                <a:gd name="T46" fmla="*/ 1 w 7"/>
                <a:gd name="T47" fmla="*/ 3 h 6"/>
                <a:gd name="T48" fmla="*/ 0 w 7"/>
                <a:gd name="T49" fmla="*/ 3 h 6"/>
                <a:gd name="T50" fmla="*/ 1 w 7"/>
                <a:gd name="T51" fmla="*/ 3 h 6"/>
                <a:gd name="T52" fmla="*/ 1 w 7"/>
                <a:gd name="T53" fmla="*/ 4 h 6"/>
                <a:gd name="T54" fmla="*/ 1 w 7"/>
                <a:gd name="T55" fmla="*/ 4 h 6"/>
                <a:gd name="T56" fmla="*/ 1 w 7"/>
                <a:gd name="T57" fmla="*/ 5 h 6"/>
                <a:gd name="T58" fmla="*/ 1 w 7"/>
                <a:gd name="T59" fmla="*/ 5 h 6"/>
                <a:gd name="T60" fmla="*/ 1 w 7"/>
                <a:gd name="T61" fmla="*/ 5 h 6"/>
                <a:gd name="T62" fmla="*/ 2 w 7"/>
                <a:gd name="T63" fmla="*/ 6 h 6"/>
                <a:gd name="T64" fmla="*/ 2 w 7"/>
                <a:gd name="T65" fmla="*/ 6 h 6"/>
                <a:gd name="T66" fmla="*/ 2 w 7"/>
                <a:gd name="T67" fmla="*/ 6 h 6"/>
                <a:gd name="T68" fmla="*/ 3 w 7"/>
                <a:gd name="T69" fmla="*/ 6 h 6"/>
                <a:gd name="T70" fmla="*/ 3 w 7"/>
                <a:gd name="T71" fmla="*/ 6 h 6"/>
                <a:gd name="T72" fmla="*/ 4 w 7"/>
                <a:gd name="T73" fmla="*/ 6 h 6"/>
                <a:gd name="T74" fmla="*/ 4 w 7"/>
                <a:gd name="T75" fmla="*/ 6 h 6"/>
                <a:gd name="T76" fmla="*/ 4 w 7"/>
                <a:gd name="T77" fmla="*/ 6 h 6"/>
                <a:gd name="T78" fmla="*/ 5 w 7"/>
                <a:gd name="T79" fmla="*/ 6 h 6"/>
                <a:gd name="T80" fmla="*/ 5 w 7"/>
                <a:gd name="T81" fmla="*/ 6 h 6"/>
                <a:gd name="T82" fmla="*/ 6 w 7"/>
                <a:gd name="T83" fmla="*/ 6 h 6"/>
                <a:gd name="T84" fmla="*/ 6 w 7"/>
                <a:gd name="T85" fmla="*/ 6 h 6"/>
                <a:gd name="T86" fmla="*/ 6 w 7"/>
                <a:gd name="T87" fmla="*/ 5 h 6"/>
                <a:gd name="T88" fmla="*/ 6 w 7"/>
                <a:gd name="T89" fmla="*/ 5 h 6"/>
                <a:gd name="T90" fmla="*/ 7 w 7"/>
                <a:gd name="T91" fmla="*/ 5 h 6"/>
                <a:gd name="T92" fmla="*/ 7 w 7"/>
                <a:gd name="T93" fmla="*/ 4 h 6"/>
                <a:gd name="T94" fmla="*/ 7 w 7"/>
                <a:gd name="T95" fmla="*/ 4 h 6"/>
                <a:gd name="T96" fmla="*/ 7 w 7"/>
                <a:gd name="T97" fmla="*/ 3 h 6"/>
                <a:gd name="T98" fmla="*/ 7 w 7"/>
                <a:gd name="T99" fmla="*/ 3 h 6"/>
                <a:gd name="T100" fmla="*/ 7 w 7"/>
                <a:gd name="T101" fmla="*/ 3 h 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6">
                  <a:moveTo>
                    <a:pt x="7" y="3"/>
                  </a:moveTo>
                  <a:lnTo>
                    <a:pt x="7" y="2"/>
                  </a:lnTo>
                  <a:lnTo>
                    <a:pt x="7" y="2"/>
                  </a:lnTo>
                  <a:lnTo>
                    <a:pt x="7" y="1"/>
                  </a:lnTo>
                  <a:lnTo>
                    <a:pt x="6" y="1"/>
                  </a:lnTo>
                  <a:lnTo>
                    <a:pt x="6" y="1"/>
                  </a:lnTo>
                  <a:lnTo>
                    <a:pt x="6" y="0"/>
                  </a:lnTo>
                  <a:lnTo>
                    <a:pt x="6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2"/>
                  </a:lnTo>
                  <a:lnTo>
                    <a:pt x="1" y="2"/>
                  </a:lnTo>
                  <a:lnTo>
                    <a:pt x="1" y="3"/>
                  </a:lnTo>
                  <a:lnTo>
                    <a:pt x="0" y="3"/>
                  </a:lnTo>
                  <a:lnTo>
                    <a:pt x="1" y="3"/>
                  </a:lnTo>
                  <a:lnTo>
                    <a:pt x="1" y="4"/>
                  </a:lnTo>
                  <a:lnTo>
                    <a:pt x="1" y="4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5"/>
                  </a:lnTo>
                  <a:lnTo>
                    <a:pt x="2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6"/>
                  </a:lnTo>
                  <a:lnTo>
                    <a:pt x="6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7" y="5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3"/>
                  </a:lnTo>
                  <a:lnTo>
                    <a:pt x="7" y="3"/>
                  </a:lnTo>
                  <a:lnTo>
                    <a:pt x="7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967" name="Freeform 323">
              <a:extLst>
                <a:ext uri="{FF2B5EF4-FFF2-40B4-BE49-F238E27FC236}">
                  <a16:creationId xmlns:a16="http://schemas.microsoft.com/office/drawing/2014/main" xmlns="" id="{84C38732-A446-4FA0-8144-338C277444BD}"/>
                </a:ext>
              </a:extLst>
            </xdr:cNvPr>
            <xdr:cNvSpPr>
              <a:spLocks/>
            </xdr:cNvSpPr>
          </xdr:nvSpPr>
          <xdr:spPr bwMode="auto">
            <a:xfrm>
              <a:off x="2316" y="2686"/>
              <a:ext cx="52" cy="44"/>
            </a:xfrm>
            <a:custGeom>
              <a:avLst/>
              <a:gdLst>
                <a:gd name="T0" fmla="*/ 52 w 52"/>
                <a:gd name="T1" fmla="*/ 22 h 44"/>
                <a:gd name="T2" fmla="*/ 52 w 52"/>
                <a:gd name="T3" fmla="*/ 15 h 44"/>
                <a:gd name="T4" fmla="*/ 45 w 52"/>
                <a:gd name="T5" fmla="*/ 15 h 44"/>
                <a:gd name="T6" fmla="*/ 45 w 52"/>
                <a:gd name="T7" fmla="*/ 15 h 44"/>
                <a:gd name="T8" fmla="*/ 45 w 52"/>
                <a:gd name="T9" fmla="*/ 7 h 44"/>
                <a:gd name="T10" fmla="*/ 45 w 52"/>
                <a:gd name="T11" fmla="*/ 7 h 44"/>
                <a:gd name="T12" fmla="*/ 38 w 52"/>
                <a:gd name="T13" fmla="*/ 7 h 44"/>
                <a:gd name="T14" fmla="*/ 38 w 52"/>
                <a:gd name="T15" fmla="*/ 0 h 44"/>
                <a:gd name="T16" fmla="*/ 38 w 52"/>
                <a:gd name="T17" fmla="*/ 0 h 44"/>
                <a:gd name="T18" fmla="*/ 30 w 52"/>
                <a:gd name="T19" fmla="*/ 0 h 44"/>
                <a:gd name="T20" fmla="*/ 30 w 52"/>
                <a:gd name="T21" fmla="*/ 0 h 44"/>
                <a:gd name="T22" fmla="*/ 30 w 52"/>
                <a:gd name="T23" fmla="*/ 0 h 44"/>
                <a:gd name="T24" fmla="*/ 23 w 52"/>
                <a:gd name="T25" fmla="*/ 0 h 44"/>
                <a:gd name="T26" fmla="*/ 23 w 52"/>
                <a:gd name="T27" fmla="*/ 0 h 44"/>
                <a:gd name="T28" fmla="*/ 15 w 52"/>
                <a:gd name="T29" fmla="*/ 0 h 44"/>
                <a:gd name="T30" fmla="*/ 15 w 52"/>
                <a:gd name="T31" fmla="*/ 0 h 44"/>
                <a:gd name="T32" fmla="*/ 15 w 52"/>
                <a:gd name="T33" fmla="*/ 0 h 44"/>
                <a:gd name="T34" fmla="*/ 8 w 52"/>
                <a:gd name="T35" fmla="*/ 7 h 44"/>
                <a:gd name="T36" fmla="*/ 8 w 52"/>
                <a:gd name="T37" fmla="*/ 7 h 44"/>
                <a:gd name="T38" fmla="*/ 8 w 52"/>
                <a:gd name="T39" fmla="*/ 7 h 44"/>
                <a:gd name="T40" fmla="*/ 0 w 52"/>
                <a:gd name="T41" fmla="*/ 15 h 44"/>
                <a:gd name="T42" fmla="*/ 0 w 52"/>
                <a:gd name="T43" fmla="*/ 15 h 44"/>
                <a:gd name="T44" fmla="*/ 0 w 52"/>
                <a:gd name="T45" fmla="*/ 15 h 44"/>
                <a:gd name="T46" fmla="*/ 0 w 52"/>
                <a:gd name="T47" fmla="*/ 22 h 44"/>
                <a:gd name="T48" fmla="*/ 0 w 52"/>
                <a:gd name="T49" fmla="*/ 22 h 44"/>
                <a:gd name="T50" fmla="*/ 0 w 52"/>
                <a:gd name="T51" fmla="*/ 29 h 44"/>
                <a:gd name="T52" fmla="*/ 0 w 52"/>
                <a:gd name="T53" fmla="*/ 29 h 44"/>
                <a:gd name="T54" fmla="*/ 0 w 52"/>
                <a:gd name="T55" fmla="*/ 29 h 44"/>
                <a:gd name="T56" fmla="*/ 0 w 52"/>
                <a:gd name="T57" fmla="*/ 37 h 44"/>
                <a:gd name="T58" fmla="*/ 8 w 52"/>
                <a:gd name="T59" fmla="*/ 37 h 44"/>
                <a:gd name="T60" fmla="*/ 8 w 52"/>
                <a:gd name="T61" fmla="*/ 37 h 44"/>
                <a:gd name="T62" fmla="*/ 8 w 52"/>
                <a:gd name="T63" fmla="*/ 44 h 44"/>
                <a:gd name="T64" fmla="*/ 15 w 52"/>
                <a:gd name="T65" fmla="*/ 44 h 44"/>
                <a:gd name="T66" fmla="*/ 15 w 52"/>
                <a:gd name="T67" fmla="*/ 44 h 44"/>
                <a:gd name="T68" fmla="*/ 15 w 52"/>
                <a:gd name="T69" fmla="*/ 44 h 44"/>
                <a:gd name="T70" fmla="*/ 23 w 52"/>
                <a:gd name="T71" fmla="*/ 44 h 44"/>
                <a:gd name="T72" fmla="*/ 23 w 52"/>
                <a:gd name="T73" fmla="*/ 44 h 44"/>
                <a:gd name="T74" fmla="*/ 30 w 52"/>
                <a:gd name="T75" fmla="*/ 44 h 44"/>
                <a:gd name="T76" fmla="*/ 30 w 52"/>
                <a:gd name="T77" fmla="*/ 44 h 44"/>
                <a:gd name="T78" fmla="*/ 30 w 52"/>
                <a:gd name="T79" fmla="*/ 44 h 44"/>
                <a:gd name="T80" fmla="*/ 38 w 52"/>
                <a:gd name="T81" fmla="*/ 44 h 44"/>
                <a:gd name="T82" fmla="*/ 38 w 52"/>
                <a:gd name="T83" fmla="*/ 44 h 44"/>
                <a:gd name="T84" fmla="*/ 38 w 52"/>
                <a:gd name="T85" fmla="*/ 44 h 44"/>
                <a:gd name="T86" fmla="*/ 45 w 52"/>
                <a:gd name="T87" fmla="*/ 37 h 44"/>
                <a:gd name="T88" fmla="*/ 45 w 52"/>
                <a:gd name="T89" fmla="*/ 37 h 44"/>
                <a:gd name="T90" fmla="*/ 45 w 52"/>
                <a:gd name="T91" fmla="*/ 37 h 44"/>
                <a:gd name="T92" fmla="*/ 45 w 52"/>
                <a:gd name="T93" fmla="*/ 29 h 44"/>
                <a:gd name="T94" fmla="*/ 52 w 52"/>
                <a:gd name="T95" fmla="*/ 29 h 44"/>
                <a:gd name="T96" fmla="*/ 52 w 52"/>
                <a:gd name="T97" fmla="*/ 29 h 44"/>
                <a:gd name="T98" fmla="*/ 52 w 52"/>
                <a:gd name="T99" fmla="*/ 22 h 4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52" h="44">
                  <a:moveTo>
                    <a:pt x="52" y="22"/>
                  </a:moveTo>
                  <a:lnTo>
                    <a:pt x="52" y="15"/>
                  </a:lnTo>
                  <a:lnTo>
                    <a:pt x="45" y="15"/>
                  </a:lnTo>
                  <a:lnTo>
                    <a:pt x="45" y="15"/>
                  </a:lnTo>
                  <a:lnTo>
                    <a:pt x="45" y="7"/>
                  </a:lnTo>
                  <a:lnTo>
                    <a:pt x="45" y="7"/>
                  </a:lnTo>
                  <a:lnTo>
                    <a:pt x="38" y="7"/>
                  </a:lnTo>
                  <a:lnTo>
                    <a:pt x="38" y="0"/>
                  </a:lnTo>
                  <a:lnTo>
                    <a:pt x="38" y="0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23" y="0"/>
                  </a:lnTo>
                  <a:lnTo>
                    <a:pt x="23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8" y="7"/>
                  </a:lnTo>
                  <a:lnTo>
                    <a:pt x="8" y="7"/>
                  </a:lnTo>
                  <a:lnTo>
                    <a:pt x="8" y="7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29"/>
                  </a:lnTo>
                  <a:lnTo>
                    <a:pt x="0" y="29"/>
                  </a:lnTo>
                  <a:lnTo>
                    <a:pt x="0" y="29"/>
                  </a:lnTo>
                  <a:lnTo>
                    <a:pt x="0" y="37"/>
                  </a:lnTo>
                  <a:lnTo>
                    <a:pt x="8" y="37"/>
                  </a:lnTo>
                  <a:lnTo>
                    <a:pt x="8" y="37"/>
                  </a:lnTo>
                  <a:lnTo>
                    <a:pt x="8" y="44"/>
                  </a:lnTo>
                  <a:lnTo>
                    <a:pt x="15" y="44"/>
                  </a:lnTo>
                  <a:lnTo>
                    <a:pt x="15" y="44"/>
                  </a:lnTo>
                  <a:lnTo>
                    <a:pt x="15" y="44"/>
                  </a:lnTo>
                  <a:lnTo>
                    <a:pt x="23" y="44"/>
                  </a:lnTo>
                  <a:lnTo>
                    <a:pt x="23" y="44"/>
                  </a:lnTo>
                  <a:lnTo>
                    <a:pt x="30" y="44"/>
                  </a:lnTo>
                  <a:lnTo>
                    <a:pt x="30" y="44"/>
                  </a:lnTo>
                  <a:lnTo>
                    <a:pt x="30" y="44"/>
                  </a:lnTo>
                  <a:lnTo>
                    <a:pt x="38" y="44"/>
                  </a:lnTo>
                  <a:lnTo>
                    <a:pt x="38" y="44"/>
                  </a:lnTo>
                  <a:lnTo>
                    <a:pt x="38" y="44"/>
                  </a:lnTo>
                  <a:lnTo>
                    <a:pt x="45" y="37"/>
                  </a:lnTo>
                  <a:lnTo>
                    <a:pt x="45" y="37"/>
                  </a:lnTo>
                  <a:lnTo>
                    <a:pt x="45" y="37"/>
                  </a:lnTo>
                  <a:lnTo>
                    <a:pt x="45" y="29"/>
                  </a:lnTo>
                  <a:lnTo>
                    <a:pt x="52" y="29"/>
                  </a:lnTo>
                  <a:lnTo>
                    <a:pt x="52" y="29"/>
                  </a:lnTo>
                  <a:lnTo>
                    <a:pt x="52" y="22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968" name="Freeform 324">
              <a:extLst>
                <a:ext uri="{FF2B5EF4-FFF2-40B4-BE49-F238E27FC236}">
                  <a16:creationId xmlns:a16="http://schemas.microsoft.com/office/drawing/2014/main" xmlns="" id="{F0ADA0F7-616E-4671-8C87-7FBCA3C77A01}"/>
                </a:ext>
              </a:extLst>
            </xdr:cNvPr>
            <xdr:cNvSpPr>
              <a:spLocks/>
            </xdr:cNvSpPr>
          </xdr:nvSpPr>
          <xdr:spPr bwMode="auto">
            <a:xfrm>
              <a:off x="2316" y="2686"/>
              <a:ext cx="52" cy="44"/>
            </a:xfrm>
            <a:custGeom>
              <a:avLst/>
              <a:gdLst>
                <a:gd name="T0" fmla="*/ 7 w 7"/>
                <a:gd name="T1" fmla="*/ 3 h 6"/>
                <a:gd name="T2" fmla="*/ 7 w 7"/>
                <a:gd name="T3" fmla="*/ 2 h 6"/>
                <a:gd name="T4" fmla="*/ 6 w 7"/>
                <a:gd name="T5" fmla="*/ 2 h 6"/>
                <a:gd name="T6" fmla="*/ 6 w 7"/>
                <a:gd name="T7" fmla="*/ 2 h 6"/>
                <a:gd name="T8" fmla="*/ 6 w 7"/>
                <a:gd name="T9" fmla="*/ 1 h 6"/>
                <a:gd name="T10" fmla="*/ 6 w 7"/>
                <a:gd name="T11" fmla="*/ 1 h 6"/>
                <a:gd name="T12" fmla="*/ 5 w 7"/>
                <a:gd name="T13" fmla="*/ 1 h 6"/>
                <a:gd name="T14" fmla="*/ 5 w 7"/>
                <a:gd name="T15" fmla="*/ 0 h 6"/>
                <a:gd name="T16" fmla="*/ 5 w 7"/>
                <a:gd name="T17" fmla="*/ 0 h 6"/>
                <a:gd name="T18" fmla="*/ 4 w 7"/>
                <a:gd name="T19" fmla="*/ 0 h 6"/>
                <a:gd name="T20" fmla="*/ 4 w 7"/>
                <a:gd name="T21" fmla="*/ 0 h 6"/>
                <a:gd name="T22" fmla="*/ 4 w 7"/>
                <a:gd name="T23" fmla="*/ 0 h 6"/>
                <a:gd name="T24" fmla="*/ 3 w 7"/>
                <a:gd name="T25" fmla="*/ 0 h 6"/>
                <a:gd name="T26" fmla="*/ 3 w 7"/>
                <a:gd name="T27" fmla="*/ 0 h 6"/>
                <a:gd name="T28" fmla="*/ 2 w 7"/>
                <a:gd name="T29" fmla="*/ 0 h 6"/>
                <a:gd name="T30" fmla="*/ 2 w 7"/>
                <a:gd name="T31" fmla="*/ 0 h 6"/>
                <a:gd name="T32" fmla="*/ 2 w 7"/>
                <a:gd name="T33" fmla="*/ 0 h 6"/>
                <a:gd name="T34" fmla="*/ 1 w 7"/>
                <a:gd name="T35" fmla="*/ 1 h 6"/>
                <a:gd name="T36" fmla="*/ 1 w 7"/>
                <a:gd name="T37" fmla="*/ 1 h 6"/>
                <a:gd name="T38" fmla="*/ 1 w 7"/>
                <a:gd name="T39" fmla="*/ 1 h 6"/>
                <a:gd name="T40" fmla="*/ 0 w 7"/>
                <a:gd name="T41" fmla="*/ 2 h 6"/>
                <a:gd name="T42" fmla="*/ 0 w 7"/>
                <a:gd name="T43" fmla="*/ 2 h 6"/>
                <a:gd name="T44" fmla="*/ 0 w 7"/>
                <a:gd name="T45" fmla="*/ 2 h 6"/>
                <a:gd name="T46" fmla="*/ 0 w 7"/>
                <a:gd name="T47" fmla="*/ 3 h 6"/>
                <a:gd name="T48" fmla="*/ 0 w 7"/>
                <a:gd name="T49" fmla="*/ 3 h 6"/>
                <a:gd name="T50" fmla="*/ 0 w 7"/>
                <a:gd name="T51" fmla="*/ 4 h 6"/>
                <a:gd name="T52" fmla="*/ 0 w 7"/>
                <a:gd name="T53" fmla="*/ 4 h 6"/>
                <a:gd name="T54" fmla="*/ 0 w 7"/>
                <a:gd name="T55" fmla="*/ 4 h 6"/>
                <a:gd name="T56" fmla="*/ 0 w 7"/>
                <a:gd name="T57" fmla="*/ 5 h 6"/>
                <a:gd name="T58" fmla="*/ 1 w 7"/>
                <a:gd name="T59" fmla="*/ 5 h 6"/>
                <a:gd name="T60" fmla="*/ 1 w 7"/>
                <a:gd name="T61" fmla="*/ 5 h 6"/>
                <a:gd name="T62" fmla="*/ 1 w 7"/>
                <a:gd name="T63" fmla="*/ 6 h 6"/>
                <a:gd name="T64" fmla="*/ 2 w 7"/>
                <a:gd name="T65" fmla="*/ 6 h 6"/>
                <a:gd name="T66" fmla="*/ 2 w 7"/>
                <a:gd name="T67" fmla="*/ 6 h 6"/>
                <a:gd name="T68" fmla="*/ 2 w 7"/>
                <a:gd name="T69" fmla="*/ 6 h 6"/>
                <a:gd name="T70" fmla="*/ 3 w 7"/>
                <a:gd name="T71" fmla="*/ 6 h 6"/>
                <a:gd name="T72" fmla="*/ 3 w 7"/>
                <a:gd name="T73" fmla="*/ 6 h 6"/>
                <a:gd name="T74" fmla="*/ 4 w 7"/>
                <a:gd name="T75" fmla="*/ 6 h 6"/>
                <a:gd name="T76" fmla="*/ 4 w 7"/>
                <a:gd name="T77" fmla="*/ 6 h 6"/>
                <a:gd name="T78" fmla="*/ 4 w 7"/>
                <a:gd name="T79" fmla="*/ 6 h 6"/>
                <a:gd name="T80" fmla="*/ 5 w 7"/>
                <a:gd name="T81" fmla="*/ 6 h 6"/>
                <a:gd name="T82" fmla="*/ 5 w 7"/>
                <a:gd name="T83" fmla="*/ 6 h 6"/>
                <a:gd name="T84" fmla="*/ 5 w 7"/>
                <a:gd name="T85" fmla="*/ 6 h 6"/>
                <a:gd name="T86" fmla="*/ 6 w 7"/>
                <a:gd name="T87" fmla="*/ 5 h 6"/>
                <a:gd name="T88" fmla="*/ 6 w 7"/>
                <a:gd name="T89" fmla="*/ 5 h 6"/>
                <a:gd name="T90" fmla="*/ 6 w 7"/>
                <a:gd name="T91" fmla="*/ 5 h 6"/>
                <a:gd name="T92" fmla="*/ 6 w 7"/>
                <a:gd name="T93" fmla="*/ 4 h 6"/>
                <a:gd name="T94" fmla="*/ 7 w 7"/>
                <a:gd name="T95" fmla="*/ 4 h 6"/>
                <a:gd name="T96" fmla="*/ 7 w 7"/>
                <a:gd name="T97" fmla="*/ 4 h 6"/>
                <a:gd name="T98" fmla="*/ 7 w 7"/>
                <a:gd name="T99" fmla="*/ 3 h 6"/>
                <a:gd name="T100" fmla="*/ 7 w 7"/>
                <a:gd name="T101" fmla="*/ 3 h 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6">
                  <a:moveTo>
                    <a:pt x="7" y="3"/>
                  </a:moveTo>
                  <a:lnTo>
                    <a:pt x="7" y="2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3"/>
                  </a:lnTo>
                  <a:lnTo>
                    <a:pt x="7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969" name="Freeform 325">
              <a:extLst>
                <a:ext uri="{FF2B5EF4-FFF2-40B4-BE49-F238E27FC236}">
                  <a16:creationId xmlns:a16="http://schemas.microsoft.com/office/drawing/2014/main" xmlns="" id="{831B7067-6F9C-47DA-9BCE-296645BAEA3A}"/>
                </a:ext>
              </a:extLst>
            </xdr:cNvPr>
            <xdr:cNvSpPr>
              <a:spLocks/>
            </xdr:cNvSpPr>
          </xdr:nvSpPr>
          <xdr:spPr bwMode="auto">
            <a:xfrm>
              <a:off x="2257" y="2567"/>
              <a:ext cx="52" cy="45"/>
            </a:xfrm>
            <a:custGeom>
              <a:avLst/>
              <a:gdLst>
                <a:gd name="T0" fmla="*/ 52 w 52"/>
                <a:gd name="T1" fmla="*/ 15 h 45"/>
                <a:gd name="T2" fmla="*/ 52 w 52"/>
                <a:gd name="T3" fmla="*/ 15 h 45"/>
                <a:gd name="T4" fmla="*/ 52 w 52"/>
                <a:gd name="T5" fmla="*/ 15 h 45"/>
                <a:gd name="T6" fmla="*/ 45 w 52"/>
                <a:gd name="T7" fmla="*/ 7 h 45"/>
                <a:gd name="T8" fmla="*/ 45 w 52"/>
                <a:gd name="T9" fmla="*/ 7 h 45"/>
                <a:gd name="T10" fmla="*/ 45 w 52"/>
                <a:gd name="T11" fmla="*/ 7 h 45"/>
                <a:gd name="T12" fmla="*/ 45 w 52"/>
                <a:gd name="T13" fmla="*/ 0 h 45"/>
                <a:gd name="T14" fmla="*/ 37 w 52"/>
                <a:gd name="T15" fmla="*/ 0 h 45"/>
                <a:gd name="T16" fmla="*/ 37 w 52"/>
                <a:gd name="T17" fmla="*/ 0 h 45"/>
                <a:gd name="T18" fmla="*/ 30 w 52"/>
                <a:gd name="T19" fmla="*/ 0 h 45"/>
                <a:gd name="T20" fmla="*/ 30 w 52"/>
                <a:gd name="T21" fmla="*/ 0 h 45"/>
                <a:gd name="T22" fmla="*/ 30 w 52"/>
                <a:gd name="T23" fmla="*/ 0 h 45"/>
                <a:gd name="T24" fmla="*/ 22 w 52"/>
                <a:gd name="T25" fmla="*/ 0 h 45"/>
                <a:gd name="T26" fmla="*/ 22 w 52"/>
                <a:gd name="T27" fmla="*/ 0 h 45"/>
                <a:gd name="T28" fmla="*/ 15 w 52"/>
                <a:gd name="T29" fmla="*/ 0 h 45"/>
                <a:gd name="T30" fmla="*/ 15 w 52"/>
                <a:gd name="T31" fmla="*/ 0 h 45"/>
                <a:gd name="T32" fmla="*/ 15 w 52"/>
                <a:gd name="T33" fmla="*/ 0 h 45"/>
                <a:gd name="T34" fmla="*/ 8 w 52"/>
                <a:gd name="T35" fmla="*/ 0 h 45"/>
                <a:gd name="T36" fmla="*/ 8 w 52"/>
                <a:gd name="T37" fmla="*/ 7 h 45"/>
                <a:gd name="T38" fmla="*/ 8 w 52"/>
                <a:gd name="T39" fmla="*/ 7 h 45"/>
                <a:gd name="T40" fmla="*/ 8 w 52"/>
                <a:gd name="T41" fmla="*/ 7 h 45"/>
                <a:gd name="T42" fmla="*/ 0 w 52"/>
                <a:gd name="T43" fmla="*/ 15 h 45"/>
                <a:gd name="T44" fmla="*/ 0 w 52"/>
                <a:gd name="T45" fmla="*/ 15 h 45"/>
                <a:gd name="T46" fmla="*/ 0 w 52"/>
                <a:gd name="T47" fmla="*/ 15 h 45"/>
                <a:gd name="T48" fmla="*/ 0 w 52"/>
                <a:gd name="T49" fmla="*/ 22 h 45"/>
                <a:gd name="T50" fmla="*/ 0 w 52"/>
                <a:gd name="T51" fmla="*/ 22 h 45"/>
                <a:gd name="T52" fmla="*/ 0 w 52"/>
                <a:gd name="T53" fmla="*/ 30 h 45"/>
                <a:gd name="T54" fmla="*/ 0 w 52"/>
                <a:gd name="T55" fmla="*/ 30 h 45"/>
                <a:gd name="T56" fmla="*/ 8 w 52"/>
                <a:gd name="T57" fmla="*/ 30 h 45"/>
                <a:gd name="T58" fmla="*/ 8 w 52"/>
                <a:gd name="T59" fmla="*/ 37 h 45"/>
                <a:gd name="T60" fmla="*/ 8 w 52"/>
                <a:gd name="T61" fmla="*/ 37 h 45"/>
                <a:gd name="T62" fmla="*/ 8 w 52"/>
                <a:gd name="T63" fmla="*/ 37 h 45"/>
                <a:gd name="T64" fmla="*/ 15 w 52"/>
                <a:gd name="T65" fmla="*/ 45 h 45"/>
                <a:gd name="T66" fmla="*/ 15 w 52"/>
                <a:gd name="T67" fmla="*/ 45 h 45"/>
                <a:gd name="T68" fmla="*/ 15 w 52"/>
                <a:gd name="T69" fmla="*/ 45 h 45"/>
                <a:gd name="T70" fmla="*/ 22 w 52"/>
                <a:gd name="T71" fmla="*/ 45 h 45"/>
                <a:gd name="T72" fmla="*/ 22 w 52"/>
                <a:gd name="T73" fmla="*/ 45 h 45"/>
                <a:gd name="T74" fmla="*/ 30 w 52"/>
                <a:gd name="T75" fmla="*/ 45 h 45"/>
                <a:gd name="T76" fmla="*/ 30 w 52"/>
                <a:gd name="T77" fmla="*/ 45 h 45"/>
                <a:gd name="T78" fmla="*/ 30 w 52"/>
                <a:gd name="T79" fmla="*/ 45 h 45"/>
                <a:gd name="T80" fmla="*/ 37 w 52"/>
                <a:gd name="T81" fmla="*/ 45 h 45"/>
                <a:gd name="T82" fmla="*/ 37 w 52"/>
                <a:gd name="T83" fmla="*/ 45 h 45"/>
                <a:gd name="T84" fmla="*/ 45 w 52"/>
                <a:gd name="T85" fmla="*/ 37 h 45"/>
                <a:gd name="T86" fmla="*/ 45 w 52"/>
                <a:gd name="T87" fmla="*/ 37 h 45"/>
                <a:gd name="T88" fmla="*/ 45 w 52"/>
                <a:gd name="T89" fmla="*/ 37 h 45"/>
                <a:gd name="T90" fmla="*/ 45 w 52"/>
                <a:gd name="T91" fmla="*/ 30 h 45"/>
                <a:gd name="T92" fmla="*/ 52 w 52"/>
                <a:gd name="T93" fmla="*/ 30 h 45"/>
                <a:gd name="T94" fmla="*/ 52 w 52"/>
                <a:gd name="T95" fmla="*/ 30 h 45"/>
                <a:gd name="T96" fmla="*/ 52 w 52"/>
                <a:gd name="T97" fmla="*/ 22 h 45"/>
                <a:gd name="T98" fmla="*/ 52 w 52"/>
                <a:gd name="T99" fmla="*/ 22 h 45"/>
                <a:gd name="T100" fmla="*/ 52 w 52"/>
                <a:gd name="T101" fmla="*/ 15 h 4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52" h="45">
                  <a:moveTo>
                    <a:pt x="52" y="15"/>
                  </a:moveTo>
                  <a:lnTo>
                    <a:pt x="52" y="15"/>
                  </a:lnTo>
                  <a:lnTo>
                    <a:pt x="52" y="15"/>
                  </a:lnTo>
                  <a:lnTo>
                    <a:pt x="45" y="7"/>
                  </a:lnTo>
                  <a:lnTo>
                    <a:pt x="45" y="7"/>
                  </a:lnTo>
                  <a:lnTo>
                    <a:pt x="45" y="7"/>
                  </a:lnTo>
                  <a:lnTo>
                    <a:pt x="45" y="0"/>
                  </a:lnTo>
                  <a:lnTo>
                    <a:pt x="37" y="0"/>
                  </a:lnTo>
                  <a:lnTo>
                    <a:pt x="37" y="0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8" y="0"/>
                  </a:lnTo>
                  <a:lnTo>
                    <a:pt x="8" y="7"/>
                  </a:lnTo>
                  <a:lnTo>
                    <a:pt x="8" y="7"/>
                  </a:lnTo>
                  <a:lnTo>
                    <a:pt x="8" y="7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8" y="30"/>
                  </a:lnTo>
                  <a:lnTo>
                    <a:pt x="8" y="37"/>
                  </a:lnTo>
                  <a:lnTo>
                    <a:pt x="8" y="37"/>
                  </a:lnTo>
                  <a:lnTo>
                    <a:pt x="8" y="37"/>
                  </a:lnTo>
                  <a:lnTo>
                    <a:pt x="15" y="45"/>
                  </a:lnTo>
                  <a:lnTo>
                    <a:pt x="15" y="45"/>
                  </a:lnTo>
                  <a:lnTo>
                    <a:pt x="15" y="45"/>
                  </a:lnTo>
                  <a:lnTo>
                    <a:pt x="22" y="45"/>
                  </a:lnTo>
                  <a:lnTo>
                    <a:pt x="22" y="45"/>
                  </a:lnTo>
                  <a:lnTo>
                    <a:pt x="30" y="45"/>
                  </a:lnTo>
                  <a:lnTo>
                    <a:pt x="30" y="45"/>
                  </a:lnTo>
                  <a:lnTo>
                    <a:pt x="30" y="45"/>
                  </a:lnTo>
                  <a:lnTo>
                    <a:pt x="37" y="45"/>
                  </a:lnTo>
                  <a:lnTo>
                    <a:pt x="37" y="45"/>
                  </a:lnTo>
                  <a:lnTo>
                    <a:pt x="45" y="37"/>
                  </a:lnTo>
                  <a:lnTo>
                    <a:pt x="45" y="37"/>
                  </a:lnTo>
                  <a:lnTo>
                    <a:pt x="45" y="37"/>
                  </a:lnTo>
                  <a:lnTo>
                    <a:pt x="45" y="30"/>
                  </a:lnTo>
                  <a:lnTo>
                    <a:pt x="52" y="30"/>
                  </a:lnTo>
                  <a:lnTo>
                    <a:pt x="52" y="30"/>
                  </a:lnTo>
                  <a:lnTo>
                    <a:pt x="52" y="22"/>
                  </a:lnTo>
                  <a:lnTo>
                    <a:pt x="52" y="22"/>
                  </a:lnTo>
                  <a:lnTo>
                    <a:pt x="52" y="15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970" name="Freeform 326">
              <a:extLst>
                <a:ext uri="{FF2B5EF4-FFF2-40B4-BE49-F238E27FC236}">
                  <a16:creationId xmlns:a16="http://schemas.microsoft.com/office/drawing/2014/main" xmlns="" id="{CB567596-4228-4000-A25E-D8D8E4092348}"/>
                </a:ext>
              </a:extLst>
            </xdr:cNvPr>
            <xdr:cNvSpPr>
              <a:spLocks/>
            </xdr:cNvSpPr>
          </xdr:nvSpPr>
          <xdr:spPr bwMode="auto">
            <a:xfrm>
              <a:off x="2257" y="2567"/>
              <a:ext cx="52" cy="45"/>
            </a:xfrm>
            <a:custGeom>
              <a:avLst/>
              <a:gdLst>
                <a:gd name="T0" fmla="*/ 7 w 7"/>
                <a:gd name="T1" fmla="*/ 2 h 6"/>
                <a:gd name="T2" fmla="*/ 7 w 7"/>
                <a:gd name="T3" fmla="*/ 2 h 6"/>
                <a:gd name="T4" fmla="*/ 7 w 7"/>
                <a:gd name="T5" fmla="*/ 2 h 6"/>
                <a:gd name="T6" fmla="*/ 6 w 7"/>
                <a:gd name="T7" fmla="*/ 1 h 6"/>
                <a:gd name="T8" fmla="*/ 6 w 7"/>
                <a:gd name="T9" fmla="*/ 1 h 6"/>
                <a:gd name="T10" fmla="*/ 6 w 7"/>
                <a:gd name="T11" fmla="*/ 1 h 6"/>
                <a:gd name="T12" fmla="*/ 6 w 7"/>
                <a:gd name="T13" fmla="*/ 0 h 6"/>
                <a:gd name="T14" fmla="*/ 5 w 7"/>
                <a:gd name="T15" fmla="*/ 0 h 6"/>
                <a:gd name="T16" fmla="*/ 5 w 7"/>
                <a:gd name="T17" fmla="*/ 0 h 6"/>
                <a:gd name="T18" fmla="*/ 4 w 7"/>
                <a:gd name="T19" fmla="*/ 0 h 6"/>
                <a:gd name="T20" fmla="*/ 4 w 7"/>
                <a:gd name="T21" fmla="*/ 0 h 6"/>
                <a:gd name="T22" fmla="*/ 4 w 7"/>
                <a:gd name="T23" fmla="*/ 0 h 6"/>
                <a:gd name="T24" fmla="*/ 3 w 7"/>
                <a:gd name="T25" fmla="*/ 0 h 6"/>
                <a:gd name="T26" fmla="*/ 3 w 7"/>
                <a:gd name="T27" fmla="*/ 0 h 6"/>
                <a:gd name="T28" fmla="*/ 2 w 7"/>
                <a:gd name="T29" fmla="*/ 0 h 6"/>
                <a:gd name="T30" fmla="*/ 2 w 7"/>
                <a:gd name="T31" fmla="*/ 0 h 6"/>
                <a:gd name="T32" fmla="*/ 2 w 7"/>
                <a:gd name="T33" fmla="*/ 0 h 6"/>
                <a:gd name="T34" fmla="*/ 1 w 7"/>
                <a:gd name="T35" fmla="*/ 0 h 6"/>
                <a:gd name="T36" fmla="*/ 1 w 7"/>
                <a:gd name="T37" fmla="*/ 1 h 6"/>
                <a:gd name="T38" fmla="*/ 1 w 7"/>
                <a:gd name="T39" fmla="*/ 1 h 6"/>
                <a:gd name="T40" fmla="*/ 1 w 7"/>
                <a:gd name="T41" fmla="*/ 1 h 6"/>
                <a:gd name="T42" fmla="*/ 0 w 7"/>
                <a:gd name="T43" fmla="*/ 2 h 6"/>
                <a:gd name="T44" fmla="*/ 0 w 7"/>
                <a:gd name="T45" fmla="*/ 2 h 6"/>
                <a:gd name="T46" fmla="*/ 0 w 7"/>
                <a:gd name="T47" fmla="*/ 2 h 6"/>
                <a:gd name="T48" fmla="*/ 0 w 7"/>
                <a:gd name="T49" fmla="*/ 3 h 6"/>
                <a:gd name="T50" fmla="*/ 0 w 7"/>
                <a:gd name="T51" fmla="*/ 3 h 6"/>
                <a:gd name="T52" fmla="*/ 0 w 7"/>
                <a:gd name="T53" fmla="*/ 4 h 6"/>
                <a:gd name="T54" fmla="*/ 0 w 7"/>
                <a:gd name="T55" fmla="*/ 4 h 6"/>
                <a:gd name="T56" fmla="*/ 1 w 7"/>
                <a:gd name="T57" fmla="*/ 4 h 6"/>
                <a:gd name="T58" fmla="*/ 1 w 7"/>
                <a:gd name="T59" fmla="*/ 5 h 6"/>
                <a:gd name="T60" fmla="*/ 1 w 7"/>
                <a:gd name="T61" fmla="*/ 5 h 6"/>
                <a:gd name="T62" fmla="*/ 1 w 7"/>
                <a:gd name="T63" fmla="*/ 5 h 6"/>
                <a:gd name="T64" fmla="*/ 2 w 7"/>
                <a:gd name="T65" fmla="*/ 6 h 6"/>
                <a:gd name="T66" fmla="*/ 2 w 7"/>
                <a:gd name="T67" fmla="*/ 6 h 6"/>
                <a:gd name="T68" fmla="*/ 2 w 7"/>
                <a:gd name="T69" fmla="*/ 6 h 6"/>
                <a:gd name="T70" fmla="*/ 3 w 7"/>
                <a:gd name="T71" fmla="*/ 6 h 6"/>
                <a:gd name="T72" fmla="*/ 3 w 7"/>
                <a:gd name="T73" fmla="*/ 6 h 6"/>
                <a:gd name="T74" fmla="*/ 4 w 7"/>
                <a:gd name="T75" fmla="*/ 6 h 6"/>
                <a:gd name="T76" fmla="*/ 4 w 7"/>
                <a:gd name="T77" fmla="*/ 6 h 6"/>
                <a:gd name="T78" fmla="*/ 4 w 7"/>
                <a:gd name="T79" fmla="*/ 6 h 6"/>
                <a:gd name="T80" fmla="*/ 5 w 7"/>
                <a:gd name="T81" fmla="*/ 6 h 6"/>
                <a:gd name="T82" fmla="*/ 5 w 7"/>
                <a:gd name="T83" fmla="*/ 6 h 6"/>
                <a:gd name="T84" fmla="*/ 6 w 7"/>
                <a:gd name="T85" fmla="*/ 5 h 6"/>
                <a:gd name="T86" fmla="*/ 6 w 7"/>
                <a:gd name="T87" fmla="*/ 5 h 6"/>
                <a:gd name="T88" fmla="*/ 6 w 7"/>
                <a:gd name="T89" fmla="*/ 5 h 6"/>
                <a:gd name="T90" fmla="*/ 6 w 7"/>
                <a:gd name="T91" fmla="*/ 4 h 6"/>
                <a:gd name="T92" fmla="*/ 7 w 7"/>
                <a:gd name="T93" fmla="*/ 4 h 6"/>
                <a:gd name="T94" fmla="*/ 7 w 7"/>
                <a:gd name="T95" fmla="*/ 4 h 6"/>
                <a:gd name="T96" fmla="*/ 7 w 7"/>
                <a:gd name="T97" fmla="*/ 3 h 6"/>
                <a:gd name="T98" fmla="*/ 7 w 7"/>
                <a:gd name="T99" fmla="*/ 3 h 6"/>
                <a:gd name="T100" fmla="*/ 7 w 7"/>
                <a:gd name="T101" fmla="*/ 2 h 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6">
                  <a:moveTo>
                    <a:pt x="7" y="2"/>
                  </a:moveTo>
                  <a:lnTo>
                    <a:pt x="7" y="2"/>
                  </a:lnTo>
                  <a:lnTo>
                    <a:pt x="7" y="2"/>
                  </a:lnTo>
                  <a:lnTo>
                    <a:pt x="6" y="1"/>
                  </a:lnTo>
                  <a:lnTo>
                    <a:pt x="6" y="1"/>
                  </a:lnTo>
                  <a:lnTo>
                    <a:pt x="6" y="1"/>
                  </a:lnTo>
                  <a:lnTo>
                    <a:pt x="6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0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1" y="4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5"/>
                  </a:lnTo>
                  <a:lnTo>
                    <a:pt x="2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3"/>
                  </a:lnTo>
                  <a:lnTo>
                    <a:pt x="7" y="3"/>
                  </a:lnTo>
                  <a:lnTo>
                    <a:pt x="7" y="2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971" name="Freeform 327">
              <a:extLst>
                <a:ext uri="{FF2B5EF4-FFF2-40B4-BE49-F238E27FC236}">
                  <a16:creationId xmlns:a16="http://schemas.microsoft.com/office/drawing/2014/main" xmlns="" id="{49DB2B19-B63F-42F3-AF94-BA91E56C5355}"/>
                </a:ext>
              </a:extLst>
            </xdr:cNvPr>
            <xdr:cNvSpPr>
              <a:spLocks/>
            </xdr:cNvSpPr>
          </xdr:nvSpPr>
          <xdr:spPr bwMode="auto">
            <a:xfrm>
              <a:off x="2213" y="2433"/>
              <a:ext cx="44" cy="52"/>
            </a:xfrm>
            <a:custGeom>
              <a:avLst/>
              <a:gdLst>
                <a:gd name="T0" fmla="*/ 44 w 44"/>
                <a:gd name="T1" fmla="*/ 23 h 52"/>
                <a:gd name="T2" fmla="*/ 44 w 44"/>
                <a:gd name="T3" fmla="*/ 23 h 52"/>
                <a:gd name="T4" fmla="*/ 44 w 44"/>
                <a:gd name="T5" fmla="*/ 15 h 52"/>
                <a:gd name="T6" fmla="*/ 44 w 44"/>
                <a:gd name="T7" fmla="*/ 15 h 52"/>
                <a:gd name="T8" fmla="*/ 44 w 44"/>
                <a:gd name="T9" fmla="*/ 15 h 52"/>
                <a:gd name="T10" fmla="*/ 44 w 44"/>
                <a:gd name="T11" fmla="*/ 8 h 52"/>
                <a:gd name="T12" fmla="*/ 37 w 44"/>
                <a:gd name="T13" fmla="*/ 8 h 52"/>
                <a:gd name="T14" fmla="*/ 37 w 44"/>
                <a:gd name="T15" fmla="*/ 8 h 52"/>
                <a:gd name="T16" fmla="*/ 37 w 44"/>
                <a:gd name="T17" fmla="*/ 8 h 52"/>
                <a:gd name="T18" fmla="*/ 29 w 44"/>
                <a:gd name="T19" fmla="*/ 0 h 52"/>
                <a:gd name="T20" fmla="*/ 29 w 44"/>
                <a:gd name="T21" fmla="*/ 0 h 52"/>
                <a:gd name="T22" fmla="*/ 22 w 44"/>
                <a:gd name="T23" fmla="*/ 0 h 52"/>
                <a:gd name="T24" fmla="*/ 22 w 44"/>
                <a:gd name="T25" fmla="*/ 0 h 52"/>
                <a:gd name="T26" fmla="*/ 22 w 44"/>
                <a:gd name="T27" fmla="*/ 0 h 52"/>
                <a:gd name="T28" fmla="*/ 15 w 44"/>
                <a:gd name="T29" fmla="*/ 0 h 52"/>
                <a:gd name="T30" fmla="*/ 15 w 44"/>
                <a:gd name="T31" fmla="*/ 8 h 52"/>
                <a:gd name="T32" fmla="*/ 7 w 44"/>
                <a:gd name="T33" fmla="*/ 8 h 52"/>
                <a:gd name="T34" fmla="*/ 7 w 44"/>
                <a:gd name="T35" fmla="*/ 8 h 52"/>
                <a:gd name="T36" fmla="*/ 7 w 44"/>
                <a:gd name="T37" fmla="*/ 8 h 52"/>
                <a:gd name="T38" fmla="*/ 0 w 44"/>
                <a:gd name="T39" fmla="*/ 15 h 52"/>
                <a:gd name="T40" fmla="*/ 0 w 44"/>
                <a:gd name="T41" fmla="*/ 15 h 52"/>
                <a:gd name="T42" fmla="*/ 0 w 44"/>
                <a:gd name="T43" fmla="*/ 15 h 52"/>
                <a:gd name="T44" fmla="*/ 0 w 44"/>
                <a:gd name="T45" fmla="*/ 23 h 52"/>
                <a:gd name="T46" fmla="*/ 0 w 44"/>
                <a:gd name="T47" fmla="*/ 23 h 52"/>
                <a:gd name="T48" fmla="*/ 0 w 44"/>
                <a:gd name="T49" fmla="*/ 30 h 52"/>
                <a:gd name="T50" fmla="*/ 0 w 44"/>
                <a:gd name="T51" fmla="*/ 30 h 52"/>
                <a:gd name="T52" fmla="*/ 0 w 44"/>
                <a:gd name="T53" fmla="*/ 30 h 52"/>
                <a:gd name="T54" fmla="*/ 0 w 44"/>
                <a:gd name="T55" fmla="*/ 38 h 52"/>
                <a:gd name="T56" fmla="*/ 0 w 44"/>
                <a:gd name="T57" fmla="*/ 38 h 52"/>
                <a:gd name="T58" fmla="*/ 0 w 44"/>
                <a:gd name="T59" fmla="*/ 38 h 52"/>
                <a:gd name="T60" fmla="*/ 7 w 44"/>
                <a:gd name="T61" fmla="*/ 45 h 52"/>
                <a:gd name="T62" fmla="*/ 7 w 44"/>
                <a:gd name="T63" fmla="*/ 45 h 52"/>
                <a:gd name="T64" fmla="*/ 7 w 44"/>
                <a:gd name="T65" fmla="*/ 45 h 52"/>
                <a:gd name="T66" fmla="*/ 15 w 44"/>
                <a:gd name="T67" fmla="*/ 52 h 52"/>
                <a:gd name="T68" fmla="*/ 15 w 44"/>
                <a:gd name="T69" fmla="*/ 52 h 52"/>
                <a:gd name="T70" fmla="*/ 22 w 44"/>
                <a:gd name="T71" fmla="*/ 52 h 52"/>
                <a:gd name="T72" fmla="*/ 22 w 44"/>
                <a:gd name="T73" fmla="*/ 52 h 52"/>
                <a:gd name="T74" fmla="*/ 22 w 44"/>
                <a:gd name="T75" fmla="*/ 52 h 52"/>
                <a:gd name="T76" fmla="*/ 29 w 44"/>
                <a:gd name="T77" fmla="*/ 52 h 52"/>
                <a:gd name="T78" fmla="*/ 29 w 44"/>
                <a:gd name="T79" fmla="*/ 52 h 52"/>
                <a:gd name="T80" fmla="*/ 37 w 44"/>
                <a:gd name="T81" fmla="*/ 52 h 52"/>
                <a:gd name="T82" fmla="*/ 37 w 44"/>
                <a:gd name="T83" fmla="*/ 45 h 52"/>
                <a:gd name="T84" fmla="*/ 37 w 44"/>
                <a:gd name="T85" fmla="*/ 45 h 52"/>
                <a:gd name="T86" fmla="*/ 44 w 44"/>
                <a:gd name="T87" fmla="*/ 45 h 52"/>
                <a:gd name="T88" fmla="*/ 44 w 44"/>
                <a:gd name="T89" fmla="*/ 38 h 52"/>
                <a:gd name="T90" fmla="*/ 44 w 44"/>
                <a:gd name="T91" fmla="*/ 38 h 52"/>
                <a:gd name="T92" fmla="*/ 44 w 44"/>
                <a:gd name="T93" fmla="*/ 38 h 52"/>
                <a:gd name="T94" fmla="*/ 44 w 44"/>
                <a:gd name="T95" fmla="*/ 30 h 52"/>
                <a:gd name="T96" fmla="*/ 44 w 44"/>
                <a:gd name="T97" fmla="*/ 30 h 52"/>
                <a:gd name="T98" fmla="*/ 44 w 44"/>
                <a:gd name="T99" fmla="*/ 30 h 52"/>
                <a:gd name="T100" fmla="*/ 44 w 44"/>
                <a:gd name="T101" fmla="*/ 23 h 5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4" h="52">
                  <a:moveTo>
                    <a:pt x="44" y="23"/>
                  </a:moveTo>
                  <a:lnTo>
                    <a:pt x="44" y="23"/>
                  </a:lnTo>
                  <a:lnTo>
                    <a:pt x="44" y="15"/>
                  </a:lnTo>
                  <a:lnTo>
                    <a:pt x="44" y="15"/>
                  </a:lnTo>
                  <a:lnTo>
                    <a:pt x="44" y="15"/>
                  </a:lnTo>
                  <a:lnTo>
                    <a:pt x="44" y="8"/>
                  </a:lnTo>
                  <a:lnTo>
                    <a:pt x="37" y="8"/>
                  </a:lnTo>
                  <a:lnTo>
                    <a:pt x="37" y="8"/>
                  </a:lnTo>
                  <a:lnTo>
                    <a:pt x="37" y="8"/>
                  </a:lnTo>
                  <a:lnTo>
                    <a:pt x="29" y="0"/>
                  </a:lnTo>
                  <a:lnTo>
                    <a:pt x="29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15" y="0"/>
                  </a:lnTo>
                  <a:lnTo>
                    <a:pt x="15" y="8"/>
                  </a:lnTo>
                  <a:lnTo>
                    <a:pt x="7" y="8"/>
                  </a:lnTo>
                  <a:lnTo>
                    <a:pt x="7" y="8"/>
                  </a:lnTo>
                  <a:lnTo>
                    <a:pt x="7" y="8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23"/>
                  </a:lnTo>
                  <a:lnTo>
                    <a:pt x="0" y="23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0" y="38"/>
                  </a:lnTo>
                  <a:lnTo>
                    <a:pt x="0" y="38"/>
                  </a:lnTo>
                  <a:lnTo>
                    <a:pt x="0" y="38"/>
                  </a:lnTo>
                  <a:lnTo>
                    <a:pt x="7" y="45"/>
                  </a:lnTo>
                  <a:lnTo>
                    <a:pt x="7" y="45"/>
                  </a:lnTo>
                  <a:lnTo>
                    <a:pt x="7" y="45"/>
                  </a:lnTo>
                  <a:lnTo>
                    <a:pt x="15" y="52"/>
                  </a:lnTo>
                  <a:lnTo>
                    <a:pt x="15" y="52"/>
                  </a:lnTo>
                  <a:lnTo>
                    <a:pt x="22" y="52"/>
                  </a:lnTo>
                  <a:lnTo>
                    <a:pt x="22" y="52"/>
                  </a:lnTo>
                  <a:lnTo>
                    <a:pt x="22" y="52"/>
                  </a:lnTo>
                  <a:lnTo>
                    <a:pt x="29" y="52"/>
                  </a:lnTo>
                  <a:lnTo>
                    <a:pt x="29" y="52"/>
                  </a:lnTo>
                  <a:lnTo>
                    <a:pt x="37" y="52"/>
                  </a:lnTo>
                  <a:lnTo>
                    <a:pt x="37" y="45"/>
                  </a:lnTo>
                  <a:lnTo>
                    <a:pt x="37" y="45"/>
                  </a:lnTo>
                  <a:lnTo>
                    <a:pt x="44" y="45"/>
                  </a:lnTo>
                  <a:lnTo>
                    <a:pt x="44" y="38"/>
                  </a:lnTo>
                  <a:lnTo>
                    <a:pt x="44" y="38"/>
                  </a:lnTo>
                  <a:lnTo>
                    <a:pt x="44" y="38"/>
                  </a:lnTo>
                  <a:lnTo>
                    <a:pt x="44" y="30"/>
                  </a:lnTo>
                  <a:lnTo>
                    <a:pt x="44" y="30"/>
                  </a:lnTo>
                  <a:lnTo>
                    <a:pt x="44" y="30"/>
                  </a:lnTo>
                  <a:lnTo>
                    <a:pt x="44" y="23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972" name="Freeform 328">
              <a:extLst>
                <a:ext uri="{FF2B5EF4-FFF2-40B4-BE49-F238E27FC236}">
                  <a16:creationId xmlns:a16="http://schemas.microsoft.com/office/drawing/2014/main" xmlns="" id="{257189B1-7475-4744-8149-F8810457237A}"/>
                </a:ext>
              </a:extLst>
            </xdr:cNvPr>
            <xdr:cNvSpPr>
              <a:spLocks/>
            </xdr:cNvSpPr>
          </xdr:nvSpPr>
          <xdr:spPr bwMode="auto">
            <a:xfrm>
              <a:off x="2213" y="2433"/>
              <a:ext cx="44" cy="52"/>
            </a:xfrm>
            <a:custGeom>
              <a:avLst/>
              <a:gdLst>
                <a:gd name="T0" fmla="*/ 6 w 6"/>
                <a:gd name="T1" fmla="*/ 3 h 7"/>
                <a:gd name="T2" fmla="*/ 6 w 6"/>
                <a:gd name="T3" fmla="*/ 3 h 7"/>
                <a:gd name="T4" fmla="*/ 6 w 6"/>
                <a:gd name="T5" fmla="*/ 2 h 7"/>
                <a:gd name="T6" fmla="*/ 6 w 6"/>
                <a:gd name="T7" fmla="*/ 2 h 7"/>
                <a:gd name="T8" fmla="*/ 6 w 6"/>
                <a:gd name="T9" fmla="*/ 2 h 7"/>
                <a:gd name="T10" fmla="*/ 6 w 6"/>
                <a:gd name="T11" fmla="*/ 1 h 7"/>
                <a:gd name="T12" fmla="*/ 5 w 6"/>
                <a:gd name="T13" fmla="*/ 1 h 7"/>
                <a:gd name="T14" fmla="*/ 5 w 6"/>
                <a:gd name="T15" fmla="*/ 1 h 7"/>
                <a:gd name="T16" fmla="*/ 5 w 6"/>
                <a:gd name="T17" fmla="*/ 1 h 7"/>
                <a:gd name="T18" fmla="*/ 4 w 6"/>
                <a:gd name="T19" fmla="*/ 0 h 7"/>
                <a:gd name="T20" fmla="*/ 4 w 6"/>
                <a:gd name="T21" fmla="*/ 0 h 7"/>
                <a:gd name="T22" fmla="*/ 3 w 6"/>
                <a:gd name="T23" fmla="*/ 0 h 7"/>
                <a:gd name="T24" fmla="*/ 3 w 6"/>
                <a:gd name="T25" fmla="*/ 0 h 7"/>
                <a:gd name="T26" fmla="*/ 3 w 6"/>
                <a:gd name="T27" fmla="*/ 0 h 7"/>
                <a:gd name="T28" fmla="*/ 2 w 6"/>
                <a:gd name="T29" fmla="*/ 0 h 7"/>
                <a:gd name="T30" fmla="*/ 2 w 6"/>
                <a:gd name="T31" fmla="*/ 1 h 7"/>
                <a:gd name="T32" fmla="*/ 1 w 6"/>
                <a:gd name="T33" fmla="*/ 1 h 7"/>
                <a:gd name="T34" fmla="*/ 1 w 6"/>
                <a:gd name="T35" fmla="*/ 1 h 7"/>
                <a:gd name="T36" fmla="*/ 1 w 6"/>
                <a:gd name="T37" fmla="*/ 1 h 7"/>
                <a:gd name="T38" fmla="*/ 0 w 6"/>
                <a:gd name="T39" fmla="*/ 2 h 7"/>
                <a:gd name="T40" fmla="*/ 0 w 6"/>
                <a:gd name="T41" fmla="*/ 2 h 7"/>
                <a:gd name="T42" fmla="*/ 0 w 6"/>
                <a:gd name="T43" fmla="*/ 2 h 7"/>
                <a:gd name="T44" fmla="*/ 0 w 6"/>
                <a:gd name="T45" fmla="*/ 3 h 7"/>
                <a:gd name="T46" fmla="*/ 0 w 6"/>
                <a:gd name="T47" fmla="*/ 3 h 7"/>
                <a:gd name="T48" fmla="*/ 0 w 6"/>
                <a:gd name="T49" fmla="*/ 4 h 7"/>
                <a:gd name="T50" fmla="*/ 0 w 6"/>
                <a:gd name="T51" fmla="*/ 4 h 7"/>
                <a:gd name="T52" fmla="*/ 0 w 6"/>
                <a:gd name="T53" fmla="*/ 4 h 7"/>
                <a:gd name="T54" fmla="*/ 0 w 6"/>
                <a:gd name="T55" fmla="*/ 5 h 7"/>
                <a:gd name="T56" fmla="*/ 0 w 6"/>
                <a:gd name="T57" fmla="*/ 5 h 7"/>
                <a:gd name="T58" fmla="*/ 0 w 6"/>
                <a:gd name="T59" fmla="*/ 5 h 7"/>
                <a:gd name="T60" fmla="*/ 1 w 6"/>
                <a:gd name="T61" fmla="*/ 6 h 7"/>
                <a:gd name="T62" fmla="*/ 1 w 6"/>
                <a:gd name="T63" fmla="*/ 6 h 7"/>
                <a:gd name="T64" fmla="*/ 1 w 6"/>
                <a:gd name="T65" fmla="*/ 6 h 7"/>
                <a:gd name="T66" fmla="*/ 2 w 6"/>
                <a:gd name="T67" fmla="*/ 7 h 7"/>
                <a:gd name="T68" fmla="*/ 2 w 6"/>
                <a:gd name="T69" fmla="*/ 7 h 7"/>
                <a:gd name="T70" fmla="*/ 3 w 6"/>
                <a:gd name="T71" fmla="*/ 7 h 7"/>
                <a:gd name="T72" fmla="*/ 3 w 6"/>
                <a:gd name="T73" fmla="*/ 7 h 7"/>
                <a:gd name="T74" fmla="*/ 3 w 6"/>
                <a:gd name="T75" fmla="*/ 7 h 7"/>
                <a:gd name="T76" fmla="*/ 4 w 6"/>
                <a:gd name="T77" fmla="*/ 7 h 7"/>
                <a:gd name="T78" fmla="*/ 4 w 6"/>
                <a:gd name="T79" fmla="*/ 7 h 7"/>
                <a:gd name="T80" fmla="*/ 5 w 6"/>
                <a:gd name="T81" fmla="*/ 7 h 7"/>
                <a:gd name="T82" fmla="*/ 5 w 6"/>
                <a:gd name="T83" fmla="*/ 6 h 7"/>
                <a:gd name="T84" fmla="*/ 5 w 6"/>
                <a:gd name="T85" fmla="*/ 6 h 7"/>
                <a:gd name="T86" fmla="*/ 6 w 6"/>
                <a:gd name="T87" fmla="*/ 6 h 7"/>
                <a:gd name="T88" fmla="*/ 6 w 6"/>
                <a:gd name="T89" fmla="*/ 5 h 7"/>
                <a:gd name="T90" fmla="*/ 6 w 6"/>
                <a:gd name="T91" fmla="*/ 5 h 7"/>
                <a:gd name="T92" fmla="*/ 6 w 6"/>
                <a:gd name="T93" fmla="*/ 5 h 7"/>
                <a:gd name="T94" fmla="*/ 6 w 6"/>
                <a:gd name="T95" fmla="*/ 4 h 7"/>
                <a:gd name="T96" fmla="*/ 6 w 6"/>
                <a:gd name="T97" fmla="*/ 4 h 7"/>
                <a:gd name="T98" fmla="*/ 6 w 6"/>
                <a:gd name="T99" fmla="*/ 4 h 7"/>
                <a:gd name="T100" fmla="*/ 6 w 6"/>
                <a:gd name="T101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6" h="7">
                  <a:moveTo>
                    <a:pt x="6" y="3"/>
                  </a:moveTo>
                  <a:lnTo>
                    <a:pt x="6" y="3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5"/>
                  </a:lnTo>
                  <a:lnTo>
                    <a:pt x="1" y="6"/>
                  </a:lnTo>
                  <a:lnTo>
                    <a:pt x="1" y="6"/>
                  </a:lnTo>
                  <a:lnTo>
                    <a:pt x="1" y="6"/>
                  </a:lnTo>
                  <a:lnTo>
                    <a:pt x="2" y="7"/>
                  </a:lnTo>
                  <a:lnTo>
                    <a:pt x="2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5" y="7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973" name="Freeform 329">
              <a:extLst>
                <a:ext uri="{FF2B5EF4-FFF2-40B4-BE49-F238E27FC236}">
                  <a16:creationId xmlns:a16="http://schemas.microsoft.com/office/drawing/2014/main" xmlns="" id="{3C4FE6B2-CEC0-40B8-99C2-70F75F3CFF51}"/>
                </a:ext>
              </a:extLst>
            </xdr:cNvPr>
            <xdr:cNvSpPr>
              <a:spLocks/>
            </xdr:cNvSpPr>
          </xdr:nvSpPr>
          <xdr:spPr bwMode="auto">
            <a:xfrm>
              <a:off x="2176" y="2300"/>
              <a:ext cx="52" cy="52"/>
            </a:xfrm>
            <a:custGeom>
              <a:avLst/>
              <a:gdLst>
                <a:gd name="T0" fmla="*/ 52 w 52"/>
                <a:gd name="T1" fmla="*/ 22 h 52"/>
                <a:gd name="T2" fmla="*/ 52 w 52"/>
                <a:gd name="T3" fmla="*/ 22 h 52"/>
                <a:gd name="T4" fmla="*/ 52 w 52"/>
                <a:gd name="T5" fmla="*/ 15 h 52"/>
                <a:gd name="T6" fmla="*/ 44 w 52"/>
                <a:gd name="T7" fmla="*/ 15 h 52"/>
                <a:gd name="T8" fmla="*/ 44 w 52"/>
                <a:gd name="T9" fmla="*/ 15 h 52"/>
                <a:gd name="T10" fmla="*/ 44 w 52"/>
                <a:gd name="T11" fmla="*/ 7 h 52"/>
                <a:gd name="T12" fmla="*/ 44 w 52"/>
                <a:gd name="T13" fmla="*/ 7 h 52"/>
                <a:gd name="T14" fmla="*/ 37 w 52"/>
                <a:gd name="T15" fmla="*/ 7 h 52"/>
                <a:gd name="T16" fmla="*/ 37 w 52"/>
                <a:gd name="T17" fmla="*/ 7 h 52"/>
                <a:gd name="T18" fmla="*/ 29 w 52"/>
                <a:gd name="T19" fmla="*/ 0 h 52"/>
                <a:gd name="T20" fmla="*/ 29 w 52"/>
                <a:gd name="T21" fmla="*/ 0 h 52"/>
                <a:gd name="T22" fmla="*/ 29 w 52"/>
                <a:gd name="T23" fmla="*/ 0 h 52"/>
                <a:gd name="T24" fmla="*/ 22 w 52"/>
                <a:gd name="T25" fmla="*/ 0 h 52"/>
                <a:gd name="T26" fmla="*/ 22 w 52"/>
                <a:gd name="T27" fmla="*/ 0 h 52"/>
                <a:gd name="T28" fmla="*/ 15 w 52"/>
                <a:gd name="T29" fmla="*/ 0 h 52"/>
                <a:gd name="T30" fmla="*/ 15 w 52"/>
                <a:gd name="T31" fmla="*/ 7 h 52"/>
                <a:gd name="T32" fmla="*/ 15 w 52"/>
                <a:gd name="T33" fmla="*/ 7 h 52"/>
                <a:gd name="T34" fmla="*/ 7 w 52"/>
                <a:gd name="T35" fmla="*/ 7 h 52"/>
                <a:gd name="T36" fmla="*/ 7 w 52"/>
                <a:gd name="T37" fmla="*/ 7 h 52"/>
                <a:gd name="T38" fmla="*/ 7 w 52"/>
                <a:gd name="T39" fmla="*/ 15 h 52"/>
                <a:gd name="T40" fmla="*/ 7 w 52"/>
                <a:gd name="T41" fmla="*/ 15 h 52"/>
                <a:gd name="T42" fmla="*/ 0 w 52"/>
                <a:gd name="T43" fmla="*/ 15 h 52"/>
                <a:gd name="T44" fmla="*/ 0 w 52"/>
                <a:gd name="T45" fmla="*/ 22 h 52"/>
                <a:gd name="T46" fmla="*/ 0 w 52"/>
                <a:gd name="T47" fmla="*/ 22 h 52"/>
                <a:gd name="T48" fmla="*/ 0 w 52"/>
                <a:gd name="T49" fmla="*/ 30 h 52"/>
                <a:gd name="T50" fmla="*/ 0 w 52"/>
                <a:gd name="T51" fmla="*/ 30 h 52"/>
                <a:gd name="T52" fmla="*/ 0 w 52"/>
                <a:gd name="T53" fmla="*/ 30 h 52"/>
                <a:gd name="T54" fmla="*/ 0 w 52"/>
                <a:gd name="T55" fmla="*/ 37 h 52"/>
                <a:gd name="T56" fmla="*/ 7 w 52"/>
                <a:gd name="T57" fmla="*/ 37 h 52"/>
                <a:gd name="T58" fmla="*/ 7 w 52"/>
                <a:gd name="T59" fmla="*/ 37 h 52"/>
                <a:gd name="T60" fmla="*/ 7 w 52"/>
                <a:gd name="T61" fmla="*/ 44 h 52"/>
                <a:gd name="T62" fmla="*/ 7 w 52"/>
                <a:gd name="T63" fmla="*/ 44 h 52"/>
                <a:gd name="T64" fmla="*/ 15 w 52"/>
                <a:gd name="T65" fmla="*/ 44 h 52"/>
                <a:gd name="T66" fmla="*/ 15 w 52"/>
                <a:gd name="T67" fmla="*/ 52 h 52"/>
                <a:gd name="T68" fmla="*/ 15 w 52"/>
                <a:gd name="T69" fmla="*/ 52 h 52"/>
                <a:gd name="T70" fmla="*/ 22 w 52"/>
                <a:gd name="T71" fmla="*/ 52 h 52"/>
                <a:gd name="T72" fmla="*/ 22 w 52"/>
                <a:gd name="T73" fmla="*/ 52 h 52"/>
                <a:gd name="T74" fmla="*/ 29 w 52"/>
                <a:gd name="T75" fmla="*/ 52 h 52"/>
                <a:gd name="T76" fmla="*/ 29 w 52"/>
                <a:gd name="T77" fmla="*/ 52 h 52"/>
                <a:gd name="T78" fmla="*/ 29 w 52"/>
                <a:gd name="T79" fmla="*/ 52 h 52"/>
                <a:gd name="T80" fmla="*/ 37 w 52"/>
                <a:gd name="T81" fmla="*/ 52 h 52"/>
                <a:gd name="T82" fmla="*/ 37 w 52"/>
                <a:gd name="T83" fmla="*/ 44 h 52"/>
                <a:gd name="T84" fmla="*/ 44 w 52"/>
                <a:gd name="T85" fmla="*/ 44 h 52"/>
                <a:gd name="T86" fmla="*/ 44 w 52"/>
                <a:gd name="T87" fmla="*/ 44 h 52"/>
                <a:gd name="T88" fmla="*/ 44 w 52"/>
                <a:gd name="T89" fmla="*/ 37 h 52"/>
                <a:gd name="T90" fmla="*/ 44 w 52"/>
                <a:gd name="T91" fmla="*/ 37 h 52"/>
                <a:gd name="T92" fmla="*/ 52 w 52"/>
                <a:gd name="T93" fmla="*/ 37 h 52"/>
                <a:gd name="T94" fmla="*/ 52 w 52"/>
                <a:gd name="T95" fmla="*/ 30 h 52"/>
                <a:gd name="T96" fmla="*/ 52 w 52"/>
                <a:gd name="T97" fmla="*/ 30 h 52"/>
                <a:gd name="T98" fmla="*/ 52 w 52"/>
                <a:gd name="T99" fmla="*/ 30 h 52"/>
                <a:gd name="T100" fmla="*/ 52 w 52"/>
                <a:gd name="T101" fmla="*/ 22 h 5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52" h="52">
                  <a:moveTo>
                    <a:pt x="52" y="22"/>
                  </a:moveTo>
                  <a:lnTo>
                    <a:pt x="52" y="22"/>
                  </a:lnTo>
                  <a:lnTo>
                    <a:pt x="52" y="15"/>
                  </a:lnTo>
                  <a:lnTo>
                    <a:pt x="44" y="15"/>
                  </a:lnTo>
                  <a:lnTo>
                    <a:pt x="44" y="15"/>
                  </a:lnTo>
                  <a:lnTo>
                    <a:pt x="44" y="7"/>
                  </a:lnTo>
                  <a:lnTo>
                    <a:pt x="44" y="7"/>
                  </a:lnTo>
                  <a:lnTo>
                    <a:pt x="37" y="7"/>
                  </a:lnTo>
                  <a:lnTo>
                    <a:pt x="37" y="7"/>
                  </a:lnTo>
                  <a:lnTo>
                    <a:pt x="29" y="0"/>
                  </a:lnTo>
                  <a:lnTo>
                    <a:pt x="29" y="0"/>
                  </a:lnTo>
                  <a:lnTo>
                    <a:pt x="29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15" y="0"/>
                  </a:lnTo>
                  <a:lnTo>
                    <a:pt x="15" y="7"/>
                  </a:lnTo>
                  <a:lnTo>
                    <a:pt x="15" y="7"/>
                  </a:lnTo>
                  <a:lnTo>
                    <a:pt x="7" y="7"/>
                  </a:lnTo>
                  <a:lnTo>
                    <a:pt x="7" y="7"/>
                  </a:lnTo>
                  <a:lnTo>
                    <a:pt x="7" y="15"/>
                  </a:lnTo>
                  <a:lnTo>
                    <a:pt x="7" y="15"/>
                  </a:lnTo>
                  <a:lnTo>
                    <a:pt x="0" y="15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0" y="37"/>
                  </a:lnTo>
                  <a:lnTo>
                    <a:pt x="7" y="37"/>
                  </a:lnTo>
                  <a:lnTo>
                    <a:pt x="7" y="37"/>
                  </a:lnTo>
                  <a:lnTo>
                    <a:pt x="7" y="44"/>
                  </a:lnTo>
                  <a:lnTo>
                    <a:pt x="7" y="44"/>
                  </a:lnTo>
                  <a:lnTo>
                    <a:pt x="15" y="44"/>
                  </a:lnTo>
                  <a:lnTo>
                    <a:pt x="15" y="52"/>
                  </a:lnTo>
                  <a:lnTo>
                    <a:pt x="15" y="52"/>
                  </a:lnTo>
                  <a:lnTo>
                    <a:pt x="22" y="52"/>
                  </a:lnTo>
                  <a:lnTo>
                    <a:pt x="22" y="52"/>
                  </a:lnTo>
                  <a:lnTo>
                    <a:pt x="29" y="52"/>
                  </a:lnTo>
                  <a:lnTo>
                    <a:pt x="29" y="52"/>
                  </a:lnTo>
                  <a:lnTo>
                    <a:pt x="29" y="52"/>
                  </a:lnTo>
                  <a:lnTo>
                    <a:pt x="37" y="52"/>
                  </a:lnTo>
                  <a:lnTo>
                    <a:pt x="37" y="44"/>
                  </a:lnTo>
                  <a:lnTo>
                    <a:pt x="44" y="44"/>
                  </a:lnTo>
                  <a:lnTo>
                    <a:pt x="44" y="44"/>
                  </a:lnTo>
                  <a:lnTo>
                    <a:pt x="44" y="37"/>
                  </a:lnTo>
                  <a:lnTo>
                    <a:pt x="44" y="37"/>
                  </a:lnTo>
                  <a:lnTo>
                    <a:pt x="52" y="37"/>
                  </a:lnTo>
                  <a:lnTo>
                    <a:pt x="52" y="30"/>
                  </a:lnTo>
                  <a:lnTo>
                    <a:pt x="52" y="30"/>
                  </a:lnTo>
                  <a:lnTo>
                    <a:pt x="52" y="30"/>
                  </a:lnTo>
                  <a:lnTo>
                    <a:pt x="52" y="22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974" name="Freeform 330">
              <a:extLst>
                <a:ext uri="{FF2B5EF4-FFF2-40B4-BE49-F238E27FC236}">
                  <a16:creationId xmlns:a16="http://schemas.microsoft.com/office/drawing/2014/main" xmlns="" id="{7544D005-2A15-4913-996E-6E8FDA88FB22}"/>
                </a:ext>
              </a:extLst>
            </xdr:cNvPr>
            <xdr:cNvSpPr>
              <a:spLocks/>
            </xdr:cNvSpPr>
          </xdr:nvSpPr>
          <xdr:spPr bwMode="auto">
            <a:xfrm>
              <a:off x="2176" y="2300"/>
              <a:ext cx="52" cy="52"/>
            </a:xfrm>
            <a:custGeom>
              <a:avLst/>
              <a:gdLst>
                <a:gd name="T0" fmla="*/ 7 w 7"/>
                <a:gd name="T1" fmla="*/ 3 h 7"/>
                <a:gd name="T2" fmla="*/ 7 w 7"/>
                <a:gd name="T3" fmla="*/ 3 h 7"/>
                <a:gd name="T4" fmla="*/ 7 w 7"/>
                <a:gd name="T5" fmla="*/ 2 h 7"/>
                <a:gd name="T6" fmla="*/ 6 w 7"/>
                <a:gd name="T7" fmla="*/ 2 h 7"/>
                <a:gd name="T8" fmla="*/ 6 w 7"/>
                <a:gd name="T9" fmla="*/ 2 h 7"/>
                <a:gd name="T10" fmla="*/ 6 w 7"/>
                <a:gd name="T11" fmla="*/ 1 h 7"/>
                <a:gd name="T12" fmla="*/ 6 w 7"/>
                <a:gd name="T13" fmla="*/ 1 h 7"/>
                <a:gd name="T14" fmla="*/ 5 w 7"/>
                <a:gd name="T15" fmla="*/ 1 h 7"/>
                <a:gd name="T16" fmla="*/ 5 w 7"/>
                <a:gd name="T17" fmla="*/ 1 h 7"/>
                <a:gd name="T18" fmla="*/ 4 w 7"/>
                <a:gd name="T19" fmla="*/ 0 h 7"/>
                <a:gd name="T20" fmla="*/ 4 w 7"/>
                <a:gd name="T21" fmla="*/ 0 h 7"/>
                <a:gd name="T22" fmla="*/ 4 w 7"/>
                <a:gd name="T23" fmla="*/ 0 h 7"/>
                <a:gd name="T24" fmla="*/ 3 w 7"/>
                <a:gd name="T25" fmla="*/ 0 h 7"/>
                <a:gd name="T26" fmla="*/ 3 w 7"/>
                <a:gd name="T27" fmla="*/ 0 h 7"/>
                <a:gd name="T28" fmla="*/ 2 w 7"/>
                <a:gd name="T29" fmla="*/ 0 h 7"/>
                <a:gd name="T30" fmla="*/ 2 w 7"/>
                <a:gd name="T31" fmla="*/ 1 h 7"/>
                <a:gd name="T32" fmla="*/ 2 w 7"/>
                <a:gd name="T33" fmla="*/ 1 h 7"/>
                <a:gd name="T34" fmla="*/ 1 w 7"/>
                <a:gd name="T35" fmla="*/ 1 h 7"/>
                <a:gd name="T36" fmla="*/ 1 w 7"/>
                <a:gd name="T37" fmla="*/ 1 h 7"/>
                <a:gd name="T38" fmla="*/ 1 w 7"/>
                <a:gd name="T39" fmla="*/ 2 h 7"/>
                <a:gd name="T40" fmla="*/ 1 w 7"/>
                <a:gd name="T41" fmla="*/ 2 h 7"/>
                <a:gd name="T42" fmla="*/ 0 w 7"/>
                <a:gd name="T43" fmla="*/ 2 h 7"/>
                <a:gd name="T44" fmla="*/ 0 w 7"/>
                <a:gd name="T45" fmla="*/ 3 h 7"/>
                <a:gd name="T46" fmla="*/ 0 w 7"/>
                <a:gd name="T47" fmla="*/ 3 h 7"/>
                <a:gd name="T48" fmla="*/ 0 w 7"/>
                <a:gd name="T49" fmla="*/ 4 h 7"/>
                <a:gd name="T50" fmla="*/ 0 w 7"/>
                <a:gd name="T51" fmla="*/ 4 h 7"/>
                <a:gd name="T52" fmla="*/ 0 w 7"/>
                <a:gd name="T53" fmla="*/ 4 h 7"/>
                <a:gd name="T54" fmla="*/ 0 w 7"/>
                <a:gd name="T55" fmla="*/ 5 h 7"/>
                <a:gd name="T56" fmla="*/ 1 w 7"/>
                <a:gd name="T57" fmla="*/ 5 h 7"/>
                <a:gd name="T58" fmla="*/ 1 w 7"/>
                <a:gd name="T59" fmla="*/ 5 h 7"/>
                <a:gd name="T60" fmla="*/ 1 w 7"/>
                <a:gd name="T61" fmla="*/ 6 h 7"/>
                <a:gd name="T62" fmla="*/ 1 w 7"/>
                <a:gd name="T63" fmla="*/ 6 h 7"/>
                <a:gd name="T64" fmla="*/ 2 w 7"/>
                <a:gd name="T65" fmla="*/ 6 h 7"/>
                <a:gd name="T66" fmla="*/ 2 w 7"/>
                <a:gd name="T67" fmla="*/ 7 h 7"/>
                <a:gd name="T68" fmla="*/ 2 w 7"/>
                <a:gd name="T69" fmla="*/ 7 h 7"/>
                <a:gd name="T70" fmla="*/ 3 w 7"/>
                <a:gd name="T71" fmla="*/ 7 h 7"/>
                <a:gd name="T72" fmla="*/ 3 w 7"/>
                <a:gd name="T73" fmla="*/ 7 h 7"/>
                <a:gd name="T74" fmla="*/ 4 w 7"/>
                <a:gd name="T75" fmla="*/ 7 h 7"/>
                <a:gd name="T76" fmla="*/ 4 w 7"/>
                <a:gd name="T77" fmla="*/ 7 h 7"/>
                <a:gd name="T78" fmla="*/ 4 w 7"/>
                <a:gd name="T79" fmla="*/ 7 h 7"/>
                <a:gd name="T80" fmla="*/ 5 w 7"/>
                <a:gd name="T81" fmla="*/ 7 h 7"/>
                <a:gd name="T82" fmla="*/ 5 w 7"/>
                <a:gd name="T83" fmla="*/ 6 h 7"/>
                <a:gd name="T84" fmla="*/ 6 w 7"/>
                <a:gd name="T85" fmla="*/ 6 h 7"/>
                <a:gd name="T86" fmla="*/ 6 w 7"/>
                <a:gd name="T87" fmla="*/ 6 h 7"/>
                <a:gd name="T88" fmla="*/ 6 w 7"/>
                <a:gd name="T89" fmla="*/ 5 h 7"/>
                <a:gd name="T90" fmla="*/ 6 w 7"/>
                <a:gd name="T91" fmla="*/ 5 h 7"/>
                <a:gd name="T92" fmla="*/ 7 w 7"/>
                <a:gd name="T93" fmla="*/ 5 h 7"/>
                <a:gd name="T94" fmla="*/ 7 w 7"/>
                <a:gd name="T95" fmla="*/ 4 h 7"/>
                <a:gd name="T96" fmla="*/ 7 w 7"/>
                <a:gd name="T97" fmla="*/ 4 h 7"/>
                <a:gd name="T98" fmla="*/ 7 w 7"/>
                <a:gd name="T99" fmla="*/ 4 h 7"/>
                <a:gd name="T100" fmla="*/ 7 w 7"/>
                <a:gd name="T101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7">
                  <a:moveTo>
                    <a:pt x="7" y="3"/>
                  </a:moveTo>
                  <a:lnTo>
                    <a:pt x="7" y="3"/>
                  </a:lnTo>
                  <a:lnTo>
                    <a:pt x="7" y="2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4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1"/>
                  </a:lnTo>
                  <a:lnTo>
                    <a:pt x="2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2"/>
                  </a:lnTo>
                  <a:lnTo>
                    <a:pt x="1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6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7"/>
                  </a:lnTo>
                  <a:lnTo>
                    <a:pt x="2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5" y="7"/>
                  </a:lnTo>
                  <a:lnTo>
                    <a:pt x="5" y="6"/>
                  </a:lnTo>
                  <a:lnTo>
                    <a:pt x="6" y="6"/>
                  </a:lnTo>
                  <a:lnTo>
                    <a:pt x="6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7" y="5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975" name="Freeform 331">
              <a:extLst>
                <a:ext uri="{FF2B5EF4-FFF2-40B4-BE49-F238E27FC236}">
                  <a16:creationId xmlns:a16="http://schemas.microsoft.com/office/drawing/2014/main" xmlns="" id="{11C1DB77-21E4-4D1D-8C21-6698A2CA877A}"/>
                </a:ext>
              </a:extLst>
            </xdr:cNvPr>
            <xdr:cNvSpPr>
              <a:spLocks/>
            </xdr:cNvSpPr>
          </xdr:nvSpPr>
          <xdr:spPr bwMode="auto">
            <a:xfrm>
              <a:off x="2153" y="2166"/>
              <a:ext cx="52" cy="52"/>
            </a:xfrm>
            <a:custGeom>
              <a:avLst/>
              <a:gdLst>
                <a:gd name="T0" fmla="*/ 52 w 52"/>
                <a:gd name="T1" fmla="*/ 23 h 52"/>
                <a:gd name="T2" fmla="*/ 52 w 52"/>
                <a:gd name="T3" fmla="*/ 23 h 52"/>
                <a:gd name="T4" fmla="*/ 45 w 52"/>
                <a:gd name="T5" fmla="*/ 15 h 52"/>
                <a:gd name="T6" fmla="*/ 45 w 52"/>
                <a:gd name="T7" fmla="*/ 15 h 52"/>
                <a:gd name="T8" fmla="*/ 45 w 52"/>
                <a:gd name="T9" fmla="*/ 15 h 52"/>
                <a:gd name="T10" fmla="*/ 45 w 52"/>
                <a:gd name="T11" fmla="*/ 8 h 52"/>
                <a:gd name="T12" fmla="*/ 38 w 52"/>
                <a:gd name="T13" fmla="*/ 8 h 52"/>
                <a:gd name="T14" fmla="*/ 38 w 52"/>
                <a:gd name="T15" fmla="*/ 8 h 52"/>
                <a:gd name="T16" fmla="*/ 38 w 52"/>
                <a:gd name="T17" fmla="*/ 0 h 52"/>
                <a:gd name="T18" fmla="*/ 30 w 52"/>
                <a:gd name="T19" fmla="*/ 0 h 52"/>
                <a:gd name="T20" fmla="*/ 30 w 52"/>
                <a:gd name="T21" fmla="*/ 0 h 52"/>
                <a:gd name="T22" fmla="*/ 30 w 52"/>
                <a:gd name="T23" fmla="*/ 0 h 52"/>
                <a:gd name="T24" fmla="*/ 23 w 52"/>
                <a:gd name="T25" fmla="*/ 0 h 52"/>
                <a:gd name="T26" fmla="*/ 23 w 52"/>
                <a:gd name="T27" fmla="*/ 0 h 52"/>
                <a:gd name="T28" fmla="*/ 15 w 52"/>
                <a:gd name="T29" fmla="*/ 0 h 52"/>
                <a:gd name="T30" fmla="*/ 15 w 52"/>
                <a:gd name="T31" fmla="*/ 0 h 52"/>
                <a:gd name="T32" fmla="*/ 15 w 52"/>
                <a:gd name="T33" fmla="*/ 8 h 52"/>
                <a:gd name="T34" fmla="*/ 8 w 52"/>
                <a:gd name="T35" fmla="*/ 8 h 52"/>
                <a:gd name="T36" fmla="*/ 8 w 52"/>
                <a:gd name="T37" fmla="*/ 8 h 52"/>
                <a:gd name="T38" fmla="*/ 8 w 52"/>
                <a:gd name="T39" fmla="*/ 15 h 52"/>
                <a:gd name="T40" fmla="*/ 0 w 52"/>
                <a:gd name="T41" fmla="*/ 15 h 52"/>
                <a:gd name="T42" fmla="*/ 0 w 52"/>
                <a:gd name="T43" fmla="*/ 15 h 52"/>
                <a:gd name="T44" fmla="*/ 0 w 52"/>
                <a:gd name="T45" fmla="*/ 23 h 52"/>
                <a:gd name="T46" fmla="*/ 0 w 52"/>
                <a:gd name="T47" fmla="*/ 23 h 52"/>
                <a:gd name="T48" fmla="*/ 0 w 52"/>
                <a:gd name="T49" fmla="*/ 23 h 52"/>
                <a:gd name="T50" fmla="*/ 0 w 52"/>
                <a:gd name="T51" fmla="*/ 30 h 52"/>
                <a:gd name="T52" fmla="*/ 0 w 52"/>
                <a:gd name="T53" fmla="*/ 30 h 52"/>
                <a:gd name="T54" fmla="*/ 0 w 52"/>
                <a:gd name="T55" fmla="*/ 37 h 52"/>
                <a:gd name="T56" fmla="*/ 0 w 52"/>
                <a:gd name="T57" fmla="*/ 37 h 52"/>
                <a:gd name="T58" fmla="*/ 8 w 52"/>
                <a:gd name="T59" fmla="*/ 37 h 52"/>
                <a:gd name="T60" fmla="*/ 8 w 52"/>
                <a:gd name="T61" fmla="*/ 45 h 52"/>
                <a:gd name="T62" fmla="*/ 8 w 52"/>
                <a:gd name="T63" fmla="*/ 45 h 52"/>
                <a:gd name="T64" fmla="*/ 15 w 52"/>
                <a:gd name="T65" fmla="*/ 45 h 52"/>
                <a:gd name="T66" fmla="*/ 15 w 52"/>
                <a:gd name="T67" fmla="*/ 45 h 52"/>
                <a:gd name="T68" fmla="*/ 15 w 52"/>
                <a:gd name="T69" fmla="*/ 52 h 52"/>
                <a:gd name="T70" fmla="*/ 23 w 52"/>
                <a:gd name="T71" fmla="*/ 52 h 52"/>
                <a:gd name="T72" fmla="*/ 23 w 52"/>
                <a:gd name="T73" fmla="*/ 52 h 52"/>
                <a:gd name="T74" fmla="*/ 30 w 52"/>
                <a:gd name="T75" fmla="*/ 52 h 52"/>
                <a:gd name="T76" fmla="*/ 30 w 52"/>
                <a:gd name="T77" fmla="*/ 52 h 52"/>
                <a:gd name="T78" fmla="*/ 30 w 52"/>
                <a:gd name="T79" fmla="*/ 52 h 52"/>
                <a:gd name="T80" fmla="*/ 38 w 52"/>
                <a:gd name="T81" fmla="*/ 45 h 52"/>
                <a:gd name="T82" fmla="*/ 38 w 52"/>
                <a:gd name="T83" fmla="*/ 45 h 52"/>
                <a:gd name="T84" fmla="*/ 38 w 52"/>
                <a:gd name="T85" fmla="*/ 45 h 52"/>
                <a:gd name="T86" fmla="*/ 45 w 52"/>
                <a:gd name="T87" fmla="*/ 45 h 52"/>
                <a:gd name="T88" fmla="*/ 45 w 52"/>
                <a:gd name="T89" fmla="*/ 37 h 52"/>
                <a:gd name="T90" fmla="*/ 45 w 52"/>
                <a:gd name="T91" fmla="*/ 37 h 52"/>
                <a:gd name="T92" fmla="*/ 45 w 52"/>
                <a:gd name="T93" fmla="*/ 37 h 52"/>
                <a:gd name="T94" fmla="*/ 52 w 52"/>
                <a:gd name="T95" fmla="*/ 30 h 52"/>
                <a:gd name="T96" fmla="*/ 52 w 52"/>
                <a:gd name="T97" fmla="*/ 30 h 52"/>
                <a:gd name="T98" fmla="*/ 52 w 52"/>
                <a:gd name="T99" fmla="*/ 23 h 5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52" h="52">
                  <a:moveTo>
                    <a:pt x="52" y="23"/>
                  </a:moveTo>
                  <a:lnTo>
                    <a:pt x="52" y="23"/>
                  </a:lnTo>
                  <a:lnTo>
                    <a:pt x="45" y="15"/>
                  </a:lnTo>
                  <a:lnTo>
                    <a:pt x="45" y="15"/>
                  </a:lnTo>
                  <a:lnTo>
                    <a:pt x="45" y="15"/>
                  </a:lnTo>
                  <a:lnTo>
                    <a:pt x="45" y="8"/>
                  </a:lnTo>
                  <a:lnTo>
                    <a:pt x="38" y="8"/>
                  </a:lnTo>
                  <a:lnTo>
                    <a:pt x="38" y="8"/>
                  </a:lnTo>
                  <a:lnTo>
                    <a:pt x="38" y="0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23" y="0"/>
                  </a:lnTo>
                  <a:lnTo>
                    <a:pt x="23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15" y="8"/>
                  </a:lnTo>
                  <a:lnTo>
                    <a:pt x="8" y="8"/>
                  </a:lnTo>
                  <a:lnTo>
                    <a:pt x="8" y="8"/>
                  </a:lnTo>
                  <a:lnTo>
                    <a:pt x="8" y="15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23"/>
                  </a:lnTo>
                  <a:lnTo>
                    <a:pt x="0" y="23"/>
                  </a:lnTo>
                  <a:lnTo>
                    <a:pt x="0" y="23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0" y="37"/>
                  </a:lnTo>
                  <a:lnTo>
                    <a:pt x="0" y="37"/>
                  </a:lnTo>
                  <a:lnTo>
                    <a:pt x="8" y="37"/>
                  </a:lnTo>
                  <a:lnTo>
                    <a:pt x="8" y="45"/>
                  </a:lnTo>
                  <a:lnTo>
                    <a:pt x="8" y="45"/>
                  </a:lnTo>
                  <a:lnTo>
                    <a:pt x="15" y="45"/>
                  </a:lnTo>
                  <a:lnTo>
                    <a:pt x="15" y="45"/>
                  </a:lnTo>
                  <a:lnTo>
                    <a:pt x="15" y="52"/>
                  </a:lnTo>
                  <a:lnTo>
                    <a:pt x="23" y="52"/>
                  </a:lnTo>
                  <a:lnTo>
                    <a:pt x="23" y="52"/>
                  </a:lnTo>
                  <a:lnTo>
                    <a:pt x="30" y="52"/>
                  </a:lnTo>
                  <a:lnTo>
                    <a:pt x="30" y="52"/>
                  </a:lnTo>
                  <a:lnTo>
                    <a:pt x="30" y="52"/>
                  </a:lnTo>
                  <a:lnTo>
                    <a:pt x="38" y="45"/>
                  </a:lnTo>
                  <a:lnTo>
                    <a:pt x="38" y="45"/>
                  </a:lnTo>
                  <a:lnTo>
                    <a:pt x="38" y="45"/>
                  </a:lnTo>
                  <a:lnTo>
                    <a:pt x="45" y="45"/>
                  </a:lnTo>
                  <a:lnTo>
                    <a:pt x="45" y="37"/>
                  </a:lnTo>
                  <a:lnTo>
                    <a:pt x="45" y="37"/>
                  </a:lnTo>
                  <a:lnTo>
                    <a:pt x="45" y="37"/>
                  </a:lnTo>
                  <a:lnTo>
                    <a:pt x="52" y="30"/>
                  </a:lnTo>
                  <a:lnTo>
                    <a:pt x="52" y="30"/>
                  </a:lnTo>
                  <a:lnTo>
                    <a:pt x="52" y="23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976" name="Freeform 332">
              <a:extLst>
                <a:ext uri="{FF2B5EF4-FFF2-40B4-BE49-F238E27FC236}">
                  <a16:creationId xmlns:a16="http://schemas.microsoft.com/office/drawing/2014/main" xmlns="" id="{8F5F497A-4E46-4739-B887-F31ED9EBDF92}"/>
                </a:ext>
              </a:extLst>
            </xdr:cNvPr>
            <xdr:cNvSpPr>
              <a:spLocks/>
            </xdr:cNvSpPr>
          </xdr:nvSpPr>
          <xdr:spPr bwMode="auto">
            <a:xfrm>
              <a:off x="2153" y="2166"/>
              <a:ext cx="52" cy="52"/>
            </a:xfrm>
            <a:custGeom>
              <a:avLst/>
              <a:gdLst>
                <a:gd name="T0" fmla="*/ 7 w 7"/>
                <a:gd name="T1" fmla="*/ 3 h 7"/>
                <a:gd name="T2" fmla="*/ 7 w 7"/>
                <a:gd name="T3" fmla="*/ 3 h 7"/>
                <a:gd name="T4" fmla="*/ 6 w 7"/>
                <a:gd name="T5" fmla="*/ 2 h 7"/>
                <a:gd name="T6" fmla="*/ 6 w 7"/>
                <a:gd name="T7" fmla="*/ 2 h 7"/>
                <a:gd name="T8" fmla="*/ 6 w 7"/>
                <a:gd name="T9" fmla="*/ 2 h 7"/>
                <a:gd name="T10" fmla="*/ 6 w 7"/>
                <a:gd name="T11" fmla="*/ 1 h 7"/>
                <a:gd name="T12" fmla="*/ 5 w 7"/>
                <a:gd name="T13" fmla="*/ 1 h 7"/>
                <a:gd name="T14" fmla="*/ 5 w 7"/>
                <a:gd name="T15" fmla="*/ 1 h 7"/>
                <a:gd name="T16" fmla="*/ 5 w 7"/>
                <a:gd name="T17" fmla="*/ 0 h 7"/>
                <a:gd name="T18" fmla="*/ 4 w 7"/>
                <a:gd name="T19" fmla="*/ 0 h 7"/>
                <a:gd name="T20" fmla="*/ 4 w 7"/>
                <a:gd name="T21" fmla="*/ 0 h 7"/>
                <a:gd name="T22" fmla="*/ 4 w 7"/>
                <a:gd name="T23" fmla="*/ 0 h 7"/>
                <a:gd name="T24" fmla="*/ 3 w 7"/>
                <a:gd name="T25" fmla="*/ 0 h 7"/>
                <a:gd name="T26" fmla="*/ 3 w 7"/>
                <a:gd name="T27" fmla="*/ 0 h 7"/>
                <a:gd name="T28" fmla="*/ 2 w 7"/>
                <a:gd name="T29" fmla="*/ 0 h 7"/>
                <a:gd name="T30" fmla="*/ 2 w 7"/>
                <a:gd name="T31" fmla="*/ 0 h 7"/>
                <a:gd name="T32" fmla="*/ 2 w 7"/>
                <a:gd name="T33" fmla="*/ 1 h 7"/>
                <a:gd name="T34" fmla="*/ 1 w 7"/>
                <a:gd name="T35" fmla="*/ 1 h 7"/>
                <a:gd name="T36" fmla="*/ 1 w 7"/>
                <a:gd name="T37" fmla="*/ 1 h 7"/>
                <a:gd name="T38" fmla="*/ 1 w 7"/>
                <a:gd name="T39" fmla="*/ 2 h 7"/>
                <a:gd name="T40" fmla="*/ 0 w 7"/>
                <a:gd name="T41" fmla="*/ 2 h 7"/>
                <a:gd name="T42" fmla="*/ 0 w 7"/>
                <a:gd name="T43" fmla="*/ 2 h 7"/>
                <a:gd name="T44" fmla="*/ 0 w 7"/>
                <a:gd name="T45" fmla="*/ 3 h 7"/>
                <a:gd name="T46" fmla="*/ 0 w 7"/>
                <a:gd name="T47" fmla="*/ 3 h 7"/>
                <a:gd name="T48" fmla="*/ 0 w 7"/>
                <a:gd name="T49" fmla="*/ 3 h 7"/>
                <a:gd name="T50" fmla="*/ 0 w 7"/>
                <a:gd name="T51" fmla="*/ 4 h 7"/>
                <a:gd name="T52" fmla="*/ 0 w 7"/>
                <a:gd name="T53" fmla="*/ 4 h 7"/>
                <a:gd name="T54" fmla="*/ 0 w 7"/>
                <a:gd name="T55" fmla="*/ 5 h 7"/>
                <a:gd name="T56" fmla="*/ 0 w 7"/>
                <a:gd name="T57" fmla="*/ 5 h 7"/>
                <a:gd name="T58" fmla="*/ 1 w 7"/>
                <a:gd name="T59" fmla="*/ 5 h 7"/>
                <a:gd name="T60" fmla="*/ 1 w 7"/>
                <a:gd name="T61" fmla="*/ 6 h 7"/>
                <a:gd name="T62" fmla="*/ 1 w 7"/>
                <a:gd name="T63" fmla="*/ 6 h 7"/>
                <a:gd name="T64" fmla="*/ 2 w 7"/>
                <a:gd name="T65" fmla="*/ 6 h 7"/>
                <a:gd name="T66" fmla="*/ 2 w 7"/>
                <a:gd name="T67" fmla="*/ 6 h 7"/>
                <a:gd name="T68" fmla="*/ 2 w 7"/>
                <a:gd name="T69" fmla="*/ 7 h 7"/>
                <a:gd name="T70" fmla="*/ 3 w 7"/>
                <a:gd name="T71" fmla="*/ 7 h 7"/>
                <a:gd name="T72" fmla="*/ 3 w 7"/>
                <a:gd name="T73" fmla="*/ 7 h 7"/>
                <a:gd name="T74" fmla="*/ 4 w 7"/>
                <a:gd name="T75" fmla="*/ 7 h 7"/>
                <a:gd name="T76" fmla="*/ 4 w 7"/>
                <a:gd name="T77" fmla="*/ 7 h 7"/>
                <a:gd name="T78" fmla="*/ 4 w 7"/>
                <a:gd name="T79" fmla="*/ 7 h 7"/>
                <a:gd name="T80" fmla="*/ 5 w 7"/>
                <a:gd name="T81" fmla="*/ 6 h 7"/>
                <a:gd name="T82" fmla="*/ 5 w 7"/>
                <a:gd name="T83" fmla="*/ 6 h 7"/>
                <a:gd name="T84" fmla="*/ 5 w 7"/>
                <a:gd name="T85" fmla="*/ 6 h 7"/>
                <a:gd name="T86" fmla="*/ 6 w 7"/>
                <a:gd name="T87" fmla="*/ 6 h 7"/>
                <a:gd name="T88" fmla="*/ 6 w 7"/>
                <a:gd name="T89" fmla="*/ 5 h 7"/>
                <a:gd name="T90" fmla="*/ 6 w 7"/>
                <a:gd name="T91" fmla="*/ 5 h 7"/>
                <a:gd name="T92" fmla="*/ 6 w 7"/>
                <a:gd name="T93" fmla="*/ 5 h 7"/>
                <a:gd name="T94" fmla="*/ 7 w 7"/>
                <a:gd name="T95" fmla="*/ 4 h 7"/>
                <a:gd name="T96" fmla="*/ 7 w 7"/>
                <a:gd name="T97" fmla="*/ 4 h 7"/>
                <a:gd name="T98" fmla="*/ 7 w 7"/>
                <a:gd name="T99" fmla="*/ 3 h 7"/>
                <a:gd name="T100" fmla="*/ 7 w 7"/>
                <a:gd name="T101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7">
                  <a:moveTo>
                    <a:pt x="7" y="3"/>
                  </a:moveTo>
                  <a:lnTo>
                    <a:pt x="7" y="3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2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1" y="5"/>
                  </a:lnTo>
                  <a:lnTo>
                    <a:pt x="1" y="6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2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3"/>
                  </a:lnTo>
                  <a:lnTo>
                    <a:pt x="7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977" name="Freeform 333">
              <a:extLst>
                <a:ext uri="{FF2B5EF4-FFF2-40B4-BE49-F238E27FC236}">
                  <a16:creationId xmlns:a16="http://schemas.microsoft.com/office/drawing/2014/main" xmlns="" id="{9E20FF7F-BEAE-472A-A968-B1596113A17A}"/>
                </a:ext>
              </a:extLst>
            </xdr:cNvPr>
            <xdr:cNvSpPr>
              <a:spLocks/>
            </xdr:cNvSpPr>
          </xdr:nvSpPr>
          <xdr:spPr bwMode="auto">
            <a:xfrm>
              <a:off x="2146" y="2033"/>
              <a:ext cx="52" cy="44"/>
            </a:xfrm>
            <a:custGeom>
              <a:avLst/>
              <a:gdLst>
                <a:gd name="T0" fmla="*/ 45 w 52"/>
                <a:gd name="T1" fmla="*/ 22 h 44"/>
                <a:gd name="T2" fmla="*/ 45 w 52"/>
                <a:gd name="T3" fmla="*/ 15 h 44"/>
                <a:gd name="T4" fmla="*/ 45 w 52"/>
                <a:gd name="T5" fmla="*/ 15 h 44"/>
                <a:gd name="T6" fmla="*/ 45 w 52"/>
                <a:gd name="T7" fmla="*/ 15 h 44"/>
                <a:gd name="T8" fmla="*/ 45 w 52"/>
                <a:gd name="T9" fmla="*/ 7 h 44"/>
                <a:gd name="T10" fmla="*/ 45 w 52"/>
                <a:gd name="T11" fmla="*/ 7 h 44"/>
                <a:gd name="T12" fmla="*/ 37 w 52"/>
                <a:gd name="T13" fmla="*/ 7 h 44"/>
                <a:gd name="T14" fmla="*/ 37 w 52"/>
                <a:gd name="T15" fmla="*/ 0 h 44"/>
                <a:gd name="T16" fmla="*/ 37 w 52"/>
                <a:gd name="T17" fmla="*/ 0 h 44"/>
                <a:gd name="T18" fmla="*/ 30 w 52"/>
                <a:gd name="T19" fmla="*/ 0 h 44"/>
                <a:gd name="T20" fmla="*/ 30 w 52"/>
                <a:gd name="T21" fmla="*/ 0 h 44"/>
                <a:gd name="T22" fmla="*/ 22 w 52"/>
                <a:gd name="T23" fmla="*/ 0 h 44"/>
                <a:gd name="T24" fmla="*/ 22 w 52"/>
                <a:gd name="T25" fmla="*/ 0 h 44"/>
                <a:gd name="T26" fmla="*/ 22 w 52"/>
                <a:gd name="T27" fmla="*/ 0 h 44"/>
                <a:gd name="T28" fmla="*/ 15 w 52"/>
                <a:gd name="T29" fmla="*/ 0 h 44"/>
                <a:gd name="T30" fmla="*/ 15 w 52"/>
                <a:gd name="T31" fmla="*/ 0 h 44"/>
                <a:gd name="T32" fmla="*/ 7 w 52"/>
                <a:gd name="T33" fmla="*/ 0 h 44"/>
                <a:gd name="T34" fmla="*/ 7 w 52"/>
                <a:gd name="T35" fmla="*/ 7 h 44"/>
                <a:gd name="T36" fmla="*/ 7 w 52"/>
                <a:gd name="T37" fmla="*/ 7 h 44"/>
                <a:gd name="T38" fmla="*/ 7 w 52"/>
                <a:gd name="T39" fmla="*/ 7 h 44"/>
                <a:gd name="T40" fmla="*/ 0 w 52"/>
                <a:gd name="T41" fmla="*/ 15 h 44"/>
                <a:gd name="T42" fmla="*/ 0 w 52"/>
                <a:gd name="T43" fmla="*/ 15 h 44"/>
                <a:gd name="T44" fmla="*/ 0 w 52"/>
                <a:gd name="T45" fmla="*/ 15 h 44"/>
                <a:gd name="T46" fmla="*/ 0 w 52"/>
                <a:gd name="T47" fmla="*/ 22 h 44"/>
                <a:gd name="T48" fmla="*/ 0 w 52"/>
                <a:gd name="T49" fmla="*/ 22 h 44"/>
                <a:gd name="T50" fmla="*/ 0 w 52"/>
                <a:gd name="T51" fmla="*/ 30 h 44"/>
                <a:gd name="T52" fmla="*/ 0 w 52"/>
                <a:gd name="T53" fmla="*/ 30 h 44"/>
                <a:gd name="T54" fmla="*/ 0 w 52"/>
                <a:gd name="T55" fmla="*/ 30 h 44"/>
                <a:gd name="T56" fmla="*/ 0 w 52"/>
                <a:gd name="T57" fmla="*/ 37 h 44"/>
                <a:gd name="T58" fmla="*/ 7 w 52"/>
                <a:gd name="T59" fmla="*/ 37 h 44"/>
                <a:gd name="T60" fmla="*/ 7 w 52"/>
                <a:gd name="T61" fmla="*/ 37 h 44"/>
                <a:gd name="T62" fmla="*/ 7 w 52"/>
                <a:gd name="T63" fmla="*/ 44 h 44"/>
                <a:gd name="T64" fmla="*/ 7 w 52"/>
                <a:gd name="T65" fmla="*/ 44 h 44"/>
                <a:gd name="T66" fmla="*/ 15 w 52"/>
                <a:gd name="T67" fmla="*/ 44 h 44"/>
                <a:gd name="T68" fmla="*/ 15 w 52"/>
                <a:gd name="T69" fmla="*/ 44 h 44"/>
                <a:gd name="T70" fmla="*/ 22 w 52"/>
                <a:gd name="T71" fmla="*/ 44 h 44"/>
                <a:gd name="T72" fmla="*/ 22 w 52"/>
                <a:gd name="T73" fmla="*/ 44 h 44"/>
                <a:gd name="T74" fmla="*/ 22 w 52"/>
                <a:gd name="T75" fmla="*/ 44 h 44"/>
                <a:gd name="T76" fmla="*/ 30 w 52"/>
                <a:gd name="T77" fmla="*/ 44 h 44"/>
                <a:gd name="T78" fmla="*/ 30 w 52"/>
                <a:gd name="T79" fmla="*/ 44 h 44"/>
                <a:gd name="T80" fmla="*/ 37 w 52"/>
                <a:gd name="T81" fmla="*/ 44 h 44"/>
                <a:gd name="T82" fmla="*/ 37 w 52"/>
                <a:gd name="T83" fmla="*/ 44 h 44"/>
                <a:gd name="T84" fmla="*/ 37 w 52"/>
                <a:gd name="T85" fmla="*/ 44 h 44"/>
                <a:gd name="T86" fmla="*/ 45 w 52"/>
                <a:gd name="T87" fmla="*/ 37 h 44"/>
                <a:gd name="T88" fmla="*/ 45 w 52"/>
                <a:gd name="T89" fmla="*/ 37 h 44"/>
                <a:gd name="T90" fmla="*/ 45 w 52"/>
                <a:gd name="T91" fmla="*/ 37 h 44"/>
                <a:gd name="T92" fmla="*/ 45 w 52"/>
                <a:gd name="T93" fmla="*/ 30 h 44"/>
                <a:gd name="T94" fmla="*/ 45 w 52"/>
                <a:gd name="T95" fmla="*/ 30 h 44"/>
                <a:gd name="T96" fmla="*/ 45 w 52"/>
                <a:gd name="T97" fmla="*/ 30 h 44"/>
                <a:gd name="T98" fmla="*/ 52 w 52"/>
                <a:gd name="T99" fmla="*/ 22 h 44"/>
                <a:gd name="T100" fmla="*/ 45 w 52"/>
                <a:gd name="T101" fmla="*/ 22 h 4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52" h="44">
                  <a:moveTo>
                    <a:pt x="45" y="22"/>
                  </a:moveTo>
                  <a:lnTo>
                    <a:pt x="45" y="15"/>
                  </a:lnTo>
                  <a:lnTo>
                    <a:pt x="45" y="15"/>
                  </a:lnTo>
                  <a:lnTo>
                    <a:pt x="45" y="15"/>
                  </a:lnTo>
                  <a:lnTo>
                    <a:pt x="45" y="7"/>
                  </a:lnTo>
                  <a:lnTo>
                    <a:pt x="45" y="7"/>
                  </a:lnTo>
                  <a:lnTo>
                    <a:pt x="37" y="7"/>
                  </a:lnTo>
                  <a:lnTo>
                    <a:pt x="37" y="0"/>
                  </a:lnTo>
                  <a:lnTo>
                    <a:pt x="37" y="0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7" y="0"/>
                  </a:lnTo>
                  <a:lnTo>
                    <a:pt x="7" y="7"/>
                  </a:lnTo>
                  <a:lnTo>
                    <a:pt x="7" y="7"/>
                  </a:lnTo>
                  <a:lnTo>
                    <a:pt x="7" y="7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0" y="37"/>
                  </a:lnTo>
                  <a:lnTo>
                    <a:pt x="7" y="37"/>
                  </a:lnTo>
                  <a:lnTo>
                    <a:pt x="7" y="37"/>
                  </a:lnTo>
                  <a:lnTo>
                    <a:pt x="7" y="44"/>
                  </a:lnTo>
                  <a:lnTo>
                    <a:pt x="7" y="44"/>
                  </a:lnTo>
                  <a:lnTo>
                    <a:pt x="15" y="44"/>
                  </a:lnTo>
                  <a:lnTo>
                    <a:pt x="15" y="44"/>
                  </a:lnTo>
                  <a:lnTo>
                    <a:pt x="22" y="44"/>
                  </a:lnTo>
                  <a:lnTo>
                    <a:pt x="22" y="44"/>
                  </a:lnTo>
                  <a:lnTo>
                    <a:pt x="22" y="44"/>
                  </a:lnTo>
                  <a:lnTo>
                    <a:pt x="30" y="44"/>
                  </a:lnTo>
                  <a:lnTo>
                    <a:pt x="30" y="44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45" y="37"/>
                  </a:lnTo>
                  <a:lnTo>
                    <a:pt x="45" y="37"/>
                  </a:lnTo>
                  <a:lnTo>
                    <a:pt x="45" y="37"/>
                  </a:lnTo>
                  <a:lnTo>
                    <a:pt x="45" y="30"/>
                  </a:lnTo>
                  <a:lnTo>
                    <a:pt x="45" y="30"/>
                  </a:lnTo>
                  <a:lnTo>
                    <a:pt x="45" y="30"/>
                  </a:lnTo>
                  <a:lnTo>
                    <a:pt x="52" y="22"/>
                  </a:lnTo>
                  <a:lnTo>
                    <a:pt x="45" y="22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978" name="Freeform 334">
              <a:extLst>
                <a:ext uri="{FF2B5EF4-FFF2-40B4-BE49-F238E27FC236}">
                  <a16:creationId xmlns:a16="http://schemas.microsoft.com/office/drawing/2014/main" xmlns="" id="{EEF8362D-F360-4328-9167-75F249BCAB69}"/>
                </a:ext>
              </a:extLst>
            </xdr:cNvPr>
            <xdr:cNvSpPr>
              <a:spLocks/>
            </xdr:cNvSpPr>
          </xdr:nvSpPr>
          <xdr:spPr bwMode="auto">
            <a:xfrm>
              <a:off x="2146" y="2033"/>
              <a:ext cx="52" cy="44"/>
            </a:xfrm>
            <a:custGeom>
              <a:avLst/>
              <a:gdLst>
                <a:gd name="T0" fmla="*/ 6 w 7"/>
                <a:gd name="T1" fmla="*/ 3 h 6"/>
                <a:gd name="T2" fmla="*/ 6 w 7"/>
                <a:gd name="T3" fmla="*/ 2 h 6"/>
                <a:gd name="T4" fmla="*/ 6 w 7"/>
                <a:gd name="T5" fmla="*/ 2 h 6"/>
                <a:gd name="T6" fmla="*/ 6 w 7"/>
                <a:gd name="T7" fmla="*/ 2 h 6"/>
                <a:gd name="T8" fmla="*/ 6 w 7"/>
                <a:gd name="T9" fmla="*/ 1 h 6"/>
                <a:gd name="T10" fmla="*/ 6 w 7"/>
                <a:gd name="T11" fmla="*/ 1 h 6"/>
                <a:gd name="T12" fmla="*/ 5 w 7"/>
                <a:gd name="T13" fmla="*/ 1 h 6"/>
                <a:gd name="T14" fmla="*/ 5 w 7"/>
                <a:gd name="T15" fmla="*/ 0 h 6"/>
                <a:gd name="T16" fmla="*/ 5 w 7"/>
                <a:gd name="T17" fmla="*/ 0 h 6"/>
                <a:gd name="T18" fmla="*/ 4 w 7"/>
                <a:gd name="T19" fmla="*/ 0 h 6"/>
                <a:gd name="T20" fmla="*/ 4 w 7"/>
                <a:gd name="T21" fmla="*/ 0 h 6"/>
                <a:gd name="T22" fmla="*/ 3 w 7"/>
                <a:gd name="T23" fmla="*/ 0 h 6"/>
                <a:gd name="T24" fmla="*/ 3 w 7"/>
                <a:gd name="T25" fmla="*/ 0 h 6"/>
                <a:gd name="T26" fmla="*/ 3 w 7"/>
                <a:gd name="T27" fmla="*/ 0 h 6"/>
                <a:gd name="T28" fmla="*/ 2 w 7"/>
                <a:gd name="T29" fmla="*/ 0 h 6"/>
                <a:gd name="T30" fmla="*/ 2 w 7"/>
                <a:gd name="T31" fmla="*/ 0 h 6"/>
                <a:gd name="T32" fmla="*/ 1 w 7"/>
                <a:gd name="T33" fmla="*/ 0 h 6"/>
                <a:gd name="T34" fmla="*/ 1 w 7"/>
                <a:gd name="T35" fmla="*/ 1 h 6"/>
                <a:gd name="T36" fmla="*/ 1 w 7"/>
                <a:gd name="T37" fmla="*/ 1 h 6"/>
                <a:gd name="T38" fmla="*/ 1 w 7"/>
                <a:gd name="T39" fmla="*/ 1 h 6"/>
                <a:gd name="T40" fmla="*/ 0 w 7"/>
                <a:gd name="T41" fmla="*/ 2 h 6"/>
                <a:gd name="T42" fmla="*/ 0 w 7"/>
                <a:gd name="T43" fmla="*/ 2 h 6"/>
                <a:gd name="T44" fmla="*/ 0 w 7"/>
                <a:gd name="T45" fmla="*/ 2 h 6"/>
                <a:gd name="T46" fmla="*/ 0 w 7"/>
                <a:gd name="T47" fmla="*/ 3 h 6"/>
                <a:gd name="T48" fmla="*/ 0 w 7"/>
                <a:gd name="T49" fmla="*/ 3 h 6"/>
                <a:gd name="T50" fmla="*/ 0 w 7"/>
                <a:gd name="T51" fmla="*/ 4 h 6"/>
                <a:gd name="T52" fmla="*/ 0 w 7"/>
                <a:gd name="T53" fmla="*/ 4 h 6"/>
                <a:gd name="T54" fmla="*/ 0 w 7"/>
                <a:gd name="T55" fmla="*/ 4 h 6"/>
                <a:gd name="T56" fmla="*/ 0 w 7"/>
                <a:gd name="T57" fmla="*/ 5 h 6"/>
                <a:gd name="T58" fmla="*/ 1 w 7"/>
                <a:gd name="T59" fmla="*/ 5 h 6"/>
                <a:gd name="T60" fmla="*/ 1 w 7"/>
                <a:gd name="T61" fmla="*/ 5 h 6"/>
                <a:gd name="T62" fmla="*/ 1 w 7"/>
                <a:gd name="T63" fmla="*/ 6 h 6"/>
                <a:gd name="T64" fmla="*/ 1 w 7"/>
                <a:gd name="T65" fmla="*/ 6 h 6"/>
                <a:gd name="T66" fmla="*/ 2 w 7"/>
                <a:gd name="T67" fmla="*/ 6 h 6"/>
                <a:gd name="T68" fmla="*/ 2 w 7"/>
                <a:gd name="T69" fmla="*/ 6 h 6"/>
                <a:gd name="T70" fmla="*/ 3 w 7"/>
                <a:gd name="T71" fmla="*/ 6 h 6"/>
                <a:gd name="T72" fmla="*/ 3 w 7"/>
                <a:gd name="T73" fmla="*/ 6 h 6"/>
                <a:gd name="T74" fmla="*/ 3 w 7"/>
                <a:gd name="T75" fmla="*/ 6 h 6"/>
                <a:gd name="T76" fmla="*/ 4 w 7"/>
                <a:gd name="T77" fmla="*/ 6 h 6"/>
                <a:gd name="T78" fmla="*/ 4 w 7"/>
                <a:gd name="T79" fmla="*/ 6 h 6"/>
                <a:gd name="T80" fmla="*/ 5 w 7"/>
                <a:gd name="T81" fmla="*/ 6 h 6"/>
                <a:gd name="T82" fmla="*/ 5 w 7"/>
                <a:gd name="T83" fmla="*/ 6 h 6"/>
                <a:gd name="T84" fmla="*/ 5 w 7"/>
                <a:gd name="T85" fmla="*/ 6 h 6"/>
                <a:gd name="T86" fmla="*/ 6 w 7"/>
                <a:gd name="T87" fmla="*/ 5 h 6"/>
                <a:gd name="T88" fmla="*/ 6 w 7"/>
                <a:gd name="T89" fmla="*/ 5 h 6"/>
                <a:gd name="T90" fmla="*/ 6 w 7"/>
                <a:gd name="T91" fmla="*/ 5 h 6"/>
                <a:gd name="T92" fmla="*/ 6 w 7"/>
                <a:gd name="T93" fmla="*/ 4 h 6"/>
                <a:gd name="T94" fmla="*/ 6 w 7"/>
                <a:gd name="T95" fmla="*/ 4 h 6"/>
                <a:gd name="T96" fmla="*/ 6 w 7"/>
                <a:gd name="T97" fmla="*/ 4 h 6"/>
                <a:gd name="T98" fmla="*/ 7 w 7"/>
                <a:gd name="T99" fmla="*/ 3 h 6"/>
                <a:gd name="T100" fmla="*/ 6 w 7"/>
                <a:gd name="T101" fmla="*/ 3 h 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6">
                  <a:moveTo>
                    <a:pt x="6" y="3"/>
                  </a:moveTo>
                  <a:lnTo>
                    <a:pt x="6" y="2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0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6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4"/>
                  </a:lnTo>
                  <a:lnTo>
                    <a:pt x="7" y="3"/>
                  </a:lnTo>
                  <a:lnTo>
                    <a:pt x="6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979" name="Freeform 335">
              <a:extLst>
                <a:ext uri="{FF2B5EF4-FFF2-40B4-BE49-F238E27FC236}">
                  <a16:creationId xmlns:a16="http://schemas.microsoft.com/office/drawing/2014/main" xmlns="" id="{16978487-BCE1-4316-BA16-97001C8AA598}"/>
                </a:ext>
              </a:extLst>
            </xdr:cNvPr>
            <xdr:cNvSpPr>
              <a:spLocks/>
            </xdr:cNvSpPr>
          </xdr:nvSpPr>
          <xdr:spPr bwMode="auto">
            <a:xfrm>
              <a:off x="2146" y="1899"/>
              <a:ext cx="52" cy="45"/>
            </a:xfrm>
            <a:custGeom>
              <a:avLst/>
              <a:gdLst>
                <a:gd name="T0" fmla="*/ 52 w 52"/>
                <a:gd name="T1" fmla="*/ 15 h 45"/>
                <a:gd name="T2" fmla="*/ 52 w 52"/>
                <a:gd name="T3" fmla="*/ 15 h 45"/>
                <a:gd name="T4" fmla="*/ 52 w 52"/>
                <a:gd name="T5" fmla="*/ 15 h 45"/>
                <a:gd name="T6" fmla="*/ 45 w 52"/>
                <a:gd name="T7" fmla="*/ 8 h 45"/>
                <a:gd name="T8" fmla="*/ 45 w 52"/>
                <a:gd name="T9" fmla="*/ 8 h 45"/>
                <a:gd name="T10" fmla="*/ 45 w 52"/>
                <a:gd name="T11" fmla="*/ 8 h 45"/>
                <a:gd name="T12" fmla="*/ 45 w 52"/>
                <a:gd name="T13" fmla="*/ 0 h 45"/>
                <a:gd name="T14" fmla="*/ 37 w 52"/>
                <a:gd name="T15" fmla="*/ 0 h 45"/>
                <a:gd name="T16" fmla="*/ 37 w 52"/>
                <a:gd name="T17" fmla="*/ 0 h 45"/>
                <a:gd name="T18" fmla="*/ 37 w 52"/>
                <a:gd name="T19" fmla="*/ 0 h 45"/>
                <a:gd name="T20" fmla="*/ 30 w 52"/>
                <a:gd name="T21" fmla="*/ 0 h 45"/>
                <a:gd name="T22" fmla="*/ 30 w 52"/>
                <a:gd name="T23" fmla="*/ 0 h 45"/>
                <a:gd name="T24" fmla="*/ 22 w 52"/>
                <a:gd name="T25" fmla="*/ 0 h 45"/>
                <a:gd name="T26" fmla="*/ 22 w 52"/>
                <a:gd name="T27" fmla="*/ 0 h 45"/>
                <a:gd name="T28" fmla="*/ 22 w 52"/>
                <a:gd name="T29" fmla="*/ 0 h 45"/>
                <a:gd name="T30" fmla="*/ 15 w 52"/>
                <a:gd name="T31" fmla="*/ 0 h 45"/>
                <a:gd name="T32" fmla="*/ 15 w 52"/>
                <a:gd name="T33" fmla="*/ 0 h 45"/>
                <a:gd name="T34" fmla="*/ 7 w 52"/>
                <a:gd name="T35" fmla="*/ 0 h 45"/>
                <a:gd name="T36" fmla="*/ 7 w 52"/>
                <a:gd name="T37" fmla="*/ 8 h 45"/>
                <a:gd name="T38" fmla="*/ 7 w 52"/>
                <a:gd name="T39" fmla="*/ 8 h 45"/>
                <a:gd name="T40" fmla="*/ 7 w 52"/>
                <a:gd name="T41" fmla="*/ 8 h 45"/>
                <a:gd name="T42" fmla="*/ 0 w 52"/>
                <a:gd name="T43" fmla="*/ 15 h 45"/>
                <a:gd name="T44" fmla="*/ 0 w 52"/>
                <a:gd name="T45" fmla="*/ 15 h 45"/>
                <a:gd name="T46" fmla="*/ 0 w 52"/>
                <a:gd name="T47" fmla="*/ 15 h 45"/>
                <a:gd name="T48" fmla="*/ 0 w 52"/>
                <a:gd name="T49" fmla="*/ 23 h 45"/>
                <a:gd name="T50" fmla="*/ 0 w 52"/>
                <a:gd name="T51" fmla="*/ 23 h 45"/>
                <a:gd name="T52" fmla="*/ 0 w 52"/>
                <a:gd name="T53" fmla="*/ 30 h 45"/>
                <a:gd name="T54" fmla="*/ 0 w 52"/>
                <a:gd name="T55" fmla="*/ 30 h 45"/>
                <a:gd name="T56" fmla="*/ 7 w 52"/>
                <a:gd name="T57" fmla="*/ 30 h 45"/>
                <a:gd name="T58" fmla="*/ 7 w 52"/>
                <a:gd name="T59" fmla="*/ 37 h 45"/>
                <a:gd name="T60" fmla="*/ 7 w 52"/>
                <a:gd name="T61" fmla="*/ 37 h 45"/>
                <a:gd name="T62" fmla="*/ 7 w 52"/>
                <a:gd name="T63" fmla="*/ 37 h 45"/>
                <a:gd name="T64" fmla="*/ 15 w 52"/>
                <a:gd name="T65" fmla="*/ 45 h 45"/>
                <a:gd name="T66" fmla="*/ 15 w 52"/>
                <a:gd name="T67" fmla="*/ 45 h 45"/>
                <a:gd name="T68" fmla="*/ 22 w 52"/>
                <a:gd name="T69" fmla="*/ 45 h 45"/>
                <a:gd name="T70" fmla="*/ 22 w 52"/>
                <a:gd name="T71" fmla="*/ 45 h 45"/>
                <a:gd name="T72" fmla="*/ 22 w 52"/>
                <a:gd name="T73" fmla="*/ 45 h 45"/>
                <a:gd name="T74" fmla="*/ 30 w 52"/>
                <a:gd name="T75" fmla="*/ 45 h 45"/>
                <a:gd name="T76" fmla="*/ 30 w 52"/>
                <a:gd name="T77" fmla="*/ 45 h 45"/>
                <a:gd name="T78" fmla="*/ 37 w 52"/>
                <a:gd name="T79" fmla="*/ 45 h 45"/>
                <a:gd name="T80" fmla="*/ 37 w 52"/>
                <a:gd name="T81" fmla="*/ 45 h 45"/>
                <a:gd name="T82" fmla="*/ 37 w 52"/>
                <a:gd name="T83" fmla="*/ 45 h 45"/>
                <a:gd name="T84" fmla="*/ 45 w 52"/>
                <a:gd name="T85" fmla="*/ 37 h 45"/>
                <a:gd name="T86" fmla="*/ 45 w 52"/>
                <a:gd name="T87" fmla="*/ 37 h 45"/>
                <a:gd name="T88" fmla="*/ 45 w 52"/>
                <a:gd name="T89" fmla="*/ 37 h 45"/>
                <a:gd name="T90" fmla="*/ 45 w 52"/>
                <a:gd name="T91" fmla="*/ 30 h 45"/>
                <a:gd name="T92" fmla="*/ 52 w 52"/>
                <a:gd name="T93" fmla="*/ 30 h 45"/>
                <a:gd name="T94" fmla="*/ 52 w 52"/>
                <a:gd name="T95" fmla="*/ 30 h 45"/>
                <a:gd name="T96" fmla="*/ 52 w 52"/>
                <a:gd name="T97" fmla="*/ 23 h 45"/>
                <a:gd name="T98" fmla="*/ 52 w 52"/>
                <a:gd name="T99" fmla="*/ 23 h 45"/>
                <a:gd name="T100" fmla="*/ 52 w 52"/>
                <a:gd name="T101" fmla="*/ 15 h 4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52" h="45">
                  <a:moveTo>
                    <a:pt x="52" y="15"/>
                  </a:moveTo>
                  <a:lnTo>
                    <a:pt x="52" y="15"/>
                  </a:lnTo>
                  <a:lnTo>
                    <a:pt x="52" y="15"/>
                  </a:lnTo>
                  <a:lnTo>
                    <a:pt x="45" y="8"/>
                  </a:lnTo>
                  <a:lnTo>
                    <a:pt x="45" y="8"/>
                  </a:lnTo>
                  <a:lnTo>
                    <a:pt x="45" y="8"/>
                  </a:lnTo>
                  <a:lnTo>
                    <a:pt x="45" y="0"/>
                  </a:lnTo>
                  <a:lnTo>
                    <a:pt x="37" y="0"/>
                  </a:lnTo>
                  <a:lnTo>
                    <a:pt x="37" y="0"/>
                  </a:lnTo>
                  <a:lnTo>
                    <a:pt x="37" y="0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7" y="0"/>
                  </a:lnTo>
                  <a:lnTo>
                    <a:pt x="7" y="8"/>
                  </a:lnTo>
                  <a:lnTo>
                    <a:pt x="7" y="8"/>
                  </a:lnTo>
                  <a:lnTo>
                    <a:pt x="7" y="8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23"/>
                  </a:lnTo>
                  <a:lnTo>
                    <a:pt x="0" y="23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7" y="30"/>
                  </a:lnTo>
                  <a:lnTo>
                    <a:pt x="7" y="37"/>
                  </a:lnTo>
                  <a:lnTo>
                    <a:pt x="7" y="37"/>
                  </a:lnTo>
                  <a:lnTo>
                    <a:pt x="7" y="37"/>
                  </a:lnTo>
                  <a:lnTo>
                    <a:pt x="15" y="45"/>
                  </a:lnTo>
                  <a:lnTo>
                    <a:pt x="15" y="45"/>
                  </a:lnTo>
                  <a:lnTo>
                    <a:pt x="22" y="45"/>
                  </a:lnTo>
                  <a:lnTo>
                    <a:pt x="22" y="45"/>
                  </a:lnTo>
                  <a:lnTo>
                    <a:pt x="22" y="45"/>
                  </a:lnTo>
                  <a:lnTo>
                    <a:pt x="30" y="45"/>
                  </a:lnTo>
                  <a:lnTo>
                    <a:pt x="30" y="45"/>
                  </a:lnTo>
                  <a:lnTo>
                    <a:pt x="37" y="45"/>
                  </a:lnTo>
                  <a:lnTo>
                    <a:pt x="37" y="45"/>
                  </a:lnTo>
                  <a:lnTo>
                    <a:pt x="37" y="45"/>
                  </a:lnTo>
                  <a:lnTo>
                    <a:pt x="45" y="37"/>
                  </a:lnTo>
                  <a:lnTo>
                    <a:pt x="45" y="37"/>
                  </a:lnTo>
                  <a:lnTo>
                    <a:pt x="45" y="37"/>
                  </a:lnTo>
                  <a:lnTo>
                    <a:pt x="45" y="30"/>
                  </a:lnTo>
                  <a:lnTo>
                    <a:pt x="52" y="30"/>
                  </a:lnTo>
                  <a:lnTo>
                    <a:pt x="52" y="30"/>
                  </a:lnTo>
                  <a:lnTo>
                    <a:pt x="52" y="23"/>
                  </a:lnTo>
                  <a:lnTo>
                    <a:pt x="52" y="23"/>
                  </a:lnTo>
                  <a:lnTo>
                    <a:pt x="52" y="15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980" name="Freeform 336">
              <a:extLst>
                <a:ext uri="{FF2B5EF4-FFF2-40B4-BE49-F238E27FC236}">
                  <a16:creationId xmlns:a16="http://schemas.microsoft.com/office/drawing/2014/main" xmlns="" id="{B56C1972-23DD-4A01-9A98-B328C4AFFE7E}"/>
                </a:ext>
              </a:extLst>
            </xdr:cNvPr>
            <xdr:cNvSpPr>
              <a:spLocks/>
            </xdr:cNvSpPr>
          </xdr:nvSpPr>
          <xdr:spPr bwMode="auto">
            <a:xfrm>
              <a:off x="2146" y="1899"/>
              <a:ext cx="52" cy="45"/>
            </a:xfrm>
            <a:custGeom>
              <a:avLst/>
              <a:gdLst>
                <a:gd name="T0" fmla="*/ 7 w 7"/>
                <a:gd name="T1" fmla="*/ 2 h 6"/>
                <a:gd name="T2" fmla="*/ 7 w 7"/>
                <a:gd name="T3" fmla="*/ 2 h 6"/>
                <a:gd name="T4" fmla="*/ 7 w 7"/>
                <a:gd name="T5" fmla="*/ 2 h 6"/>
                <a:gd name="T6" fmla="*/ 6 w 7"/>
                <a:gd name="T7" fmla="*/ 1 h 6"/>
                <a:gd name="T8" fmla="*/ 6 w 7"/>
                <a:gd name="T9" fmla="*/ 1 h 6"/>
                <a:gd name="T10" fmla="*/ 6 w 7"/>
                <a:gd name="T11" fmla="*/ 1 h 6"/>
                <a:gd name="T12" fmla="*/ 6 w 7"/>
                <a:gd name="T13" fmla="*/ 0 h 6"/>
                <a:gd name="T14" fmla="*/ 5 w 7"/>
                <a:gd name="T15" fmla="*/ 0 h 6"/>
                <a:gd name="T16" fmla="*/ 5 w 7"/>
                <a:gd name="T17" fmla="*/ 0 h 6"/>
                <a:gd name="T18" fmla="*/ 5 w 7"/>
                <a:gd name="T19" fmla="*/ 0 h 6"/>
                <a:gd name="T20" fmla="*/ 4 w 7"/>
                <a:gd name="T21" fmla="*/ 0 h 6"/>
                <a:gd name="T22" fmla="*/ 4 w 7"/>
                <a:gd name="T23" fmla="*/ 0 h 6"/>
                <a:gd name="T24" fmla="*/ 3 w 7"/>
                <a:gd name="T25" fmla="*/ 0 h 6"/>
                <a:gd name="T26" fmla="*/ 3 w 7"/>
                <a:gd name="T27" fmla="*/ 0 h 6"/>
                <a:gd name="T28" fmla="*/ 3 w 7"/>
                <a:gd name="T29" fmla="*/ 0 h 6"/>
                <a:gd name="T30" fmla="*/ 2 w 7"/>
                <a:gd name="T31" fmla="*/ 0 h 6"/>
                <a:gd name="T32" fmla="*/ 2 w 7"/>
                <a:gd name="T33" fmla="*/ 0 h 6"/>
                <a:gd name="T34" fmla="*/ 1 w 7"/>
                <a:gd name="T35" fmla="*/ 0 h 6"/>
                <a:gd name="T36" fmla="*/ 1 w 7"/>
                <a:gd name="T37" fmla="*/ 1 h 6"/>
                <a:gd name="T38" fmla="*/ 1 w 7"/>
                <a:gd name="T39" fmla="*/ 1 h 6"/>
                <a:gd name="T40" fmla="*/ 1 w 7"/>
                <a:gd name="T41" fmla="*/ 1 h 6"/>
                <a:gd name="T42" fmla="*/ 0 w 7"/>
                <a:gd name="T43" fmla="*/ 2 h 6"/>
                <a:gd name="T44" fmla="*/ 0 w 7"/>
                <a:gd name="T45" fmla="*/ 2 h 6"/>
                <a:gd name="T46" fmla="*/ 0 w 7"/>
                <a:gd name="T47" fmla="*/ 2 h 6"/>
                <a:gd name="T48" fmla="*/ 0 w 7"/>
                <a:gd name="T49" fmla="*/ 3 h 6"/>
                <a:gd name="T50" fmla="*/ 0 w 7"/>
                <a:gd name="T51" fmla="*/ 3 h 6"/>
                <a:gd name="T52" fmla="*/ 0 w 7"/>
                <a:gd name="T53" fmla="*/ 4 h 6"/>
                <a:gd name="T54" fmla="*/ 0 w 7"/>
                <a:gd name="T55" fmla="*/ 4 h 6"/>
                <a:gd name="T56" fmla="*/ 1 w 7"/>
                <a:gd name="T57" fmla="*/ 4 h 6"/>
                <a:gd name="T58" fmla="*/ 1 w 7"/>
                <a:gd name="T59" fmla="*/ 5 h 6"/>
                <a:gd name="T60" fmla="*/ 1 w 7"/>
                <a:gd name="T61" fmla="*/ 5 h 6"/>
                <a:gd name="T62" fmla="*/ 1 w 7"/>
                <a:gd name="T63" fmla="*/ 5 h 6"/>
                <a:gd name="T64" fmla="*/ 2 w 7"/>
                <a:gd name="T65" fmla="*/ 6 h 6"/>
                <a:gd name="T66" fmla="*/ 2 w 7"/>
                <a:gd name="T67" fmla="*/ 6 h 6"/>
                <a:gd name="T68" fmla="*/ 3 w 7"/>
                <a:gd name="T69" fmla="*/ 6 h 6"/>
                <a:gd name="T70" fmla="*/ 3 w 7"/>
                <a:gd name="T71" fmla="*/ 6 h 6"/>
                <a:gd name="T72" fmla="*/ 3 w 7"/>
                <a:gd name="T73" fmla="*/ 6 h 6"/>
                <a:gd name="T74" fmla="*/ 4 w 7"/>
                <a:gd name="T75" fmla="*/ 6 h 6"/>
                <a:gd name="T76" fmla="*/ 4 w 7"/>
                <a:gd name="T77" fmla="*/ 6 h 6"/>
                <a:gd name="T78" fmla="*/ 5 w 7"/>
                <a:gd name="T79" fmla="*/ 6 h 6"/>
                <a:gd name="T80" fmla="*/ 5 w 7"/>
                <a:gd name="T81" fmla="*/ 6 h 6"/>
                <a:gd name="T82" fmla="*/ 5 w 7"/>
                <a:gd name="T83" fmla="*/ 6 h 6"/>
                <a:gd name="T84" fmla="*/ 6 w 7"/>
                <a:gd name="T85" fmla="*/ 5 h 6"/>
                <a:gd name="T86" fmla="*/ 6 w 7"/>
                <a:gd name="T87" fmla="*/ 5 h 6"/>
                <a:gd name="T88" fmla="*/ 6 w 7"/>
                <a:gd name="T89" fmla="*/ 5 h 6"/>
                <a:gd name="T90" fmla="*/ 6 w 7"/>
                <a:gd name="T91" fmla="*/ 4 h 6"/>
                <a:gd name="T92" fmla="*/ 7 w 7"/>
                <a:gd name="T93" fmla="*/ 4 h 6"/>
                <a:gd name="T94" fmla="*/ 7 w 7"/>
                <a:gd name="T95" fmla="*/ 4 h 6"/>
                <a:gd name="T96" fmla="*/ 7 w 7"/>
                <a:gd name="T97" fmla="*/ 3 h 6"/>
                <a:gd name="T98" fmla="*/ 7 w 7"/>
                <a:gd name="T99" fmla="*/ 3 h 6"/>
                <a:gd name="T100" fmla="*/ 7 w 7"/>
                <a:gd name="T101" fmla="*/ 2 h 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6">
                  <a:moveTo>
                    <a:pt x="7" y="2"/>
                  </a:moveTo>
                  <a:lnTo>
                    <a:pt x="7" y="2"/>
                  </a:lnTo>
                  <a:lnTo>
                    <a:pt x="7" y="2"/>
                  </a:lnTo>
                  <a:lnTo>
                    <a:pt x="6" y="1"/>
                  </a:lnTo>
                  <a:lnTo>
                    <a:pt x="6" y="1"/>
                  </a:lnTo>
                  <a:lnTo>
                    <a:pt x="6" y="1"/>
                  </a:lnTo>
                  <a:lnTo>
                    <a:pt x="6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0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1" y="4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5"/>
                  </a:lnTo>
                  <a:lnTo>
                    <a:pt x="2" y="6"/>
                  </a:lnTo>
                  <a:lnTo>
                    <a:pt x="2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3"/>
                  </a:lnTo>
                  <a:lnTo>
                    <a:pt x="7" y="3"/>
                  </a:lnTo>
                  <a:lnTo>
                    <a:pt x="7" y="2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981" name="Freeform 337">
              <a:extLst>
                <a:ext uri="{FF2B5EF4-FFF2-40B4-BE49-F238E27FC236}">
                  <a16:creationId xmlns:a16="http://schemas.microsoft.com/office/drawing/2014/main" xmlns="" id="{1ECB885F-76D0-487A-8256-DE156690777F}"/>
                </a:ext>
              </a:extLst>
            </xdr:cNvPr>
            <xdr:cNvSpPr>
              <a:spLocks/>
            </xdr:cNvSpPr>
          </xdr:nvSpPr>
          <xdr:spPr bwMode="auto">
            <a:xfrm>
              <a:off x="2168" y="1758"/>
              <a:ext cx="45" cy="52"/>
            </a:xfrm>
            <a:custGeom>
              <a:avLst/>
              <a:gdLst>
                <a:gd name="T0" fmla="*/ 45 w 45"/>
                <a:gd name="T1" fmla="*/ 23 h 52"/>
                <a:gd name="T2" fmla="*/ 45 w 45"/>
                <a:gd name="T3" fmla="*/ 23 h 52"/>
                <a:gd name="T4" fmla="*/ 45 w 45"/>
                <a:gd name="T5" fmla="*/ 15 h 52"/>
                <a:gd name="T6" fmla="*/ 45 w 45"/>
                <a:gd name="T7" fmla="*/ 15 h 52"/>
                <a:gd name="T8" fmla="*/ 37 w 45"/>
                <a:gd name="T9" fmla="*/ 15 h 52"/>
                <a:gd name="T10" fmla="*/ 37 w 45"/>
                <a:gd name="T11" fmla="*/ 8 h 52"/>
                <a:gd name="T12" fmla="*/ 37 w 45"/>
                <a:gd name="T13" fmla="*/ 8 h 52"/>
                <a:gd name="T14" fmla="*/ 37 w 45"/>
                <a:gd name="T15" fmla="*/ 8 h 52"/>
                <a:gd name="T16" fmla="*/ 30 w 45"/>
                <a:gd name="T17" fmla="*/ 8 h 52"/>
                <a:gd name="T18" fmla="*/ 30 w 45"/>
                <a:gd name="T19" fmla="*/ 0 h 52"/>
                <a:gd name="T20" fmla="*/ 23 w 45"/>
                <a:gd name="T21" fmla="*/ 0 h 52"/>
                <a:gd name="T22" fmla="*/ 23 w 45"/>
                <a:gd name="T23" fmla="*/ 0 h 52"/>
                <a:gd name="T24" fmla="*/ 23 w 45"/>
                <a:gd name="T25" fmla="*/ 0 h 52"/>
                <a:gd name="T26" fmla="*/ 15 w 45"/>
                <a:gd name="T27" fmla="*/ 0 h 52"/>
                <a:gd name="T28" fmla="*/ 15 w 45"/>
                <a:gd name="T29" fmla="*/ 0 h 52"/>
                <a:gd name="T30" fmla="*/ 8 w 45"/>
                <a:gd name="T31" fmla="*/ 8 h 52"/>
                <a:gd name="T32" fmla="*/ 8 w 45"/>
                <a:gd name="T33" fmla="*/ 8 h 52"/>
                <a:gd name="T34" fmla="*/ 8 w 45"/>
                <a:gd name="T35" fmla="*/ 8 h 52"/>
                <a:gd name="T36" fmla="*/ 0 w 45"/>
                <a:gd name="T37" fmla="*/ 8 h 52"/>
                <a:gd name="T38" fmla="*/ 0 w 45"/>
                <a:gd name="T39" fmla="*/ 15 h 52"/>
                <a:gd name="T40" fmla="*/ 0 w 45"/>
                <a:gd name="T41" fmla="*/ 15 h 52"/>
                <a:gd name="T42" fmla="*/ 0 w 45"/>
                <a:gd name="T43" fmla="*/ 15 h 52"/>
                <a:gd name="T44" fmla="*/ 0 w 45"/>
                <a:gd name="T45" fmla="*/ 23 h 52"/>
                <a:gd name="T46" fmla="*/ 0 w 45"/>
                <a:gd name="T47" fmla="*/ 23 h 52"/>
                <a:gd name="T48" fmla="*/ 0 w 45"/>
                <a:gd name="T49" fmla="*/ 30 h 52"/>
                <a:gd name="T50" fmla="*/ 0 w 45"/>
                <a:gd name="T51" fmla="*/ 30 h 52"/>
                <a:gd name="T52" fmla="*/ 0 w 45"/>
                <a:gd name="T53" fmla="*/ 30 h 52"/>
                <a:gd name="T54" fmla="*/ 0 w 45"/>
                <a:gd name="T55" fmla="*/ 37 h 52"/>
                <a:gd name="T56" fmla="*/ 0 w 45"/>
                <a:gd name="T57" fmla="*/ 37 h 52"/>
                <a:gd name="T58" fmla="*/ 0 w 45"/>
                <a:gd name="T59" fmla="*/ 45 h 52"/>
                <a:gd name="T60" fmla="*/ 0 w 45"/>
                <a:gd name="T61" fmla="*/ 45 h 52"/>
                <a:gd name="T62" fmla="*/ 8 w 45"/>
                <a:gd name="T63" fmla="*/ 45 h 52"/>
                <a:gd name="T64" fmla="*/ 8 w 45"/>
                <a:gd name="T65" fmla="*/ 45 h 52"/>
                <a:gd name="T66" fmla="*/ 8 w 45"/>
                <a:gd name="T67" fmla="*/ 52 h 52"/>
                <a:gd name="T68" fmla="*/ 15 w 45"/>
                <a:gd name="T69" fmla="*/ 52 h 52"/>
                <a:gd name="T70" fmla="*/ 15 w 45"/>
                <a:gd name="T71" fmla="*/ 52 h 52"/>
                <a:gd name="T72" fmla="*/ 23 w 45"/>
                <a:gd name="T73" fmla="*/ 52 h 52"/>
                <a:gd name="T74" fmla="*/ 23 w 45"/>
                <a:gd name="T75" fmla="*/ 52 h 52"/>
                <a:gd name="T76" fmla="*/ 23 w 45"/>
                <a:gd name="T77" fmla="*/ 52 h 52"/>
                <a:gd name="T78" fmla="*/ 30 w 45"/>
                <a:gd name="T79" fmla="*/ 52 h 52"/>
                <a:gd name="T80" fmla="*/ 30 w 45"/>
                <a:gd name="T81" fmla="*/ 52 h 52"/>
                <a:gd name="T82" fmla="*/ 37 w 45"/>
                <a:gd name="T83" fmla="*/ 45 h 52"/>
                <a:gd name="T84" fmla="*/ 37 w 45"/>
                <a:gd name="T85" fmla="*/ 45 h 52"/>
                <a:gd name="T86" fmla="*/ 37 w 45"/>
                <a:gd name="T87" fmla="*/ 45 h 52"/>
                <a:gd name="T88" fmla="*/ 37 w 45"/>
                <a:gd name="T89" fmla="*/ 45 h 52"/>
                <a:gd name="T90" fmla="*/ 45 w 45"/>
                <a:gd name="T91" fmla="*/ 37 h 52"/>
                <a:gd name="T92" fmla="*/ 45 w 45"/>
                <a:gd name="T93" fmla="*/ 37 h 52"/>
                <a:gd name="T94" fmla="*/ 45 w 45"/>
                <a:gd name="T95" fmla="*/ 30 h 52"/>
                <a:gd name="T96" fmla="*/ 45 w 45"/>
                <a:gd name="T97" fmla="*/ 30 h 52"/>
                <a:gd name="T98" fmla="*/ 45 w 45"/>
                <a:gd name="T99" fmla="*/ 30 h 52"/>
                <a:gd name="T100" fmla="*/ 45 w 45"/>
                <a:gd name="T101" fmla="*/ 23 h 5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5" h="52">
                  <a:moveTo>
                    <a:pt x="45" y="23"/>
                  </a:moveTo>
                  <a:lnTo>
                    <a:pt x="45" y="23"/>
                  </a:lnTo>
                  <a:lnTo>
                    <a:pt x="45" y="15"/>
                  </a:lnTo>
                  <a:lnTo>
                    <a:pt x="45" y="15"/>
                  </a:lnTo>
                  <a:lnTo>
                    <a:pt x="37" y="15"/>
                  </a:lnTo>
                  <a:lnTo>
                    <a:pt x="37" y="8"/>
                  </a:lnTo>
                  <a:lnTo>
                    <a:pt x="37" y="8"/>
                  </a:lnTo>
                  <a:lnTo>
                    <a:pt x="37" y="8"/>
                  </a:lnTo>
                  <a:lnTo>
                    <a:pt x="30" y="8"/>
                  </a:lnTo>
                  <a:lnTo>
                    <a:pt x="30" y="0"/>
                  </a:lnTo>
                  <a:lnTo>
                    <a:pt x="23" y="0"/>
                  </a:lnTo>
                  <a:lnTo>
                    <a:pt x="23" y="0"/>
                  </a:lnTo>
                  <a:lnTo>
                    <a:pt x="23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8" y="8"/>
                  </a:lnTo>
                  <a:lnTo>
                    <a:pt x="8" y="8"/>
                  </a:lnTo>
                  <a:lnTo>
                    <a:pt x="8" y="8"/>
                  </a:lnTo>
                  <a:lnTo>
                    <a:pt x="0" y="8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23"/>
                  </a:lnTo>
                  <a:lnTo>
                    <a:pt x="0" y="23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0" y="37"/>
                  </a:lnTo>
                  <a:lnTo>
                    <a:pt x="0" y="37"/>
                  </a:lnTo>
                  <a:lnTo>
                    <a:pt x="0" y="45"/>
                  </a:lnTo>
                  <a:lnTo>
                    <a:pt x="0" y="45"/>
                  </a:lnTo>
                  <a:lnTo>
                    <a:pt x="8" y="45"/>
                  </a:lnTo>
                  <a:lnTo>
                    <a:pt x="8" y="45"/>
                  </a:lnTo>
                  <a:lnTo>
                    <a:pt x="8" y="52"/>
                  </a:lnTo>
                  <a:lnTo>
                    <a:pt x="15" y="52"/>
                  </a:lnTo>
                  <a:lnTo>
                    <a:pt x="15" y="52"/>
                  </a:lnTo>
                  <a:lnTo>
                    <a:pt x="23" y="52"/>
                  </a:lnTo>
                  <a:lnTo>
                    <a:pt x="23" y="52"/>
                  </a:lnTo>
                  <a:lnTo>
                    <a:pt x="23" y="52"/>
                  </a:lnTo>
                  <a:lnTo>
                    <a:pt x="30" y="52"/>
                  </a:lnTo>
                  <a:lnTo>
                    <a:pt x="30" y="52"/>
                  </a:lnTo>
                  <a:lnTo>
                    <a:pt x="37" y="45"/>
                  </a:lnTo>
                  <a:lnTo>
                    <a:pt x="37" y="45"/>
                  </a:lnTo>
                  <a:lnTo>
                    <a:pt x="37" y="45"/>
                  </a:lnTo>
                  <a:lnTo>
                    <a:pt x="37" y="45"/>
                  </a:lnTo>
                  <a:lnTo>
                    <a:pt x="45" y="37"/>
                  </a:lnTo>
                  <a:lnTo>
                    <a:pt x="45" y="37"/>
                  </a:lnTo>
                  <a:lnTo>
                    <a:pt x="45" y="30"/>
                  </a:lnTo>
                  <a:lnTo>
                    <a:pt x="45" y="30"/>
                  </a:lnTo>
                  <a:lnTo>
                    <a:pt x="45" y="30"/>
                  </a:lnTo>
                  <a:lnTo>
                    <a:pt x="45" y="23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982" name="Freeform 338">
              <a:extLst>
                <a:ext uri="{FF2B5EF4-FFF2-40B4-BE49-F238E27FC236}">
                  <a16:creationId xmlns:a16="http://schemas.microsoft.com/office/drawing/2014/main" xmlns="" id="{1E71BBF5-0453-46F1-AE1C-6A8DDE9873B6}"/>
                </a:ext>
              </a:extLst>
            </xdr:cNvPr>
            <xdr:cNvSpPr>
              <a:spLocks/>
            </xdr:cNvSpPr>
          </xdr:nvSpPr>
          <xdr:spPr bwMode="auto">
            <a:xfrm>
              <a:off x="2168" y="1758"/>
              <a:ext cx="45" cy="52"/>
            </a:xfrm>
            <a:custGeom>
              <a:avLst/>
              <a:gdLst>
                <a:gd name="T0" fmla="*/ 6 w 6"/>
                <a:gd name="T1" fmla="*/ 3 h 7"/>
                <a:gd name="T2" fmla="*/ 6 w 6"/>
                <a:gd name="T3" fmla="*/ 3 h 7"/>
                <a:gd name="T4" fmla="*/ 6 w 6"/>
                <a:gd name="T5" fmla="*/ 2 h 7"/>
                <a:gd name="T6" fmla="*/ 6 w 6"/>
                <a:gd name="T7" fmla="*/ 2 h 7"/>
                <a:gd name="T8" fmla="*/ 5 w 6"/>
                <a:gd name="T9" fmla="*/ 2 h 7"/>
                <a:gd name="T10" fmla="*/ 5 w 6"/>
                <a:gd name="T11" fmla="*/ 1 h 7"/>
                <a:gd name="T12" fmla="*/ 5 w 6"/>
                <a:gd name="T13" fmla="*/ 1 h 7"/>
                <a:gd name="T14" fmla="*/ 5 w 6"/>
                <a:gd name="T15" fmla="*/ 1 h 7"/>
                <a:gd name="T16" fmla="*/ 4 w 6"/>
                <a:gd name="T17" fmla="*/ 1 h 7"/>
                <a:gd name="T18" fmla="*/ 4 w 6"/>
                <a:gd name="T19" fmla="*/ 0 h 7"/>
                <a:gd name="T20" fmla="*/ 3 w 6"/>
                <a:gd name="T21" fmla="*/ 0 h 7"/>
                <a:gd name="T22" fmla="*/ 3 w 6"/>
                <a:gd name="T23" fmla="*/ 0 h 7"/>
                <a:gd name="T24" fmla="*/ 3 w 6"/>
                <a:gd name="T25" fmla="*/ 0 h 7"/>
                <a:gd name="T26" fmla="*/ 2 w 6"/>
                <a:gd name="T27" fmla="*/ 0 h 7"/>
                <a:gd name="T28" fmla="*/ 2 w 6"/>
                <a:gd name="T29" fmla="*/ 0 h 7"/>
                <a:gd name="T30" fmla="*/ 1 w 6"/>
                <a:gd name="T31" fmla="*/ 1 h 7"/>
                <a:gd name="T32" fmla="*/ 1 w 6"/>
                <a:gd name="T33" fmla="*/ 1 h 7"/>
                <a:gd name="T34" fmla="*/ 1 w 6"/>
                <a:gd name="T35" fmla="*/ 1 h 7"/>
                <a:gd name="T36" fmla="*/ 0 w 6"/>
                <a:gd name="T37" fmla="*/ 1 h 7"/>
                <a:gd name="T38" fmla="*/ 0 w 6"/>
                <a:gd name="T39" fmla="*/ 2 h 7"/>
                <a:gd name="T40" fmla="*/ 0 w 6"/>
                <a:gd name="T41" fmla="*/ 2 h 7"/>
                <a:gd name="T42" fmla="*/ 0 w 6"/>
                <a:gd name="T43" fmla="*/ 2 h 7"/>
                <a:gd name="T44" fmla="*/ 0 w 6"/>
                <a:gd name="T45" fmla="*/ 3 h 7"/>
                <a:gd name="T46" fmla="*/ 0 w 6"/>
                <a:gd name="T47" fmla="*/ 3 h 7"/>
                <a:gd name="T48" fmla="*/ 0 w 6"/>
                <a:gd name="T49" fmla="*/ 4 h 7"/>
                <a:gd name="T50" fmla="*/ 0 w 6"/>
                <a:gd name="T51" fmla="*/ 4 h 7"/>
                <a:gd name="T52" fmla="*/ 0 w 6"/>
                <a:gd name="T53" fmla="*/ 4 h 7"/>
                <a:gd name="T54" fmla="*/ 0 w 6"/>
                <a:gd name="T55" fmla="*/ 5 h 7"/>
                <a:gd name="T56" fmla="*/ 0 w 6"/>
                <a:gd name="T57" fmla="*/ 5 h 7"/>
                <a:gd name="T58" fmla="*/ 0 w 6"/>
                <a:gd name="T59" fmla="*/ 6 h 7"/>
                <a:gd name="T60" fmla="*/ 0 w 6"/>
                <a:gd name="T61" fmla="*/ 6 h 7"/>
                <a:gd name="T62" fmla="*/ 1 w 6"/>
                <a:gd name="T63" fmla="*/ 6 h 7"/>
                <a:gd name="T64" fmla="*/ 1 w 6"/>
                <a:gd name="T65" fmla="*/ 6 h 7"/>
                <a:gd name="T66" fmla="*/ 1 w 6"/>
                <a:gd name="T67" fmla="*/ 7 h 7"/>
                <a:gd name="T68" fmla="*/ 2 w 6"/>
                <a:gd name="T69" fmla="*/ 7 h 7"/>
                <a:gd name="T70" fmla="*/ 2 w 6"/>
                <a:gd name="T71" fmla="*/ 7 h 7"/>
                <a:gd name="T72" fmla="*/ 3 w 6"/>
                <a:gd name="T73" fmla="*/ 7 h 7"/>
                <a:gd name="T74" fmla="*/ 3 w 6"/>
                <a:gd name="T75" fmla="*/ 7 h 7"/>
                <a:gd name="T76" fmla="*/ 3 w 6"/>
                <a:gd name="T77" fmla="*/ 7 h 7"/>
                <a:gd name="T78" fmla="*/ 4 w 6"/>
                <a:gd name="T79" fmla="*/ 7 h 7"/>
                <a:gd name="T80" fmla="*/ 4 w 6"/>
                <a:gd name="T81" fmla="*/ 7 h 7"/>
                <a:gd name="T82" fmla="*/ 5 w 6"/>
                <a:gd name="T83" fmla="*/ 6 h 7"/>
                <a:gd name="T84" fmla="*/ 5 w 6"/>
                <a:gd name="T85" fmla="*/ 6 h 7"/>
                <a:gd name="T86" fmla="*/ 5 w 6"/>
                <a:gd name="T87" fmla="*/ 6 h 7"/>
                <a:gd name="T88" fmla="*/ 5 w 6"/>
                <a:gd name="T89" fmla="*/ 6 h 7"/>
                <a:gd name="T90" fmla="*/ 6 w 6"/>
                <a:gd name="T91" fmla="*/ 5 h 7"/>
                <a:gd name="T92" fmla="*/ 6 w 6"/>
                <a:gd name="T93" fmla="*/ 5 h 7"/>
                <a:gd name="T94" fmla="*/ 6 w 6"/>
                <a:gd name="T95" fmla="*/ 4 h 7"/>
                <a:gd name="T96" fmla="*/ 6 w 6"/>
                <a:gd name="T97" fmla="*/ 4 h 7"/>
                <a:gd name="T98" fmla="*/ 6 w 6"/>
                <a:gd name="T99" fmla="*/ 4 h 7"/>
                <a:gd name="T100" fmla="*/ 6 w 6"/>
                <a:gd name="T101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6" h="7">
                  <a:moveTo>
                    <a:pt x="6" y="3"/>
                  </a:moveTo>
                  <a:lnTo>
                    <a:pt x="6" y="3"/>
                  </a:lnTo>
                  <a:lnTo>
                    <a:pt x="6" y="2"/>
                  </a:lnTo>
                  <a:lnTo>
                    <a:pt x="6" y="2"/>
                  </a:lnTo>
                  <a:lnTo>
                    <a:pt x="5" y="2"/>
                  </a:lnTo>
                  <a:lnTo>
                    <a:pt x="5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4" y="1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0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6"/>
                  </a:lnTo>
                  <a:lnTo>
                    <a:pt x="1" y="6"/>
                  </a:lnTo>
                  <a:lnTo>
                    <a:pt x="1" y="6"/>
                  </a:lnTo>
                  <a:lnTo>
                    <a:pt x="1" y="7"/>
                  </a:lnTo>
                  <a:lnTo>
                    <a:pt x="2" y="7"/>
                  </a:lnTo>
                  <a:lnTo>
                    <a:pt x="2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983" name="Freeform 339">
              <a:extLst>
                <a:ext uri="{FF2B5EF4-FFF2-40B4-BE49-F238E27FC236}">
                  <a16:creationId xmlns:a16="http://schemas.microsoft.com/office/drawing/2014/main" xmlns="" id="{5C927144-18F6-4147-8A59-C0252D17A447}"/>
                </a:ext>
              </a:extLst>
            </xdr:cNvPr>
            <xdr:cNvSpPr>
              <a:spLocks/>
            </xdr:cNvSpPr>
          </xdr:nvSpPr>
          <xdr:spPr bwMode="auto">
            <a:xfrm>
              <a:off x="2191" y="1625"/>
              <a:ext cx="51" cy="52"/>
            </a:xfrm>
            <a:custGeom>
              <a:avLst/>
              <a:gdLst>
                <a:gd name="T0" fmla="*/ 51 w 51"/>
                <a:gd name="T1" fmla="*/ 22 h 52"/>
                <a:gd name="T2" fmla="*/ 51 w 51"/>
                <a:gd name="T3" fmla="*/ 22 h 52"/>
                <a:gd name="T4" fmla="*/ 51 w 51"/>
                <a:gd name="T5" fmla="*/ 15 h 52"/>
                <a:gd name="T6" fmla="*/ 44 w 51"/>
                <a:gd name="T7" fmla="*/ 15 h 52"/>
                <a:gd name="T8" fmla="*/ 44 w 51"/>
                <a:gd name="T9" fmla="*/ 15 h 52"/>
                <a:gd name="T10" fmla="*/ 44 w 51"/>
                <a:gd name="T11" fmla="*/ 7 h 52"/>
                <a:gd name="T12" fmla="*/ 44 w 51"/>
                <a:gd name="T13" fmla="*/ 7 h 52"/>
                <a:gd name="T14" fmla="*/ 37 w 51"/>
                <a:gd name="T15" fmla="*/ 7 h 52"/>
                <a:gd name="T16" fmla="*/ 37 w 51"/>
                <a:gd name="T17" fmla="*/ 7 h 52"/>
                <a:gd name="T18" fmla="*/ 37 w 51"/>
                <a:gd name="T19" fmla="*/ 0 h 52"/>
                <a:gd name="T20" fmla="*/ 29 w 51"/>
                <a:gd name="T21" fmla="*/ 0 h 52"/>
                <a:gd name="T22" fmla="*/ 29 w 51"/>
                <a:gd name="T23" fmla="*/ 0 h 52"/>
                <a:gd name="T24" fmla="*/ 22 w 51"/>
                <a:gd name="T25" fmla="*/ 0 h 52"/>
                <a:gd name="T26" fmla="*/ 22 w 51"/>
                <a:gd name="T27" fmla="*/ 0 h 52"/>
                <a:gd name="T28" fmla="*/ 22 w 51"/>
                <a:gd name="T29" fmla="*/ 0 h 52"/>
                <a:gd name="T30" fmla="*/ 14 w 51"/>
                <a:gd name="T31" fmla="*/ 7 h 52"/>
                <a:gd name="T32" fmla="*/ 14 w 51"/>
                <a:gd name="T33" fmla="*/ 7 h 52"/>
                <a:gd name="T34" fmla="*/ 7 w 51"/>
                <a:gd name="T35" fmla="*/ 7 h 52"/>
                <a:gd name="T36" fmla="*/ 7 w 51"/>
                <a:gd name="T37" fmla="*/ 7 h 52"/>
                <a:gd name="T38" fmla="*/ 7 w 51"/>
                <a:gd name="T39" fmla="*/ 15 h 52"/>
                <a:gd name="T40" fmla="*/ 7 w 51"/>
                <a:gd name="T41" fmla="*/ 15 h 52"/>
                <a:gd name="T42" fmla="*/ 0 w 51"/>
                <a:gd name="T43" fmla="*/ 15 h 52"/>
                <a:gd name="T44" fmla="*/ 0 w 51"/>
                <a:gd name="T45" fmla="*/ 22 h 52"/>
                <a:gd name="T46" fmla="*/ 0 w 51"/>
                <a:gd name="T47" fmla="*/ 22 h 52"/>
                <a:gd name="T48" fmla="*/ 0 w 51"/>
                <a:gd name="T49" fmla="*/ 29 h 52"/>
                <a:gd name="T50" fmla="*/ 0 w 51"/>
                <a:gd name="T51" fmla="*/ 29 h 52"/>
                <a:gd name="T52" fmla="*/ 0 w 51"/>
                <a:gd name="T53" fmla="*/ 29 h 52"/>
                <a:gd name="T54" fmla="*/ 0 w 51"/>
                <a:gd name="T55" fmla="*/ 37 h 52"/>
                <a:gd name="T56" fmla="*/ 7 w 51"/>
                <a:gd name="T57" fmla="*/ 37 h 52"/>
                <a:gd name="T58" fmla="*/ 7 w 51"/>
                <a:gd name="T59" fmla="*/ 44 h 52"/>
                <a:gd name="T60" fmla="*/ 7 w 51"/>
                <a:gd name="T61" fmla="*/ 44 h 52"/>
                <a:gd name="T62" fmla="*/ 7 w 51"/>
                <a:gd name="T63" fmla="*/ 44 h 52"/>
                <a:gd name="T64" fmla="*/ 14 w 51"/>
                <a:gd name="T65" fmla="*/ 44 h 52"/>
                <a:gd name="T66" fmla="*/ 14 w 51"/>
                <a:gd name="T67" fmla="*/ 52 h 52"/>
                <a:gd name="T68" fmla="*/ 22 w 51"/>
                <a:gd name="T69" fmla="*/ 52 h 52"/>
                <a:gd name="T70" fmla="*/ 22 w 51"/>
                <a:gd name="T71" fmla="*/ 52 h 52"/>
                <a:gd name="T72" fmla="*/ 22 w 51"/>
                <a:gd name="T73" fmla="*/ 52 h 52"/>
                <a:gd name="T74" fmla="*/ 29 w 51"/>
                <a:gd name="T75" fmla="*/ 52 h 52"/>
                <a:gd name="T76" fmla="*/ 29 w 51"/>
                <a:gd name="T77" fmla="*/ 52 h 52"/>
                <a:gd name="T78" fmla="*/ 37 w 51"/>
                <a:gd name="T79" fmla="*/ 52 h 52"/>
                <a:gd name="T80" fmla="*/ 37 w 51"/>
                <a:gd name="T81" fmla="*/ 52 h 52"/>
                <a:gd name="T82" fmla="*/ 37 w 51"/>
                <a:gd name="T83" fmla="*/ 44 h 52"/>
                <a:gd name="T84" fmla="*/ 44 w 51"/>
                <a:gd name="T85" fmla="*/ 44 h 52"/>
                <a:gd name="T86" fmla="*/ 44 w 51"/>
                <a:gd name="T87" fmla="*/ 44 h 52"/>
                <a:gd name="T88" fmla="*/ 44 w 51"/>
                <a:gd name="T89" fmla="*/ 44 h 52"/>
                <a:gd name="T90" fmla="*/ 44 w 51"/>
                <a:gd name="T91" fmla="*/ 37 h 52"/>
                <a:gd name="T92" fmla="*/ 51 w 51"/>
                <a:gd name="T93" fmla="*/ 37 h 52"/>
                <a:gd name="T94" fmla="*/ 51 w 51"/>
                <a:gd name="T95" fmla="*/ 29 h 52"/>
                <a:gd name="T96" fmla="*/ 51 w 51"/>
                <a:gd name="T97" fmla="*/ 29 h 52"/>
                <a:gd name="T98" fmla="*/ 51 w 51"/>
                <a:gd name="T99" fmla="*/ 29 h 52"/>
                <a:gd name="T100" fmla="*/ 51 w 51"/>
                <a:gd name="T101" fmla="*/ 22 h 5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51" h="52">
                  <a:moveTo>
                    <a:pt x="51" y="22"/>
                  </a:moveTo>
                  <a:lnTo>
                    <a:pt x="51" y="22"/>
                  </a:lnTo>
                  <a:lnTo>
                    <a:pt x="51" y="15"/>
                  </a:lnTo>
                  <a:lnTo>
                    <a:pt x="44" y="15"/>
                  </a:lnTo>
                  <a:lnTo>
                    <a:pt x="44" y="15"/>
                  </a:lnTo>
                  <a:lnTo>
                    <a:pt x="44" y="7"/>
                  </a:lnTo>
                  <a:lnTo>
                    <a:pt x="44" y="7"/>
                  </a:lnTo>
                  <a:lnTo>
                    <a:pt x="37" y="7"/>
                  </a:lnTo>
                  <a:lnTo>
                    <a:pt x="37" y="7"/>
                  </a:lnTo>
                  <a:lnTo>
                    <a:pt x="37" y="0"/>
                  </a:lnTo>
                  <a:lnTo>
                    <a:pt x="29" y="0"/>
                  </a:lnTo>
                  <a:lnTo>
                    <a:pt x="29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14" y="7"/>
                  </a:lnTo>
                  <a:lnTo>
                    <a:pt x="14" y="7"/>
                  </a:lnTo>
                  <a:lnTo>
                    <a:pt x="7" y="7"/>
                  </a:lnTo>
                  <a:lnTo>
                    <a:pt x="7" y="7"/>
                  </a:lnTo>
                  <a:lnTo>
                    <a:pt x="7" y="15"/>
                  </a:lnTo>
                  <a:lnTo>
                    <a:pt x="7" y="15"/>
                  </a:lnTo>
                  <a:lnTo>
                    <a:pt x="0" y="15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29"/>
                  </a:lnTo>
                  <a:lnTo>
                    <a:pt x="0" y="29"/>
                  </a:lnTo>
                  <a:lnTo>
                    <a:pt x="0" y="29"/>
                  </a:lnTo>
                  <a:lnTo>
                    <a:pt x="0" y="37"/>
                  </a:lnTo>
                  <a:lnTo>
                    <a:pt x="7" y="37"/>
                  </a:lnTo>
                  <a:lnTo>
                    <a:pt x="7" y="44"/>
                  </a:lnTo>
                  <a:lnTo>
                    <a:pt x="7" y="44"/>
                  </a:lnTo>
                  <a:lnTo>
                    <a:pt x="7" y="44"/>
                  </a:lnTo>
                  <a:lnTo>
                    <a:pt x="14" y="44"/>
                  </a:lnTo>
                  <a:lnTo>
                    <a:pt x="14" y="52"/>
                  </a:lnTo>
                  <a:lnTo>
                    <a:pt x="22" y="52"/>
                  </a:lnTo>
                  <a:lnTo>
                    <a:pt x="22" y="52"/>
                  </a:lnTo>
                  <a:lnTo>
                    <a:pt x="22" y="52"/>
                  </a:lnTo>
                  <a:lnTo>
                    <a:pt x="29" y="52"/>
                  </a:lnTo>
                  <a:lnTo>
                    <a:pt x="29" y="52"/>
                  </a:lnTo>
                  <a:lnTo>
                    <a:pt x="37" y="52"/>
                  </a:lnTo>
                  <a:lnTo>
                    <a:pt x="37" y="52"/>
                  </a:lnTo>
                  <a:lnTo>
                    <a:pt x="37" y="44"/>
                  </a:lnTo>
                  <a:lnTo>
                    <a:pt x="44" y="44"/>
                  </a:lnTo>
                  <a:lnTo>
                    <a:pt x="44" y="44"/>
                  </a:lnTo>
                  <a:lnTo>
                    <a:pt x="44" y="44"/>
                  </a:lnTo>
                  <a:lnTo>
                    <a:pt x="44" y="37"/>
                  </a:lnTo>
                  <a:lnTo>
                    <a:pt x="51" y="37"/>
                  </a:lnTo>
                  <a:lnTo>
                    <a:pt x="51" y="29"/>
                  </a:lnTo>
                  <a:lnTo>
                    <a:pt x="51" y="29"/>
                  </a:lnTo>
                  <a:lnTo>
                    <a:pt x="51" y="29"/>
                  </a:lnTo>
                  <a:lnTo>
                    <a:pt x="51" y="22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984" name="Freeform 340">
              <a:extLst>
                <a:ext uri="{FF2B5EF4-FFF2-40B4-BE49-F238E27FC236}">
                  <a16:creationId xmlns:a16="http://schemas.microsoft.com/office/drawing/2014/main" xmlns="" id="{AAA0CF8F-5DCF-4B33-9F9D-E55569BD66C6}"/>
                </a:ext>
              </a:extLst>
            </xdr:cNvPr>
            <xdr:cNvSpPr>
              <a:spLocks/>
            </xdr:cNvSpPr>
          </xdr:nvSpPr>
          <xdr:spPr bwMode="auto">
            <a:xfrm>
              <a:off x="2191" y="1625"/>
              <a:ext cx="51" cy="52"/>
            </a:xfrm>
            <a:custGeom>
              <a:avLst/>
              <a:gdLst>
                <a:gd name="T0" fmla="*/ 7 w 7"/>
                <a:gd name="T1" fmla="*/ 3 h 7"/>
                <a:gd name="T2" fmla="*/ 7 w 7"/>
                <a:gd name="T3" fmla="*/ 3 h 7"/>
                <a:gd name="T4" fmla="*/ 7 w 7"/>
                <a:gd name="T5" fmla="*/ 2 h 7"/>
                <a:gd name="T6" fmla="*/ 6 w 7"/>
                <a:gd name="T7" fmla="*/ 2 h 7"/>
                <a:gd name="T8" fmla="*/ 6 w 7"/>
                <a:gd name="T9" fmla="*/ 2 h 7"/>
                <a:gd name="T10" fmla="*/ 6 w 7"/>
                <a:gd name="T11" fmla="*/ 1 h 7"/>
                <a:gd name="T12" fmla="*/ 6 w 7"/>
                <a:gd name="T13" fmla="*/ 1 h 7"/>
                <a:gd name="T14" fmla="*/ 5 w 7"/>
                <a:gd name="T15" fmla="*/ 1 h 7"/>
                <a:gd name="T16" fmla="*/ 5 w 7"/>
                <a:gd name="T17" fmla="*/ 1 h 7"/>
                <a:gd name="T18" fmla="*/ 5 w 7"/>
                <a:gd name="T19" fmla="*/ 0 h 7"/>
                <a:gd name="T20" fmla="*/ 4 w 7"/>
                <a:gd name="T21" fmla="*/ 0 h 7"/>
                <a:gd name="T22" fmla="*/ 4 w 7"/>
                <a:gd name="T23" fmla="*/ 0 h 7"/>
                <a:gd name="T24" fmla="*/ 3 w 7"/>
                <a:gd name="T25" fmla="*/ 0 h 7"/>
                <a:gd name="T26" fmla="*/ 3 w 7"/>
                <a:gd name="T27" fmla="*/ 0 h 7"/>
                <a:gd name="T28" fmla="*/ 3 w 7"/>
                <a:gd name="T29" fmla="*/ 0 h 7"/>
                <a:gd name="T30" fmla="*/ 2 w 7"/>
                <a:gd name="T31" fmla="*/ 1 h 7"/>
                <a:gd name="T32" fmla="*/ 2 w 7"/>
                <a:gd name="T33" fmla="*/ 1 h 7"/>
                <a:gd name="T34" fmla="*/ 1 w 7"/>
                <a:gd name="T35" fmla="*/ 1 h 7"/>
                <a:gd name="T36" fmla="*/ 1 w 7"/>
                <a:gd name="T37" fmla="*/ 1 h 7"/>
                <a:gd name="T38" fmla="*/ 1 w 7"/>
                <a:gd name="T39" fmla="*/ 2 h 7"/>
                <a:gd name="T40" fmla="*/ 1 w 7"/>
                <a:gd name="T41" fmla="*/ 2 h 7"/>
                <a:gd name="T42" fmla="*/ 0 w 7"/>
                <a:gd name="T43" fmla="*/ 2 h 7"/>
                <a:gd name="T44" fmla="*/ 0 w 7"/>
                <a:gd name="T45" fmla="*/ 3 h 7"/>
                <a:gd name="T46" fmla="*/ 0 w 7"/>
                <a:gd name="T47" fmla="*/ 3 h 7"/>
                <a:gd name="T48" fmla="*/ 0 w 7"/>
                <a:gd name="T49" fmla="*/ 4 h 7"/>
                <a:gd name="T50" fmla="*/ 0 w 7"/>
                <a:gd name="T51" fmla="*/ 4 h 7"/>
                <a:gd name="T52" fmla="*/ 0 w 7"/>
                <a:gd name="T53" fmla="*/ 4 h 7"/>
                <a:gd name="T54" fmla="*/ 0 w 7"/>
                <a:gd name="T55" fmla="*/ 5 h 7"/>
                <a:gd name="T56" fmla="*/ 1 w 7"/>
                <a:gd name="T57" fmla="*/ 5 h 7"/>
                <a:gd name="T58" fmla="*/ 1 w 7"/>
                <a:gd name="T59" fmla="*/ 6 h 7"/>
                <a:gd name="T60" fmla="*/ 1 w 7"/>
                <a:gd name="T61" fmla="*/ 6 h 7"/>
                <a:gd name="T62" fmla="*/ 1 w 7"/>
                <a:gd name="T63" fmla="*/ 6 h 7"/>
                <a:gd name="T64" fmla="*/ 2 w 7"/>
                <a:gd name="T65" fmla="*/ 6 h 7"/>
                <a:gd name="T66" fmla="*/ 2 w 7"/>
                <a:gd name="T67" fmla="*/ 7 h 7"/>
                <a:gd name="T68" fmla="*/ 3 w 7"/>
                <a:gd name="T69" fmla="*/ 7 h 7"/>
                <a:gd name="T70" fmla="*/ 3 w 7"/>
                <a:gd name="T71" fmla="*/ 7 h 7"/>
                <a:gd name="T72" fmla="*/ 3 w 7"/>
                <a:gd name="T73" fmla="*/ 7 h 7"/>
                <a:gd name="T74" fmla="*/ 4 w 7"/>
                <a:gd name="T75" fmla="*/ 7 h 7"/>
                <a:gd name="T76" fmla="*/ 4 w 7"/>
                <a:gd name="T77" fmla="*/ 7 h 7"/>
                <a:gd name="T78" fmla="*/ 5 w 7"/>
                <a:gd name="T79" fmla="*/ 7 h 7"/>
                <a:gd name="T80" fmla="*/ 5 w 7"/>
                <a:gd name="T81" fmla="*/ 7 h 7"/>
                <a:gd name="T82" fmla="*/ 5 w 7"/>
                <a:gd name="T83" fmla="*/ 6 h 7"/>
                <a:gd name="T84" fmla="*/ 6 w 7"/>
                <a:gd name="T85" fmla="*/ 6 h 7"/>
                <a:gd name="T86" fmla="*/ 6 w 7"/>
                <a:gd name="T87" fmla="*/ 6 h 7"/>
                <a:gd name="T88" fmla="*/ 6 w 7"/>
                <a:gd name="T89" fmla="*/ 6 h 7"/>
                <a:gd name="T90" fmla="*/ 6 w 7"/>
                <a:gd name="T91" fmla="*/ 5 h 7"/>
                <a:gd name="T92" fmla="*/ 7 w 7"/>
                <a:gd name="T93" fmla="*/ 5 h 7"/>
                <a:gd name="T94" fmla="*/ 7 w 7"/>
                <a:gd name="T95" fmla="*/ 4 h 7"/>
                <a:gd name="T96" fmla="*/ 7 w 7"/>
                <a:gd name="T97" fmla="*/ 4 h 7"/>
                <a:gd name="T98" fmla="*/ 7 w 7"/>
                <a:gd name="T99" fmla="*/ 4 h 7"/>
                <a:gd name="T100" fmla="*/ 7 w 7"/>
                <a:gd name="T101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7">
                  <a:moveTo>
                    <a:pt x="7" y="3"/>
                  </a:moveTo>
                  <a:lnTo>
                    <a:pt x="7" y="3"/>
                  </a:lnTo>
                  <a:lnTo>
                    <a:pt x="7" y="2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1"/>
                  </a:lnTo>
                  <a:lnTo>
                    <a:pt x="2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2"/>
                  </a:lnTo>
                  <a:lnTo>
                    <a:pt x="1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1" y="5"/>
                  </a:lnTo>
                  <a:lnTo>
                    <a:pt x="1" y="6"/>
                  </a:lnTo>
                  <a:lnTo>
                    <a:pt x="1" y="6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5" y="7"/>
                  </a:lnTo>
                  <a:lnTo>
                    <a:pt x="5" y="7"/>
                  </a:lnTo>
                  <a:lnTo>
                    <a:pt x="5" y="6"/>
                  </a:lnTo>
                  <a:lnTo>
                    <a:pt x="6" y="6"/>
                  </a:lnTo>
                  <a:lnTo>
                    <a:pt x="6" y="6"/>
                  </a:lnTo>
                  <a:lnTo>
                    <a:pt x="6" y="6"/>
                  </a:lnTo>
                  <a:lnTo>
                    <a:pt x="6" y="5"/>
                  </a:lnTo>
                  <a:lnTo>
                    <a:pt x="7" y="5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985" name="Freeform 341">
              <a:extLst>
                <a:ext uri="{FF2B5EF4-FFF2-40B4-BE49-F238E27FC236}">
                  <a16:creationId xmlns:a16="http://schemas.microsoft.com/office/drawing/2014/main" xmlns="" id="{281DCD2F-2BD8-4D1A-8681-E845861F6689}"/>
                </a:ext>
              </a:extLst>
            </xdr:cNvPr>
            <xdr:cNvSpPr>
              <a:spLocks/>
            </xdr:cNvSpPr>
          </xdr:nvSpPr>
          <xdr:spPr bwMode="auto">
            <a:xfrm>
              <a:off x="2235" y="1499"/>
              <a:ext cx="44" cy="44"/>
            </a:xfrm>
            <a:custGeom>
              <a:avLst/>
              <a:gdLst>
                <a:gd name="T0" fmla="*/ 44 w 44"/>
                <a:gd name="T1" fmla="*/ 22 h 44"/>
                <a:gd name="T2" fmla="*/ 44 w 44"/>
                <a:gd name="T3" fmla="*/ 15 h 44"/>
                <a:gd name="T4" fmla="*/ 44 w 44"/>
                <a:gd name="T5" fmla="*/ 15 h 44"/>
                <a:gd name="T6" fmla="*/ 44 w 44"/>
                <a:gd name="T7" fmla="*/ 15 h 44"/>
                <a:gd name="T8" fmla="*/ 44 w 44"/>
                <a:gd name="T9" fmla="*/ 7 h 44"/>
                <a:gd name="T10" fmla="*/ 37 w 44"/>
                <a:gd name="T11" fmla="*/ 7 h 44"/>
                <a:gd name="T12" fmla="*/ 37 w 44"/>
                <a:gd name="T13" fmla="*/ 7 h 44"/>
                <a:gd name="T14" fmla="*/ 37 w 44"/>
                <a:gd name="T15" fmla="*/ 0 h 44"/>
                <a:gd name="T16" fmla="*/ 30 w 44"/>
                <a:gd name="T17" fmla="*/ 0 h 44"/>
                <a:gd name="T18" fmla="*/ 30 w 44"/>
                <a:gd name="T19" fmla="*/ 0 h 44"/>
                <a:gd name="T20" fmla="*/ 30 w 44"/>
                <a:gd name="T21" fmla="*/ 0 h 44"/>
                <a:gd name="T22" fmla="*/ 22 w 44"/>
                <a:gd name="T23" fmla="*/ 0 h 44"/>
                <a:gd name="T24" fmla="*/ 22 w 44"/>
                <a:gd name="T25" fmla="*/ 0 h 44"/>
                <a:gd name="T26" fmla="*/ 15 w 44"/>
                <a:gd name="T27" fmla="*/ 0 h 44"/>
                <a:gd name="T28" fmla="*/ 15 w 44"/>
                <a:gd name="T29" fmla="*/ 0 h 44"/>
                <a:gd name="T30" fmla="*/ 15 w 44"/>
                <a:gd name="T31" fmla="*/ 0 h 44"/>
                <a:gd name="T32" fmla="*/ 7 w 44"/>
                <a:gd name="T33" fmla="*/ 0 h 44"/>
                <a:gd name="T34" fmla="*/ 7 w 44"/>
                <a:gd name="T35" fmla="*/ 7 h 44"/>
                <a:gd name="T36" fmla="*/ 7 w 44"/>
                <a:gd name="T37" fmla="*/ 7 h 44"/>
                <a:gd name="T38" fmla="*/ 0 w 44"/>
                <a:gd name="T39" fmla="*/ 7 h 44"/>
                <a:gd name="T40" fmla="*/ 0 w 44"/>
                <a:gd name="T41" fmla="*/ 15 h 44"/>
                <a:gd name="T42" fmla="*/ 0 w 44"/>
                <a:gd name="T43" fmla="*/ 15 h 44"/>
                <a:gd name="T44" fmla="*/ 0 w 44"/>
                <a:gd name="T45" fmla="*/ 15 h 44"/>
                <a:gd name="T46" fmla="*/ 0 w 44"/>
                <a:gd name="T47" fmla="*/ 22 h 44"/>
                <a:gd name="T48" fmla="*/ 0 w 44"/>
                <a:gd name="T49" fmla="*/ 22 h 44"/>
                <a:gd name="T50" fmla="*/ 0 w 44"/>
                <a:gd name="T51" fmla="*/ 29 h 44"/>
                <a:gd name="T52" fmla="*/ 0 w 44"/>
                <a:gd name="T53" fmla="*/ 29 h 44"/>
                <a:gd name="T54" fmla="*/ 0 w 44"/>
                <a:gd name="T55" fmla="*/ 29 h 44"/>
                <a:gd name="T56" fmla="*/ 0 w 44"/>
                <a:gd name="T57" fmla="*/ 37 h 44"/>
                <a:gd name="T58" fmla="*/ 0 w 44"/>
                <a:gd name="T59" fmla="*/ 37 h 44"/>
                <a:gd name="T60" fmla="*/ 7 w 44"/>
                <a:gd name="T61" fmla="*/ 37 h 44"/>
                <a:gd name="T62" fmla="*/ 7 w 44"/>
                <a:gd name="T63" fmla="*/ 44 h 44"/>
                <a:gd name="T64" fmla="*/ 7 w 44"/>
                <a:gd name="T65" fmla="*/ 44 h 44"/>
                <a:gd name="T66" fmla="*/ 15 w 44"/>
                <a:gd name="T67" fmla="*/ 44 h 44"/>
                <a:gd name="T68" fmla="*/ 15 w 44"/>
                <a:gd name="T69" fmla="*/ 44 h 44"/>
                <a:gd name="T70" fmla="*/ 15 w 44"/>
                <a:gd name="T71" fmla="*/ 44 h 44"/>
                <a:gd name="T72" fmla="*/ 22 w 44"/>
                <a:gd name="T73" fmla="*/ 44 h 44"/>
                <a:gd name="T74" fmla="*/ 22 w 44"/>
                <a:gd name="T75" fmla="*/ 44 h 44"/>
                <a:gd name="T76" fmla="*/ 30 w 44"/>
                <a:gd name="T77" fmla="*/ 44 h 44"/>
                <a:gd name="T78" fmla="*/ 30 w 44"/>
                <a:gd name="T79" fmla="*/ 44 h 44"/>
                <a:gd name="T80" fmla="*/ 30 w 44"/>
                <a:gd name="T81" fmla="*/ 44 h 44"/>
                <a:gd name="T82" fmla="*/ 37 w 44"/>
                <a:gd name="T83" fmla="*/ 44 h 44"/>
                <a:gd name="T84" fmla="*/ 37 w 44"/>
                <a:gd name="T85" fmla="*/ 44 h 44"/>
                <a:gd name="T86" fmla="*/ 37 w 44"/>
                <a:gd name="T87" fmla="*/ 37 h 44"/>
                <a:gd name="T88" fmla="*/ 44 w 44"/>
                <a:gd name="T89" fmla="*/ 37 h 44"/>
                <a:gd name="T90" fmla="*/ 44 w 44"/>
                <a:gd name="T91" fmla="*/ 37 h 44"/>
                <a:gd name="T92" fmla="*/ 44 w 44"/>
                <a:gd name="T93" fmla="*/ 29 h 44"/>
                <a:gd name="T94" fmla="*/ 44 w 44"/>
                <a:gd name="T95" fmla="*/ 29 h 44"/>
                <a:gd name="T96" fmla="*/ 44 w 44"/>
                <a:gd name="T97" fmla="*/ 29 h 44"/>
                <a:gd name="T98" fmla="*/ 44 w 44"/>
                <a:gd name="T99" fmla="*/ 22 h 4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44" h="44">
                  <a:moveTo>
                    <a:pt x="44" y="22"/>
                  </a:moveTo>
                  <a:lnTo>
                    <a:pt x="44" y="15"/>
                  </a:lnTo>
                  <a:lnTo>
                    <a:pt x="44" y="15"/>
                  </a:lnTo>
                  <a:lnTo>
                    <a:pt x="44" y="15"/>
                  </a:lnTo>
                  <a:lnTo>
                    <a:pt x="44" y="7"/>
                  </a:lnTo>
                  <a:lnTo>
                    <a:pt x="37" y="7"/>
                  </a:lnTo>
                  <a:lnTo>
                    <a:pt x="37" y="7"/>
                  </a:lnTo>
                  <a:lnTo>
                    <a:pt x="37" y="0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7" y="0"/>
                  </a:lnTo>
                  <a:lnTo>
                    <a:pt x="7" y="7"/>
                  </a:lnTo>
                  <a:lnTo>
                    <a:pt x="7" y="7"/>
                  </a:lnTo>
                  <a:lnTo>
                    <a:pt x="0" y="7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29"/>
                  </a:lnTo>
                  <a:lnTo>
                    <a:pt x="0" y="29"/>
                  </a:lnTo>
                  <a:lnTo>
                    <a:pt x="0" y="29"/>
                  </a:lnTo>
                  <a:lnTo>
                    <a:pt x="0" y="37"/>
                  </a:lnTo>
                  <a:lnTo>
                    <a:pt x="0" y="37"/>
                  </a:lnTo>
                  <a:lnTo>
                    <a:pt x="7" y="37"/>
                  </a:lnTo>
                  <a:lnTo>
                    <a:pt x="7" y="44"/>
                  </a:lnTo>
                  <a:lnTo>
                    <a:pt x="7" y="44"/>
                  </a:lnTo>
                  <a:lnTo>
                    <a:pt x="15" y="44"/>
                  </a:lnTo>
                  <a:lnTo>
                    <a:pt x="15" y="44"/>
                  </a:lnTo>
                  <a:lnTo>
                    <a:pt x="15" y="44"/>
                  </a:lnTo>
                  <a:lnTo>
                    <a:pt x="22" y="44"/>
                  </a:lnTo>
                  <a:lnTo>
                    <a:pt x="22" y="44"/>
                  </a:lnTo>
                  <a:lnTo>
                    <a:pt x="30" y="44"/>
                  </a:lnTo>
                  <a:lnTo>
                    <a:pt x="30" y="44"/>
                  </a:lnTo>
                  <a:lnTo>
                    <a:pt x="30" y="44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37" y="37"/>
                  </a:lnTo>
                  <a:lnTo>
                    <a:pt x="44" y="37"/>
                  </a:lnTo>
                  <a:lnTo>
                    <a:pt x="44" y="37"/>
                  </a:lnTo>
                  <a:lnTo>
                    <a:pt x="44" y="29"/>
                  </a:lnTo>
                  <a:lnTo>
                    <a:pt x="44" y="29"/>
                  </a:lnTo>
                  <a:lnTo>
                    <a:pt x="44" y="29"/>
                  </a:lnTo>
                  <a:lnTo>
                    <a:pt x="44" y="22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986" name="Freeform 342">
              <a:extLst>
                <a:ext uri="{FF2B5EF4-FFF2-40B4-BE49-F238E27FC236}">
                  <a16:creationId xmlns:a16="http://schemas.microsoft.com/office/drawing/2014/main" xmlns="" id="{2ABCBC34-F9E6-4EF8-932B-80947ABAB402}"/>
                </a:ext>
              </a:extLst>
            </xdr:cNvPr>
            <xdr:cNvSpPr>
              <a:spLocks/>
            </xdr:cNvSpPr>
          </xdr:nvSpPr>
          <xdr:spPr bwMode="auto">
            <a:xfrm>
              <a:off x="2235" y="1499"/>
              <a:ext cx="44" cy="44"/>
            </a:xfrm>
            <a:custGeom>
              <a:avLst/>
              <a:gdLst>
                <a:gd name="T0" fmla="*/ 6 w 6"/>
                <a:gd name="T1" fmla="*/ 3 h 6"/>
                <a:gd name="T2" fmla="*/ 6 w 6"/>
                <a:gd name="T3" fmla="*/ 2 h 6"/>
                <a:gd name="T4" fmla="*/ 6 w 6"/>
                <a:gd name="T5" fmla="*/ 2 h 6"/>
                <a:gd name="T6" fmla="*/ 6 w 6"/>
                <a:gd name="T7" fmla="*/ 2 h 6"/>
                <a:gd name="T8" fmla="*/ 6 w 6"/>
                <a:gd name="T9" fmla="*/ 1 h 6"/>
                <a:gd name="T10" fmla="*/ 5 w 6"/>
                <a:gd name="T11" fmla="*/ 1 h 6"/>
                <a:gd name="T12" fmla="*/ 5 w 6"/>
                <a:gd name="T13" fmla="*/ 1 h 6"/>
                <a:gd name="T14" fmla="*/ 5 w 6"/>
                <a:gd name="T15" fmla="*/ 0 h 6"/>
                <a:gd name="T16" fmla="*/ 4 w 6"/>
                <a:gd name="T17" fmla="*/ 0 h 6"/>
                <a:gd name="T18" fmla="*/ 4 w 6"/>
                <a:gd name="T19" fmla="*/ 0 h 6"/>
                <a:gd name="T20" fmla="*/ 4 w 6"/>
                <a:gd name="T21" fmla="*/ 0 h 6"/>
                <a:gd name="T22" fmla="*/ 3 w 6"/>
                <a:gd name="T23" fmla="*/ 0 h 6"/>
                <a:gd name="T24" fmla="*/ 3 w 6"/>
                <a:gd name="T25" fmla="*/ 0 h 6"/>
                <a:gd name="T26" fmla="*/ 2 w 6"/>
                <a:gd name="T27" fmla="*/ 0 h 6"/>
                <a:gd name="T28" fmla="*/ 2 w 6"/>
                <a:gd name="T29" fmla="*/ 0 h 6"/>
                <a:gd name="T30" fmla="*/ 2 w 6"/>
                <a:gd name="T31" fmla="*/ 0 h 6"/>
                <a:gd name="T32" fmla="*/ 1 w 6"/>
                <a:gd name="T33" fmla="*/ 0 h 6"/>
                <a:gd name="T34" fmla="*/ 1 w 6"/>
                <a:gd name="T35" fmla="*/ 1 h 6"/>
                <a:gd name="T36" fmla="*/ 1 w 6"/>
                <a:gd name="T37" fmla="*/ 1 h 6"/>
                <a:gd name="T38" fmla="*/ 0 w 6"/>
                <a:gd name="T39" fmla="*/ 1 h 6"/>
                <a:gd name="T40" fmla="*/ 0 w 6"/>
                <a:gd name="T41" fmla="*/ 2 h 6"/>
                <a:gd name="T42" fmla="*/ 0 w 6"/>
                <a:gd name="T43" fmla="*/ 2 h 6"/>
                <a:gd name="T44" fmla="*/ 0 w 6"/>
                <a:gd name="T45" fmla="*/ 2 h 6"/>
                <a:gd name="T46" fmla="*/ 0 w 6"/>
                <a:gd name="T47" fmla="*/ 3 h 6"/>
                <a:gd name="T48" fmla="*/ 0 w 6"/>
                <a:gd name="T49" fmla="*/ 3 h 6"/>
                <a:gd name="T50" fmla="*/ 0 w 6"/>
                <a:gd name="T51" fmla="*/ 4 h 6"/>
                <a:gd name="T52" fmla="*/ 0 w 6"/>
                <a:gd name="T53" fmla="*/ 4 h 6"/>
                <a:gd name="T54" fmla="*/ 0 w 6"/>
                <a:gd name="T55" fmla="*/ 4 h 6"/>
                <a:gd name="T56" fmla="*/ 0 w 6"/>
                <a:gd name="T57" fmla="*/ 5 h 6"/>
                <a:gd name="T58" fmla="*/ 0 w 6"/>
                <a:gd name="T59" fmla="*/ 5 h 6"/>
                <a:gd name="T60" fmla="*/ 1 w 6"/>
                <a:gd name="T61" fmla="*/ 5 h 6"/>
                <a:gd name="T62" fmla="*/ 1 w 6"/>
                <a:gd name="T63" fmla="*/ 6 h 6"/>
                <a:gd name="T64" fmla="*/ 1 w 6"/>
                <a:gd name="T65" fmla="*/ 6 h 6"/>
                <a:gd name="T66" fmla="*/ 2 w 6"/>
                <a:gd name="T67" fmla="*/ 6 h 6"/>
                <a:gd name="T68" fmla="*/ 2 w 6"/>
                <a:gd name="T69" fmla="*/ 6 h 6"/>
                <a:gd name="T70" fmla="*/ 2 w 6"/>
                <a:gd name="T71" fmla="*/ 6 h 6"/>
                <a:gd name="T72" fmla="*/ 3 w 6"/>
                <a:gd name="T73" fmla="*/ 6 h 6"/>
                <a:gd name="T74" fmla="*/ 3 w 6"/>
                <a:gd name="T75" fmla="*/ 6 h 6"/>
                <a:gd name="T76" fmla="*/ 4 w 6"/>
                <a:gd name="T77" fmla="*/ 6 h 6"/>
                <a:gd name="T78" fmla="*/ 4 w 6"/>
                <a:gd name="T79" fmla="*/ 6 h 6"/>
                <a:gd name="T80" fmla="*/ 4 w 6"/>
                <a:gd name="T81" fmla="*/ 6 h 6"/>
                <a:gd name="T82" fmla="*/ 5 w 6"/>
                <a:gd name="T83" fmla="*/ 6 h 6"/>
                <a:gd name="T84" fmla="*/ 5 w 6"/>
                <a:gd name="T85" fmla="*/ 6 h 6"/>
                <a:gd name="T86" fmla="*/ 5 w 6"/>
                <a:gd name="T87" fmla="*/ 5 h 6"/>
                <a:gd name="T88" fmla="*/ 6 w 6"/>
                <a:gd name="T89" fmla="*/ 5 h 6"/>
                <a:gd name="T90" fmla="*/ 6 w 6"/>
                <a:gd name="T91" fmla="*/ 5 h 6"/>
                <a:gd name="T92" fmla="*/ 6 w 6"/>
                <a:gd name="T93" fmla="*/ 4 h 6"/>
                <a:gd name="T94" fmla="*/ 6 w 6"/>
                <a:gd name="T95" fmla="*/ 4 h 6"/>
                <a:gd name="T96" fmla="*/ 6 w 6"/>
                <a:gd name="T97" fmla="*/ 4 h 6"/>
                <a:gd name="T98" fmla="*/ 6 w 6"/>
                <a:gd name="T99" fmla="*/ 3 h 6"/>
                <a:gd name="T100" fmla="*/ 6 w 6"/>
                <a:gd name="T101" fmla="*/ 3 h 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6" h="6">
                  <a:moveTo>
                    <a:pt x="6" y="3"/>
                  </a:moveTo>
                  <a:lnTo>
                    <a:pt x="6" y="2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0"/>
                  </a:lnTo>
                  <a:lnTo>
                    <a:pt x="1" y="1"/>
                  </a:lnTo>
                  <a:lnTo>
                    <a:pt x="1" y="1"/>
                  </a:lnTo>
                  <a:lnTo>
                    <a:pt x="0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1" y="5"/>
                  </a:lnTo>
                  <a:lnTo>
                    <a:pt x="1" y="6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3"/>
                  </a:lnTo>
                  <a:lnTo>
                    <a:pt x="6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987" name="Freeform 343">
              <a:extLst>
                <a:ext uri="{FF2B5EF4-FFF2-40B4-BE49-F238E27FC236}">
                  <a16:creationId xmlns:a16="http://schemas.microsoft.com/office/drawing/2014/main" xmlns="" id="{567F8D7B-4ACD-4B7E-8A9F-877BBCDE3B88}"/>
                </a:ext>
              </a:extLst>
            </xdr:cNvPr>
            <xdr:cNvSpPr>
              <a:spLocks/>
            </xdr:cNvSpPr>
          </xdr:nvSpPr>
          <xdr:spPr bwMode="auto">
            <a:xfrm>
              <a:off x="2287" y="1373"/>
              <a:ext cx="52" cy="44"/>
            </a:xfrm>
            <a:custGeom>
              <a:avLst/>
              <a:gdLst>
                <a:gd name="T0" fmla="*/ 52 w 52"/>
                <a:gd name="T1" fmla="*/ 22 h 44"/>
                <a:gd name="T2" fmla="*/ 44 w 52"/>
                <a:gd name="T3" fmla="*/ 14 h 44"/>
                <a:gd name="T4" fmla="*/ 44 w 52"/>
                <a:gd name="T5" fmla="*/ 14 h 44"/>
                <a:gd name="T6" fmla="*/ 44 w 52"/>
                <a:gd name="T7" fmla="*/ 14 h 44"/>
                <a:gd name="T8" fmla="*/ 44 w 52"/>
                <a:gd name="T9" fmla="*/ 7 h 44"/>
                <a:gd name="T10" fmla="*/ 44 w 52"/>
                <a:gd name="T11" fmla="*/ 7 h 44"/>
                <a:gd name="T12" fmla="*/ 37 w 52"/>
                <a:gd name="T13" fmla="*/ 7 h 44"/>
                <a:gd name="T14" fmla="*/ 37 w 52"/>
                <a:gd name="T15" fmla="*/ 0 h 44"/>
                <a:gd name="T16" fmla="*/ 37 w 52"/>
                <a:gd name="T17" fmla="*/ 0 h 44"/>
                <a:gd name="T18" fmla="*/ 29 w 52"/>
                <a:gd name="T19" fmla="*/ 0 h 44"/>
                <a:gd name="T20" fmla="*/ 29 w 52"/>
                <a:gd name="T21" fmla="*/ 0 h 44"/>
                <a:gd name="T22" fmla="*/ 22 w 52"/>
                <a:gd name="T23" fmla="*/ 0 h 44"/>
                <a:gd name="T24" fmla="*/ 22 w 52"/>
                <a:gd name="T25" fmla="*/ 0 h 44"/>
                <a:gd name="T26" fmla="*/ 22 w 52"/>
                <a:gd name="T27" fmla="*/ 0 h 44"/>
                <a:gd name="T28" fmla="*/ 15 w 52"/>
                <a:gd name="T29" fmla="*/ 0 h 44"/>
                <a:gd name="T30" fmla="*/ 15 w 52"/>
                <a:gd name="T31" fmla="*/ 0 h 44"/>
                <a:gd name="T32" fmla="*/ 7 w 52"/>
                <a:gd name="T33" fmla="*/ 0 h 44"/>
                <a:gd name="T34" fmla="*/ 7 w 52"/>
                <a:gd name="T35" fmla="*/ 7 h 44"/>
                <a:gd name="T36" fmla="*/ 7 w 52"/>
                <a:gd name="T37" fmla="*/ 7 h 44"/>
                <a:gd name="T38" fmla="*/ 7 w 52"/>
                <a:gd name="T39" fmla="*/ 7 h 44"/>
                <a:gd name="T40" fmla="*/ 0 w 52"/>
                <a:gd name="T41" fmla="*/ 14 h 44"/>
                <a:gd name="T42" fmla="*/ 0 w 52"/>
                <a:gd name="T43" fmla="*/ 14 h 44"/>
                <a:gd name="T44" fmla="*/ 0 w 52"/>
                <a:gd name="T45" fmla="*/ 14 h 44"/>
                <a:gd name="T46" fmla="*/ 0 w 52"/>
                <a:gd name="T47" fmla="*/ 22 h 44"/>
                <a:gd name="T48" fmla="*/ 0 w 52"/>
                <a:gd name="T49" fmla="*/ 22 h 44"/>
                <a:gd name="T50" fmla="*/ 0 w 52"/>
                <a:gd name="T51" fmla="*/ 29 h 44"/>
                <a:gd name="T52" fmla="*/ 0 w 52"/>
                <a:gd name="T53" fmla="*/ 29 h 44"/>
                <a:gd name="T54" fmla="*/ 0 w 52"/>
                <a:gd name="T55" fmla="*/ 29 h 44"/>
                <a:gd name="T56" fmla="*/ 0 w 52"/>
                <a:gd name="T57" fmla="*/ 37 h 44"/>
                <a:gd name="T58" fmla="*/ 7 w 52"/>
                <a:gd name="T59" fmla="*/ 37 h 44"/>
                <a:gd name="T60" fmla="*/ 7 w 52"/>
                <a:gd name="T61" fmla="*/ 37 h 44"/>
                <a:gd name="T62" fmla="*/ 7 w 52"/>
                <a:gd name="T63" fmla="*/ 44 h 44"/>
                <a:gd name="T64" fmla="*/ 7 w 52"/>
                <a:gd name="T65" fmla="*/ 44 h 44"/>
                <a:gd name="T66" fmla="*/ 15 w 52"/>
                <a:gd name="T67" fmla="*/ 44 h 44"/>
                <a:gd name="T68" fmla="*/ 15 w 52"/>
                <a:gd name="T69" fmla="*/ 44 h 44"/>
                <a:gd name="T70" fmla="*/ 22 w 52"/>
                <a:gd name="T71" fmla="*/ 44 h 44"/>
                <a:gd name="T72" fmla="*/ 22 w 52"/>
                <a:gd name="T73" fmla="*/ 44 h 44"/>
                <a:gd name="T74" fmla="*/ 22 w 52"/>
                <a:gd name="T75" fmla="*/ 44 h 44"/>
                <a:gd name="T76" fmla="*/ 29 w 52"/>
                <a:gd name="T77" fmla="*/ 44 h 44"/>
                <a:gd name="T78" fmla="*/ 29 w 52"/>
                <a:gd name="T79" fmla="*/ 44 h 44"/>
                <a:gd name="T80" fmla="*/ 37 w 52"/>
                <a:gd name="T81" fmla="*/ 44 h 44"/>
                <a:gd name="T82" fmla="*/ 37 w 52"/>
                <a:gd name="T83" fmla="*/ 44 h 44"/>
                <a:gd name="T84" fmla="*/ 37 w 52"/>
                <a:gd name="T85" fmla="*/ 44 h 44"/>
                <a:gd name="T86" fmla="*/ 44 w 52"/>
                <a:gd name="T87" fmla="*/ 37 h 44"/>
                <a:gd name="T88" fmla="*/ 44 w 52"/>
                <a:gd name="T89" fmla="*/ 37 h 44"/>
                <a:gd name="T90" fmla="*/ 44 w 52"/>
                <a:gd name="T91" fmla="*/ 37 h 44"/>
                <a:gd name="T92" fmla="*/ 44 w 52"/>
                <a:gd name="T93" fmla="*/ 29 h 44"/>
                <a:gd name="T94" fmla="*/ 44 w 52"/>
                <a:gd name="T95" fmla="*/ 29 h 44"/>
                <a:gd name="T96" fmla="*/ 52 w 52"/>
                <a:gd name="T97" fmla="*/ 29 h 44"/>
                <a:gd name="T98" fmla="*/ 52 w 52"/>
                <a:gd name="T99" fmla="*/ 22 h 4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52" h="44">
                  <a:moveTo>
                    <a:pt x="52" y="22"/>
                  </a:moveTo>
                  <a:lnTo>
                    <a:pt x="44" y="14"/>
                  </a:lnTo>
                  <a:lnTo>
                    <a:pt x="44" y="14"/>
                  </a:lnTo>
                  <a:lnTo>
                    <a:pt x="44" y="14"/>
                  </a:lnTo>
                  <a:lnTo>
                    <a:pt x="44" y="7"/>
                  </a:lnTo>
                  <a:lnTo>
                    <a:pt x="44" y="7"/>
                  </a:lnTo>
                  <a:lnTo>
                    <a:pt x="37" y="7"/>
                  </a:lnTo>
                  <a:lnTo>
                    <a:pt x="37" y="0"/>
                  </a:lnTo>
                  <a:lnTo>
                    <a:pt x="37" y="0"/>
                  </a:lnTo>
                  <a:lnTo>
                    <a:pt x="29" y="0"/>
                  </a:lnTo>
                  <a:lnTo>
                    <a:pt x="29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7" y="0"/>
                  </a:lnTo>
                  <a:lnTo>
                    <a:pt x="7" y="7"/>
                  </a:lnTo>
                  <a:lnTo>
                    <a:pt x="7" y="7"/>
                  </a:lnTo>
                  <a:lnTo>
                    <a:pt x="7" y="7"/>
                  </a:lnTo>
                  <a:lnTo>
                    <a:pt x="0" y="14"/>
                  </a:lnTo>
                  <a:lnTo>
                    <a:pt x="0" y="14"/>
                  </a:lnTo>
                  <a:lnTo>
                    <a:pt x="0" y="14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29"/>
                  </a:lnTo>
                  <a:lnTo>
                    <a:pt x="0" y="29"/>
                  </a:lnTo>
                  <a:lnTo>
                    <a:pt x="0" y="29"/>
                  </a:lnTo>
                  <a:lnTo>
                    <a:pt x="0" y="37"/>
                  </a:lnTo>
                  <a:lnTo>
                    <a:pt x="7" y="37"/>
                  </a:lnTo>
                  <a:lnTo>
                    <a:pt x="7" y="37"/>
                  </a:lnTo>
                  <a:lnTo>
                    <a:pt x="7" y="44"/>
                  </a:lnTo>
                  <a:lnTo>
                    <a:pt x="7" y="44"/>
                  </a:lnTo>
                  <a:lnTo>
                    <a:pt x="15" y="44"/>
                  </a:lnTo>
                  <a:lnTo>
                    <a:pt x="15" y="44"/>
                  </a:lnTo>
                  <a:lnTo>
                    <a:pt x="22" y="44"/>
                  </a:lnTo>
                  <a:lnTo>
                    <a:pt x="22" y="44"/>
                  </a:lnTo>
                  <a:lnTo>
                    <a:pt x="22" y="44"/>
                  </a:lnTo>
                  <a:lnTo>
                    <a:pt x="29" y="44"/>
                  </a:lnTo>
                  <a:lnTo>
                    <a:pt x="29" y="44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44" y="37"/>
                  </a:lnTo>
                  <a:lnTo>
                    <a:pt x="44" y="37"/>
                  </a:lnTo>
                  <a:lnTo>
                    <a:pt x="44" y="37"/>
                  </a:lnTo>
                  <a:lnTo>
                    <a:pt x="44" y="29"/>
                  </a:lnTo>
                  <a:lnTo>
                    <a:pt x="44" y="29"/>
                  </a:lnTo>
                  <a:lnTo>
                    <a:pt x="52" y="29"/>
                  </a:lnTo>
                  <a:lnTo>
                    <a:pt x="52" y="22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988" name="Freeform 344">
              <a:extLst>
                <a:ext uri="{FF2B5EF4-FFF2-40B4-BE49-F238E27FC236}">
                  <a16:creationId xmlns:a16="http://schemas.microsoft.com/office/drawing/2014/main" xmlns="" id="{1306648C-4237-4A15-8491-BFB5F62C18D1}"/>
                </a:ext>
              </a:extLst>
            </xdr:cNvPr>
            <xdr:cNvSpPr>
              <a:spLocks/>
            </xdr:cNvSpPr>
          </xdr:nvSpPr>
          <xdr:spPr bwMode="auto">
            <a:xfrm>
              <a:off x="2287" y="1373"/>
              <a:ext cx="52" cy="44"/>
            </a:xfrm>
            <a:custGeom>
              <a:avLst/>
              <a:gdLst>
                <a:gd name="T0" fmla="*/ 7 w 7"/>
                <a:gd name="T1" fmla="*/ 3 h 6"/>
                <a:gd name="T2" fmla="*/ 6 w 7"/>
                <a:gd name="T3" fmla="*/ 2 h 6"/>
                <a:gd name="T4" fmla="*/ 6 w 7"/>
                <a:gd name="T5" fmla="*/ 2 h 6"/>
                <a:gd name="T6" fmla="*/ 6 w 7"/>
                <a:gd name="T7" fmla="*/ 2 h 6"/>
                <a:gd name="T8" fmla="*/ 6 w 7"/>
                <a:gd name="T9" fmla="*/ 1 h 6"/>
                <a:gd name="T10" fmla="*/ 6 w 7"/>
                <a:gd name="T11" fmla="*/ 1 h 6"/>
                <a:gd name="T12" fmla="*/ 5 w 7"/>
                <a:gd name="T13" fmla="*/ 1 h 6"/>
                <a:gd name="T14" fmla="*/ 5 w 7"/>
                <a:gd name="T15" fmla="*/ 0 h 6"/>
                <a:gd name="T16" fmla="*/ 5 w 7"/>
                <a:gd name="T17" fmla="*/ 0 h 6"/>
                <a:gd name="T18" fmla="*/ 4 w 7"/>
                <a:gd name="T19" fmla="*/ 0 h 6"/>
                <a:gd name="T20" fmla="*/ 4 w 7"/>
                <a:gd name="T21" fmla="*/ 0 h 6"/>
                <a:gd name="T22" fmla="*/ 3 w 7"/>
                <a:gd name="T23" fmla="*/ 0 h 6"/>
                <a:gd name="T24" fmla="*/ 3 w 7"/>
                <a:gd name="T25" fmla="*/ 0 h 6"/>
                <a:gd name="T26" fmla="*/ 3 w 7"/>
                <a:gd name="T27" fmla="*/ 0 h 6"/>
                <a:gd name="T28" fmla="*/ 2 w 7"/>
                <a:gd name="T29" fmla="*/ 0 h 6"/>
                <a:gd name="T30" fmla="*/ 2 w 7"/>
                <a:gd name="T31" fmla="*/ 0 h 6"/>
                <a:gd name="T32" fmla="*/ 1 w 7"/>
                <a:gd name="T33" fmla="*/ 0 h 6"/>
                <a:gd name="T34" fmla="*/ 1 w 7"/>
                <a:gd name="T35" fmla="*/ 1 h 6"/>
                <a:gd name="T36" fmla="*/ 1 w 7"/>
                <a:gd name="T37" fmla="*/ 1 h 6"/>
                <a:gd name="T38" fmla="*/ 1 w 7"/>
                <a:gd name="T39" fmla="*/ 1 h 6"/>
                <a:gd name="T40" fmla="*/ 0 w 7"/>
                <a:gd name="T41" fmla="*/ 2 h 6"/>
                <a:gd name="T42" fmla="*/ 0 w 7"/>
                <a:gd name="T43" fmla="*/ 2 h 6"/>
                <a:gd name="T44" fmla="*/ 0 w 7"/>
                <a:gd name="T45" fmla="*/ 2 h 6"/>
                <a:gd name="T46" fmla="*/ 0 w 7"/>
                <a:gd name="T47" fmla="*/ 3 h 6"/>
                <a:gd name="T48" fmla="*/ 0 w 7"/>
                <a:gd name="T49" fmla="*/ 3 h 6"/>
                <a:gd name="T50" fmla="*/ 0 w 7"/>
                <a:gd name="T51" fmla="*/ 4 h 6"/>
                <a:gd name="T52" fmla="*/ 0 w 7"/>
                <a:gd name="T53" fmla="*/ 4 h 6"/>
                <a:gd name="T54" fmla="*/ 0 w 7"/>
                <a:gd name="T55" fmla="*/ 4 h 6"/>
                <a:gd name="T56" fmla="*/ 0 w 7"/>
                <a:gd name="T57" fmla="*/ 5 h 6"/>
                <a:gd name="T58" fmla="*/ 1 w 7"/>
                <a:gd name="T59" fmla="*/ 5 h 6"/>
                <a:gd name="T60" fmla="*/ 1 w 7"/>
                <a:gd name="T61" fmla="*/ 5 h 6"/>
                <a:gd name="T62" fmla="*/ 1 w 7"/>
                <a:gd name="T63" fmla="*/ 6 h 6"/>
                <a:gd name="T64" fmla="*/ 1 w 7"/>
                <a:gd name="T65" fmla="*/ 6 h 6"/>
                <a:gd name="T66" fmla="*/ 2 w 7"/>
                <a:gd name="T67" fmla="*/ 6 h 6"/>
                <a:gd name="T68" fmla="*/ 2 w 7"/>
                <a:gd name="T69" fmla="*/ 6 h 6"/>
                <a:gd name="T70" fmla="*/ 3 w 7"/>
                <a:gd name="T71" fmla="*/ 6 h 6"/>
                <a:gd name="T72" fmla="*/ 3 w 7"/>
                <a:gd name="T73" fmla="*/ 6 h 6"/>
                <a:gd name="T74" fmla="*/ 3 w 7"/>
                <a:gd name="T75" fmla="*/ 6 h 6"/>
                <a:gd name="T76" fmla="*/ 4 w 7"/>
                <a:gd name="T77" fmla="*/ 6 h 6"/>
                <a:gd name="T78" fmla="*/ 4 w 7"/>
                <a:gd name="T79" fmla="*/ 6 h 6"/>
                <a:gd name="T80" fmla="*/ 5 w 7"/>
                <a:gd name="T81" fmla="*/ 6 h 6"/>
                <a:gd name="T82" fmla="*/ 5 w 7"/>
                <a:gd name="T83" fmla="*/ 6 h 6"/>
                <a:gd name="T84" fmla="*/ 5 w 7"/>
                <a:gd name="T85" fmla="*/ 6 h 6"/>
                <a:gd name="T86" fmla="*/ 6 w 7"/>
                <a:gd name="T87" fmla="*/ 5 h 6"/>
                <a:gd name="T88" fmla="*/ 6 w 7"/>
                <a:gd name="T89" fmla="*/ 5 h 6"/>
                <a:gd name="T90" fmla="*/ 6 w 7"/>
                <a:gd name="T91" fmla="*/ 5 h 6"/>
                <a:gd name="T92" fmla="*/ 6 w 7"/>
                <a:gd name="T93" fmla="*/ 4 h 6"/>
                <a:gd name="T94" fmla="*/ 6 w 7"/>
                <a:gd name="T95" fmla="*/ 4 h 6"/>
                <a:gd name="T96" fmla="*/ 7 w 7"/>
                <a:gd name="T97" fmla="*/ 4 h 6"/>
                <a:gd name="T98" fmla="*/ 7 w 7"/>
                <a:gd name="T99" fmla="*/ 3 h 6"/>
                <a:gd name="T100" fmla="*/ 7 w 7"/>
                <a:gd name="T101" fmla="*/ 3 h 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6">
                  <a:moveTo>
                    <a:pt x="7" y="3"/>
                  </a:moveTo>
                  <a:lnTo>
                    <a:pt x="6" y="2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0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6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6" y="4"/>
                  </a:lnTo>
                  <a:lnTo>
                    <a:pt x="7" y="4"/>
                  </a:lnTo>
                  <a:lnTo>
                    <a:pt x="7" y="3"/>
                  </a:lnTo>
                  <a:lnTo>
                    <a:pt x="7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989" name="Freeform 345">
              <a:extLst>
                <a:ext uri="{FF2B5EF4-FFF2-40B4-BE49-F238E27FC236}">
                  <a16:creationId xmlns:a16="http://schemas.microsoft.com/office/drawing/2014/main" xmlns="" id="{F6A2124F-B11B-47B3-BB7A-6F0972EE89E1}"/>
                </a:ext>
              </a:extLst>
            </xdr:cNvPr>
            <xdr:cNvSpPr>
              <a:spLocks/>
            </xdr:cNvSpPr>
          </xdr:nvSpPr>
          <xdr:spPr bwMode="auto">
            <a:xfrm>
              <a:off x="2354" y="1254"/>
              <a:ext cx="44" cy="44"/>
            </a:xfrm>
            <a:custGeom>
              <a:avLst/>
              <a:gdLst>
                <a:gd name="T0" fmla="*/ 44 w 44"/>
                <a:gd name="T1" fmla="*/ 22 h 44"/>
                <a:gd name="T2" fmla="*/ 44 w 44"/>
                <a:gd name="T3" fmla="*/ 15 h 44"/>
                <a:gd name="T4" fmla="*/ 44 w 44"/>
                <a:gd name="T5" fmla="*/ 15 h 44"/>
                <a:gd name="T6" fmla="*/ 44 w 44"/>
                <a:gd name="T7" fmla="*/ 15 h 44"/>
                <a:gd name="T8" fmla="*/ 44 w 44"/>
                <a:gd name="T9" fmla="*/ 7 h 44"/>
                <a:gd name="T10" fmla="*/ 37 w 44"/>
                <a:gd name="T11" fmla="*/ 7 h 44"/>
                <a:gd name="T12" fmla="*/ 37 w 44"/>
                <a:gd name="T13" fmla="*/ 7 h 44"/>
                <a:gd name="T14" fmla="*/ 37 w 44"/>
                <a:gd name="T15" fmla="*/ 0 h 44"/>
                <a:gd name="T16" fmla="*/ 29 w 44"/>
                <a:gd name="T17" fmla="*/ 0 h 44"/>
                <a:gd name="T18" fmla="*/ 29 w 44"/>
                <a:gd name="T19" fmla="*/ 0 h 44"/>
                <a:gd name="T20" fmla="*/ 22 w 44"/>
                <a:gd name="T21" fmla="*/ 0 h 44"/>
                <a:gd name="T22" fmla="*/ 22 w 44"/>
                <a:gd name="T23" fmla="*/ 0 h 44"/>
                <a:gd name="T24" fmla="*/ 22 w 44"/>
                <a:gd name="T25" fmla="*/ 0 h 44"/>
                <a:gd name="T26" fmla="*/ 14 w 44"/>
                <a:gd name="T27" fmla="*/ 0 h 44"/>
                <a:gd name="T28" fmla="*/ 14 w 44"/>
                <a:gd name="T29" fmla="*/ 0 h 44"/>
                <a:gd name="T30" fmla="*/ 7 w 44"/>
                <a:gd name="T31" fmla="*/ 0 h 44"/>
                <a:gd name="T32" fmla="*/ 7 w 44"/>
                <a:gd name="T33" fmla="*/ 0 h 44"/>
                <a:gd name="T34" fmla="*/ 7 w 44"/>
                <a:gd name="T35" fmla="*/ 7 h 44"/>
                <a:gd name="T36" fmla="*/ 0 w 44"/>
                <a:gd name="T37" fmla="*/ 7 h 44"/>
                <a:gd name="T38" fmla="*/ 0 w 44"/>
                <a:gd name="T39" fmla="*/ 7 h 44"/>
                <a:gd name="T40" fmla="*/ 0 w 44"/>
                <a:gd name="T41" fmla="*/ 15 h 44"/>
                <a:gd name="T42" fmla="*/ 0 w 44"/>
                <a:gd name="T43" fmla="*/ 15 h 44"/>
                <a:gd name="T44" fmla="*/ 0 w 44"/>
                <a:gd name="T45" fmla="*/ 15 h 44"/>
                <a:gd name="T46" fmla="*/ 0 w 44"/>
                <a:gd name="T47" fmla="*/ 22 h 44"/>
                <a:gd name="T48" fmla="*/ 0 w 44"/>
                <a:gd name="T49" fmla="*/ 22 h 44"/>
                <a:gd name="T50" fmla="*/ 0 w 44"/>
                <a:gd name="T51" fmla="*/ 30 h 44"/>
                <a:gd name="T52" fmla="*/ 0 w 44"/>
                <a:gd name="T53" fmla="*/ 30 h 44"/>
                <a:gd name="T54" fmla="*/ 0 w 44"/>
                <a:gd name="T55" fmla="*/ 30 h 44"/>
                <a:gd name="T56" fmla="*/ 0 w 44"/>
                <a:gd name="T57" fmla="*/ 37 h 44"/>
                <a:gd name="T58" fmla="*/ 0 w 44"/>
                <a:gd name="T59" fmla="*/ 37 h 44"/>
                <a:gd name="T60" fmla="*/ 0 w 44"/>
                <a:gd name="T61" fmla="*/ 37 h 44"/>
                <a:gd name="T62" fmla="*/ 7 w 44"/>
                <a:gd name="T63" fmla="*/ 44 h 44"/>
                <a:gd name="T64" fmla="*/ 7 w 44"/>
                <a:gd name="T65" fmla="*/ 44 h 44"/>
                <a:gd name="T66" fmla="*/ 7 w 44"/>
                <a:gd name="T67" fmla="*/ 44 h 44"/>
                <a:gd name="T68" fmla="*/ 14 w 44"/>
                <a:gd name="T69" fmla="*/ 44 h 44"/>
                <a:gd name="T70" fmla="*/ 14 w 44"/>
                <a:gd name="T71" fmla="*/ 44 h 44"/>
                <a:gd name="T72" fmla="*/ 22 w 44"/>
                <a:gd name="T73" fmla="*/ 44 h 44"/>
                <a:gd name="T74" fmla="*/ 22 w 44"/>
                <a:gd name="T75" fmla="*/ 44 h 44"/>
                <a:gd name="T76" fmla="*/ 22 w 44"/>
                <a:gd name="T77" fmla="*/ 44 h 44"/>
                <a:gd name="T78" fmla="*/ 29 w 44"/>
                <a:gd name="T79" fmla="*/ 44 h 44"/>
                <a:gd name="T80" fmla="*/ 29 w 44"/>
                <a:gd name="T81" fmla="*/ 44 h 44"/>
                <a:gd name="T82" fmla="*/ 37 w 44"/>
                <a:gd name="T83" fmla="*/ 44 h 44"/>
                <a:gd name="T84" fmla="*/ 37 w 44"/>
                <a:gd name="T85" fmla="*/ 44 h 44"/>
                <a:gd name="T86" fmla="*/ 37 w 44"/>
                <a:gd name="T87" fmla="*/ 37 h 44"/>
                <a:gd name="T88" fmla="*/ 44 w 44"/>
                <a:gd name="T89" fmla="*/ 37 h 44"/>
                <a:gd name="T90" fmla="*/ 44 w 44"/>
                <a:gd name="T91" fmla="*/ 37 h 44"/>
                <a:gd name="T92" fmla="*/ 44 w 44"/>
                <a:gd name="T93" fmla="*/ 30 h 44"/>
                <a:gd name="T94" fmla="*/ 44 w 44"/>
                <a:gd name="T95" fmla="*/ 30 h 44"/>
                <a:gd name="T96" fmla="*/ 44 w 44"/>
                <a:gd name="T97" fmla="*/ 30 h 44"/>
                <a:gd name="T98" fmla="*/ 44 w 44"/>
                <a:gd name="T99" fmla="*/ 22 h 4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44" h="44">
                  <a:moveTo>
                    <a:pt x="44" y="22"/>
                  </a:moveTo>
                  <a:lnTo>
                    <a:pt x="44" y="15"/>
                  </a:lnTo>
                  <a:lnTo>
                    <a:pt x="44" y="15"/>
                  </a:lnTo>
                  <a:lnTo>
                    <a:pt x="44" y="15"/>
                  </a:lnTo>
                  <a:lnTo>
                    <a:pt x="44" y="7"/>
                  </a:lnTo>
                  <a:lnTo>
                    <a:pt x="37" y="7"/>
                  </a:lnTo>
                  <a:lnTo>
                    <a:pt x="37" y="7"/>
                  </a:lnTo>
                  <a:lnTo>
                    <a:pt x="37" y="0"/>
                  </a:lnTo>
                  <a:lnTo>
                    <a:pt x="29" y="0"/>
                  </a:lnTo>
                  <a:lnTo>
                    <a:pt x="29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14" y="0"/>
                  </a:lnTo>
                  <a:lnTo>
                    <a:pt x="14" y="0"/>
                  </a:lnTo>
                  <a:lnTo>
                    <a:pt x="7" y="0"/>
                  </a:lnTo>
                  <a:lnTo>
                    <a:pt x="7" y="0"/>
                  </a:lnTo>
                  <a:lnTo>
                    <a:pt x="7" y="7"/>
                  </a:lnTo>
                  <a:lnTo>
                    <a:pt x="0" y="7"/>
                  </a:lnTo>
                  <a:lnTo>
                    <a:pt x="0" y="7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0" y="37"/>
                  </a:lnTo>
                  <a:lnTo>
                    <a:pt x="0" y="37"/>
                  </a:lnTo>
                  <a:lnTo>
                    <a:pt x="0" y="37"/>
                  </a:lnTo>
                  <a:lnTo>
                    <a:pt x="7" y="44"/>
                  </a:lnTo>
                  <a:lnTo>
                    <a:pt x="7" y="44"/>
                  </a:lnTo>
                  <a:lnTo>
                    <a:pt x="7" y="44"/>
                  </a:lnTo>
                  <a:lnTo>
                    <a:pt x="14" y="44"/>
                  </a:lnTo>
                  <a:lnTo>
                    <a:pt x="14" y="44"/>
                  </a:lnTo>
                  <a:lnTo>
                    <a:pt x="22" y="44"/>
                  </a:lnTo>
                  <a:lnTo>
                    <a:pt x="22" y="44"/>
                  </a:lnTo>
                  <a:lnTo>
                    <a:pt x="22" y="44"/>
                  </a:lnTo>
                  <a:lnTo>
                    <a:pt x="29" y="44"/>
                  </a:lnTo>
                  <a:lnTo>
                    <a:pt x="29" y="44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37" y="37"/>
                  </a:lnTo>
                  <a:lnTo>
                    <a:pt x="44" y="37"/>
                  </a:lnTo>
                  <a:lnTo>
                    <a:pt x="44" y="37"/>
                  </a:lnTo>
                  <a:lnTo>
                    <a:pt x="44" y="30"/>
                  </a:lnTo>
                  <a:lnTo>
                    <a:pt x="44" y="30"/>
                  </a:lnTo>
                  <a:lnTo>
                    <a:pt x="44" y="30"/>
                  </a:lnTo>
                  <a:lnTo>
                    <a:pt x="44" y="22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990" name="Freeform 346">
              <a:extLst>
                <a:ext uri="{FF2B5EF4-FFF2-40B4-BE49-F238E27FC236}">
                  <a16:creationId xmlns:a16="http://schemas.microsoft.com/office/drawing/2014/main" xmlns="" id="{8E172164-B3E0-4507-90B6-E494D9CAF095}"/>
                </a:ext>
              </a:extLst>
            </xdr:cNvPr>
            <xdr:cNvSpPr>
              <a:spLocks/>
            </xdr:cNvSpPr>
          </xdr:nvSpPr>
          <xdr:spPr bwMode="auto">
            <a:xfrm>
              <a:off x="2354" y="1254"/>
              <a:ext cx="44" cy="44"/>
            </a:xfrm>
            <a:custGeom>
              <a:avLst/>
              <a:gdLst>
                <a:gd name="T0" fmla="*/ 6 w 6"/>
                <a:gd name="T1" fmla="*/ 3 h 6"/>
                <a:gd name="T2" fmla="*/ 6 w 6"/>
                <a:gd name="T3" fmla="*/ 2 h 6"/>
                <a:gd name="T4" fmla="*/ 6 w 6"/>
                <a:gd name="T5" fmla="*/ 2 h 6"/>
                <a:gd name="T6" fmla="*/ 6 w 6"/>
                <a:gd name="T7" fmla="*/ 2 h 6"/>
                <a:gd name="T8" fmla="*/ 6 w 6"/>
                <a:gd name="T9" fmla="*/ 1 h 6"/>
                <a:gd name="T10" fmla="*/ 5 w 6"/>
                <a:gd name="T11" fmla="*/ 1 h 6"/>
                <a:gd name="T12" fmla="*/ 5 w 6"/>
                <a:gd name="T13" fmla="*/ 1 h 6"/>
                <a:gd name="T14" fmla="*/ 5 w 6"/>
                <a:gd name="T15" fmla="*/ 0 h 6"/>
                <a:gd name="T16" fmla="*/ 4 w 6"/>
                <a:gd name="T17" fmla="*/ 0 h 6"/>
                <a:gd name="T18" fmla="*/ 4 w 6"/>
                <a:gd name="T19" fmla="*/ 0 h 6"/>
                <a:gd name="T20" fmla="*/ 3 w 6"/>
                <a:gd name="T21" fmla="*/ 0 h 6"/>
                <a:gd name="T22" fmla="*/ 3 w 6"/>
                <a:gd name="T23" fmla="*/ 0 h 6"/>
                <a:gd name="T24" fmla="*/ 3 w 6"/>
                <a:gd name="T25" fmla="*/ 0 h 6"/>
                <a:gd name="T26" fmla="*/ 2 w 6"/>
                <a:gd name="T27" fmla="*/ 0 h 6"/>
                <a:gd name="T28" fmla="*/ 2 w 6"/>
                <a:gd name="T29" fmla="*/ 0 h 6"/>
                <a:gd name="T30" fmla="*/ 1 w 6"/>
                <a:gd name="T31" fmla="*/ 0 h 6"/>
                <a:gd name="T32" fmla="*/ 1 w 6"/>
                <a:gd name="T33" fmla="*/ 0 h 6"/>
                <a:gd name="T34" fmla="*/ 1 w 6"/>
                <a:gd name="T35" fmla="*/ 1 h 6"/>
                <a:gd name="T36" fmla="*/ 0 w 6"/>
                <a:gd name="T37" fmla="*/ 1 h 6"/>
                <a:gd name="T38" fmla="*/ 0 w 6"/>
                <a:gd name="T39" fmla="*/ 1 h 6"/>
                <a:gd name="T40" fmla="*/ 0 w 6"/>
                <a:gd name="T41" fmla="*/ 2 h 6"/>
                <a:gd name="T42" fmla="*/ 0 w 6"/>
                <a:gd name="T43" fmla="*/ 2 h 6"/>
                <a:gd name="T44" fmla="*/ 0 w 6"/>
                <a:gd name="T45" fmla="*/ 2 h 6"/>
                <a:gd name="T46" fmla="*/ 0 w 6"/>
                <a:gd name="T47" fmla="*/ 3 h 6"/>
                <a:gd name="T48" fmla="*/ 0 w 6"/>
                <a:gd name="T49" fmla="*/ 3 h 6"/>
                <a:gd name="T50" fmla="*/ 0 w 6"/>
                <a:gd name="T51" fmla="*/ 4 h 6"/>
                <a:gd name="T52" fmla="*/ 0 w 6"/>
                <a:gd name="T53" fmla="*/ 4 h 6"/>
                <a:gd name="T54" fmla="*/ 0 w 6"/>
                <a:gd name="T55" fmla="*/ 4 h 6"/>
                <a:gd name="T56" fmla="*/ 0 w 6"/>
                <a:gd name="T57" fmla="*/ 5 h 6"/>
                <a:gd name="T58" fmla="*/ 0 w 6"/>
                <a:gd name="T59" fmla="*/ 5 h 6"/>
                <a:gd name="T60" fmla="*/ 0 w 6"/>
                <a:gd name="T61" fmla="*/ 5 h 6"/>
                <a:gd name="T62" fmla="*/ 1 w 6"/>
                <a:gd name="T63" fmla="*/ 6 h 6"/>
                <a:gd name="T64" fmla="*/ 1 w 6"/>
                <a:gd name="T65" fmla="*/ 6 h 6"/>
                <a:gd name="T66" fmla="*/ 1 w 6"/>
                <a:gd name="T67" fmla="*/ 6 h 6"/>
                <a:gd name="T68" fmla="*/ 2 w 6"/>
                <a:gd name="T69" fmla="*/ 6 h 6"/>
                <a:gd name="T70" fmla="*/ 2 w 6"/>
                <a:gd name="T71" fmla="*/ 6 h 6"/>
                <a:gd name="T72" fmla="*/ 3 w 6"/>
                <a:gd name="T73" fmla="*/ 6 h 6"/>
                <a:gd name="T74" fmla="*/ 3 w 6"/>
                <a:gd name="T75" fmla="*/ 6 h 6"/>
                <a:gd name="T76" fmla="*/ 3 w 6"/>
                <a:gd name="T77" fmla="*/ 6 h 6"/>
                <a:gd name="T78" fmla="*/ 4 w 6"/>
                <a:gd name="T79" fmla="*/ 6 h 6"/>
                <a:gd name="T80" fmla="*/ 4 w 6"/>
                <a:gd name="T81" fmla="*/ 6 h 6"/>
                <a:gd name="T82" fmla="*/ 5 w 6"/>
                <a:gd name="T83" fmla="*/ 6 h 6"/>
                <a:gd name="T84" fmla="*/ 5 w 6"/>
                <a:gd name="T85" fmla="*/ 6 h 6"/>
                <a:gd name="T86" fmla="*/ 5 w 6"/>
                <a:gd name="T87" fmla="*/ 5 h 6"/>
                <a:gd name="T88" fmla="*/ 6 w 6"/>
                <a:gd name="T89" fmla="*/ 5 h 6"/>
                <a:gd name="T90" fmla="*/ 6 w 6"/>
                <a:gd name="T91" fmla="*/ 5 h 6"/>
                <a:gd name="T92" fmla="*/ 6 w 6"/>
                <a:gd name="T93" fmla="*/ 4 h 6"/>
                <a:gd name="T94" fmla="*/ 6 w 6"/>
                <a:gd name="T95" fmla="*/ 4 h 6"/>
                <a:gd name="T96" fmla="*/ 6 w 6"/>
                <a:gd name="T97" fmla="*/ 4 h 6"/>
                <a:gd name="T98" fmla="*/ 6 w 6"/>
                <a:gd name="T99" fmla="*/ 3 h 6"/>
                <a:gd name="T100" fmla="*/ 6 w 6"/>
                <a:gd name="T101" fmla="*/ 3 h 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6" h="6">
                  <a:moveTo>
                    <a:pt x="6" y="3"/>
                  </a:moveTo>
                  <a:lnTo>
                    <a:pt x="6" y="2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0"/>
                  </a:lnTo>
                  <a:lnTo>
                    <a:pt x="1" y="0"/>
                  </a:lnTo>
                  <a:lnTo>
                    <a:pt x="1" y="1"/>
                  </a:lnTo>
                  <a:lnTo>
                    <a:pt x="0" y="1"/>
                  </a:lnTo>
                  <a:lnTo>
                    <a:pt x="0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5"/>
                  </a:lnTo>
                  <a:lnTo>
                    <a:pt x="1" y="6"/>
                  </a:lnTo>
                  <a:lnTo>
                    <a:pt x="1" y="6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3"/>
                  </a:lnTo>
                  <a:lnTo>
                    <a:pt x="6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991" name="Freeform 347">
              <a:extLst>
                <a:ext uri="{FF2B5EF4-FFF2-40B4-BE49-F238E27FC236}">
                  <a16:creationId xmlns:a16="http://schemas.microsoft.com/office/drawing/2014/main" xmlns="" id="{15D466A8-9FAD-4139-BB8C-6CCA1611DB51}"/>
                </a:ext>
              </a:extLst>
            </xdr:cNvPr>
            <xdr:cNvSpPr>
              <a:spLocks/>
            </xdr:cNvSpPr>
          </xdr:nvSpPr>
          <xdr:spPr bwMode="auto">
            <a:xfrm>
              <a:off x="2428" y="1135"/>
              <a:ext cx="44" cy="52"/>
            </a:xfrm>
            <a:custGeom>
              <a:avLst/>
              <a:gdLst>
                <a:gd name="T0" fmla="*/ 44 w 44"/>
                <a:gd name="T1" fmla="*/ 22 h 52"/>
                <a:gd name="T2" fmla="*/ 44 w 44"/>
                <a:gd name="T3" fmla="*/ 22 h 52"/>
                <a:gd name="T4" fmla="*/ 44 w 44"/>
                <a:gd name="T5" fmla="*/ 15 h 52"/>
                <a:gd name="T6" fmla="*/ 44 w 44"/>
                <a:gd name="T7" fmla="*/ 15 h 52"/>
                <a:gd name="T8" fmla="*/ 44 w 44"/>
                <a:gd name="T9" fmla="*/ 15 h 52"/>
                <a:gd name="T10" fmla="*/ 37 w 44"/>
                <a:gd name="T11" fmla="*/ 8 h 52"/>
                <a:gd name="T12" fmla="*/ 37 w 44"/>
                <a:gd name="T13" fmla="*/ 8 h 52"/>
                <a:gd name="T14" fmla="*/ 37 w 44"/>
                <a:gd name="T15" fmla="*/ 8 h 52"/>
                <a:gd name="T16" fmla="*/ 29 w 44"/>
                <a:gd name="T17" fmla="*/ 8 h 52"/>
                <a:gd name="T18" fmla="*/ 29 w 44"/>
                <a:gd name="T19" fmla="*/ 8 h 52"/>
                <a:gd name="T20" fmla="*/ 29 w 44"/>
                <a:gd name="T21" fmla="*/ 0 h 52"/>
                <a:gd name="T22" fmla="*/ 22 w 44"/>
                <a:gd name="T23" fmla="*/ 0 h 52"/>
                <a:gd name="T24" fmla="*/ 22 w 44"/>
                <a:gd name="T25" fmla="*/ 0 h 52"/>
                <a:gd name="T26" fmla="*/ 14 w 44"/>
                <a:gd name="T27" fmla="*/ 0 h 52"/>
                <a:gd name="T28" fmla="*/ 14 w 44"/>
                <a:gd name="T29" fmla="*/ 8 h 52"/>
                <a:gd name="T30" fmla="*/ 14 w 44"/>
                <a:gd name="T31" fmla="*/ 8 h 52"/>
                <a:gd name="T32" fmla="*/ 7 w 44"/>
                <a:gd name="T33" fmla="*/ 8 h 52"/>
                <a:gd name="T34" fmla="*/ 7 w 44"/>
                <a:gd name="T35" fmla="*/ 8 h 52"/>
                <a:gd name="T36" fmla="*/ 7 w 44"/>
                <a:gd name="T37" fmla="*/ 8 h 52"/>
                <a:gd name="T38" fmla="*/ 0 w 44"/>
                <a:gd name="T39" fmla="*/ 15 h 52"/>
                <a:gd name="T40" fmla="*/ 0 w 44"/>
                <a:gd name="T41" fmla="*/ 15 h 52"/>
                <a:gd name="T42" fmla="*/ 0 w 44"/>
                <a:gd name="T43" fmla="*/ 15 h 52"/>
                <a:gd name="T44" fmla="*/ 0 w 44"/>
                <a:gd name="T45" fmla="*/ 22 h 52"/>
                <a:gd name="T46" fmla="*/ 0 w 44"/>
                <a:gd name="T47" fmla="*/ 22 h 52"/>
                <a:gd name="T48" fmla="*/ 0 w 44"/>
                <a:gd name="T49" fmla="*/ 30 h 52"/>
                <a:gd name="T50" fmla="*/ 0 w 44"/>
                <a:gd name="T51" fmla="*/ 30 h 52"/>
                <a:gd name="T52" fmla="*/ 0 w 44"/>
                <a:gd name="T53" fmla="*/ 30 h 52"/>
                <a:gd name="T54" fmla="*/ 0 w 44"/>
                <a:gd name="T55" fmla="*/ 37 h 52"/>
                <a:gd name="T56" fmla="*/ 0 w 44"/>
                <a:gd name="T57" fmla="*/ 37 h 52"/>
                <a:gd name="T58" fmla="*/ 0 w 44"/>
                <a:gd name="T59" fmla="*/ 45 h 52"/>
                <a:gd name="T60" fmla="*/ 7 w 44"/>
                <a:gd name="T61" fmla="*/ 45 h 52"/>
                <a:gd name="T62" fmla="*/ 7 w 44"/>
                <a:gd name="T63" fmla="*/ 45 h 52"/>
                <a:gd name="T64" fmla="*/ 7 w 44"/>
                <a:gd name="T65" fmla="*/ 45 h 52"/>
                <a:gd name="T66" fmla="*/ 14 w 44"/>
                <a:gd name="T67" fmla="*/ 52 h 52"/>
                <a:gd name="T68" fmla="*/ 14 w 44"/>
                <a:gd name="T69" fmla="*/ 52 h 52"/>
                <a:gd name="T70" fmla="*/ 14 w 44"/>
                <a:gd name="T71" fmla="*/ 52 h 52"/>
                <a:gd name="T72" fmla="*/ 22 w 44"/>
                <a:gd name="T73" fmla="*/ 52 h 52"/>
                <a:gd name="T74" fmla="*/ 22 w 44"/>
                <a:gd name="T75" fmla="*/ 52 h 52"/>
                <a:gd name="T76" fmla="*/ 29 w 44"/>
                <a:gd name="T77" fmla="*/ 52 h 52"/>
                <a:gd name="T78" fmla="*/ 29 w 44"/>
                <a:gd name="T79" fmla="*/ 52 h 52"/>
                <a:gd name="T80" fmla="*/ 29 w 44"/>
                <a:gd name="T81" fmla="*/ 52 h 52"/>
                <a:gd name="T82" fmla="*/ 37 w 44"/>
                <a:gd name="T83" fmla="*/ 45 h 52"/>
                <a:gd name="T84" fmla="*/ 37 w 44"/>
                <a:gd name="T85" fmla="*/ 45 h 52"/>
                <a:gd name="T86" fmla="*/ 37 w 44"/>
                <a:gd name="T87" fmla="*/ 45 h 52"/>
                <a:gd name="T88" fmla="*/ 44 w 44"/>
                <a:gd name="T89" fmla="*/ 45 h 52"/>
                <a:gd name="T90" fmla="*/ 44 w 44"/>
                <a:gd name="T91" fmla="*/ 37 h 52"/>
                <a:gd name="T92" fmla="*/ 44 w 44"/>
                <a:gd name="T93" fmla="*/ 37 h 52"/>
                <a:gd name="T94" fmla="*/ 44 w 44"/>
                <a:gd name="T95" fmla="*/ 30 h 52"/>
                <a:gd name="T96" fmla="*/ 44 w 44"/>
                <a:gd name="T97" fmla="*/ 30 h 52"/>
                <a:gd name="T98" fmla="*/ 44 w 44"/>
                <a:gd name="T99" fmla="*/ 30 h 52"/>
                <a:gd name="T100" fmla="*/ 44 w 44"/>
                <a:gd name="T101" fmla="*/ 22 h 5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4" h="52">
                  <a:moveTo>
                    <a:pt x="44" y="22"/>
                  </a:moveTo>
                  <a:lnTo>
                    <a:pt x="44" y="22"/>
                  </a:lnTo>
                  <a:lnTo>
                    <a:pt x="44" y="15"/>
                  </a:lnTo>
                  <a:lnTo>
                    <a:pt x="44" y="15"/>
                  </a:lnTo>
                  <a:lnTo>
                    <a:pt x="44" y="15"/>
                  </a:lnTo>
                  <a:lnTo>
                    <a:pt x="37" y="8"/>
                  </a:lnTo>
                  <a:lnTo>
                    <a:pt x="37" y="8"/>
                  </a:lnTo>
                  <a:lnTo>
                    <a:pt x="37" y="8"/>
                  </a:lnTo>
                  <a:lnTo>
                    <a:pt x="29" y="8"/>
                  </a:lnTo>
                  <a:lnTo>
                    <a:pt x="29" y="8"/>
                  </a:lnTo>
                  <a:lnTo>
                    <a:pt x="29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14" y="0"/>
                  </a:lnTo>
                  <a:lnTo>
                    <a:pt x="14" y="8"/>
                  </a:lnTo>
                  <a:lnTo>
                    <a:pt x="14" y="8"/>
                  </a:lnTo>
                  <a:lnTo>
                    <a:pt x="7" y="8"/>
                  </a:lnTo>
                  <a:lnTo>
                    <a:pt x="7" y="8"/>
                  </a:lnTo>
                  <a:lnTo>
                    <a:pt x="7" y="8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0" y="37"/>
                  </a:lnTo>
                  <a:lnTo>
                    <a:pt x="0" y="37"/>
                  </a:lnTo>
                  <a:lnTo>
                    <a:pt x="0" y="45"/>
                  </a:lnTo>
                  <a:lnTo>
                    <a:pt x="7" y="45"/>
                  </a:lnTo>
                  <a:lnTo>
                    <a:pt x="7" y="45"/>
                  </a:lnTo>
                  <a:lnTo>
                    <a:pt x="7" y="45"/>
                  </a:lnTo>
                  <a:lnTo>
                    <a:pt x="14" y="52"/>
                  </a:lnTo>
                  <a:lnTo>
                    <a:pt x="14" y="52"/>
                  </a:lnTo>
                  <a:lnTo>
                    <a:pt x="14" y="52"/>
                  </a:lnTo>
                  <a:lnTo>
                    <a:pt x="22" y="52"/>
                  </a:lnTo>
                  <a:lnTo>
                    <a:pt x="22" y="52"/>
                  </a:lnTo>
                  <a:lnTo>
                    <a:pt x="29" y="52"/>
                  </a:lnTo>
                  <a:lnTo>
                    <a:pt x="29" y="52"/>
                  </a:lnTo>
                  <a:lnTo>
                    <a:pt x="29" y="52"/>
                  </a:lnTo>
                  <a:lnTo>
                    <a:pt x="37" y="45"/>
                  </a:lnTo>
                  <a:lnTo>
                    <a:pt x="37" y="45"/>
                  </a:lnTo>
                  <a:lnTo>
                    <a:pt x="37" y="45"/>
                  </a:lnTo>
                  <a:lnTo>
                    <a:pt x="44" y="45"/>
                  </a:lnTo>
                  <a:lnTo>
                    <a:pt x="44" y="37"/>
                  </a:lnTo>
                  <a:lnTo>
                    <a:pt x="44" y="37"/>
                  </a:lnTo>
                  <a:lnTo>
                    <a:pt x="44" y="30"/>
                  </a:lnTo>
                  <a:lnTo>
                    <a:pt x="44" y="30"/>
                  </a:lnTo>
                  <a:lnTo>
                    <a:pt x="44" y="30"/>
                  </a:lnTo>
                  <a:lnTo>
                    <a:pt x="44" y="22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992" name="Freeform 348">
              <a:extLst>
                <a:ext uri="{FF2B5EF4-FFF2-40B4-BE49-F238E27FC236}">
                  <a16:creationId xmlns:a16="http://schemas.microsoft.com/office/drawing/2014/main" xmlns="" id="{71DC3565-8233-4697-92B0-717B148EEA0F}"/>
                </a:ext>
              </a:extLst>
            </xdr:cNvPr>
            <xdr:cNvSpPr>
              <a:spLocks/>
            </xdr:cNvSpPr>
          </xdr:nvSpPr>
          <xdr:spPr bwMode="auto">
            <a:xfrm>
              <a:off x="2428" y="1135"/>
              <a:ext cx="44" cy="52"/>
            </a:xfrm>
            <a:custGeom>
              <a:avLst/>
              <a:gdLst>
                <a:gd name="T0" fmla="*/ 6 w 6"/>
                <a:gd name="T1" fmla="*/ 3 h 7"/>
                <a:gd name="T2" fmla="*/ 6 w 6"/>
                <a:gd name="T3" fmla="*/ 3 h 7"/>
                <a:gd name="T4" fmla="*/ 6 w 6"/>
                <a:gd name="T5" fmla="*/ 2 h 7"/>
                <a:gd name="T6" fmla="*/ 6 w 6"/>
                <a:gd name="T7" fmla="*/ 2 h 7"/>
                <a:gd name="T8" fmla="*/ 6 w 6"/>
                <a:gd name="T9" fmla="*/ 2 h 7"/>
                <a:gd name="T10" fmla="*/ 5 w 6"/>
                <a:gd name="T11" fmla="*/ 1 h 7"/>
                <a:gd name="T12" fmla="*/ 5 w 6"/>
                <a:gd name="T13" fmla="*/ 1 h 7"/>
                <a:gd name="T14" fmla="*/ 5 w 6"/>
                <a:gd name="T15" fmla="*/ 1 h 7"/>
                <a:gd name="T16" fmla="*/ 4 w 6"/>
                <a:gd name="T17" fmla="*/ 1 h 7"/>
                <a:gd name="T18" fmla="*/ 4 w 6"/>
                <a:gd name="T19" fmla="*/ 1 h 7"/>
                <a:gd name="T20" fmla="*/ 4 w 6"/>
                <a:gd name="T21" fmla="*/ 0 h 7"/>
                <a:gd name="T22" fmla="*/ 3 w 6"/>
                <a:gd name="T23" fmla="*/ 0 h 7"/>
                <a:gd name="T24" fmla="*/ 3 w 6"/>
                <a:gd name="T25" fmla="*/ 0 h 7"/>
                <a:gd name="T26" fmla="*/ 2 w 6"/>
                <a:gd name="T27" fmla="*/ 0 h 7"/>
                <a:gd name="T28" fmla="*/ 2 w 6"/>
                <a:gd name="T29" fmla="*/ 1 h 7"/>
                <a:gd name="T30" fmla="*/ 2 w 6"/>
                <a:gd name="T31" fmla="*/ 1 h 7"/>
                <a:gd name="T32" fmla="*/ 1 w 6"/>
                <a:gd name="T33" fmla="*/ 1 h 7"/>
                <a:gd name="T34" fmla="*/ 1 w 6"/>
                <a:gd name="T35" fmla="*/ 1 h 7"/>
                <a:gd name="T36" fmla="*/ 1 w 6"/>
                <a:gd name="T37" fmla="*/ 1 h 7"/>
                <a:gd name="T38" fmla="*/ 0 w 6"/>
                <a:gd name="T39" fmla="*/ 2 h 7"/>
                <a:gd name="T40" fmla="*/ 0 w 6"/>
                <a:gd name="T41" fmla="*/ 2 h 7"/>
                <a:gd name="T42" fmla="*/ 0 w 6"/>
                <a:gd name="T43" fmla="*/ 2 h 7"/>
                <a:gd name="T44" fmla="*/ 0 w 6"/>
                <a:gd name="T45" fmla="*/ 3 h 7"/>
                <a:gd name="T46" fmla="*/ 0 w 6"/>
                <a:gd name="T47" fmla="*/ 3 h 7"/>
                <a:gd name="T48" fmla="*/ 0 w 6"/>
                <a:gd name="T49" fmla="*/ 4 h 7"/>
                <a:gd name="T50" fmla="*/ 0 w 6"/>
                <a:gd name="T51" fmla="*/ 4 h 7"/>
                <a:gd name="T52" fmla="*/ 0 w 6"/>
                <a:gd name="T53" fmla="*/ 4 h 7"/>
                <a:gd name="T54" fmla="*/ 0 w 6"/>
                <a:gd name="T55" fmla="*/ 5 h 7"/>
                <a:gd name="T56" fmla="*/ 0 w 6"/>
                <a:gd name="T57" fmla="*/ 5 h 7"/>
                <a:gd name="T58" fmla="*/ 0 w 6"/>
                <a:gd name="T59" fmla="*/ 6 h 7"/>
                <a:gd name="T60" fmla="*/ 1 w 6"/>
                <a:gd name="T61" fmla="*/ 6 h 7"/>
                <a:gd name="T62" fmla="*/ 1 w 6"/>
                <a:gd name="T63" fmla="*/ 6 h 7"/>
                <a:gd name="T64" fmla="*/ 1 w 6"/>
                <a:gd name="T65" fmla="*/ 6 h 7"/>
                <a:gd name="T66" fmla="*/ 2 w 6"/>
                <a:gd name="T67" fmla="*/ 7 h 7"/>
                <a:gd name="T68" fmla="*/ 2 w 6"/>
                <a:gd name="T69" fmla="*/ 7 h 7"/>
                <a:gd name="T70" fmla="*/ 2 w 6"/>
                <a:gd name="T71" fmla="*/ 7 h 7"/>
                <a:gd name="T72" fmla="*/ 3 w 6"/>
                <a:gd name="T73" fmla="*/ 7 h 7"/>
                <a:gd name="T74" fmla="*/ 3 w 6"/>
                <a:gd name="T75" fmla="*/ 7 h 7"/>
                <a:gd name="T76" fmla="*/ 4 w 6"/>
                <a:gd name="T77" fmla="*/ 7 h 7"/>
                <a:gd name="T78" fmla="*/ 4 w 6"/>
                <a:gd name="T79" fmla="*/ 7 h 7"/>
                <a:gd name="T80" fmla="*/ 4 w 6"/>
                <a:gd name="T81" fmla="*/ 7 h 7"/>
                <a:gd name="T82" fmla="*/ 5 w 6"/>
                <a:gd name="T83" fmla="*/ 6 h 7"/>
                <a:gd name="T84" fmla="*/ 5 w 6"/>
                <a:gd name="T85" fmla="*/ 6 h 7"/>
                <a:gd name="T86" fmla="*/ 5 w 6"/>
                <a:gd name="T87" fmla="*/ 6 h 7"/>
                <a:gd name="T88" fmla="*/ 6 w 6"/>
                <a:gd name="T89" fmla="*/ 6 h 7"/>
                <a:gd name="T90" fmla="*/ 6 w 6"/>
                <a:gd name="T91" fmla="*/ 5 h 7"/>
                <a:gd name="T92" fmla="*/ 6 w 6"/>
                <a:gd name="T93" fmla="*/ 5 h 7"/>
                <a:gd name="T94" fmla="*/ 6 w 6"/>
                <a:gd name="T95" fmla="*/ 4 h 7"/>
                <a:gd name="T96" fmla="*/ 6 w 6"/>
                <a:gd name="T97" fmla="*/ 4 h 7"/>
                <a:gd name="T98" fmla="*/ 6 w 6"/>
                <a:gd name="T99" fmla="*/ 4 h 7"/>
                <a:gd name="T100" fmla="*/ 6 w 6"/>
                <a:gd name="T101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6" h="7">
                  <a:moveTo>
                    <a:pt x="6" y="3"/>
                  </a:moveTo>
                  <a:lnTo>
                    <a:pt x="6" y="3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2"/>
                  </a:lnTo>
                  <a:lnTo>
                    <a:pt x="5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4" y="1"/>
                  </a:lnTo>
                  <a:lnTo>
                    <a:pt x="4" y="1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1"/>
                  </a:lnTo>
                  <a:lnTo>
                    <a:pt x="2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6"/>
                  </a:lnTo>
                  <a:lnTo>
                    <a:pt x="1" y="6"/>
                  </a:lnTo>
                  <a:lnTo>
                    <a:pt x="1" y="6"/>
                  </a:lnTo>
                  <a:lnTo>
                    <a:pt x="1" y="6"/>
                  </a:lnTo>
                  <a:lnTo>
                    <a:pt x="2" y="7"/>
                  </a:lnTo>
                  <a:lnTo>
                    <a:pt x="2" y="7"/>
                  </a:lnTo>
                  <a:lnTo>
                    <a:pt x="2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993" name="Freeform 349">
              <a:extLst>
                <a:ext uri="{FF2B5EF4-FFF2-40B4-BE49-F238E27FC236}">
                  <a16:creationId xmlns:a16="http://schemas.microsoft.com/office/drawing/2014/main" xmlns="" id="{0DAE3B11-8CB4-4C1B-833F-2CAAEAF7EC7F}"/>
                </a:ext>
              </a:extLst>
            </xdr:cNvPr>
            <xdr:cNvSpPr>
              <a:spLocks/>
            </xdr:cNvSpPr>
          </xdr:nvSpPr>
          <xdr:spPr bwMode="auto">
            <a:xfrm>
              <a:off x="2509" y="1031"/>
              <a:ext cx="52" cy="52"/>
            </a:xfrm>
            <a:custGeom>
              <a:avLst/>
              <a:gdLst>
                <a:gd name="T0" fmla="*/ 52 w 52"/>
                <a:gd name="T1" fmla="*/ 23 h 52"/>
                <a:gd name="T2" fmla="*/ 52 w 52"/>
                <a:gd name="T3" fmla="*/ 23 h 52"/>
                <a:gd name="T4" fmla="*/ 52 w 52"/>
                <a:gd name="T5" fmla="*/ 15 h 52"/>
                <a:gd name="T6" fmla="*/ 52 w 52"/>
                <a:gd name="T7" fmla="*/ 15 h 52"/>
                <a:gd name="T8" fmla="*/ 45 w 52"/>
                <a:gd name="T9" fmla="*/ 15 h 52"/>
                <a:gd name="T10" fmla="*/ 45 w 52"/>
                <a:gd name="T11" fmla="*/ 8 h 52"/>
                <a:gd name="T12" fmla="*/ 45 w 52"/>
                <a:gd name="T13" fmla="*/ 8 h 52"/>
                <a:gd name="T14" fmla="*/ 37 w 52"/>
                <a:gd name="T15" fmla="*/ 8 h 52"/>
                <a:gd name="T16" fmla="*/ 37 w 52"/>
                <a:gd name="T17" fmla="*/ 8 h 52"/>
                <a:gd name="T18" fmla="*/ 37 w 52"/>
                <a:gd name="T19" fmla="*/ 8 h 52"/>
                <a:gd name="T20" fmla="*/ 30 w 52"/>
                <a:gd name="T21" fmla="*/ 0 h 52"/>
                <a:gd name="T22" fmla="*/ 30 w 52"/>
                <a:gd name="T23" fmla="*/ 0 h 52"/>
                <a:gd name="T24" fmla="*/ 22 w 52"/>
                <a:gd name="T25" fmla="*/ 0 h 52"/>
                <a:gd name="T26" fmla="*/ 22 w 52"/>
                <a:gd name="T27" fmla="*/ 0 h 52"/>
                <a:gd name="T28" fmla="*/ 22 w 52"/>
                <a:gd name="T29" fmla="*/ 8 h 52"/>
                <a:gd name="T30" fmla="*/ 15 w 52"/>
                <a:gd name="T31" fmla="*/ 8 h 52"/>
                <a:gd name="T32" fmla="*/ 15 w 52"/>
                <a:gd name="T33" fmla="*/ 8 h 52"/>
                <a:gd name="T34" fmla="*/ 15 w 52"/>
                <a:gd name="T35" fmla="*/ 8 h 52"/>
                <a:gd name="T36" fmla="*/ 8 w 52"/>
                <a:gd name="T37" fmla="*/ 8 h 52"/>
                <a:gd name="T38" fmla="*/ 8 w 52"/>
                <a:gd name="T39" fmla="*/ 15 h 52"/>
                <a:gd name="T40" fmla="*/ 8 w 52"/>
                <a:gd name="T41" fmla="*/ 15 h 52"/>
                <a:gd name="T42" fmla="*/ 8 w 52"/>
                <a:gd name="T43" fmla="*/ 15 h 52"/>
                <a:gd name="T44" fmla="*/ 0 w 52"/>
                <a:gd name="T45" fmla="*/ 23 h 52"/>
                <a:gd name="T46" fmla="*/ 0 w 52"/>
                <a:gd name="T47" fmla="*/ 23 h 52"/>
                <a:gd name="T48" fmla="*/ 0 w 52"/>
                <a:gd name="T49" fmla="*/ 30 h 52"/>
                <a:gd name="T50" fmla="*/ 0 w 52"/>
                <a:gd name="T51" fmla="*/ 30 h 52"/>
                <a:gd name="T52" fmla="*/ 0 w 52"/>
                <a:gd name="T53" fmla="*/ 30 h 52"/>
                <a:gd name="T54" fmla="*/ 8 w 52"/>
                <a:gd name="T55" fmla="*/ 37 h 52"/>
                <a:gd name="T56" fmla="*/ 8 w 52"/>
                <a:gd name="T57" fmla="*/ 37 h 52"/>
                <a:gd name="T58" fmla="*/ 8 w 52"/>
                <a:gd name="T59" fmla="*/ 45 h 52"/>
                <a:gd name="T60" fmla="*/ 8 w 52"/>
                <a:gd name="T61" fmla="*/ 45 h 52"/>
                <a:gd name="T62" fmla="*/ 15 w 52"/>
                <a:gd name="T63" fmla="*/ 45 h 52"/>
                <a:gd name="T64" fmla="*/ 15 w 52"/>
                <a:gd name="T65" fmla="*/ 45 h 52"/>
                <a:gd name="T66" fmla="*/ 15 w 52"/>
                <a:gd name="T67" fmla="*/ 52 h 52"/>
                <a:gd name="T68" fmla="*/ 22 w 52"/>
                <a:gd name="T69" fmla="*/ 52 h 52"/>
                <a:gd name="T70" fmla="*/ 22 w 52"/>
                <a:gd name="T71" fmla="*/ 52 h 52"/>
                <a:gd name="T72" fmla="*/ 22 w 52"/>
                <a:gd name="T73" fmla="*/ 52 h 52"/>
                <a:gd name="T74" fmla="*/ 30 w 52"/>
                <a:gd name="T75" fmla="*/ 52 h 52"/>
                <a:gd name="T76" fmla="*/ 30 w 52"/>
                <a:gd name="T77" fmla="*/ 52 h 52"/>
                <a:gd name="T78" fmla="*/ 37 w 52"/>
                <a:gd name="T79" fmla="*/ 52 h 52"/>
                <a:gd name="T80" fmla="*/ 37 w 52"/>
                <a:gd name="T81" fmla="*/ 52 h 52"/>
                <a:gd name="T82" fmla="*/ 37 w 52"/>
                <a:gd name="T83" fmla="*/ 45 h 52"/>
                <a:gd name="T84" fmla="*/ 45 w 52"/>
                <a:gd name="T85" fmla="*/ 45 h 52"/>
                <a:gd name="T86" fmla="*/ 45 w 52"/>
                <a:gd name="T87" fmla="*/ 45 h 52"/>
                <a:gd name="T88" fmla="*/ 45 w 52"/>
                <a:gd name="T89" fmla="*/ 45 h 52"/>
                <a:gd name="T90" fmla="*/ 52 w 52"/>
                <a:gd name="T91" fmla="*/ 37 h 52"/>
                <a:gd name="T92" fmla="*/ 52 w 52"/>
                <a:gd name="T93" fmla="*/ 37 h 52"/>
                <a:gd name="T94" fmla="*/ 52 w 52"/>
                <a:gd name="T95" fmla="*/ 30 h 52"/>
                <a:gd name="T96" fmla="*/ 52 w 52"/>
                <a:gd name="T97" fmla="*/ 30 h 52"/>
                <a:gd name="T98" fmla="*/ 52 w 52"/>
                <a:gd name="T99" fmla="*/ 30 h 52"/>
                <a:gd name="T100" fmla="*/ 52 w 52"/>
                <a:gd name="T101" fmla="*/ 23 h 5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52" h="52">
                  <a:moveTo>
                    <a:pt x="52" y="23"/>
                  </a:moveTo>
                  <a:lnTo>
                    <a:pt x="52" y="23"/>
                  </a:lnTo>
                  <a:lnTo>
                    <a:pt x="52" y="15"/>
                  </a:lnTo>
                  <a:lnTo>
                    <a:pt x="52" y="15"/>
                  </a:lnTo>
                  <a:lnTo>
                    <a:pt x="45" y="15"/>
                  </a:lnTo>
                  <a:lnTo>
                    <a:pt x="45" y="8"/>
                  </a:lnTo>
                  <a:lnTo>
                    <a:pt x="45" y="8"/>
                  </a:lnTo>
                  <a:lnTo>
                    <a:pt x="37" y="8"/>
                  </a:lnTo>
                  <a:lnTo>
                    <a:pt x="37" y="8"/>
                  </a:lnTo>
                  <a:lnTo>
                    <a:pt x="37" y="8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22" y="8"/>
                  </a:lnTo>
                  <a:lnTo>
                    <a:pt x="15" y="8"/>
                  </a:lnTo>
                  <a:lnTo>
                    <a:pt x="15" y="8"/>
                  </a:lnTo>
                  <a:lnTo>
                    <a:pt x="15" y="8"/>
                  </a:lnTo>
                  <a:lnTo>
                    <a:pt x="8" y="8"/>
                  </a:lnTo>
                  <a:lnTo>
                    <a:pt x="8" y="15"/>
                  </a:lnTo>
                  <a:lnTo>
                    <a:pt x="8" y="15"/>
                  </a:lnTo>
                  <a:lnTo>
                    <a:pt x="8" y="15"/>
                  </a:lnTo>
                  <a:lnTo>
                    <a:pt x="0" y="23"/>
                  </a:lnTo>
                  <a:lnTo>
                    <a:pt x="0" y="23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8" y="37"/>
                  </a:lnTo>
                  <a:lnTo>
                    <a:pt x="8" y="37"/>
                  </a:lnTo>
                  <a:lnTo>
                    <a:pt x="8" y="45"/>
                  </a:lnTo>
                  <a:lnTo>
                    <a:pt x="8" y="45"/>
                  </a:lnTo>
                  <a:lnTo>
                    <a:pt x="15" y="45"/>
                  </a:lnTo>
                  <a:lnTo>
                    <a:pt x="15" y="45"/>
                  </a:lnTo>
                  <a:lnTo>
                    <a:pt x="15" y="52"/>
                  </a:lnTo>
                  <a:lnTo>
                    <a:pt x="22" y="52"/>
                  </a:lnTo>
                  <a:lnTo>
                    <a:pt x="22" y="52"/>
                  </a:lnTo>
                  <a:lnTo>
                    <a:pt x="22" y="52"/>
                  </a:lnTo>
                  <a:lnTo>
                    <a:pt x="30" y="52"/>
                  </a:lnTo>
                  <a:lnTo>
                    <a:pt x="30" y="52"/>
                  </a:lnTo>
                  <a:lnTo>
                    <a:pt x="37" y="52"/>
                  </a:lnTo>
                  <a:lnTo>
                    <a:pt x="37" y="52"/>
                  </a:lnTo>
                  <a:lnTo>
                    <a:pt x="37" y="45"/>
                  </a:lnTo>
                  <a:lnTo>
                    <a:pt x="45" y="45"/>
                  </a:lnTo>
                  <a:lnTo>
                    <a:pt x="45" y="45"/>
                  </a:lnTo>
                  <a:lnTo>
                    <a:pt x="45" y="45"/>
                  </a:lnTo>
                  <a:lnTo>
                    <a:pt x="52" y="37"/>
                  </a:lnTo>
                  <a:lnTo>
                    <a:pt x="52" y="37"/>
                  </a:lnTo>
                  <a:lnTo>
                    <a:pt x="52" y="30"/>
                  </a:lnTo>
                  <a:lnTo>
                    <a:pt x="52" y="30"/>
                  </a:lnTo>
                  <a:lnTo>
                    <a:pt x="52" y="30"/>
                  </a:lnTo>
                  <a:lnTo>
                    <a:pt x="52" y="23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994" name="Freeform 350">
              <a:extLst>
                <a:ext uri="{FF2B5EF4-FFF2-40B4-BE49-F238E27FC236}">
                  <a16:creationId xmlns:a16="http://schemas.microsoft.com/office/drawing/2014/main" xmlns="" id="{8E66F872-CF3E-42EC-ACEA-D781D4ACE158}"/>
                </a:ext>
              </a:extLst>
            </xdr:cNvPr>
            <xdr:cNvSpPr>
              <a:spLocks/>
            </xdr:cNvSpPr>
          </xdr:nvSpPr>
          <xdr:spPr bwMode="auto">
            <a:xfrm>
              <a:off x="2509" y="1031"/>
              <a:ext cx="52" cy="52"/>
            </a:xfrm>
            <a:custGeom>
              <a:avLst/>
              <a:gdLst>
                <a:gd name="T0" fmla="*/ 7 w 7"/>
                <a:gd name="T1" fmla="*/ 3 h 7"/>
                <a:gd name="T2" fmla="*/ 7 w 7"/>
                <a:gd name="T3" fmla="*/ 3 h 7"/>
                <a:gd name="T4" fmla="*/ 7 w 7"/>
                <a:gd name="T5" fmla="*/ 2 h 7"/>
                <a:gd name="T6" fmla="*/ 7 w 7"/>
                <a:gd name="T7" fmla="*/ 2 h 7"/>
                <a:gd name="T8" fmla="*/ 6 w 7"/>
                <a:gd name="T9" fmla="*/ 2 h 7"/>
                <a:gd name="T10" fmla="*/ 6 w 7"/>
                <a:gd name="T11" fmla="*/ 1 h 7"/>
                <a:gd name="T12" fmla="*/ 6 w 7"/>
                <a:gd name="T13" fmla="*/ 1 h 7"/>
                <a:gd name="T14" fmla="*/ 5 w 7"/>
                <a:gd name="T15" fmla="*/ 1 h 7"/>
                <a:gd name="T16" fmla="*/ 5 w 7"/>
                <a:gd name="T17" fmla="*/ 1 h 7"/>
                <a:gd name="T18" fmla="*/ 5 w 7"/>
                <a:gd name="T19" fmla="*/ 1 h 7"/>
                <a:gd name="T20" fmla="*/ 4 w 7"/>
                <a:gd name="T21" fmla="*/ 0 h 7"/>
                <a:gd name="T22" fmla="*/ 4 w 7"/>
                <a:gd name="T23" fmla="*/ 0 h 7"/>
                <a:gd name="T24" fmla="*/ 3 w 7"/>
                <a:gd name="T25" fmla="*/ 0 h 7"/>
                <a:gd name="T26" fmla="*/ 3 w 7"/>
                <a:gd name="T27" fmla="*/ 0 h 7"/>
                <a:gd name="T28" fmla="*/ 3 w 7"/>
                <a:gd name="T29" fmla="*/ 1 h 7"/>
                <a:gd name="T30" fmla="*/ 2 w 7"/>
                <a:gd name="T31" fmla="*/ 1 h 7"/>
                <a:gd name="T32" fmla="*/ 2 w 7"/>
                <a:gd name="T33" fmla="*/ 1 h 7"/>
                <a:gd name="T34" fmla="*/ 2 w 7"/>
                <a:gd name="T35" fmla="*/ 1 h 7"/>
                <a:gd name="T36" fmla="*/ 1 w 7"/>
                <a:gd name="T37" fmla="*/ 1 h 7"/>
                <a:gd name="T38" fmla="*/ 1 w 7"/>
                <a:gd name="T39" fmla="*/ 2 h 7"/>
                <a:gd name="T40" fmla="*/ 1 w 7"/>
                <a:gd name="T41" fmla="*/ 2 h 7"/>
                <a:gd name="T42" fmla="*/ 1 w 7"/>
                <a:gd name="T43" fmla="*/ 2 h 7"/>
                <a:gd name="T44" fmla="*/ 0 w 7"/>
                <a:gd name="T45" fmla="*/ 3 h 7"/>
                <a:gd name="T46" fmla="*/ 0 w 7"/>
                <a:gd name="T47" fmla="*/ 3 h 7"/>
                <a:gd name="T48" fmla="*/ 0 w 7"/>
                <a:gd name="T49" fmla="*/ 4 h 7"/>
                <a:gd name="T50" fmla="*/ 0 w 7"/>
                <a:gd name="T51" fmla="*/ 4 h 7"/>
                <a:gd name="T52" fmla="*/ 0 w 7"/>
                <a:gd name="T53" fmla="*/ 4 h 7"/>
                <a:gd name="T54" fmla="*/ 1 w 7"/>
                <a:gd name="T55" fmla="*/ 5 h 7"/>
                <a:gd name="T56" fmla="*/ 1 w 7"/>
                <a:gd name="T57" fmla="*/ 5 h 7"/>
                <a:gd name="T58" fmla="*/ 1 w 7"/>
                <a:gd name="T59" fmla="*/ 6 h 7"/>
                <a:gd name="T60" fmla="*/ 1 w 7"/>
                <a:gd name="T61" fmla="*/ 6 h 7"/>
                <a:gd name="T62" fmla="*/ 2 w 7"/>
                <a:gd name="T63" fmla="*/ 6 h 7"/>
                <a:gd name="T64" fmla="*/ 2 w 7"/>
                <a:gd name="T65" fmla="*/ 6 h 7"/>
                <a:gd name="T66" fmla="*/ 2 w 7"/>
                <a:gd name="T67" fmla="*/ 7 h 7"/>
                <a:gd name="T68" fmla="*/ 3 w 7"/>
                <a:gd name="T69" fmla="*/ 7 h 7"/>
                <a:gd name="T70" fmla="*/ 3 w 7"/>
                <a:gd name="T71" fmla="*/ 7 h 7"/>
                <a:gd name="T72" fmla="*/ 3 w 7"/>
                <a:gd name="T73" fmla="*/ 7 h 7"/>
                <a:gd name="T74" fmla="*/ 4 w 7"/>
                <a:gd name="T75" fmla="*/ 7 h 7"/>
                <a:gd name="T76" fmla="*/ 4 w 7"/>
                <a:gd name="T77" fmla="*/ 7 h 7"/>
                <a:gd name="T78" fmla="*/ 5 w 7"/>
                <a:gd name="T79" fmla="*/ 7 h 7"/>
                <a:gd name="T80" fmla="*/ 5 w 7"/>
                <a:gd name="T81" fmla="*/ 7 h 7"/>
                <a:gd name="T82" fmla="*/ 5 w 7"/>
                <a:gd name="T83" fmla="*/ 6 h 7"/>
                <a:gd name="T84" fmla="*/ 6 w 7"/>
                <a:gd name="T85" fmla="*/ 6 h 7"/>
                <a:gd name="T86" fmla="*/ 6 w 7"/>
                <a:gd name="T87" fmla="*/ 6 h 7"/>
                <a:gd name="T88" fmla="*/ 6 w 7"/>
                <a:gd name="T89" fmla="*/ 6 h 7"/>
                <a:gd name="T90" fmla="*/ 7 w 7"/>
                <a:gd name="T91" fmla="*/ 5 h 7"/>
                <a:gd name="T92" fmla="*/ 7 w 7"/>
                <a:gd name="T93" fmla="*/ 5 h 7"/>
                <a:gd name="T94" fmla="*/ 7 w 7"/>
                <a:gd name="T95" fmla="*/ 4 h 7"/>
                <a:gd name="T96" fmla="*/ 7 w 7"/>
                <a:gd name="T97" fmla="*/ 4 h 7"/>
                <a:gd name="T98" fmla="*/ 7 w 7"/>
                <a:gd name="T99" fmla="*/ 4 h 7"/>
                <a:gd name="T100" fmla="*/ 7 w 7"/>
                <a:gd name="T101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7">
                  <a:moveTo>
                    <a:pt x="7" y="3"/>
                  </a:moveTo>
                  <a:lnTo>
                    <a:pt x="7" y="3"/>
                  </a:lnTo>
                  <a:lnTo>
                    <a:pt x="7" y="2"/>
                  </a:lnTo>
                  <a:lnTo>
                    <a:pt x="7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3" y="1"/>
                  </a:lnTo>
                  <a:lnTo>
                    <a:pt x="2" y="1"/>
                  </a:lnTo>
                  <a:lnTo>
                    <a:pt x="2" y="1"/>
                  </a:lnTo>
                  <a:lnTo>
                    <a:pt x="2" y="1"/>
                  </a:lnTo>
                  <a:lnTo>
                    <a:pt x="1" y="1"/>
                  </a:lnTo>
                  <a:lnTo>
                    <a:pt x="1" y="2"/>
                  </a:lnTo>
                  <a:lnTo>
                    <a:pt x="1" y="2"/>
                  </a:lnTo>
                  <a:lnTo>
                    <a:pt x="1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4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6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2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5" y="7"/>
                  </a:lnTo>
                  <a:lnTo>
                    <a:pt x="5" y="7"/>
                  </a:lnTo>
                  <a:lnTo>
                    <a:pt x="5" y="6"/>
                  </a:lnTo>
                  <a:lnTo>
                    <a:pt x="6" y="6"/>
                  </a:lnTo>
                  <a:lnTo>
                    <a:pt x="6" y="6"/>
                  </a:lnTo>
                  <a:lnTo>
                    <a:pt x="6" y="6"/>
                  </a:lnTo>
                  <a:lnTo>
                    <a:pt x="7" y="5"/>
                  </a:lnTo>
                  <a:lnTo>
                    <a:pt x="7" y="5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995" name="Freeform 351">
              <a:extLst>
                <a:ext uri="{FF2B5EF4-FFF2-40B4-BE49-F238E27FC236}">
                  <a16:creationId xmlns:a16="http://schemas.microsoft.com/office/drawing/2014/main" xmlns="" id="{926482A7-FEAE-4311-907A-B9ACD83EF313}"/>
                </a:ext>
              </a:extLst>
            </xdr:cNvPr>
            <xdr:cNvSpPr>
              <a:spLocks/>
            </xdr:cNvSpPr>
          </xdr:nvSpPr>
          <xdr:spPr bwMode="auto">
            <a:xfrm>
              <a:off x="2606" y="935"/>
              <a:ext cx="51" cy="52"/>
            </a:xfrm>
            <a:custGeom>
              <a:avLst/>
              <a:gdLst>
                <a:gd name="T0" fmla="*/ 51 w 51"/>
                <a:gd name="T1" fmla="*/ 22 h 52"/>
                <a:gd name="T2" fmla="*/ 51 w 51"/>
                <a:gd name="T3" fmla="*/ 22 h 52"/>
                <a:gd name="T4" fmla="*/ 44 w 51"/>
                <a:gd name="T5" fmla="*/ 15 h 52"/>
                <a:gd name="T6" fmla="*/ 44 w 51"/>
                <a:gd name="T7" fmla="*/ 15 h 52"/>
                <a:gd name="T8" fmla="*/ 44 w 51"/>
                <a:gd name="T9" fmla="*/ 15 h 52"/>
                <a:gd name="T10" fmla="*/ 44 w 51"/>
                <a:gd name="T11" fmla="*/ 7 h 52"/>
                <a:gd name="T12" fmla="*/ 37 w 51"/>
                <a:gd name="T13" fmla="*/ 7 h 52"/>
                <a:gd name="T14" fmla="*/ 37 w 51"/>
                <a:gd name="T15" fmla="*/ 7 h 52"/>
                <a:gd name="T16" fmla="*/ 37 w 51"/>
                <a:gd name="T17" fmla="*/ 7 h 52"/>
                <a:gd name="T18" fmla="*/ 29 w 51"/>
                <a:gd name="T19" fmla="*/ 0 h 52"/>
                <a:gd name="T20" fmla="*/ 29 w 51"/>
                <a:gd name="T21" fmla="*/ 0 h 52"/>
                <a:gd name="T22" fmla="*/ 29 w 51"/>
                <a:gd name="T23" fmla="*/ 0 h 52"/>
                <a:gd name="T24" fmla="*/ 22 w 51"/>
                <a:gd name="T25" fmla="*/ 0 h 52"/>
                <a:gd name="T26" fmla="*/ 22 w 51"/>
                <a:gd name="T27" fmla="*/ 0 h 52"/>
                <a:gd name="T28" fmla="*/ 14 w 51"/>
                <a:gd name="T29" fmla="*/ 0 h 52"/>
                <a:gd name="T30" fmla="*/ 14 w 51"/>
                <a:gd name="T31" fmla="*/ 7 h 52"/>
                <a:gd name="T32" fmla="*/ 14 w 51"/>
                <a:gd name="T33" fmla="*/ 7 h 52"/>
                <a:gd name="T34" fmla="*/ 7 w 51"/>
                <a:gd name="T35" fmla="*/ 7 h 52"/>
                <a:gd name="T36" fmla="*/ 7 w 51"/>
                <a:gd name="T37" fmla="*/ 7 h 52"/>
                <a:gd name="T38" fmla="*/ 7 w 51"/>
                <a:gd name="T39" fmla="*/ 15 h 52"/>
                <a:gd name="T40" fmla="*/ 7 w 51"/>
                <a:gd name="T41" fmla="*/ 15 h 52"/>
                <a:gd name="T42" fmla="*/ 0 w 51"/>
                <a:gd name="T43" fmla="*/ 15 h 52"/>
                <a:gd name="T44" fmla="*/ 0 w 51"/>
                <a:gd name="T45" fmla="*/ 22 h 52"/>
                <a:gd name="T46" fmla="*/ 0 w 51"/>
                <a:gd name="T47" fmla="*/ 22 h 52"/>
                <a:gd name="T48" fmla="*/ 0 w 51"/>
                <a:gd name="T49" fmla="*/ 29 h 52"/>
                <a:gd name="T50" fmla="*/ 0 w 51"/>
                <a:gd name="T51" fmla="*/ 29 h 52"/>
                <a:gd name="T52" fmla="*/ 0 w 51"/>
                <a:gd name="T53" fmla="*/ 29 h 52"/>
                <a:gd name="T54" fmla="*/ 0 w 51"/>
                <a:gd name="T55" fmla="*/ 37 h 52"/>
                <a:gd name="T56" fmla="*/ 7 w 51"/>
                <a:gd name="T57" fmla="*/ 37 h 52"/>
                <a:gd name="T58" fmla="*/ 7 w 51"/>
                <a:gd name="T59" fmla="*/ 37 h 52"/>
                <a:gd name="T60" fmla="*/ 7 w 51"/>
                <a:gd name="T61" fmla="*/ 44 h 52"/>
                <a:gd name="T62" fmla="*/ 7 w 51"/>
                <a:gd name="T63" fmla="*/ 44 h 52"/>
                <a:gd name="T64" fmla="*/ 14 w 51"/>
                <a:gd name="T65" fmla="*/ 44 h 52"/>
                <a:gd name="T66" fmla="*/ 14 w 51"/>
                <a:gd name="T67" fmla="*/ 44 h 52"/>
                <a:gd name="T68" fmla="*/ 14 w 51"/>
                <a:gd name="T69" fmla="*/ 52 h 52"/>
                <a:gd name="T70" fmla="*/ 22 w 51"/>
                <a:gd name="T71" fmla="*/ 52 h 52"/>
                <a:gd name="T72" fmla="*/ 22 w 51"/>
                <a:gd name="T73" fmla="*/ 52 h 52"/>
                <a:gd name="T74" fmla="*/ 29 w 51"/>
                <a:gd name="T75" fmla="*/ 52 h 52"/>
                <a:gd name="T76" fmla="*/ 29 w 51"/>
                <a:gd name="T77" fmla="*/ 52 h 52"/>
                <a:gd name="T78" fmla="*/ 29 w 51"/>
                <a:gd name="T79" fmla="*/ 52 h 52"/>
                <a:gd name="T80" fmla="*/ 37 w 51"/>
                <a:gd name="T81" fmla="*/ 44 h 52"/>
                <a:gd name="T82" fmla="*/ 37 w 51"/>
                <a:gd name="T83" fmla="*/ 44 h 52"/>
                <a:gd name="T84" fmla="*/ 37 w 51"/>
                <a:gd name="T85" fmla="*/ 44 h 52"/>
                <a:gd name="T86" fmla="*/ 44 w 51"/>
                <a:gd name="T87" fmla="*/ 44 h 52"/>
                <a:gd name="T88" fmla="*/ 44 w 51"/>
                <a:gd name="T89" fmla="*/ 37 h 52"/>
                <a:gd name="T90" fmla="*/ 44 w 51"/>
                <a:gd name="T91" fmla="*/ 37 h 52"/>
                <a:gd name="T92" fmla="*/ 44 w 51"/>
                <a:gd name="T93" fmla="*/ 37 h 52"/>
                <a:gd name="T94" fmla="*/ 51 w 51"/>
                <a:gd name="T95" fmla="*/ 29 h 52"/>
                <a:gd name="T96" fmla="*/ 51 w 51"/>
                <a:gd name="T97" fmla="*/ 29 h 52"/>
                <a:gd name="T98" fmla="*/ 51 w 51"/>
                <a:gd name="T99" fmla="*/ 29 h 52"/>
                <a:gd name="T100" fmla="*/ 51 w 51"/>
                <a:gd name="T101" fmla="*/ 22 h 5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51" h="52">
                  <a:moveTo>
                    <a:pt x="51" y="22"/>
                  </a:moveTo>
                  <a:lnTo>
                    <a:pt x="51" y="22"/>
                  </a:lnTo>
                  <a:lnTo>
                    <a:pt x="44" y="15"/>
                  </a:lnTo>
                  <a:lnTo>
                    <a:pt x="44" y="15"/>
                  </a:lnTo>
                  <a:lnTo>
                    <a:pt x="44" y="15"/>
                  </a:lnTo>
                  <a:lnTo>
                    <a:pt x="44" y="7"/>
                  </a:lnTo>
                  <a:lnTo>
                    <a:pt x="37" y="7"/>
                  </a:lnTo>
                  <a:lnTo>
                    <a:pt x="37" y="7"/>
                  </a:lnTo>
                  <a:lnTo>
                    <a:pt x="37" y="7"/>
                  </a:lnTo>
                  <a:lnTo>
                    <a:pt x="29" y="0"/>
                  </a:lnTo>
                  <a:lnTo>
                    <a:pt x="29" y="0"/>
                  </a:lnTo>
                  <a:lnTo>
                    <a:pt x="29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14" y="0"/>
                  </a:lnTo>
                  <a:lnTo>
                    <a:pt x="14" y="7"/>
                  </a:lnTo>
                  <a:lnTo>
                    <a:pt x="14" y="7"/>
                  </a:lnTo>
                  <a:lnTo>
                    <a:pt x="7" y="7"/>
                  </a:lnTo>
                  <a:lnTo>
                    <a:pt x="7" y="7"/>
                  </a:lnTo>
                  <a:lnTo>
                    <a:pt x="7" y="15"/>
                  </a:lnTo>
                  <a:lnTo>
                    <a:pt x="7" y="15"/>
                  </a:lnTo>
                  <a:lnTo>
                    <a:pt x="0" y="15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29"/>
                  </a:lnTo>
                  <a:lnTo>
                    <a:pt x="0" y="29"/>
                  </a:lnTo>
                  <a:lnTo>
                    <a:pt x="0" y="29"/>
                  </a:lnTo>
                  <a:lnTo>
                    <a:pt x="0" y="37"/>
                  </a:lnTo>
                  <a:lnTo>
                    <a:pt x="7" y="37"/>
                  </a:lnTo>
                  <a:lnTo>
                    <a:pt x="7" y="37"/>
                  </a:lnTo>
                  <a:lnTo>
                    <a:pt x="7" y="44"/>
                  </a:lnTo>
                  <a:lnTo>
                    <a:pt x="7" y="44"/>
                  </a:lnTo>
                  <a:lnTo>
                    <a:pt x="14" y="44"/>
                  </a:lnTo>
                  <a:lnTo>
                    <a:pt x="14" y="44"/>
                  </a:lnTo>
                  <a:lnTo>
                    <a:pt x="14" y="52"/>
                  </a:lnTo>
                  <a:lnTo>
                    <a:pt x="22" y="52"/>
                  </a:lnTo>
                  <a:lnTo>
                    <a:pt x="22" y="52"/>
                  </a:lnTo>
                  <a:lnTo>
                    <a:pt x="29" y="52"/>
                  </a:lnTo>
                  <a:lnTo>
                    <a:pt x="29" y="52"/>
                  </a:lnTo>
                  <a:lnTo>
                    <a:pt x="29" y="52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44" y="44"/>
                  </a:lnTo>
                  <a:lnTo>
                    <a:pt x="44" y="37"/>
                  </a:lnTo>
                  <a:lnTo>
                    <a:pt x="44" y="37"/>
                  </a:lnTo>
                  <a:lnTo>
                    <a:pt x="44" y="37"/>
                  </a:lnTo>
                  <a:lnTo>
                    <a:pt x="51" y="29"/>
                  </a:lnTo>
                  <a:lnTo>
                    <a:pt x="51" y="29"/>
                  </a:lnTo>
                  <a:lnTo>
                    <a:pt x="51" y="29"/>
                  </a:lnTo>
                  <a:lnTo>
                    <a:pt x="51" y="22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996" name="Freeform 352">
              <a:extLst>
                <a:ext uri="{FF2B5EF4-FFF2-40B4-BE49-F238E27FC236}">
                  <a16:creationId xmlns:a16="http://schemas.microsoft.com/office/drawing/2014/main" xmlns="" id="{6ED6FCFB-B1E3-40DB-8542-D0A17F98C160}"/>
                </a:ext>
              </a:extLst>
            </xdr:cNvPr>
            <xdr:cNvSpPr>
              <a:spLocks/>
            </xdr:cNvSpPr>
          </xdr:nvSpPr>
          <xdr:spPr bwMode="auto">
            <a:xfrm>
              <a:off x="2606" y="935"/>
              <a:ext cx="51" cy="52"/>
            </a:xfrm>
            <a:custGeom>
              <a:avLst/>
              <a:gdLst>
                <a:gd name="T0" fmla="*/ 7 w 7"/>
                <a:gd name="T1" fmla="*/ 3 h 7"/>
                <a:gd name="T2" fmla="*/ 7 w 7"/>
                <a:gd name="T3" fmla="*/ 3 h 7"/>
                <a:gd name="T4" fmla="*/ 6 w 7"/>
                <a:gd name="T5" fmla="*/ 2 h 7"/>
                <a:gd name="T6" fmla="*/ 6 w 7"/>
                <a:gd name="T7" fmla="*/ 2 h 7"/>
                <a:gd name="T8" fmla="*/ 6 w 7"/>
                <a:gd name="T9" fmla="*/ 2 h 7"/>
                <a:gd name="T10" fmla="*/ 6 w 7"/>
                <a:gd name="T11" fmla="*/ 1 h 7"/>
                <a:gd name="T12" fmla="*/ 5 w 7"/>
                <a:gd name="T13" fmla="*/ 1 h 7"/>
                <a:gd name="T14" fmla="*/ 5 w 7"/>
                <a:gd name="T15" fmla="*/ 1 h 7"/>
                <a:gd name="T16" fmla="*/ 5 w 7"/>
                <a:gd name="T17" fmla="*/ 1 h 7"/>
                <a:gd name="T18" fmla="*/ 4 w 7"/>
                <a:gd name="T19" fmla="*/ 0 h 7"/>
                <a:gd name="T20" fmla="*/ 4 w 7"/>
                <a:gd name="T21" fmla="*/ 0 h 7"/>
                <a:gd name="T22" fmla="*/ 4 w 7"/>
                <a:gd name="T23" fmla="*/ 0 h 7"/>
                <a:gd name="T24" fmla="*/ 3 w 7"/>
                <a:gd name="T25" fmla="*/ 0 h 7"/>
                <a:gd name="T26" fmla="*/ 3 w 7"/>
                <a:gd name="T27" fmla="*/ 0 h 7"/>
                <a:gd name="T28" fmla="*/ 2 w 7"/>
                <a:gd name="T29" fmla="*/ 0 h 7"/>
                <a:gd name="T30" fmla="*/ 2 w 7"/>
                <a:gd name="T31" fmla="*/ 1 h 7"/>
                <a:gd name="T32" fmla="*/ 2 w 7"/>
                <a:gd name="T33" fmla="*/ 1 h 7"/>
                <a:gd name="T34" fmla="*/ 1 w 7"/>
                <a:gd name="T35" fmla="*/ 1 h 7"/>
                <a:gd name="T36" fmla="*/ 1 w 7"/>
                <a:gd name="T37" fmla="*/ 1 h 7"/>
                <a:gd name="T38" fmla="*/ 1 w 7"/>
                <a:gd name="T39" fmla="*/ 2 h 7"/>
                <a:gd name="T40" fmla="*/ 1 w 7"/>
                <a:gd name="T41" fmla="*/ 2 h 7"/>
                <a:gd name="T42" fmla="*/ 0 w 7"/>
                <a:gd name="T43" fmla="*/ 2 h 7"/>
                <a:gd name="T44" fmla="*/ 0 w 7"/>
                <a:gd name="T45" fmla="*/ 3 h 7"/>
                <a:gd name="T46" fmla="*/ 0 w 7"/>
                <a:gd name="T47" fmla="*/ 3 h 7"/>
                <a:gd name="T48" fmla="*/ 0 w 7"/>
                <a:gd name="T49" fmla="*/ 4 h 7"/>
                <a:gd name="T50" fmla="*/ 0 w 7"/>
                <a:gd name="T51" fmla="*/ 4 h 7"/>
                <a:gd name="T52" fmla="*/ 0 w 7"/>
                <a:gd name="T53" fmla="*/ 4 h 7"/>
                <a:gd name="T54" fmla="*/ 0 w 7"/>
                <a:gd name="T55" fmla="*/ 5 h 7"/>
                <a:gd name="T56" fmla="*/ 1 w 7"/>
                <a:gd name="T57" fmla="*/ 5 h 7"/>
                <a:gd name="T58" fmla="*/ 1 w 7"/>
                <a:gd name="T59" fmla="*/ 5 h 7"/>
                <a:gd name="T60" fmla="*/ 1 w 7"/>
                <a:gd name="T61" fmla="*/ 6 h 7"/>
                <a:gd name="T62" fmla="*/ 1 w 7"/>
                <a:gd name="T63" fmla="*/ 6 h 7"/>
                <a:gd name="T64" fmla="*/ 2 w 7"/>
                <a:gd name="T65" fmla="*/ 6 h 7"/>
                <a:gd name="T66" fmla="*/ 2 w 7"/>
                <a:gd name="T67" fmla="*/ 6 h 7"/>
                <a:gd name="T68" fmla="*/ 2 w 7"/>
                <a:gd name="T69" fmla="*/ 7 h 7"/>
                <a:gd name="T70" fmla="*/ 3 w 7"/>
                <a:gd name="T71" fmla="*/ 7 h 7"/>
                <a:gd name="T72" fmla="*/ 3 w 7"/>
                <a:gd name="T73" fmla="*/ 7 h 7"/>
                <a:gd name="T74" fmla="*/ 4 w 7"/>
                <a:gd name="T75" fmla="*/ 7 h 7"/>
                <a:gd name="T76" fmla="*/ 4 w 7"/>
                <a:gd name="T77" fmla="*/ 7 h 7"/>
                <a:gd name="T78" fmla="*/ 4 w 7"/>
                <a:gd name="T79" fmla="*/ 7 h 7"/>
                <a:gd name="T80" fmla="*/ 5 w 7"/>
                <a:gd name="T81" fmla="*/ 6 h 7"/>
                <a:gd name="T82" fmla="*/ 5 w 7"/>
                <a:gd name="T83" fmla="*/ 6 h 7"/>
                <a:gd name="T84" fmla="*/ 5 w 7"/>
                <a:gd name="T85" fmla="*/ 6 h 7"/>
                <a:gd name="T86" fmla="*/ 6 w 7"/>
                <a:gd name="T87" fmla="*/ 6 h 7"/>
                <a:gd name="T88" fmla="*/ 6 w 7"/>
                <a:gd name="T89" fmla="*/ 5 h 7"/>
                <a:gd name="T90" fmla="*/ 6 w 7"/>
                <a:gd name="T91" fmla="*/ 5 h 7"/>
                <a:gd name="T92" fmla="*/ 6 w 7"/>
                <a:gd name="T93" fmla="*/ 5 h 7"/>
                <a:gd name="T94" fmla="*/ 7 w 7"/>
                <a:gd name="T95" fmla="*/ 4 h 7"/>
                <a:gd name="T96" fmla="*/ 7 w 7"/>
                <a:gd name="T97" fmla="*/ 4 h 7"/>
                <a:gd name="T98" fmla="*/ 7 w 7"/>
                <a:gd name="T99" fmla="*/ 4 h 7"/>
                <a:gd name="T100" fmla="*/ 7 w 7"/>
                <a:gd name="T101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7">
                  <a:moveTo>
                    <a:pt x="7" y="3"/>
                  </a:moveTo>
                  <a:lnTo>
                    <a:pt x="7" y="3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4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1"/>
                  </a:lnTo>
                  <a:lnTo>
                    <a:pt x="2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2"/>
                  </a:lnTo>
                  <a:lnTo>
                    <a:pt x="1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6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2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997" name="Freeform 353">
              <a:extLst>
                <a:ext uri="{FF2B5EF4-FFF2-40B4-BE49-F238E27FC236}">
                  <a16:creationId xmlns:a16="http://schemas.microsoft.com/office/drawing/2014/main" xmlns="" id="{8C3A923C-06F4-4F19-B849-2FAB98918E1E}"/>
                </a:ext>
              </a:extLst>
            </xdr:cNvPr>
            <xdr:cNvSpPr>
              <a:spLocks/>
            </xdr:cNvSpPr>
          </xdr:nvSpPr>
          <xdr:spPr bwMode="auto">
            <a:xfrm>
              <a:off x="2709" y="846"/>
              <a:ext cx="52" cy="52"/>
            </a:xfrm>
            <a:custGeom>
              <a:avLst/>
              <a:gdLst>
                <a:gd name="T0" fmla="*/ 52 w 52"/>
                <a:gd name="T1" fmla="*/ 22 h 52"/>
                <a:gd name="T2" fmla="*/ 52 w 52"/>
                <a:gd name="T3" fmla="*/ 22 h 52"/>
                <a:gd name="T4" fmla="*/ 45 w 52"/>
                <a:gd name="T5" fmla="*/ 15 h 52"/>
                <a:gd name="T6" fmla="*/ 45 w 52"/>
                <a:gd name="T7" fmla="*/ 15 h 52"/>
                <a:gd name="T8" fmla="*/ 45 w 52"/>
                <a:gd name="T9" fmla="*/ 15 h 52"/>
                <a:gd name="T10" fmla="*/ 45 w 52"/>
                <a:gd name="T11" fmla="*/ 7 h 52"/>
                <a:gd name="T12" fmla="*/ 37 w 52"/>
                <a:gd name="T13" fmla="*/ 7 h 52"/>
                <a:gd name="T14" fmla="*/ 37 w 52"/>
                <a:gd name="T15" fmla="*/ 7 h 52"/>
                <a:gd name="T16" fmla="*/ 37 w 52"/>
                <a:gd name="T17" fmla="*/ 7 h 52"/>
                <a:gd name="T18" fmla="*/ 30 w 52"/>
                <a:gd name="T19" fmla="*/ 7 h 52"/>
                <a:gd name="T20" fmla="*/ 30 w 52"/>
                <a:gd name="T21" fmla="*/ 0 h 52"/>
                <a:gd name="T22" fmla="*/ 30 w 52"/>
                <a:gd name="T23" fmla="*/ 0 h 52"/>
                <a:gd name="T24" fmla="*/ 22 w 52"/>
                <a:gd name="T25" fmla="*/ 0 h 52"/>
                <a:gd name="T26" fmla="*/ 22 w 52"/>
                <a:gd name="T27" fmla="*/ 0 h 52"/>
                <a:gd name="T28" fmla="*/ 15 w 52"/>
                <a:gd name="T29" fmla="*/ 7 h 52"/>
                <a:gd name="T30" fmla="*/ 15 w 52"/>
                <a:gd name="T31" fmla="*/ 7 h 52"/>
                <a:gd name="T32" fmla="*/ 15 w 52"/>
                <a:gd name="T33" fmla="*/ 7 h 52"/>
                <a:gd name="T34" fmla="*/ 8 w 52"/>
                <a:gd name="T35" fmla="*/ 7 h 52"/>
                <a:gd name="T36" fmla="*/ 8 w 52"/>
                <a:gd name="T37" fmla="*/ 7 h 52"/>
                <a:gd name="T38" fmla="*/ 8 w 52"/>
                <a:gd name="T39" fmla="*/ 15 h 52"/>
                <a:gd name="T40" fmla="*/ 8 w 52"/>
                <a:gd name="T41" fmla="*/ 15 h 52"/>
                <a:gd name="T42" fmla="*/ 0 w 52"/>
                <a:gd name="T43" fmla="*/ 15 h 52"/>
                <a:gd name="T44" fmla="*/ 0 w 52"/>
                <a:gd name="T45" fmla="*/ 22 h 52"/>
                <a:gd name="T46" fmla="*/ 0 w 52"/>
                <a:gd name="T47" fmla="*/ 22 h 52"/>
                <a:gd name="T48" fmla="*/ 0 w 52"/>
                <a:gd name="T49" fmla="*/ 29 h 52"/>
                <a:gd name="T50" fmla="*/ 0 w 52"/>
                <a:gd name="T51" fmla="*/ 29 h 52"/>
                <a:gd name="T52" fmla="*/ 0 w 52"/>
                <a:gd name="T53" fmla="*/ 29 h 52"/>
                <a:gd name="T54" fmla="*/ 0 w 52"/>
                <a:gd name="T55" fmla="*/ 37 h 52"/>
                <a:gd name="T56" fmla="*/ 8 w 52"/>
                <a:gd name="T57" fmla="*/ 37 h 52"/>
                <a:gd name="T58" fmla="*/ 8 w 52"/>
                <a:gd name="T59" fmla="*/ 44 h 52"/>
                <a:gd name="T60" fmla="*/ 8 w 52"/>
                <a:gd name="T61" fmla="*/ 44 h 52"/>
                <a:gd name="T62" fmla="*/ 8 w 52"/>
                <a:gd name="T63" fmla="*/ 44 h 52"/>
                <a:gd name="T64" fmla="*/ 15 w 52"/>
                <a:gd name="T65" fmla="*/ 44 h 52"/>
                <a:gd name="T66" fmla="*/ 15 w 52"/>
                <a:gd name="T67" fmla="*/ 52 h 52"/>
                <a:gd name="T68" fmla="*/ 15 w 52"/>
                <a:gd name="T69" fmla="*/ 52 h 52"/>
                <a:gd name="T70" fmla="*/ 22 w 52"/>
                <a:gd name="T71" fmla="*/ 52 h 52"/>
                <a:gd name="T72" fmla="*/ 22 w 52"/>
                <a:gd name="T73" fmla="*/ 52 h 52"/>
                <a:gd name="T74" fmla="*/ 30 w 52"/>
                <a:gd name="T75" fmla="*/ 52 h 52"/>
                <a:gd name="T76" fmla="*/ 30 w 52"/>
                <a:gd name="T77" fmla="*/ 52 h 52"/>
                <a:gd name="T78" fmla="*/ 30 w 52"/>
                <a:gd name="T79" fmla="*/ 52 h 52"/>
                <a:gd name="T80" fmla="*/ 37 w 52"/>
                <a:gd name="T81" fmla="*/ 52 h 52"/>
                <a:gd name="T82" fmla="*/ 37 w 52"/>
                <a:gd name="T83" fmla="*/ 44 h 52"/>
                <a:gd name="T84" fmla="*/ 37 w 52"/>
                <a:gd name="T85" fmla="*/ 44 h 52"/>
                <a:gd name="T86" fmla="*/ 45 w 52"/>
                <a:gd name="T87" fmla="*/ 44 h 52"/>
                <a:gd name="T88" fmla="*/ 45 w 52"/>
                <a:gd name="T89" fmla="*/ 44 h 52"/>
                <a:gd name="T90" fmla="*/ 45 w 52"/>
                <a:gd name="T91" fmla="*/ 37 h 52"/>
                <a:gd name="T92" fmla="*/ 45 w 52"/>
                <a:gd name="T93" fmla="*/ 37 h 52"/>
                <a:gd name="T94" fmla="*/ 52 w 52"/>
                <a:gd name="T95" fmla="*/ 29 h 52"/>
                <a:gd name="T96" fmla="*/ 52 w 52"/>
                <a:gd name="T97" fmla="*/ 29 h 52"/>
                <a:gd name="T98" fmla="*/ 52 w 52"/>
                <a:gd name="T99" fmla="*/ 29 h 52"/>
                <a:gd name="T100" fmla="*/ 52 w 52"/>
                <a:gd name="T101" fmla="*/ 22 h 5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52" h="52">
                  <a:moveTo>
                    <a:pt x="52" y="22"/>
                  </a:moveTo>
                  <a:lnTo>
                    <a:pt x="52" y="22"/>
                  </a:lnTo>
                  <a:lnTo>
                    <a:pt x="45" y="15"/>
                  </a:lnTo>
                  <a:lnTo>
                    <a:pt x="45" y="15"/>
                  </a:lnTo>
                  <a:lnTo>
                    <a:pt x="45" y="15"/>
                  </a:lnTo>
                  <a:lnTo>
                    <a:pt x="45" y="7"/>
                  </a:lnTo>
                  <a:lnTo>
                    <a:pt x="37" y="7"/>
                  </a:lnTo>
                  <a:lnTo>
                    <a:pt x="37" y="7"/>
                  </a:lnTo>
                  <a:lnTo>
                    <a:pt x="37" y="7"/>
                  </a:lnTo>
                  <a:lnTo>
                    <a:pt x="30" y="7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15" y="7"/>
                  </a:lnTo>
                  <a:lnTo>
                    <a:pt x="15" y="7"/>
                  </a:lnTo>
                  <a:lnTo>
                    <a:pt x="15" y="7"/>
                  </a:lnTo>
                  <a:lnTo>
                    <a:pt x="8" y="7"/>
                  </a:lnTo>
                  <a:lnTo>
                    <a:pt x="8" y="7"/>
                  </a:lnTo>
                  <a:lnTo>
                    <a:pt x="8" y="15"/>
                  </a:lnTo>
                  <a:lnTo>
                    <a:pt x="8" y="15"/>
                  </a:lnTo>
                  <a:lnTo>
                    <a:pt x="0" y="15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29"/>
                  </a:lnTo>
                  <a:lnTo>
                    <a:pt x="0" y="29"/>
                  </a:lnTo>
                  <a:lnTo>
                    <a:pt x="0" y="29"/>
                  </a:lnTo>
                  <a:lnTo>
                    <a:pt x="0" y="37"/>
                  </a:lnTo>
                  <a:lnTo>
                    <a:pt x="8" y="37"/>
                  </a:lnTo>
                  <a:lnTo>
                    <a:pt x="8" y="44"/>
                  </a:lnTo>
                  <a:lnTo>
                    <a:pt x="8" y="44"/>
                  </a:lnTo>
                  <a:lnTo>
                    <a:pt x="8" y="44"/>
                  </a:lnTo>
                  <a:lnTo>
                    <a:pt x="15" y="44"/>
                  </a:lnTo>
                  <a:lnTo>
                    <a:pt x="15" y="52"/>
                  </a:lnTo>
                  <a:lnTo>
                    <a:pt x="15" y="52"/>
                  </a:lnTo>
                  <a:lnTo>
                    <a:pt x="22" y="52"/>
                  </a:lnTo>
                  <a:lnTo>
                    <a:pt x="22" y="52"/>
                  </a:lnTo>
                  <a:lnTo>
                    <a:pt x="30" y="52"/>
                  </a:lnTo>
                  <a:lnTo>
                    <a:pt x="30" y="52"/>
                  </a:lnTo>
                  <a:lnTo>
                    <a:pt x="30" y="52"/>
                  </a:lnTo>
                  <a:lnTo>
                    <a:pt x="37" y="52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45" y="44"/>
                  </a:lnTo>
                  <a:lnTo>
                    <a:pt x="45" y="44"/>
                  </a:lnTo>
                  <a:lnTo>
                    <a:pt x="45" y="37"/>
                  </a:lnTo>
                  <a:lnTo>
                    <a:pt x="45" y="37"/>
                  </a:lnTo>
                  <a:lnTo>
                    <a:pt x="52" y="29"/>
                  </a:lnTo>
                  <a:lnTo>
                    <a:pt x="52" y="29"/>
                  </a:lnTo>
                  <a:lnTo>
                    <a:pt x="52" y="29"/>
                  </a:lnTo>
                  <a:lnTo>
                    <a:pt x="52" y="22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998" name="Freeform 354">
              <a:extLst>
                <a:ext uri="{FF2B5EF4-FFF2-40B4-BE49-F238E27FC236}">
                  <a16:creationId xmlns:a16="http://schemas.microsoft.com/office/drawing/2014/main" xmlns="" id="{63CF2D1A-2FDA-41FE-ACED-AE75F0AF50AF}"/>
                </a:ext>
              </a:extLst>
            </xdr:cNvPr>
            <xdr:cNvSpPr>
              <a:spLocks/>
            </xdr:cNvSpPr>
          </xdr:nvSpPr>
          <xdr:spPr bwMode="auto">
            <a:xfrm>
              <a:off x="2709" y="846"/>
              <a:ext cx="52" cy="52"/>
            </a:xfrm>
            <a:custGeom>
              <a:avLst/>
              <a:gdLst>
                <a:gd name="T0" fmla="*/ 7 w 7"/>
                <a:gd name="T1" fmla="*/ 3 h 7"/>
                <a:gd name="T2" fmla="*/ 7 w 7"/>
                <a:gd name="T3" fmla="*/ 3 h 7"/>
                <a:gd name="T4" fmla="*/ 6 w 7"/>
                <a:gd name="T5" fmla="*/ 2 h 7"/>
                <a:gd name="T6" fmla="*/ 6 w 7"/>
                <a:gd name="T7" fmla="*/ 2 h 7"/>
                <a:gd name="T8" fmla="*/ 6 w 7"/>
                <a:gd name="T9" fmla="*/ 2 h 7"/>
                <a:gd name="T10" fmla="*/ 6 w 7"/>
                <a:gd name="T11" fmla="*/ 1 h 7"/>
                <a:gd name="T12" fmla="*/ 5 w 7"/>
                <a:gd name="T13" fmla="*/ 1 h 7"/>
                <a:gd name="T14" fmla="*/ 5 w 7"/>
                <a:gd name="T15" fmla="*/ 1 h 7"/>
                <a:gd name="T16" fmla="*/ 5 w 7"/>
                <a:gd name="T17" fmla="*/ 1 h 7"/>
                <a:gd name="T18" fmla="*/ 4 w 7"/>
                <a:gd name="T19" fmla="*/ 1 h 7"/>
                <a:gd name="T20" fmla="*/ 4 w 7"/>
                <a:gd name="T21" fmla="*/ 0 h 7"/>
                <a:gd name="T22" fmla="*/ 4 w 7"/>
                <a:gd name="T23" fmla="*/ 0 h 7"/>
                <a:gd name="T24" fmla="*/ 3 w 7"/>
                <a:gd name="T25" fmla="*/ 0 h 7"/>
                <a:gd name="T26" fmla="*/ 3 w 7"/>
                <a:gd name="T27" fmla="*/ 0 h 7"/>
                <a:gd name="T28" fmla="*/ 2 w 7"/>
                <a:gd name="T29" fmla="*/ 1 h 7"/>
                <a:gd name="T30" fmla="*/ 2 w 7"/>
                <a:gd name="T31" fmla="*/ 1 h 7"/>
                <a:gd name="T32" fmla="*/ 2 w 7"/>
                <a:gd name="T33" fmla="*/ 1 h 7"/>
                <a:gd name="T34" fmla="*/ 1 w 7"/>
                <a:gd name="T35" fmla="*/ 1 h 7"/>
                <a:gd name="T36" fmla="*/ 1 w 7"/>
                <a:gd name="T37" fmla="*/ 1 h 7"/>
                <a:gd name="T38" fmla="*/ 1 w 7"/>
                <a:gd name="T39" fmla="*/ 2 h 7"/>
                <a:gd name="T40" fmla="*/ 1 w 7"/>
                <a:gd name="T41" fmla="*/ 2 h 7"/>
                <a:gd name="T42" fmla="*/ 0 w 7"/>
                <a:gd name="T43" fmla="*/ 2 h 7"/>
                <a:gd name="T44" fmla="*/ 0 w 7"/>
                <a:gd name="T45" fmla="*/ 3 h 7"/>
                <a:gd name="T46" fmla="*/ 0 w 7"/>
                <a:gd name="T47" fmla="*/ 3 h 7"/>
                <a:gd name="T48" fmla="*/ 0 w 7"/>
                <a:gd name="T49" fmla="*/ 4 h 7"/>
                <a:gd name="T50" fmla="*/ 0 w 7"/>
                <a:gd name="T51" fmla="*/ 4 h 7"/>
                <a:gd name="T52" fmla="*/ 0 w 7"/>
                <a:gd name="T53" fmla="*/ 4 h 7"/>
                <a:gd name="T54" fmla="*/ 0 w 7"/>
                <a:gd name="T55" fmla="*/ 5 h 7"/>
                <a:gd name="T56" fmla="*/ 1 w 7"/>
                <a:gd name="T57" fmla="*/ 5 h 7"/>
                <a:gd name="T58" fmla="*/ 1 w 7"/>
                <a:gd name="T59" fmla="*/ 6 h 7"/>
                <a:gd name="T60" fmla="*/ 1 w 7"/>
                <a:gd name="T61" fmla="*/ 6 h 7"/>
                <a:gd name="T62" fmla="*/ 1 w 7"/>
                <a:gd name="T63" fmla="*/ 6 h 7"/>
                <a:gd name="T64" fmla="*/ 2 w 7"/>
                <a:gd name="T65" fmla="*/ 6 h 7"/>
                <a:gd name="T66" fmla="*/ 2 w 7"/>
                <a:gd name="T67" fmla="*/ 7 h 7"/>
                <a:gd name="T68" fmla="*/ 2 w 7"/>
                <a:gd name="T69" fmla="*/ 7 h 7"/>
                <a:gd name="T70" fmla="*/ 3 w 7"/>
                <a:gd name="T71" fmla="*/ 7 h 7"/>
                <a:gd name="T72" fmla="*/ 3 w 7"/>
                <a:gd name="T73" fmla="*/ 7 h 7"/>
                <a:gd name="T74" fmla="*/ 4 w 7"/>
                <a:gd name="T75" fmla="*/ 7 h 7"/>
                <a:gd name="T76" fmla="*/ 4 w 7"/>
                <a:gd name="T77" fmla="*/ 7 h 7"/>
                <a:gd name="T78" fmla="*/ 4 w 7"/>
                <a:gd name="T79" fmla="*/ 7 h 7"/>
                <a:gd name="T80" fmla="*/ 5 w 7"/>
                <a:gd name="T81" fmla="*/ 7 h 7"/>
                <a:gd name="T82" fmla="*/ 5 w 7"/>
                <a:gd name="T83" fmla="*/ 6 h 7"/>
                <a:gd name="T84" fmla="*/ 5 w 7"/>
                <a:gd name="T85" fmla="*/ 6 h 7"/>
                <a:gd name="T86" fmla="*/ 6 w 7"/>
                <a:gd name="T87" fmla="*/ 6 h 7"/>
                <a:gd name="T88" fmla="*/ 6 w 7"/>
                <a:gd name="T89" fmla="*/ 6 h 7"/>
                <a:gd name="T90" fmla="*/ 6 w 7"/>
                <a:gd name="T91" fmla="*/ 5 h 7"/>
                <a:gd name="T92" fmla="*/ 6 w 7"/>
                <a:gd name="T93" fmla="*/ 5 h 7"/>
                <a:gd name="T94" fmla="*/ 7 w 7"/>
                <a:gd name="T95" fmla="*/ 4 h 7"/>
                <a:gd name="T96" fmla="*/ 7 w 7"/>
                <a:gd name="T97" fmla="*/ 4 h 7"/>
                <a:gd name="T98" fmla="*/ 7 w 7"/>
                <a:gd name="T99" fmla="*/ 4 h 7"/>
                <a:gd name="T100" fmla="*/ 7 w 7"/>
                <a:gd name="T101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7">
                  <a:moveTo>
                    <a:pt x="7" y="3"/>
                  </a:moveTo>
                  <a:lnTo>
                    <a:pt x="7" y="3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4" y="1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1"/>
                  </a:lnTo>
                  <a:lnTo>
                    <a:pt x="2" y="1"/>
                  </a:lnTo>
                  <a:lnTo>
                    <a:pt x="2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2"/>
                  </a:lnTo>
                  <a:lnTo>
                    <a:pt x="1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1" y="5"/>
                  </a:lnTo>
                  <a:lnTo>
                    <a:pt x="1" y="6"/>
                  </a:lnTo>
                  <a:lnTo>
                    <a:pt x="1" y="6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7"/>
                  </a:lnTo>
                  <a:lnTo>
                    <a:pt x="2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5" y="7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6"/>
                  </a:lnTo>
                  <a:lnTo>
                    <a:pt x="6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999" name="Freeform 355">
              <a:extLst>
                <a:ext uri="{FF2B5EF4-FFF2-40B4-BE49-F238E27FC236}">
                  <a16:creationId xmlns:a16="http://schemas.microsoft.com/office/drawing/2014/main" xmlns="" id="{88A612A6-255A-4741-B1F7-1BF519C1FE92}"/>
                </a:ext>
              </a:extLst>
            </xdr:cNvPr>
            <xdr:cNvSpPr>
              <a:spLocks/>
            </xdr:cNvSpPr>
          </xdr:nvSpPr>
          <xdr:spPr bwMode="auto">
            <a:xfrm>
              <a:off x="2820" y="772"/>
              <a:ext cx="52" cy="44"/>
            </a:xfrm>
            <a:custGeom>
              <a:avLst/>
              <a:gdLst>
                <a:gd name="T0" fmla="*/ 52 w 52"/>
                <a:gd name="T1" fmla="*/ 14 h 44"/>
                <a:gd name="T2" fmla="*/ 52 w 52"/>
                <a:gd name="T3" fmla="*/ 14 h 44"/>
                <a:gd name="T4" fmla="*/ 45 w 52"/>
                <a:gd name="T5" fmla="*/ 14 h 44"/>
                <a:gd name="T6" fmla="*/ 45 w 52"/>
                <a:gd name="T7" fmla="*/ 7 h 44"/>
                <a:gd name="T8" fmla="*/ 45 w 52"/>
                <a:gd name="T9" fmla="*/ 7 h 44"/>
                <a:gd name="T10" fmla="*/ 45 w 52"/>
                <a:gd name="T11" fmla="*/ 7 h 44"/>
                <a:gd name="T12" fmla="*/ 45 w 52"/>
                <a:gd name="T13" fmla="*/ 0 h 44"/>
                <a:gd name="T14" fmla="*/ 37 w 52"/>
                <a:gd name="T15" fmla="*/ 0 h 44"/>
                <a:gd name="T16" fmla="*/ 37 w 52"/>
                <a:gd name="T17" fmla="*/ 0 h 44"/>
                <a:gd name="T18" fmla="*/ 30 w 52"/>
                <a:gd name="T19" fmla="*/ 0 h 44"/>
                <a:gd name="T20" fmla="*/ 30 w 52"/>
                <a:gd name="T21" fmla="*/ 0 h 44"/>
                <a:gd name="T22" fmla="*/ 30 w 52"/>
                <a:gd name="T23" fmla="*/ 0 h 44"/>
                <a:gd name="T24" fmla="*/ 23 w 52"/>
                <a:gd name="T25" fmla="*/ 0 h 44"/>
                <a:gd name="T26" fmla="*/ 23 w 52"/>
                <a:gd name="T27" fmla="*/ 0 h 44"/>
                <a:gd name="T28" fmla="*/ 15 w 52"/>
                <a:gd name="T29" fmla="*/ 0 h 44"/>
                <a:gd name="T30" fmla="*/ 15 w 52"/>
                <a:gd name="T31" fmla="*/ 0 h 44"/>
                <a:gd name="T32" fmla="*/ 15 w 52"/>
                <a:gd name="T33" fmla="*/ 0 h 44"/>
                <a:gd name="T34" fmla="*/ 8 w 52"/>
                <a:gd name="T35" fmla="*/ 0 h 44"/>
                <a:gd name="T36" fmla="*/ 8 w 52"/>
                <a:gd name="T37" fmla="*/ 7 h 44"/>
                <a:gd name="T38" fmla="*/ 8 w 52"/>
                <a:gd name="T39" fmla="*/ 7 h 44"/>
                <a:gd name="T40" fmla="*/ 8 w 52"/>
                <a:gd name="T41" fmla="*/ 7 h 44"/>
                <a:gd name="T42" fmla="*/ 0 w 52"/>
                <a:gd name="T43" fmla="*/ 14 h 44"/>
                <a:gd name="T44" fmla="*/ 0 w 52"/>
                <a:gd name="T45" fmla="*/ 14 h 44"/>
                <a:gd name="T46" fmla="*/ 0 w 52"/>
                <a:gd name="T47" fmla="*/ 14 h 44"/>
                <a:gd name="T48" fmla="*/ 0 w 52"/>
                <a:gd name="T49" fmla="*/ 22 h 44"/>
                <a:gd name="T50" fmla="*/ 0 w 52"/>
                <a:gd name="T51" fmla="*/ 22 h 44"/>
                <a:gd name="T52" fmla="*/ 0 w 52"/>
                <a:gd name="T53" fmla="*/ 29 h 44"/>
                <a:gd name="T54" fmla="*/ 0 w 52"/>
                <a:gd name="T55" fmla="*/ 29 h 44"/>
                <a:gd name="T56" fmla="*/ 8 w 52"/>
                <a:gd name="T57" fmla="*/ 29 h 44"/>
                <a:gd name="T58" fmla="*/ 8 w 52"/>
                <a:gd name="T59" fmla="*/ 37 h 44"/>
                <a:gd name="T60" fmla="*/ 8 w 52"/>
                <a:gd name="T61" fmla="*/ 37 h 44"/>
                <a:gd name="T62" fmla="*/ 8 w 52"/>
                <a:gd name="T63" fmla="*/ 37 h 44"/>
                <a:gd name="T64" fmla="*/ 15 w 52"/>
                <a:gd name="T65" fmla="*/ 44 h 44"/>
                <a:gd name="T66" fmla="*/ 15 w 52"/>
                <a:gd name="T67" fmla="*/ 44 h 44"/>
                <a:gd name="T68" fmla="*/ 15 w 52"/>
                <a:gd name="T69" fmla="*/ 44 h 44"/>
                <a:gd name="T70" fmla="*/ 23 w 52"/>
                <a:gd name="T71" fmla="*/ 44 h 44"/>
                <a:gd name="T72" fmla="*/ 23 w 52"/>
                <a:gd name="T73" fmla="*/ 44 h 44"/>
                <a:gd name="T74" fmla="*/ 30 w 52"/>
                <a:gd name="T75" fmla="*/ 44 h 44"/>
                <a:gd name="T76" fmla="*/ 30 w 52"/>
                <a:gd name="T77" fmla="*/ 44 h 44"/>
                <a:gd name="T78" fmla="*/ 30 w 52"/>
                <a:gd name="T79" fmla="*/ 44 h 44"/>
                <a:gd name="T80" fmla="*/ 37 w 52"/>
                <a:gd name="T81" fmla="*/ 44 h 44"/>
                <a:gd name="T82" fmla="*/ 37 w 52"/>
                <a:gd name="T83" fmla="*/ 44 h 44"/>
                <a:gd name="T84" fmla="*/ 45 w 52"/>
                <a:gd name="T85" fmla="*/ 37 h 44"/>
                <a:gd name="T86" fmla="*/ 45 w 52"/>
                <a:gd name="T87" fmla="*/ 37 h 44"/>
                <a:gd name="T88" fmla="*/ 45 w 52"/>
                <a:gd name="T89" fmla="*/ 37 h 44"/>
                <a:gd name="T90" fmla="*/ 45 w 52"/>
                <a:gd name="T91" fmla="*/ 29 h 44"/>
                <a:gd name="T92" fmla="*/ 45 w 52"/>
                <a:gd name="T93" fmla="*/ 29 h 44"/>
                <a:gd name="T94" fmla="*/ 52 w 52"/>
                <a:gd name="T95" fmla="*/ 29 h 44"/>
                <a:gd name="T96" fmla="*/ 52 w 52"/>
                <a:gd name="T97" fmla="*/ 22 h 44"/>
                <a:gd name="T98" fmla="*/ 52 w 52"/>
                <a:gd name="T99" fmla="*/ 22 h 44"/>
                <a:gd name="T100" fmla="*/ 52 w 52"/>
                <a:gd name="T101" fmla="*/ 14 h 4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52" h="44">
                  <a:moveTo>
                    <a:pt x="52" y="14"/>
                  </a:moveTo>
                  <a:lnTo>
                    <a:pt x="52" y="14"/>
                  </a:lnTo>
                  <a:lnTo>
                    <a:pt x="45" y="14"/>
                  </a:lnTo>
                  <a:lnTo>
                    <a:pt x="45" y="7"/>
                  </a:lnTo>
                  <a:lnTo>
                    <a:pt x="45" y="7"/>
                  </a:lnTo>
                  <a:lnTo>
                    <a:pt x="45" y="7"/>
                  </a:lnTo>
                  <a:lnTo>
                    <a:pt x="45" y="0"/>
                  </a:lnTo>
                  <a:lnTo>
                    <a:pt x="37" y="0"/>
                  </a:lnTo>
                  <a:lnTo>
                    <a:pt x="37" y="0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23" y="0"/>
                  </a:lnTo>
                  <a:lnTo>
                    <a:pt x="23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8" y="0"/>
                  </a:lnTo>
                  <a:lnTo>
                    <a:pt x="8" y="7"/>
                  </a:lnTo>
                  <a:lnTo>
                    <a:pt x="8" y="7"/>
                  </a:lnTo>
                  <a:lnTo>
                    <a:pt x="8" y="7"/>
                  </a:lnTo>
                  <a:lnTo>
                    <a:pt x="0" y="14"/>
                  </a:lnTo>
                  <a:lnTo>
                    <a:pt x="0" y="14"/>
                  </a:lnTo>
                  <a:lnTo>
                    <a:pt x="0" y="14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29"/>
                  </a:lnTo>
                  <a:lnTo>
                    <a:pt x="0" y="29"/>
                  </a:lnTo>
                  <a:lnTo>
                    <a:pt x="8" y="29"/>
                  </a:lnTo>
                  <a:lnTo>
                    <a:pt x="8" y="37"/>
                  </a:lnTo>
                  <a:lnTo>
                    <a:pt x="8" y="37"/>
                  </a:lnTo>
                  <a:lnTo>
                    <a:pt x="8" y="37"/>
                  </a:lnTo>
                  <a:lnTo>
                    <a:pt x="15" y="44"/>
                  </a:lnTo>
                  <a:lnTo>
                    <a:pt x="15" y="44"/>
                  </a:lnTo>
                  <a:lnTo>
                    <a:pt x="15" y="44"/>
                  </a:lnTo>
                  <a:lnTo>
                    <a:pt x="23" y="44"/>
                  </a:lnTo>
                  <a:lnTo>
                    <a:pt x="23" y="44"/>
                  </a:lnTo>
                  <a:lnTo>
                    <a:pt x="30" y="44"/>
                  </a:lnTo>
                  <a:lnTo>
                    <a:pt x="30" y="44"/>
                  </a:lnTo>
                  <a:lnTo>
                    <a:pt x="30" y="44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45" y="37"/>
                  </a:lnTo>
                  <a:lnTo>
                    <a:pt x="45" y="37"/>
                  </a:lnTo>
                  <a:lnTo>
                    <a:pt x="45" y="37"/>
                  </a:lnTo>
                  <a:lnTo>
                    <a:pt x="45" y="29"/>
                  </a:lnTo>
                  <a:lnTo>
                    <a:pt x="45" y="29"/>
                  </a:lnTo>
                  <a:lnTo>
                    <a:pt x="52" y="29"/>
                  </a:lnTo>
                  <a:lnTo>
                    <a:pt x="52" y="22"/>
                  </a:lnTo>
                  <a:lnTo>
                    <a:pt x="52" y="22"/>
                  </a:lnTo>
                  <a:lnTo>
                    <a:pt x="52" y="14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000" name="Freeform 356">
              <a:extLst>
                <a:ext uri="{FF2B5EF4-FFF2-40B4-BE49-F238E27FC236}">
                  <a16:creationId xmlns:a16="http://schemas.microsoft.com/office/drawing/2014/main" xmlns="" id="{9DE4D652-A607-44CA-A7AB-7FC6DE0EE11F}"/>
                </a:ext>
              </a:extLst>
            </xdr:cNvPr>
            <xdr:cNvSpPr>
              <a:spLocks/>
            </xdr:cNvSpPr>
          </xdr:nvSpPr>
          <xdr:spPr bwMode="auto">
            <a:xfrm>
              <a:off x="2820" y="772"/>
              <a:ext cx="52" cy="44"/>
            </a:xfrm>
            <a:custGeom>
              <a:avLst/>
              <a:gdLst>
                <a:gd name="T0" fmla="*/ 7 w 7"/>
                <a:gd name="T1" fmla="*/ 2 h 6"/>
                <a:gd name="T2" fmla="*/ 7 w 7"/>
                <a:gd name="T3" fmla="*/ 2 h 6"/>
                <a:gd name="T4" fmla="*/ 6 w 7"/>
                <a:gd name="T5" fmla="*/ 2 h 6"/>
                <a:gd name="T6" fmla="*/ 6 w 7"/>
                <a:gd name="T7" fmla="*/ 1 h 6"/>
                <a:gd name="T8" fmla="*/ 6 w 7"/>
                <a:gd name="T9" fmla="*/ 1 h 6"/>
                <a:gd name="T10" fmla="*/ 6 w 7"/>
                <a:gd name="T11" fmla="*/ 1 h 6"/>
                <a:gd name="T12" fmla="*/ 6 w 7"/>
                <a:gd name="T13" fmla="*/ 0 h 6"/>
                <a:gd name="T14" fmla="*/ 5 w 7"/>
                <a:gd name="T15" fmla="*/ 0 h 6"/>
                <a:gd name="T16" fmla="*/ 5 w 7"/>
                <a:gd name="T17" fmla="*/ 0 h 6"/>
                <a:gd name="T18" fmla="*/ 4 w 7"/>
                <a:gd name="T19" fmla="*/ 0 h 6"/>
                <a:gd name="T20" fmla="*/ 4 w 7"/>
                <a:gd name="T21" fmla="*/ 0 h 6"/>
                <a:gd name="T22" fmla="*/ 4 w 7"/>
                <a:gd name="T23" fmla="*/ 0 h 6"/>
                <a:gd name="T24" fmla="*/ 3 w 7"/>
                <a:gd name="T25" fmla="*/ 0 h 6"/>
                <a:gd name="T26" fmla="*/ 3 w 7"/>
                <a:gd name="T27" fmla="*/ 0 h 6"/>
                <a:gd name="T28" fmla="*/ 2 w 7"/>
                <a:gd name="T29" fmla="*/ 0 h 6"/>
                <a:gd name="T30" fmla="*/ 2 w 7"/>
                <a:gd name="T31" fmla="*/ 0 h 6"/>
                <a:gd name="T32" fmla="*/ 2 w 7"/>
                <a:gd name="T33" fmla="*/ 0 h 6"/>
                <a:gd name="T34" fmla="*/ 1 w 7"/>
                <a:gd name="T35" fmla="*/ 0 h 6"/>
                <a:gd name="T36" fmla="*/ 1 w 7"/>
                <a:gd name="T37" fmla="*/ 1 h 6"/>
                <a:gd name="T38" fmla="*/ 1 w 7"/>
                <a:gd name="T39" fmla="*/ 1 h 6"/>
                <a:gd name="T40" fmla="*/ 1 w 7"/>
                <a:gd name="T41" fmla="*/ 1 h 6"/>
                <a:gd name="T42" fmla="*/ 0 w 7"/>
                <a:gd name="T43" fmla="*/ 2 h 6"/>
                <a:gd name="T44" fmla="*/ 0 w 7"/>
                <a:gd name="T45" fmla="*/ 2 h 6"/>
                <a:gd name="T46" fmla="*/ 0 w 7"/>
                <a:gd name="T47" fmla="*/ 2 h 6"/>
                <a:gd name="T48" fmla="*/ 0 w 7"/>
                <a:gd name="T49" fmla="*/ 3 h 6"/>
                <a:gd name="T50" fmla="*/ 0 w 7"/>
                <a:gd name="T51" fmla="*/ 3 h 6"/>
                <a:gd name="T52" fmla="*/ 0 w 7"/>
                <a:gd name="T53" fmla="*/ 4 h 6"/>
                <a:gd name="T54" fmla="*/ 0 w 7"/>
                <a:gd name="T55" fmla="*/ 4 h 6"/>
                <a:gd name="T56" fmla="*/ 1 w 7"/>
                <a:gd name="T57" fmla="*/ 4 h 6"/>
                <a:gd name="T58" fmla="*/ 1 w 7"/>
                <a:gd name="T59" fmla="*/ 5 h 6"/>
                <a:gd name="T60" fmla="*/ 1 w 7"/>
                <a:gd name="T61" fmla="*/ 5 h 6"/>
                <a:gd name="T62" fmla="*/ 1 w 7"/>
                <a:gd name="T63" fmla="*/ 5 h 6"/>
                <a:gd name="T64" fmla="*/ 2 w 7"/>
                <a:gd name="T65" fmla="*/ 6 h 6"/>
                <a:gd name="T66" fmla="*/ 2 w 7"/>
                <a:gd name="T67" fmla="*/ 6 h 6"/>
                <a:gd name="T68" fmla="*/ 2 w 7"/>
                <a:gd name="T69" fmla="*/ 6 h 6"/>
                <a:gd name="T70" fmla="*/ 3 w 7"/>
                <a:gd name="T71" fmla="*/ 6 h 6"/>
                <a:gd name="T72" fmla="*/ 3 w 7"/>
                <a:gd name="T73" fmla="*/ 6 h 6"/>
                <a:gd name="T74" fmla="*/ 4 w 7"/>
                <a:gd name="T75" fmla="*/ 6 h 6"/>
                <a:gd name="T76" fmla="*/ 4 w 7"/>
                <a:gd name="T77" fmla="*/ 6 h 6"/>
                <a:gd name="T78" fmla="*/ 4 w 7"/>
                <a:gd name="T79" fmla="*/ 6 h 6"/>
                <a:gd name="T80" fmla="*/ 5 w 7"/>
                <a:gd name="T81" fmla="*/ 6 h 6"/>
                <a:gd name="T82" fmla="*/ 5 w 7"/>
                <a:gd name="T83" fmla="*/ 6 h 6"/>
                <a:gd name="T84" fmla="*/ 6 w 7"/>
                <a:gd name="T85" fmla="*/ 5 h 6"/>
                <a:gd name="T86" fmla="*/ 6 w 7"/>
                <a:gd name="T87" fmla="*/ 5 h 6"/>
                <a:gd name="T88" fmla="*/ 6 w 7"/>
                <a:gd name="T89" fmla="*/ 5 h 6"/>
                <a:gd name="T90" fmla="*/ 6 w 7"/>
                <a:gd name="T91" fmla="*/ 4 h 6"/>
                <a:gd name="T92" fmla="*/ 6 w 7"/>
                <a:gd name="T93" fmla="*/ 4 h 6"/>
                <a:gd name="T94" fmla="*/ 7 w 7"/>
                <a:gd name="T95" fmla="*/ 4 h 6"/>
                <a:gd name="T96" fmla="*/ 7 w 7"/>
                <a:gd name="T97" fmla="*/ 3 h 6"/>
                <a:gd name="T98" fmla="*/ 7 w 7"/>
                <a:gd name="T99" fmla="*/ 3 h 6"/>
                <a:gd name="T100" fmla="*/ 7 w 7"/>
                <a:gd name="T101" fmla="*/ 2 h 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6">
                  <a:moveTo>
                    <a:pt x="7" y="2"/>
                  </a:moveTo>
                  <a:lnTo>
                    <a:pt x="7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6" y="1"/>
                  </a:lnTo>
                  <a:lnTo>
                    <a:pt x="6" y="1"/>
                  </a:lnTo>
                  <a:lnTo>
                    <a:pt x="6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0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1" y="4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5"/>
                  </a:lnTo>
                  <a:lnTo>
                    <a:pt x="2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6" y="4"/>
                  </a:lnTo>
                  <a:lnTo>
                    <a:pt x="7" y="4"/>
                  </a:lnTo>
                  <a:lnTo>
                    <a:pt x="7" y="3"/>
                  </a:lnTo>
                  <a:lnTo>
                    <a:pt x="7" y="3"/>
                  </a:lnTo>
                  <a:lnTo>
                    <a:pt x="7" y="2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001" name="Freeform 357">
              <a:extLst>
                <a:ext uri="{FF2B5EF4-FFF2-40B4-BE49-F238E27FC236}">
                  <a16:creationId xmlns:a16="http://schemas.microsoft.com/office/drawing/2014/main" xmlns="" id="{95D91DD1-EE49-4C4C-99D2-2E62BC53A832}"/>
                </a:ext>
              </a:extLst>
            </xdr:cNvPr>
            <xdr:cNvSpPr>
              <a:spLocks/>
            </xdr:cNvSpPr>
          </xdr:nvSpPr>
          <xdr:spPr bwMode="auto">
            <a:xfrm>
              <a:off x="2939" y="705"/>
              <a:ext cx="52" cy="44"/>
            </a:xfrm>
            <a:custGeom>
              <a:avLst/>
              <a:gdLst>
                <a:gd name="T0" fmla="*/ 52 w 52"/>
                <a:gd name="T1" fmla="*/ 22 h 44"/>
                <a:gd name="T2" fmla="*/ 52 w 52"/>
                <a:gd name="T3" fmla="*/ 15 h 44"/>
                <a:gd name="T4" fmla="*/ 52 w 52"/>
                <a:gd name="T5" fmla="*/ 15 h 44"/>
                <a:gd name="T6" fmla="*/ 44 w 52"/>
                <a:gd name="T7" fmla="*/ 7 h 44"/>
                <a:gd name="T8" fmla="*/ 44 w 52"/>
                <a:gd name="T9" fmla="*/ 7 h 44"/>
                <a:gd name="T10" fmla="*/ 44 w 52"/>
                <a:gd name="T11" fmla="*/ 7 h 44"/>
                <a:gd name="T12" fmla="*/ 44 w 52"/>
                <a:gd name="T13" fmla="*/ 0 h 44"/>
                <a:gd name="T14" fmla="*/ 37 w 52"/>
                <a:gd name="T15" fmla="*/ 0 h 44"/>
                <a:gd name="T16" fmla="*/ 37 w 52"/>
                <a:gd name="T17" fmla="*/ 0 h 44"/>
                <a:gd name="T18" fmla="*/ 37 w 52"/>
                <a:gd name="T19" fmla="*/ 0 h 44"/>
                <a:gd name="T20" fmla="*/ 30 w 52"/>
                <a:gd name="T21" fmla="*/ 0 h 44"/>
                <a:gd name="T22" fmla="*/ 30 w 52"/>
                <a:gd name="T23" fmla="*/ 0 h 44"/>
                <a:gd name="T24" fmla="*/ 22 w 52"/>
                <a:gd name="T25" fmla="*/ 0 h 44"/>
                <a:gd name="T26" fmla="*/ 22 w 52"/>
                <a:gd name="T27" fmla="*/ 0 h 44"/>
                <a:gd name="T28" fmla="*/ 22 w 52"/>
                <a:gd name="T29" fmla="*/ 0 h 44"/>
                <a:gd name="T30" fmla="*/ 15 w 52"/>
                <a:gd name="T31" fmla="*/ 0 h 44"/>
                <a:gd name="T32" fmla="*/ 15 w 52"/>
                <a:gd name="T33" fmla="*/ 0 h 44"/>
                <a:gd name="T34" fmla="*/ 7 w 52"/>
                <a:gd name="T35" fmla="*/ 0 h 44"/>
                <a:gd name="T36" fmla="*/ 7 w 52"/>
                <a:gd name="T37" fmla="*/ 7 h 44"/>
                <a:gd name="T38" fmla="*/ 7 w 52"/>
                <a:gd name="T39" fmla="*/ 7 h 44"/>
                <a:gd name="T40" fmla="*/ 7 w 52"/>
                <a:gd name="T41" fmla="*/ 7 h 44"/>
                <a:gd name="T42" fmla="*/ 0 w 52"/>
                <a:gd name="T43" fmla="*/ 15 h 44"/>
                <a:gd name="T44" fmla="*/ 0 w 52"/>
                <a:gd name="T45" fmla="*/ 15 h 44"/>
                <a:gd name="T46" fmla="*/ 0 w 52"/>
                <a:gd name="T47" fmla="*/ 22 h 44"/>
                <a:gd name="T48" fmla="*/ 0 w 52"/>
                <a:gd name="T49" fmla="*/ 22 h 44"/>
                <a:gd name="T50" fmla="*/ 0 w 52"/>
                <a:gd name="T51" fmla="*/ 22 h 44"/>
                <a:gd name="T52" fmla="*/ 0 w 52"/>
                <a:gd name="T53" fmla="*/ 29 h 44"/>
                <a:gd name="T54" fmla="*/ 0 w 52"/>
                <a:gd name="T55" fmla="*/ 29 h 44"/>
                <a:gd name="T56" fmla="*/ 7 w 52"/>
                <a:gd name="T57" fmla="*/ 37 h 44"/>
                <a:gd name="T58" fmla="*/ 7 w 52"/>
                <a:gd name="T59" fmla="*/ 37 h 44"/>
                <a:gd name="T60" fmla="*/ 7 w 52"/>
                <a:gd name="T61" fmla="*/ 37 h 44"/>
                <a:gd name="T62" fmla="*/ 7 w 52"/>
                <a:gd name="T63" fmla="*/ 37 h 44"/>
                <a:gd name="T64" fmla="*/ 15 w 52"/>
                <a:gd name="T65" fmla="*/ 44 h 44"/>
                <a:gd name="T66" fmla="*/ 15 w 52"/>
                <a:gd name="T67" fmla="*/ 44 h 44"/>
                <a:gd name="T68" fmla="*/ 22 w 52"/>
                <a:gd name="T69" fmla="*/ 44 h 44"/>
                <a:gd name="T70" fmla="*/ 22 w 52"/>
                <a:gd name="T71" fmla="*/ 44 h 44"/>
                <a:gd name="T72" fmla="*/ 22 w 52"/>
                <a:gd name="T73" fmla="*/ 44 h 44"/>
                <a:gd name="T74" fmla="*/ 30 w 52"/>
                <a:gd name="T75" fmla="*/ 44 h 44"/>
                <a:gd name="T76" fmla="*/ 30 w 52"/>
                <a:gd name="T77" fmla="*/ 44 h 44"/>
                <a:gd name="T78" fmla="*/ 37 w 52"/>
                <a:gd name="T79" fmla="*/ 44 h 44"/>
                <a:gd name="T80" fmla="*/ 37 w 52"/>
                <a:gd name="T81" fmla="*/ 44 h 44"/>
                <a:gd name="T82" fmla="*/ 37 w 52"/>
                <a:gd name="T83" fmla="*/ 44 h 44"/>
                <a:gd name="T84" fmla="*/ 44 w 52"/>
                <a:gd name="T85" fmla="*/ 37 h 44"/>
                <a:gd name="T86" fmla="*/ 44 w 52"/>
                <a:gd name="T87" fmla="*/ 37 h 44"/>
                <a:gd name="T88" fmla="*/ 44 w 52"/>
                <a:gd name="T89" fmla="*/ 37 h 44"/>
                <a:gd name="T90" fmla="*/ 44 w 52"/>
                <a:gd name="T91" fmla="*/ 37 h 44"/>
                <a:gd name="T92" fmla="*/ 52 w 52"/>
                <a:gd name="T93" fmla="*/ 29 h 44"/>
                <a:gd name="T94" fmla="*/ 52 w 52"/>
                <a:gd name="T95" fmla="*/ 29 h 44"/>
                <a:gd name="T96" fmla="*/ 52 w 52"/>
                <a:gd name="T97" fmla="*/ 22 h 44"/>
                <a:gd name="T98" fmla="*/ 52 w 52"/>
                <a:gd name="T99" fmla="*/ 22 h 4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52" h="44">
                  <a:moveTo>
                    <a:pt x="52" y="22"/>
                  </a:moveTo>
                  <a:lnTo>
                    <a:pt x="52" y="15"/>
                  </a:lnTo>
                  <a:lnTo>
                    <a:pt x="52" y="15"/>
                  </a:lnTo>
                  <a:lnTo>
                    <a:pt x="44" y="7"/>
                  </a:lnTo>
                  <a:lnTo>
                    <a:pt x="44" y="7"/>
                  </a:lnTo>
                  <a:lnTo>
                    <a:pt x="44" y="7"/>
                  </a:lnTo>
                  <a:lnTo>
                    <a:pt x="44" y="0"/>
                  </a:lnTo>
                  <a:lnTo>
                    <a:pt x="37" y="0"/>
                  </a:lnTo>
                  <a:lnTo>
                    <a:pt x="37" y="0"/>
                  </a:lnTo>
                  <a:lnTo>
                    <a:pt x="37" y="0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7" y="0"/>
                  </a:lnTo>
                  <a:lnTo>
                    <a:pt x="7" y="7"/>
                  </a:lnTo>
                  <a:lnTo>
                    <a:pt x="7" y="7"/>
                  </a:lnTo>
                  <a:lnTo>
                    <a:pt x="7" y="7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29"/>
                  </a:lnTo>
                  <a:lnTo>
                    <a:pt x="0" y="29"/>
                  </a:lnTo>
                  <a:lnTo>
                    <a:pt x="7" y="37"/>
                  </a:lnTo>
                  <a:lnTo>
                    <a:pt x="7" y="37"/>
                  </a:lnTo>
                  <a:lnTo>
                    <a:pt x="7" y="37"/>
                  </a:lnTo>
                  <a:lnTo>
                    <a:pt x="7" y="37"/>
                  </a:lnTo>
                  <a:lnTo>
                    <a:pt x="15" y="44"/>
                  </a:lnTo>
                  <a:lnTo>
                    <a:pt x="15" y="44"/>
                  </a:lnTo>
                  <a:lnTo>
                    <a:pt x="22" y="44"/>
                  </a:lnTo>
                  <a:lnTo>
                    <a:pt x="22" y="44"/>
                  </a:lnTo>
                  <a:lnTo>
                    <a:pt x="22" y="44"/>
                  </a:lnTo>
                  <a:lnTo>
                    <a:pt x="30" y="44"/>
                  </a:lnTo>
                  <a:lnTo>
                    <a:pt x="30" y="44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44" y="37"/>
                  </a:lnTo>
                  <a:lnTo>
                    <a:pt x="44" y="37"/>
                  </a:lnTo>
                  <a:lnTo>
                    <a:pt x="44" y="37"/>
                  </a:lnTo>
                  <a:lnTo>
                    <a:pt x="44" y="37"/>
                  </a:lnTo>
                  <a:lnTo>
                    <a:pt x="52" y="29"/>
                  </a:lnTo>
                  <a:lnTo>
                    <a:pt x="52" y="29"/>
                  </a:lnTo>
                  <a:lnTo>
                    <a:pt x="52" y="22"/>
                  </a:lnTo>
                  <a:lnTo>
                    <a:pt x="52" y="22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002" name="Freeform 358">
              <a:extLst>
                <a:ext uri="{FF2B5EF4-FFF2-40B4-BE49-F238E27FC236}">
                  <a16:creationId xmlns:a16="http://schemas.microsoft.com/office/drawing/2014/main" xmlns="" id="{EE5C87C5-BFB3-4858-8216-F7159AEF539A}"/>
                </a:ext>
              </a:extLst>
            </xdr:cNvPr>
            <xdr:cNvSpPr>
              <a:spLocks/>
            </xdr:cNvSpPr>
          </xdr:nvSpPr>
          <xdr:spPr bwMode="auto">
            <a:xfrm>
              <a:off x="2939" y="705"/>
              <a:ext cx="52" cy="44"/>
            </a:xfrm>
            <a:custGeom>
              <a:avLst/>
              <a:gdLst>
                <a:gd name="T0" fmla="*/ 7 w 7"/>
                <a:gd name="T1" fmla="*/ 3 h 6"/>
                <a:gd name="T2" fmla="*/ 7 w 7"/>
                <a:gd name="T3" fmla="*/ 2 h 6"/>
                <a:gd name="T4" fmla="*/ 7 w 7"/>
                <a:gd name="T5" fmla="*/ 2 h 6"/>
                <a:gd name="T6" fmla="*/ 6 w 7"/>
                <a:gd name="T7" fmla="*/ 1 h 6"/>
                <a:gd name="T8" fmla="*/ 6 w 7"/>
                <a:gd name="T9" fmla="*/ 1 h 6"/>
                <a:gd name="T10" fmla="*/ 6 w 7"/>
                <a:gd name="T11" fmla="*/ 1 h 6"/>
                <a:gd name="T12" fmla="*/ 6 w 7"/>
                <a:gd name="T13" fmla="*/ 0 h 6"/>
                <a:gd name="T14" fmla="*/ 5 w 7"/>
                <a:gd name="T15" fmla="*/ 0 h 6"/>
                <a:gd name="T16" fmla="*/ 5 w 7"/>
                <a:gd name="T17" fmla="*/ 0 h 6"/>
                <a:gd name="T18" fmla="*/ 5 w 7"/>
                <a:gd name="T19" fmla="*/ 0 h 6"/>
                <a:gd name="T20" fmla="*/ 4 w 7"/>
                <a:gd name="T21" fmla="*/ 0 h 6"/>
                <a:gd name="T22" fmla="*/ 4 w 7"/>
                <a:gd name="T23" fmla="*/ 0 h 6"/>
                <a:gd name="T24" fmla="*/ 3 w 7"/>
                <a:gd name="T25" fmla="*/ 0 h 6"/>
                <a:gd name="T26" fmla="*/ 3 w 7"/>
                <a:gd name="T27" fmla="*/ 0 h 6"/>
                <a:gd name="T28" fmla="*/ 3 w 7"/>
                <a:gd name="T29" fmla="*/ 0 h 6"/>
                <a:gd name="T30" fmla="*/ 2 w 7"/>
                <a:gd name="T31" fmla="*/ 0 h 6"/>
                <a:gd name="T32" fmla="*/ 2 w 7"/>
                <a:gd name="T33" fmla="*/ 0 h 6"/>
                <a:gd name="T34" fmla="*/ 1 w 7"/>
                <a:gd name="T35" fmla="*/ 0 h 6"/>
                <a:gd name="T36" fmla="*/ 1 w 7"/>
                <a:gd name="T37" fmla="*/ 1 h 6"/>
                <a:gd name="T38" fmla="*/ 1 w 7"/>
                <a:gd name="T39" fmla="*/ 1 h 6"/>
                <a:gd name="T40" fmla="*/ 1 w 7"/>
                <a:gd name="T41" fmla="*/ 1 h 6"/>
                <a:gd name="T42" fmla="*/ 0 w 7"/>
                <a:gd name="T43" fmla="*/ 2 h 6"/>
                <a:gd name="T44" fmla="*/ 0 w 7"/>
                <a:gd name="T45" fmla="*/ 2 h 6"/>
                <a:gd name="T46" fmla="*/ 0 w 7"/>
                <a:gd name="T47" fmla="*/ 3 h 6"/>
                <a:gd name="T48" fmla="*/ 0 w 7"/>
                <a:gd name="T49" fmla="*/ 3 h 6"/>
                <a:gd name="T50" fmla="*/ 0 w 7"/>
                <a:gd name="T51" fmla="*/ 3 h 6"/>
                <a:gd name="T52" fmla="*/ 0 w 7"/>
                <a:gd name="T53" fmla="*/ 4 h 6"/>
                <a:gd name="T54" fmla="*/ 0 w 7"/>
                <a:gd name="T55" fmla="*/ 4 h 6"/>
                <a:gd name="T56" fmla="*/ 1 w 7"/>
                <a:gd name="T57" fmla="*/ 5 h 6"/>
                <a:gd name="T58" fmla="*/ 1 w 7"/>
                <a:gd name="T59" fmla="*/ 5 h 6"/>
                <a:gd name="T60" fmla="*/ 1 w 7"/>
                <a:gd name="T61" fmla="*/ 5 h 6"/>
                <a:gd name="T62" fmla="*/ 1 w 7"/>
                <a:gd name="T63" fmla="*/ 5 h 6"/>
                <a:gd name="T64" fmla="*/ 2 w 7"/>
                <a:gd name="T65" fmla="*/ 6 h 6"/>
                <a:gd name="T66" fmla="*/ 2 w 7"/>
                <a:gd name="T67" fmla="*/ 6 h 6"/>
                <a:gd name="T68" fmla="*/ 3 w 7"/>
                <a:gd name="T69" fmla="*/ 6 h 6"/>
                <a:gd name="T70" fmla="*/ 3 w 7"/>
                <a:gd name="T71" fmla="*/ 6 h 6"/>
                <a:gd name="T72" fmla="*/ 3 w 7"/>
                <a:gd name="T73" fmla="*/ 6 h 6"/>
                <a:gd name="T74" fmla="*/ 4 w 7"/>
                <a:gd name="T75" fmla="*/ 6 h 6"/>
                <a:gd name="T76" fmla="*/ 4 w 7"/>
                <a:gd name="T77" fmla="*/ 6 h 6"/>
                <a:gd name="T78" fmla="*/ 5 w 7"/>
                <a:gd name="T79" fmla="*/ 6 h 6"/>
                <a:gd name="T80" fmla="*/ 5 w 7"/>
                <a:gd name="T81" fmla="*/ 6 h 6"/>
                <a:gd name="T82" fmla="*/ 5 w 7"/>
                <a:gd name="T83" fmla="*/ 6 h 6"/>
                <a:gd name="T84" fmla="*/ 6 w 7"/>
                <a:gd name="T85" fmla="*/ 5 h 6"/>
                <a:gd name="T86" fmla="*/ 6 w 7"/>
                <a:gd name="T87" fmla="*/ 5 h 6"/>
                <a:gd name="T88" fmla="*/ 6 w 7"/>
                <a:gd name="T89" fmla="*/ 5 h 6"/>
                <a:gd name="T90" fmla="*/ 6 w 7"/>
                <a:gd name="T91" fmla="*/ 5 h 6"/>
                <a:gd name="T92" fmla="*/ 7 w 7"/>
                <a:gd name="T93" fmla="*/ 4 h 6"/>
                <a:gd name="T94" fmla="*/ 7 w 7"/>
                <a:gd name="T95" fmla="*/ 4 h 6"/>
                <a:gd name="T96" fmla="*/ 7 w 7"/>
                <a:gd name="T97" fmla="*/ 3 h 6"/>
                <a:gd name="T98" fmla="*/ 7 w 7"/>
                <a:gd name="T99" fmla="*/ 3 h 6"/>
                <a:gd name="T100" fmla="*/ 7 w 7"/>
                <a:gd name="T101" fmla="*/ 3 h 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6">
                  <a:moveTo>
                    <a:pt x="7" y="3"/>
                  </a:moveTo>
                  <a:lnTo>
                    <a:pt x="7" y="2"/>
                  </a:lnTo>
                  <a:lnTo>
                    <a:pt x="7" y="2"/>
                  </a:lnTo>
                  <a:lnTo>
                    <a:pt x="6" y="1"/>
                  </a:lnTo>
                  <a:lnTo>
                    <a:pt x="6" y="1"/>
                  </a:lnTo>
                  <a:lnTo>
                    <a:pt x="6" y="1"/>
                  </a:lnTo>
                  <a:lnTo>
                    <a:pt x="6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0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5"/>
                  </a:lnTo>
                  <a:lnTo>
                    <a:pt x="2" y="6"/>
                  </a:lnTo>
                  <a:lnTo>
                    <a:pt x="2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3"/>
                  </a:lnTo>
                  <a:lnTo>
                    <a:pt x="7" y="3"/>
                  </a:lnTo>
                  <a:lnTo>
                    <a:pt x="7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003" name="Freeform 359">
              <a:extLst>
                <a:ext uri="{FF2B5EF4-FFF2-40B4-BE49-F238E27FC236}">
                  <a16:creationId xmlns:a16="http://schemas.microsoft.com/office/drawing/2014/main" xmlns="" id="{25B02902-9D17-4DF6-BC2E-6688911F8735}"/>
                </a:ext>
              </a:extLst>
            </xdr:cNvPr>
            <xdr:cNvSpPr>
              <a:spLocks/>
            </xdr:cNvSpPr>
          </xdr:nvSpPr>
          <xdr:spPr bwMode="auto">
            <a:xfrm>
              <a:off x="3065" y="645"/>
              <a:ext cx="44" cy="52"/>
            </a:xfrm>
            <a:custGeom>
              <a:avLst/>
              <a:gdLst>
                <a:gd name="T0" fmla="*/ 44 w 44"/>
                <a:gd name="T1" fmla="*/ 23 h 52"/>
                <a:gd name="T2" fmla="*/ 44 w 44"/>
                <a:gd name="T3" fmla="*/ 15 h 52"/>
                <a:gd name="T4" fmla="*/ 44 w 44"/>
                <a:gd name="T5" fmla="*/ 15 h 52"/>
                <a:gd name="T6" fmla="*/ 44 w 44"/>
                <a:gd name="T7" fmla="*/ 15 h 52"/>
                <a:gd name="T8" fmla="*/ 44 w 44"/>
                <a:gd name="T9" fmla="*/ 8 h 52"/>
                <a:gd name="T10" fmla="*/ 44 w 44"/>
                <a:gd name="T11" fmla="*/ 8 h 52"/>
                <a:gd name="T12" fmla="*/ 37 w 44"/>
                <a:gd name="T13" fmla="*/ 8 h 52"/>
                <a:gd name="T14" fmla="*/ 37 w 44"/>
                <a:gd name="T15" fmla="*/ 0 h 52"/>
                <a:gd name="T16" fmla="*/ 37 w 44"/>
                <a:gd name="T17" fmla="*/ 0 h 52"/>
                <a:gd name="T18" fmla="*/ 30 w 44"/>
                <a:gd name="T19" fmla="*/ 0 h 52"/>
                <a:gd name="T20" fmla="*/ 30 w 44"/>
                <a:gd name="T21" fmla="*/ 0 h 52"/>
                <a:gd name="T22" fmla="*/ 22 w 44"/>
                <a:gd name="T23" fmla="*/ 0 h 52"/>
                <a:gd name="T24" fmla="*/ 22 w 44"/>
                <a:gd name="T25" fmla="*/ 0 h 52"/>
                <a:gd name="T26" fmla="*/ 22 w 44"/>
                <a:gd name="T27" fmla="*/ 0 h 52"/>
                <a:gd name="T28" fmla="*/ 15 w 44"/>
                <a:gd name="T29" fmla="*/ 0 h 52"/>
                <a:gd name="T30" fmla="*/ 15 w 44"/>
                <a:gd name="T31" fmla="*/ 0 h 52"/>
                <a:gd name="T32" fmla="*/ 7 w 44"/>
                <a:gd name="T33" fmla="*/ 0 h 52"/>
                <a:gd name="T34" fmla="*/ 7 w 44"/>
                <a:gd name="T35" fmla="*/ 8 h 52"/>
                <a:gd name="T36" fmla="*/ 7 w 44"/>
                <a:gd name="T37" fmla="*/ 8 h 52"/>
                <a:gd name="T38" fmla="*/ 7 w 44"/>
                <a:gd name="T39" fmla="*/ 8 h 52"/>
                <a:gd name="T40" fmla="*/ 0 w 44"/>
                <a:gd name="T41" fmla="*/ 15 h 52"/>
                <a:gd name="T42" fmla="*/ 0 w 44"/>
                <a:gd name="T43" fmla="*/ 15 h 52"/>
                <a:gd name="T44" fmla="*/ 0 w 44"/>
                <a:gd name="T45" fmla="*/ 15 h 52"/>
                <a:gd name="T46" fmla="*/ 0 w 44"/>
                <a:gd name="T47" fmla="*/ 23 h 52"/>
                <a:gd name="T48" fmla="*/ 0 w 44"/>
                <a:gd name="T49" fmla="*/ 23 h 52"/>
                <a:gd name="T50" fmla="*/ 0 w 44"/>
                <a:gd name="T51" fmla="*/ 30 h 52"/>
                <a:gd name="T52" fmla="*/ 0 w 44"/>
                <a:gd name="T53" fmla="*/ 30 h 52"/>
                <a:gd name="T54" fmla="*/ 0 w 44"/>
                <a:gd name="T55" fmla="*/ 30 h 52"/>
                <a:gd name="T56" fmla="*/ 0 w 44"/>
                <a:gd name="T57" fmla="*/ 38 h 52"/>
                <a:gd name="T58" fmla="*/ 7 w 44"/>
                <a:gd name="T59" fmla="*/ 38 h 52"/>
                <a:gd name="T60" fmla="*/ 7 w 44"/>
                <a:gd name="T61" fmla="*/ 45 h 52"/>
                <a:gd name="T62" fmla="*/ 7 w 44"/>
                <a:gd name="T63" fmla="*/ 45 h 52"/>
                <a:gd name="T64" fmla="*/ 7 w 44"/>
                <a:gd name="T65" fmla="*/ 45 h 52"/>
                <a:gd name="T66" fmla="*/ 15 w 44"/>
                <a:gd name="T67" fmla="*/ 45 h 52"/>
                <a:gd name="T68" fmla="*/ 15 w 44"/>
                <a:gd name="T69" fmla="*/ 45 h 52"/>
                <a:gd name="T70" fmla="*/ 22 w 44"/>
                <a:gd name="T71" fmla="*/ 52 h 52"/>
                <a:gd name="T72" fmla="*/ 22 w 44"/>
                <a:gd name="T73" fmla="*/ 52 h 52"/>
                <a:gd name="T74" fmla="*/ 22 w 44"/>
                <a:gd name="T75" fmla="*/ 52 h 52"/>
                <a:gd name="T76" fmla="*/ 30 w 44"/>
                <a:gd name="T77" fmla="*/ 52 h 52"/>
                <a:gd name="T78" fmla="*/ 30 w 44"/>
                <a:gd name="T79" fmla="*/ 45 h 52"/>
                <a:gd name="T80" fmla="*/ 37 w 44"/>
                <a:gd name="T81" fmla="*/ 45 h 52"/>
                <a:gd name="T82" fmla="*/ 37 w 44"/>
                <a:gd name="T83" fmla="*/ 45 h 52"/>
                <a:gd name="T84" fmla="*/ 37 w 44"/>
                <a:gd name="T85" fmla="*/ 45 h 52"/>
                <a:gd name="T86" fmla="*/ 44 w 44"/>
                <a:gd name="T87" fmla="*/ 45 h 52"/>
                <a:gd name="T88" fmla="*/ 44 w 44"/>
                <a:gd name="T89" fmla="*/ 38 h 52"/>
                <a:gd name="T90" fmla="*/ 44 w 44"/>
                <a:gd name="T91" fmla="*/ 38 h 52"/>
                <a:gd name="T92" fmla="*/ 44 w 44"/>
                <a:gd name="T93" fmla="*/ 30 h 52"/>
                <a:gd name="T94" fmla="*/ 44 w 44"/>
                <a:gd name="T95" fmla="*/ 30 h 52"/>
                <a:gd name="T96" fmla="*/ 44 w 44"/>
                <a:gd name="T97" fmla="*/ 30 h 52"/>
                <a:gd name="T98" fmla="*/ 44 w 44"/>
                <a:gd name="T99" fmla="*/ 23 h 5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44" h="52">
                  <a:moveTo>
                    <a:pt x="44" y="23"/>
                  </a:moveTo>
                  <a:lnTo>
                    <a:pt x="44" y="15"/>
                  </a:lnTo>
                  <a:lnTo>
                    <a:pt x="44" y="15"/>
                  </a:lnTo>
                  <a:lnTo>
                    <a:pt x="44" y="15"/>
                  </a:lnTo>
                  <a:lnTo>
                    <a:pt x="44" y="8"/>
                  </a:lnTo>
                  <a:lnTo>
                    <a:pt x="44" y="8"/>
                  </a:lnTo>
                  <a:lnTo>
                    <a:pt x="37" y="8"/>
                  </a:lnTo>
                  <a:lnTo>
                    <a:pt x="37" y="0"/>
                  </a:lnTo>
                  <a:lnTo>
                    <a:pt x="37" y="0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7" y="0"/>
                  </a:lnTo>
                  <a:lnTo>
                    <a:pt x="7" y="8"/>
                  </a:lnTo>
                  <a:lnTo>
                    <a:pt x="7" y="8"/>
                  </a:lnTo>
                  <a:lnTo>
                    <a:pt x="7" y="8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23"/>
                  </a:lnTo>
                  <a:lnTo>
                    <a:pt x="0" y="23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0" y="38"/>
                  </a:lnTo>
                  <a:lnTo>
                    <a:pt x="7" y="38"/>
                  </a:lnTo>
                  <a:lnTo>
                    <a:pt x="7" y="45"/>
                  </a:lnTo>
                  <a:lnTo>
                    <a:pt x="7" y="45"/>
                  </a:lnTo>
                  <a:lnTo>
                    <a:pt x="7" y="45"/>
                  </a:lnTo>
                  <a:lnTo>
                    <a:pt x="15" y="45"/>
                  </a:lnTo>
                  <a:lnTo>
                    <a:pt x="15" y="45"/>
                  </a:lnTo>
                  <a:lnTo>
                    <a:pt x="22" y="52"/>
                  </a:lnTo>
                  <a:lnTo>
                    <a:pt x="22" y="52"/>
                  </a:lnTo>
                  <a:lnTo>
                    <a:pt x="22" y="52"/>
                  </a:lnTo>
                  <a:lnTo>
                    <a:pt x="30" y="52"/>
                  </a:lnTo>
                  <a:lnTo>
                    <a:pt x="30" y="45"/>
                  </a:lnTo>
                  <a:lnTo>
                    <a:pt x="37" y="45"/>
                  </a:lnTo>
                  <a:lnTo>
                    <a:pt x="37" y="45"/>
                  </a:lnTo>
                  <a:lnTo>
                    <a:pt x="37" y="45"/>
                  </a:lnTo>
                  <a:lnTo>
                    <a:pt x="44" y="45"/>
                  </a:lnTo>
                  <a:lnTo>
                    <a:pt x="44" y="38"/>
                  </a:lnTo>
                  <a:lnTo>
                    <a:pt x="44" y="38"/>
                  </a:lnTo>
                  <a:lnTo>
                    <a:pt x="44" y="30"/>
                  </a:lnTo>
                  <a:lnTo>
                    <a:pt x="44" y="30"/>
                  </a:lnTo>
                  <a:lnTo>
                    <a:pt x="44" y="30"/>
                  </a:lnTo>
                  <a:lnTo>
                    <a:pt x="44" y="23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004" name="Freeform 360">
              <a:extLst>
                <a:ext uri="{FF2B5EF4-FFF2-40B4-BE49-F238E27FC236}">
                  <a16:creationId xmlns:a16="http://schemas.microsoft.com/office/drawing/2014/main" xmlns="" id="{E1FA405D-FE90-4C03-B29A-C874983BB2F5}"/>
                </a:ext>
              </a:extLst>
            </xdr:cNvPr>
            <xdr:cNvSpPr>
              <a:spLocks/>
            </xdr:cNvSpPr>
          </xdr:nvSpPr>
          <xdr:spPr bwMode="auto">
            <a:xfrm>
              <a:off x="3065" y="645"/>
              <a:ext cx="44" cy="52"/>
            </a:xfrm>
            <a:custGeom>
              <a:avLst/>
              <a:gdLst>
                <a:gd name="T0" fmla="*/ 6 w 6"/>
                <a:gd name="T1" fmla="*/ 3 h 7"/>
                <a:gd name="T2" fmla="*/ 6 w 6"/>
                <a:gd name="T3" fmla="*/ 2 h 7"/>
                <a:gd name="T4" fmla="*/ 6 w 6"/>
                <a:gd name="T5" fmla="*/ 2 h 7"/>
                <a:gd name="T6" fmla="*/ 6 w 6"/>
                <a:gd name="T7" fmla="*/ 2 h 7"/>
                <a:gd name="T8" fmla="*/ 6 w 6"/>
                <a:gd name="T9" fmla="*/ 1 h 7"/>
                <a:gd name="T10" fmla="*/ 6 w 6"/>
                <a:gd name="T11" fmla="*/ 1 h 7"/>
                <a:gd name="T12" fmla="*/ 5 w 6"/>
                <a:gd name="T13" fmla="*/ 1 h 7"/>
                <a:gd name="T14" fmla="*/ 5 w 6"/>
                <a:gd name="T15" fmla="*/ 0 h 7"/>
                <a:gd name="T16" fmla="*/ 5 w 6"/>
                <a:gd name="T17" fmla="*/ 0 h 7"/>
                <a:gd name="T18" fmla="*/ 4 w 6"/>
                <a:gd name="T19" fmla="*/ 0 h 7"/>
                <a:gd name="T20" fmla="*/ 4 w 6"/>
                <a:gd name="T21" fmla="*/ 0 h 7"/>
                <a:gd name="T22" fmla="*/ 3 w 6"/>
                <a:gd name="T23" fmla="*/ 0 h 7"/>
                <a:gd name="T24" fmla="*/ 3 w 6"/>
                <a:gd name="T25" fmla="*/ 0 h 7"/>
                <a:gd name="T26" fmla="*/ 3 w 6"/>
                <a:gd name="T27" fmla="*/ 0 h 7"/>
                <a:gd name="T28" fmla="*/ 2 w 6"/>
                <a:gd name="T29" fmla="*/ 0 h 7"/>
                <a:gd name="T30" fmla="*/ 2 w 6"/>
                <a:gd name="T31" fmla="*/ 0 h 7"/>
                <a:gd name="T32" fmla="*/ 1 w 6"/>
                <a:gd name="T33" fmla="*/ 0 h 7"/>
                <a:gd name="T34" fmla="*/ 1 w 6"/>
                <a:gd name="T35" fmla="*/ 1 h 7"/>
                <a:gd name="T36" fmla="*/ 1 w 6"/>
                <a:gd name="T37" fmla="*/ 1 h 7"/>
                <a:gd name="T38" fmla="*/ 1 w 6"/>
                <a:gd name="T39" fmla="*/ 1 h 7"/>
                <a:gd name="T40" fmla="*/ 0 w 6"/>
                <a:gd name="T41" fmla="*/ 2 h 7"/>
                <a:gd name="T42" fmla="*/ 0 w 6"/>
                <a:gd name="T43" fmla="*/ 2 h 7"/>
                <a:gd name="T44" fmla="*/ 0 w 6"/>
                <a:gd name="T45" fmla="*/ 2 h 7"/>
                <a:gd name="T46" fmla="*/ 0 w 6"/>
                <a:gd name="T47" fmla="*/ 3 h 7"/>
                <a:gd name="T48" fmla="*/ 0 w 6"/>
                <a:gd name="T49" fmla="*/ 3 h 7"/>
                <a:gd name="T50" fmla="*/ 0 w 6"/>
                <a:gd name="T51" fmla="*/ 4 h 7"/>
                <a:gd name="T52" fmla="*/ 0 w 6"/>
                <a:gd name="T53" fmla="*/ 4 h 7"/>
                <a:gd name="T54" fmla="*/ 0 w 6"/>
                <a:gd name="T55" fmla="*/ 4 h 7"/>
                <a:gd name="T56" fmla="*/ 0 w 6"/>
                <a:gd name="T57" fmla="*/ 5 h 7"/>
                <a:gd name="T58" fmla="*/ 1 w 6"/>
                <a:gd name="T59" fmla="*/ 5 h 7"/>
                <a:gd name="T60" fmla="*/ 1 w 6"/>
                <a:gd name="T61" fmla="*/ 6 h 7"/>
                <a:gd name="T62" fmla="*/ 1 w 6"/>
                <a:gd name="T63" fmla="*/ 6 h 7"/>
                <a:gd name="T64" fmla="*/ 1 w 6"/>
                <a:gd name="T65" fmla="*/ 6 h 7"/>
                <a:gd name="T66" fmla="*/ 2 w 6"/>
                <a:gd name="T67" fmla="*/ 6 h 7"/>
                <a:gd name="T68" fmla="*/ 2 w 6"/>
                <a:gd name="T69" fmla="*/ 6 h 7"/>
                <a:gd name="T70" fmla="*/ 3 w 6"/>
                <a:gd name="T71" fmla="*/ 7 h 7"/>
                <a:gd name="T72" fmla="*/ 3 w 6"/>
                <a:gd name="T73" fmla="*/ 7 h 7"/>
                <a:gd name="T74" fmla="*/ 3 w 6"/>
                <a:gd name="T75" fmla="*/ 7 h 7"/>
                <a:gd name="T76" fmla="*/ 4 w 6"/>
                <a:gd name="T77" fmla="*/ 7 h 7"/>
                <a:gd name="T78" fmla="*/ 4 w 6"/>
                <a:gd name="T79" fmla="*/ 6 h 7"/>
                <a:gd name="T80" fmla="*/ 5 w 6"/>
                <a:gd name="T81" fmla="*/ 6 h 7"/>
                <a:gd name="T82" fmla="*/ 5 w 6"/>
                <a:gd name="T83" fmla="*/ 6 h 7"/>
                <a:gd name="T84" fmla="*/ 5 w 6"/>
                <a:gd name="T85" fmla="*/ 6 h 7"/>
                <a:gd name="T86" fmla="*/ 6 w 6"/>
                <a:gd name="T87" fmla="*/ 6 h 7"/>
                <a:gd name="T88" fmla="*/ 6 w 6"/>
                <a:gd name="T89" fmla="*/ 5 h 7"/>
                <a:gd name="T90" fmla="*/ 6 w 6"/>
                <a:gd name="T91" fmla="*/ 5 h 7"/>
                <a:gd name="T92" fmla="*/ 6 w 6"/>
                <a:gd name="T93" fmla="*/ 4 h 7"/>
                <a:gd name="T94" fmla="*/ 6 w 6"/>
                <a:gd name="T95" fmla="*/ 4 h 7"/>
                <a:gd name="T96" fmla="*/ 6 w 6"/>
                <a:gd name="T97" fmla="*/ 4 h 7"/>
                <a:gd name="T98" fmla="*/ 6 w 6"/>
                <a:gd name="T99" fmla="*/ 3 h 7"/>
                <a:gd name="T100" fmla="*/ 6 w 6"/>
                <a:gd name="T101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6" h="7">
                  <a:moveTo>
                    <a:pt x="6" y="3"/>
                  </a:moveTo>
                  <a:lnTo>
                    <a:pt x="6" y="2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0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1" y="5"/>
                  </a:lnTo>
                  <a:lnTo>
                    <a:pt x="1" y="6"/>
                  </a:lnTo>
                  <a:lnTo>
                    <a:pt x="1" y="6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3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4" y="7"/>
                  </a:lnTo>
                  <a:lnTo>
                    <a:pt x="4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3"/>
                  </a:lnTo>
                  <a:lnTo>
                    <a:pt x="6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005" name="Freeform 361">
              <a:extLst>
                <a:ext uri="{FF2B5EF4-FFF2-40B4-BE49-F238E27FC236}">
                  <a16:creationId xmlns:a16="http://schemas.microsoft.com/office/drawing/2014/main" xmlns="" id="{7A1F06D4-D4B3-4D86-8F02-5790BF36F524}"/>
                </a:ext>
              </a:extLst>
            </xdr:cNvPr>
            <xdr:cNvSpPr>
              <a:spLocks/>
            </xdr:cNvSpPr>
          </xdr:nvSpPr>
          <xdr:spPr bwMode="auto">
            <a:xfrm>
              <a:off x="3191" y="601"/>
              <a:ext cx="52" cy="52"/>
            </a:xfrm>
            <a:custGeom>
              <a:avLst/>
              <a:gdLst>
                <a:gd name="T0" fmla="*/ 52 w 52"/>
                <a:gd name="T1" fmla="*/ 22 h 52"/>
                <a:gd name="T2" fmla="*/ 52 w 52"/>
                <a:gd name="T3" fmla="*/ 22 h 52"/>
                <a:gd name="T4" fmla="*/ 52 w 52"/>
                <a:gd name="T5" fmla="*/ 15 h 52"/>
                <a:gd name="T6" fmla="*/ 44 w 52"/>
                <a:gd name="T7" fmla="*/ 15 h 52"/>
                <a:gd name="T8" fmla="*/ 44 w 52"/>
                <a:gd name="T9" fmla="*/ 15 h 52"/>
                <a:gd name="T10" fmla="*/ 44 w 52"/>
                <a:gd name="T11" fmla="*/ 7 h 52"/>
                <a:gd name="T12" fmla="*/ 44 w 52"/>
                <a:gd name="T13" fmla="*/ 7 h 52"/>
                <a:gd name="T14" fmla="*/ 37 w 52"/>
                <a:gd name="T15" fmla="*/ 7 h 52"/>
                <a:gd name="T16" fmla="*/ 37 w 52"/>
                <a:gd name="T17" fmla="*/ 7 h 52"/>
                <a:gd name="T18" fmla="*/ 37 w 52"/>
                <a:gd name="T19" fmla="*/ 7 h 52"/>
                <a:gd name="T20" fmla="*/ 30 w 52"/>
                <a:gd name="T21" fmla="*/ 0 h 52"/>
                <a:gd name="T22" fmla="*/ 30 w 52"/>
                <a:gd name="T23" fmla="*/ 0 h 52"/>
                <a:gd name="T24" fmla="*/ 22 w 52"/>
                <a:gd name="T25" fmla="*/ 0 h 52"/>
                <a:gd name="T26" fmla="*/ 22 w 52"/>
                <a:gd name="T27" fmla="*/ 0 h 52"/>
                <a:gd name="T28" fmla="*/ 22 w 52"/>
                <a:gd name="T29" fmla="*/ 7 h 52"/>
                <a:gd name="T30" fmla="*/ 15 w 52"/>
                <a:gd name="T31" fmla="*/ 7 h 52"/>
                <a:gd name="T32" fmla="*/ 15 w 52"/>
                <a:gd name="T33" fmla="*/ 7 h 52"/>
                <a:gd name="T34" fmla="*/ 7 w 52"/>
                <a:gd name="T35" fmla="*/ 7 h 52"/>
                <a:gd name="T36" fmla="*/ 7 w 52"/>
                <a:gd name="T37" fmla="*/ 7 h 52"/>
                <a:gd name="T38" fmla="*/ 7 w 52"/>
                <a:gd name="T39" fmla="*/ 15 h 52"/>
                <a:gd name="T40" fmla="*/ 7 w 52"/>
                <a:gd name="T41" fmla="*/ 15 h 52"/>
                <a:gd name="T42" fmla="*/ 7 w 52"/>
                <a:gd name="T43" fmla="*/ 15 h 52"/>
                <a:gd name="T44" fmla="*/ 0 w 52"/>
                <a:gd name="T45" fmla="*/ 22 h 52"/>
                <a:gd name="T46" fmla="*/ 0 w 52"/>
                <a:gd name="T47" fmla="*/ 22 h 52"/>
                <a:gd name="T48" fmla="*/ 0 w 52"/>
                <a:gd name="T49" fmla="*/ 30 h 52"/>
                <a:gd name="T50" fmla="*/ 0 w 52"/>
                <a:gd name="T51" fmla="*/ 30 h 52"/>
                <a:gd name="T52" fmla="*/ 0 w 52"/>
                <a:gd name="T53" fmla="*/ 30 h 52"/>
                <a:gd name="T54" fmla="*/ 7 w 52"/>
                <a:gd name="T55" fmla="*/ 37 h 52"/>
                <a:gd name="T56" fmla="*/ 7 w 52"/>
                <a:gd name="T57" fmla="*/ 37 h 52"/>
                <a:gd name="T58" fmla="*/ 7 w 52"/>
                <a:gd name="T59" fmla="*/ 44 h 52"/>
                <a:gd name="T60" fmla="*/ 7 w 52"/>
                <a:gd name="T61" fmla="*/ 44 h 52"/>
                <a:gd name="T62" fmla="*/ 7 w 52"/>
                <a:gd name="T63" fmla="*/ 44 h 52"/>
                <a:gd name="T64" fmla="*/ 15 w 52"/>
                <a:gd name="T65" fmla="*/ 44 h 52"/>
                <a:gd name="T66" fmla="*/ 15 w 52"/>
                <a:gd name="T67" fmla="*/ 52 h 52"/>
                <a:gd name="T68" fmla="*/ 22 w 52"/>
                <a:gd name="T69" fmla="*/ 52 h 52"/>
                <a:gd name="T70" fmla="*/ 22 w 52"/>
                <a:gd name="T71" fmla="*/ 52 h 52"/>
                <a:gd name="T72" fmla="*/ 22 w 52"/>
                <a:gd name="T73" fmla="*/ 52 h 52"/>
                <a:gd name="T74" fmla="*/ 30 w 52"/>
                <a:gd name="T75" fmla="*/ 52 h 52"/>
                <a:gd name="T76" fmla="*/ 30 w 52"/>
                <a:gd name="T77" fmla="*/ 52 h 52"/>
                <a:gd name="T78" fmla="*/ 37 w 52"/>
                <a:gd name="T79" fmla="*/ 52 h 52"/>
                <a:gd name="T80" fmla="*/ 37 w 52"/>
                <a:gd name="T81" fmla="*/ 52 h 52"/>
                <a:gd name="T82" fmla="*/ 37 w 52"/>
                <a:gd name="T83" fmla="*/ 44 h 52"/>
                <a:gd name="T84" fmla="*/ 44 w 52"/>
                <a:gd name="T85" fmla="*/ 44 h 52"/>
                <a:gd name="T86" fmla="*/ 44 w 52"/>
                <a:gd name="T87" fmla="*/ 44 h 52"/>
                <a:gd name="T88" fmla="*/ 44 w 52"/>
                <a:gd name="T89" fmla="*/ 44 h 52"/>
                <a:gd name="T90" fmla="*/ 44 w 52"/>
                <a:gd name="T91" fmla="*/ 37 h 52"/>
                <a:gd name="T92" fmla="*/ 52 w 52"/>
                <a:gd name="T93" fmla="*/ 37 h 52"/>
                <a:gd name="T94" fmla="*/ 52 w 52"/>
                <a:gd name="T95" fmla="*/ 30 h 52"/>
                <a:gd name="T96" fmla="*/ 52 w 52"/>
                <a:gd name="T97" fmla="*/ 30 h 52"/>
                <a:gd name="T98" fmla="*/ 52 w 52"/>
                <a:gd name="T99" fmla="*/ 30 h 52"/>
                <a:gd name="T100" fmla="*/ 52 w 52"/>
                <a:gd name="T101" fmla="*/ 22 h 5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52" h="52">
                  <a:moveTo>
                    <a:pt x="52" y="22"/>
                  </a:moveTo>
                  <a:lnTo>
                    <a:pt x="52" y="22"/>
                  </a:lnTo>
                  <a:lnTo>
                    <a:pt x="52" y="15"/>
                  </a:lnTo>
                  <a:lnTo>
                    <a:pt x="44" y="15"/>
                  </a:lnTo>
                  <a:lnTo>
                    <a:pt x="44" y="15"/>
                  </a:lnTo>
                  <a:lnTo>
                    <a:pt x="44" y="7"/>
                  </a:lnTo>
                  <a:lnTo>
                    <a:pt x="44" y="7"/>
                  </a:lnTo>
                  <a:lnTo>
                    <a:pt x="37" y="7"/>
                  </a:lnTo>
                  <a:lnTo>
                    <a:pt x="37" y="7"/>
                  </a:lnTo>
                  <a:lnTo>
                    <a:pt x="37" y="7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22" y="7"/>
                  </a:lnTo>
                  <a:lnTo>
                    <a:pt x="15" y="7"/>
                  </a:lnTo>
                  <a:lnTo>
                    <a:pt x="15" y="7"/>
                  </a:lnTo>
                  <a:lnTo>
                    <a:pt x="7" y="7"/>
                  </a:lnTo>
                  <a:lnTo>
                    <a:pt x="7" y="7"/>
                  </a:lnTo>
                  <a:lnTo>
                    <a:pt x="7" y="15"/>
                  </a:lnTo>
                  <a:lnTo>
                    <a:pt x="7" y="15"/>
                  </a:lnTo>
                  <a:lnTo>
                    <a:pt x="7" y="15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7" y="37"/>
                  </a:lnTo>
                  <a:lnTo>
                    <a:pt x="7" y="37"/>
                  </a:lnTo>
                  <a:lnTo>
                    <a:pt x="7" y="44"/>
                  </a:lnTo>
                  <a:lnTo>
                    <a:pt x="7" y="44"/>
                  </a:lnTo>
                  <a:lnTo>
                    <a:pt x="7" y="44"/>
                  </a:lnTo>
                  <a:lnTo>
                    <a:pt x="15" y="44"/>
                  </a:lnTo>
                  <a:lnTo>
                    <a:pt x="15" y="52"/>
                  </a:lnTo>
                  <a:lnTo>
                    <a:pt x="22" y="52"/>
                  </a:lnTo>
                  <a:lnTo>
                    <a:pt x="22" y="52"/>
                  </a:lnTo>
                  <a:lnTo>
                    <a:pt x="22" y="52"/>
                  </a:lnTo>
                  <a:lnTo>
                    <a:pt x="30" y="52"/>
                  </a:lnTo>
                  <a:lnTo>
                    <a:pt x="30" y="52"/>
                  </a:lnTo>
                  <a:lnTo>
                    <a:pt x="37" y="52"/>
                  </a:lnTo>
                  <a:lnTo>
                    <a:pt x="37" y="52"/>
                  </a:lnTo>
                  <a:lnTo>
                    <a:pt x="37" y="44"/>
                  </a:lnTo>
                  <a:lnTo>
                    <a:pt x="44" y="44"/>
                  </a:lnTo>
                  <a:lnTo>
                    <a:pt x="44" y="44"/>
                  </a:lnTo>
                  <a:lnTo>
                    <a:pt x="44" y="44"/>
                  </a:lnTo>
                  <a:lnTo>
                    <a:pt x="44" y="37"/>
                  </a:lnTo>
                  <a:lnTo>
                    <a:pt x="52" y="37"/>
                  </a:lnTo>
                  <a:lnTo>
                    <a:pt x="52" y="30"/>
                  </a:lnTo>
                  <a:lnTo>
                    <a:pt x="52" y="30"/>
                  </a:lnTo>
                  <a:lnTo>
                    <a:pt x="52" y="30"/>
                  </a:lnTo>
                  <a:lnTo>
                    <a:pt x="52" y="22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006" name="Freeform 362">
              <a:extLst>
                <a:ext uri="{FF2B5EF4-FFF2-40B4-BE49-F238E27FC236}">
                  <a16:creationId xmlns:a16="http://schemas.microsoft.com/office/drawing/2014/main" xmlns="" id="{9144BEE4-9BBF-439C-9080-8C8146D3A990}"/>
                </a:ext>
              </a:extLst>
            </xdr:cNvPr>
            <xdr:cNvSpPr>
              <a:spLocks/>
            </xdr:cNvSpPr>
          </xdr:nvSpPr>
          <xdr:spPr bwMode="auto">
            <a:xfrm>
              <a:off x="3191" y="601"/>
              <a:ext cx="52" cy="52"/>
            </a:xfrm>
            <a:custGeom>
              <a:avLst/>
              <a:gdLst>
                <a:gd name="T0" fmla="*/ 7 w 7"/>
                <a:gd name="T1" fmla="*/ 3 h 7"/>
                <a:gd name="T2" fmla="*/ 7 w 7"/>
                <a:gd name="T3" fmla="*/ 3 h 7"/>
                <a:gd name="T4" fmla="*/ 7 w 7"/>
                <a:gd name="T5" fmla="*/ 2 h 7"/>
                <a:gd name="T6" fmla="*/ 6 w 7"/>
                <a:gd name="T7" fmla="*/ 2 h 7"/>
                <a:gd name="T8" fmla="*/ 6 w 7"/>
                <a:gd name="T9" fmla="*/ 2 h 7"/>
                <a:gd name="T10" fmla="*/ 6 w 7"/>
                <a:gd name="T11" fmla="*/ 1 h 7"/>
                <a:gd name="T12" fmla="*/ 6 w 7"/>
                <a:gd name="T13" fmla="*/ 1 h 7"/>
                <a:gd name="T14" fmla="*/ 5 w 7"/>
                <a:gd name="T15" fmla="*/ 1 h 7"/>
                <a:gd name="T16" fmla="*/ 5 w 7"/>
                <a:gd name="T17" fmla="*/ 1 h 7"/>
                <a:gd name="T18" fmla="*/ 5 w 7"/>
                <a:gd name="T19" fmla="*/ 1 h 7"/>
                <a:gd name="T20" fmla="*/ 4 w 7"/>
                <a:gd name="T21" fmla="*/ 0 h 7"/>
                <a:gd name="T22" fmla="*/ 4 w 7"/>
                <a:gd name="T23" fmla="*/ 0 h 7"/>
                <a:gd name="T24" fmla="*/ 3 w 7"/>
                <a:gd name="T25" fmla="*/ 0 h 7"/>
                <a:gd name="T26" fmla="*/ 3 w 7"/>
                <a:gd name="T27" fmla="*/ 0 h 7"/>
                <a:gd name="T28" fmla="*/ 3 w 7"/>
                <a:gd name="T29" fmla="*/ 1 h 7"/>
                <a:gd name="T30" fmla="*/ 2 w 7"/>
                <a:gd name="T31" fmla="*/ 1 h 7"/>
                <a:gd name="T32" fmla="*/ 2 w 7"/>
                <a:gd name="T33" fmla="*/ 1 h 7"/>
                <a:gd name="T34" fmla="*/ 1 w 7"/>
                <a:gd name="T35" fmla="*/ 1 h 7"/>
                <a:gd name="T36" fmla="*/ 1 w 7"/>
                <a:gd name="T37" fmla="*/ 1 h 7"/>
                <a:gd name="T38" fmla="*/ 1 w 7"/>
                <a:gd name="T39" fmla="*/ 2 h 7"/>
                <a:gd name="T40" fmla="*/ 1 w 7"/>
                <a:gd name="T41" fmla="*/ 2 h 7"/>
                <a:gd name="T42" fmla="*/ 1 w 7"/>
                <a:gd name="T43" fmla="*/ 2 h 7"/>
                <a:gd name="T44" fmla="*/ 0 w 7"/>
                <a:gd name="T45" fmla="*/ 3 h 7"/>
                <a:gd name="T46" fmla="*/ 0 w 7"/>
                <a:gd name="T47" fmla="*/ 3 h 7"/>
                <a:gd name="T48" fmla="*/ 0 w 7"/>
                <a:gd name="T49" fmla="*/ 4 h 7"/>
                <a:gd name="T50" fmla="*/ 0 w 7"/>
                <a:gd name="T51" fmla="*/ 4 h 7"/>
                <a:gd name="T52" fmla="*/ 0 w 7"/>
                <a:gd name="T53" fmla="*/ 4 h 7"/>
                <a:gd name="T54" fmla="*/ 1 w 7"/>
                <a:gd name="T55" fmla="*/ 5 h 7"/>
                <a:gd name="T56" fmla="*/ 1 w 7"/>
                <a:gd name="T57" fmla="*/ 5 h 7"/>
                <a:gd name="T58" fmla="*/ 1 w 7"/>
                <a:gd name="T59" fmla="*/ 6 h 7"/>
                <a:gd name="T60" fmla="*/ 1 w 7"/>
                <a:gd name="T61" fmla="*/ 6 h 7"/>
                <a:gd name="T62" fmla="*/ 1 w 7"/>
                <a:gd name="T63" fmla="*/ 6 h 7"/>
                <a:gd name="T64" fmla="*/ 2 w 7"/>
                <a:gd name="T65" fmla="*/ 6 h 7"/>
                <a:gd name="T66" fmla="*/ 2 w 7"/>
                <a:gd name="T67" fmla="*/ 7 h 7"/>
                <a:gd name="T68" fmla="*/ 3 w 7"/>
                <a:gd name="T69" fmla="*/ 7 h 7"/>
                <a:gd name="T70" fmla="*/ 3 w 7"/>
                <a:gd name="T71" fmla="*/ 7 h 7"/>
                <a:gd name="T72" fmla="*/ 3 w 7"/>
                <a:gd name="T73" fmla="*/ 7 h 7"/>
                <a:gd name="T74" fmla="*/ 4 w 7"/>
                <a:gd name="T75" fmla="*/ 7 h 7"/>
                <a:gd name="T76" fmla="*/ 4 w 7"/>
                <a:gd name="T77" fmla="*/ 7 h 7"/>
                <a:gd name="T78" fmla="*/ 5 w 7"/>
                <a:gd name="T79" fmla="*/ 7 h 7"/>
                <a:gd name="T80" fmla="*/ 5 w 7"/>
                <a:gd name="T81" fmla="*/ 7 h 7"/>
                <a:gd name="T82" fmla="*/ 5 w 7"/>
                <a:gd name="T83" fmla="*/ 6 h 7"/>
                <a:gd name="T84" fmla="*/ 6 w 7"/>
                <a:gd name="T85" fmla="*/ 6 h 7"/>
                <a:gd name="T86" fmla="*/ 6 w 7"/>
                <a:gd name="T87" fmla="*/ 6 h 7"/>
                <a:gd name="T88" fmla="*/ 6 w 7"/>
                <a:gd name="T89" fmla="*/ 6 h 7"/>
                <a:gd name="T90" fmla="*/ 6 w 7"/>
                <a:gd name="T91" fmla="*/ 5 h 7"/>
                <a:gd name="T92" fmla="*/ 7 w 7"/>
                <a:gd name="T93" fmla="*/ 5 h 7"/>
                <a:gd name="T94" fmla="*/ 7 w 7"/>
                <a:gd name="T95" fmla="*/ 4 h 7"/>
                <a:gd name="T96" fmla="*/ 7 w 7"/>
                <a:gd name="T97" fmla="*/ 4 h 7"/>
                <a:gd name="T98" fmla="*/ 7 w 7"/>
                <a:gd name="T99" fmla="*/ 4 h 7"/>
                <a:gd name="T100" fmla="*/ 7 w 7"/>
                <a:gd name="T101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7">
                  <a:moveTo>
                    <a:pt x="7" y="3"/>
                  </a:moveTo>
                  <a:lnTo>
                    <a:pt x="7" y="3"/>
                  </a:lnTo>
                  <a:lnTo>
                    <a:pt x="7" y="2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3" y="1"/>
                  </a:lnTo>
                  <a:lnTo>
                    <a:pt x="2" y="1"/>
                  </a:lnTo>
                  <a:lnTo>
                    <a:pt x="2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2"/>
                  </a:lnTo>
                  <a:lnTo>
                    <a:pt x="1" y="2"/>
                  </a:lnTo>
                  <a:lnTo>
                    <a:pt x="1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4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6"/>
                  </a:lnTo>
                  <a:lnTo>
                    <a:pt x="1" y="6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5" y="7"/>
                  </a:lnTo>
                  <a:lnTo>
                    <a:pt x="5" y="7"/>
                  </a:lnTo>
                  <a:lnTo>
                    <a:pt x="5" y="6"/>
                  </a:lnTo>
                  <a:lnTo>
                    <a:pt x="6" y="6"/>
                  </a:lnTo>
                  <a:lnTo>
                    <a:pt x="6" y="6"/>
                  </a:lnTo>
                  <a:lnTo>
                    <a:pt x="6" y="6"/>
                  </a:lnTo>
                  <a:lnTo>
                    <a:pt x="6" y="5"/>
                  </a:lnTo>
                  <a:lnTo>
                    <a:pt x="7" y="5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007" name="Freeform 363">
              <a:extLst>
                <a:ext uri="{FF2B5EF4-FFF2-40B4-BE49-F238E27FC236}">
                  <a16:creationId xmlns:a16="http://schemas.microsoft.com/office/drawing/2014/main" xmlns="" id="{752010CA-78EA-483B-B721-C6F7E33C8440}"/>
                </a:ext>
              </a:extLst>
            </xdr:cNvPr>
            <xdr:cNvSpPr>
              <a:spLocks/>
            </xdr:cNvSpPr>
          </xdr:nvSpPr>
          <xdr:spPr bwMode="auto">
            <a:xfrm>
              <a:off x="3324" y="571"/>
              <a:ext cx="52" cy="45"/>
            </a:xfrm>
            <a:custGeom>
              <a:avLst/>
              <a:gdLst>
                <a:gd name="T0" fmla="*/ 52 w 52"/>
                <a:gd name="T1" fmla="*/ 23 h 45"/>
                <a:gd name="T2" fmla="*/ 52 w 52"/>
                <a:gd name="T3" fmla="*/ 15 h 45"/>
                <a:gd name="T4" fmla="*/ 52 w 52"/>
                <a:gd name="T5" fmla="*/ 15 h 45"/>
                <a:gd name="T6" fmla="*/ 45 w 52"/>
                <a:gd name="T7" fmla="*/ 15 h 45"/>
                <a:gd name="T8" fmla="*/ 45 w 52"/>
                <a:gd name="T9" fmla="*/ 8 h 45"/>
                <a:gd name="T10" fmla="*/ 45 w 52"/>
                <a:gd name="T11" fmla="*/ 8 h 45"/>
                <a:gd name="T12" fmla="*/ 45 w 52"/>
                <a:gd name="T13" fmla="*/ 8 h 45"/>
                <a:gd name="T14" fmla="*/ 37 w 52"/>
                <a:gd name="T15" fmla="*/ 0 h 45"/>
                <a:gd name="T16" fmla="*/ 37 w 52"/>
                <a:gd name="T17" fmla="*/ 0 h 45"/>
                <a:gd name="T18" fmla="*/ 37 w 52"/>
                <a:gd name="T19" fmla="*/ 0 h 45"/>
                <a:gd name="T20" fmla="*/ 30 w 52"/>
                <a:gd name="T21" fmla="*/ 0 h 45"/>
                <a:gd name="T22" fmla="*/ 30 w 52"/>
                <a:gd name="T23" fmla="*/ 0 h 45"/>
                <a:gd name="T24" fmla="*/ 23 w 52"/>
                <a:gd name="T25" fmla="*/ 0 h 45"/>
                <a:gd name="T26" fmla="*/ 23 w 52"/>
                <a:gd name="T27" fmla="*/ 0 h 45"/>
                <a:gd name="T28" fmla="*/ 15 w 52"/>
                <a:gd name="T29" fmla="*/ 0 h 45"/>
                <a:gd name="T30" fmla="*/ 15 w 52"/>
                <a:gd name="T31" fmla="*/ 0 h 45"/>
                <a:gd name="T32" fmla="*/ 15 w 52"/>
                <a:gd name="T33" fmla="*/ 0 h 45"/>
                <a:gd name="T34" fmla="*/ 8 w 52"/>
                <a:gd name="T35" fmla="*/ 8 h 45"/>
                <a:gd name="T36" fmla="*/ 8 w 52"/>
                <a:gd name="T37" fmla="*/ 8 h 45"/>
                <a:gd name="T38" fmla="*/ 8 w 52"/>
                <a:gd name="T39" fmla="*/ 8 h 45"/>
                <a:gd name="T40" fmla="*/ 8 w 52"/>
                <a:gd name="T41" fmla="*/ 15 h 45"/>
                <a:gd name="T42" fmla="*/ 0 w 52"/>
                <a:gd name="T43" fmla="*/ 15 h 45"/>
                <a:gd name="T44" fmla="*/ 0 w 52"/>
                <a:gd name="T45" fmla="*/ 15 h 45"/>
                <a:gd name="T46" fmla="*/ 0 w 52"/>
                <a:gd name="T47" fmla="*/ 23 h 45"/>
                <a:gd name="T48" fmla="*/ 0 w 52"/>
                <a:gd name="T49" fmla="*/ 23 h 45"/>
                <a:gd name="T50" fmla="*/ 0 w 52"/>
                <a:gd name="T51" fmla="*/ 30 h 45"/>
                <a:gd name="T52" fmla="*/ 0 w 52"/>
                <a:gd name="T53" fmla="*/ 30 h 45"/>
                <a:gd name="T54" fmla="*/ 0 w 52"/>
                <a:gd name="T55" fmla="*/ 30 h 45"/>
                <a:gd name="T56" fmla="*/ 8 w 52"/>
                <a:gd name="T57" fmla="*/ 37 h 45"/>
                <a:gd name="T58" fmla="*/ 8 w 52"/>
                <a:gd name="T59" fmla="*/ 37 h 45"/>
                <a:gd name="T60" fmla="*/ 8 w 52"/>
                <a:gd name="T61" fmla="*/ 37 h 45"/>
                <a:gd name="T62" fmla="*/ 8 w 52"/>
                <a:gd name="T63" fmla="*/ 45 h 45"/>
                <a:gd name="T64" fmla="*/ 15 w 52"/>
                <a:gd name="T65" fmla="*/ 45 h 45"/>
                <a:gd name="T66" fmla="*/ 15 w 52"/>
                <a:gd name="T67" fmla="*/ 45 h 45"/>
                <a:gd name="T68" fmla="*/ 15 w 52"/>
                <a:gd name="T69" fmla="*/ 45 h 45"/>
                <a:gd name="T70" fmla="*/ 23 w 52"/>
                <a:gd name="T71" fmla="*/ 45 h 45"/>
                <a:gd name="T72" fmla="*/ 23 w 52"/>
                <a:gd name="T73" fmla="*/ 45 h 45"/>
                <a:gd name="T74" fmla="*/ 30 w 52"/>
                <a:gd name="T75" fmla="*/ 45 h 45"/>
                <a:gd name="T76" fmla="*/ 30 w 52"/>
                <a:gd name="T77" fmla="*/ 45 h 45"/>
                <a:gd name="T78" fmla="*/ 37 w 52"/>
                <a:gd name="T79" fmla="*/ 45 h 45"/>
                <a:gd name="T80" fmla="*/ 37 w 52"/>
                <a:gd name="T81" fmla="*/ 45 h 45"/>
                <a:gd name="T82" fmla="*/ 37 w 52"/>
                <a:gd name="T83" fmla="*/ 45 h 45"/>
                <a:gd name="T84" fmla="*/ 45 w 52"/>
                <a:gd name="T85" fmla="*/ 45 h 45"/>
                <a:gd name="T86" fmla="*/ 45 w 52"/>
                <a:gd name="T87" fmla="*/ 37 h 45"/>
                <a:gd name="T88" fmla="*/ 45 w 52"/>
                <a:gd name="T89" fmla="*/ 37 h 45"/>
                <a:gd name="T90" fmla="*/ 45 w 52"/>
                <a:gd name="T91" fmla="*/ 37 h 45"/>
                <a:gd name="T92" fmla="*/ 52 w 52"/>
                <a:gd name="T93" fmla="*/ 30 h 45"/>
                <a:gd name="T94" fmla="*/ 52 w 52"/>
                <a:gd name="T95" fmla="*/ 30 h 45"/>
                <a:gd name="T96" fmla="*/ 52 w 52"/>
                <a:gd name="T97" fmla="*/ 30 h 45"/>
                <a:gd name="T98" fmla="*/ 52 w 52"/>
                <a:gd name="T99" fmla="*/ 23 h 4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52" h="45">
                  <a:moveTo>
                    <a:pt x="52" y="23"/>
                  </a:moveTo>
                  <a:lnTo>
                    <a:pt x="52" y="15"/>
                  </a:lnTo>
                  <a:lnTo>
                    <a:pt x="52" y="15"/>
                  </a:lnTo>
                  <a:lnTo>
                    <a:pt x="45" y="15"/>
                  </a:lnTo>
                  <a:lnTo>
                    <a:pt x="45" y="8"/>
                  </a:lnTo>
                  <a:lnTo>
                    <a:pt x="45" y="8"/>
                  </a:lnTo>
                  <a:lnTo>
                    <a:pt x="45" y="8"/>
                  </a:lnTo>
                  <a:lnTo>
                    <a:pt x="37" y="0"/>
                  </a:lnTo>
                  <a:lnTo>
                    <a:pt x="37" y="0"/>
                  </a:lnTo>
                  <a:lnTo>
                    <a:pt x="37" y="0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23" y="0"/>
                  </a:lnTo>
                  <a:lnTo>
                    <a:pt x="23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8" y="8"/>
                  </a:lnTo>
                  <a:lnTo>
                    <a:pt x="8" y="8"/>
                  </a:lnTo>
                  <a:lnTo>
                    <a:pt x="8" y="8"/>
                  </a:lnTo>
                  <a:lnTo>
                    <a:pt x="8" y="15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23"/>
                  </a:lnTo>
                  <a:lnTo>
                    <a:pt x="0" y="23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8" y="37"/>
                  </a:lnTo>
                  <a:lnTo>
                    <a:pt x="8" y="37"/>
                  </a:lnTo>
                  <a:lnTo>
                    <a:pt x="8" y="37"/>
                  </a:lnTo>
                  <a:lnTo>
                    <a:pt x="8" y="45"/>
                  </a:lnTo>
                  <a:lnTo>
                    <a:pt x="15" y="45"/>
                  </a:lnTo>
                  <a:lnTo>
                    <a:pt x="15" y="45"/>
                  </a:lnTo>
                  <a:lnTo>
                    <a:pt x="15" y="45"/>
                  </a:lnTo>
                  <a:lnTo>
                    <a:pt x="23" y="45"/>
                  </a:lnTo>
                  <a:lnTo>
                    <a:pt x="23" y="45"/>
                  </a:lnTo>
                  <a:lnTo>
                    <a:pt x="30" y="45"/>
                  </a:lnTo>
                  <a:lnTo>
                    <a:pt x="30" y="45"/>
                  </a:lnTo>
                  <a:lnTo>
                    <a:pt x="37" y="45"/>
                  </a:lnTo>
                  <a:lnTo>
                    <a:pt x="37" y="45"/>
                  </a:lnTo>
                  <a:lnTo>
                    <a:pt x="37" y="45"/>
                  </a:lnTo>
                  <a:lnTo>
                    <a:pt x="45" y="45"/>
                  </a:lnTo>
                  <a:lnTo>
                    <a:pt x="45" y="37"/>
                  </a:lnTo>
                  <a:lnTo>
                    <a:pt x="45" y="37"/>
                  </a:lnTo>
                  <a:lnTo>
                    <a:pt x="45" y="37"/>
                  </a:lnTo>
                  <a:lnTo>
                    <a:pt x="52" y="30"/>
                  </a:lnTo>
                  <a:lnTo>
                    <a:pt x="52" y="30"/>
                  </a:lnTo>
                  <a:lnTo>
                    <a:pt x="52" y="30"/>
                  </a:lnTo>
                  <a:lnTo>
                    <a:pt x="52" y="23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008" name="Freeform 364">
              <a:extLst>
                <a:ext uri="{FF2B5EF4-FFF2-40B4-BE49-F238E27FC236}">
                  <a16:creationId xmlns:a16="http://schemas.microsoft.com/office/drawing/2014/main" xmlns="" id="{A8DBF97D-78B1-4377-9BB2-4D2996652DD8}"/>
                </a:ext>
              </a:extLst>
            </xdr:cNvPr>
            <xdr:cNvSpPr>
              <a:spLocks/>
            </xdr:cNvSpPr>
          </xdr:nvSpPr>
          <xdr:spPr bwMode="auto">
            <a:xfrm>
              <a:off x="3324" y="571"/>
              <a:ext cx="52" cy="45"/>
            </a:xfrm>
            <a:custGeom>
              <a:avLst/>
              <a:gdLst>
                <a:gd name="T0" fmla="*/ 7 w 7"/>
                <a:gd name="T1" fmla="*/ 3 h 6"/>
                <a:gd name="T2" fmla="*/ 7 w 7"/>
                <a:gd name="T3" fmla="*/ 2 h 6"/>
                <a:gd name="T4" fmla="*/ 7 w 7"/>
                <a:gd name="T5" fmla="*/ 2 h 6"/>
                <a:gd name="T6" fmla="*/ 6 w 7"/>
                <a:gd name="T7" fmla="*/ 2 h 6"/>
                <a:gd name="T8" fmla="*/ 6 w 7"/>
                <a:gd name="T9" fmla="*/ 1 h 6"/>
                <a:gd name="T10" fmla="*/ 6 w 7"/>
                <a:gd name="T11" fmla="*/ 1 h 6"/>
                <a:gd name="T12" fmla="*/ 6 w 7"/>
                <a:gd name="T13" fmla="*/ 1 h 6"/>
                <a:gd name="T14" fmla="*/ 5 w 7"/>
                <a:gd name="T15" fmla="*/ 0 h 6"/>
                <a:gd name="T16" fmla="*/ 5 w 7"/>
                <a:gd name="T17" fmla="*/ 0 h 6"/>
                <a:gd name="T18" fmla="*/ 5 w 7"/>
                <a:gd name="T19" fmla="*/ 0 h 6"/>
                <a:gd name="T20" fmla="*/ 4 w 7"/>
                <a:gd name="T21" fmla="*/ 0 h 6"/>
                <a:gd name="T22" fmla="*/ 4 w 7"/>
                <a:gd name="T23" fmla="*/ 0 h 6"/>
                <a:gd name="T24" fmla="*/ 3 w 7"/>
                <a:gd name="T25" fmla="*/ 0 h 6"/>
                <a:gd name="T26" fmla="*/ 3 w 7"/>
                <a:gd name="T27" fmla="*/ 0 h 6"/>
                <a:gd name="T28" fmla="*/ 2 w 7"/>
                <a:gd name="T29" fmla="*/ 0 h 6"/>
                <a:gd name="T30" fmla="*/ 2 w 7"/>
                <a:gd name="T31" fmla="*/ 0 h 6"/>
                <a:gd name="T32" fmla="*/ 2 w 7"/>
                <a:gd name="T33" fmla="*/ 0 h 6"/>
                <a:gd name="T34" fmla="*/ 1 w 7"/>
                <a:gd name="T35" fmla="*/ 1 h 6"/>
                <a:gd name="T36" fmla="*/ 1 w 7"/>
                <a:gd name="T37" fmla="*/ 1 h 6"/>
                <a:gd name="T38" fmla="*/ 1 w 7"/>
                <a:gd name="T39" fmla="*/ 1 h 6"/>
                <a:gd name="T40" fmla="*/ 1 w 7"/>
                <a:gd name="T41" fmla="*/ 2 h 6"/>
                <a:gd name="T42" fmla="*/ 0 w 7"/>
                <a:gd name="T43" fmla="*/ 2 h 6"/>
                <a:gd name="T44" fmla="*/ 0 w 7"/>
                <a:gd name="T45" fmla="*/ 2 h 6"/>
                <a:gd name="T46" fmla="*/ 0 w 7"/>
                <a:gd name="T47" fmla="*/ 3 h 6"/>
                <a:gd name="T48" fmla="*/ 0 w 7"/>
                <a:gd name="T49" fmla="*/ 3 h 6"/>
                <a:gd name="T50" fmla="*/ 0 w 7"/>
                <a:gd name="T51" fmla="*/ 4 h 6"/>
                <a:gd name="T52" fmla="*/ 0 w 7"/>
                <a:gd name="T53" fmla="*/ 4 h 6"/>
                <a:gd name="T54" fmla="*/ 0 w 7"/>
                <a:gd name="T55" fmla="*/ 4 h 6"/>
                <a:gd name="T56" fmla="*/ 1 w 7"/>
                <a:gd name="T57" fmla="*/ 5 h 6"/>
                <a:gd name="T58" fmla="*/ 1 w 7"/>
                <a:gd name="T59" fmla="*/ 5 h 6"/>
                <a:gd name="T60" fmla="*/ 1 w 7"/>
                <a:gd name="T61" fmla="*/ 5 h 6"/>
                <a:gd name="T62" fmla="*/ 1 w 7"/>
                <a:gd name="T63" fmla="*/ 6 h 6"/>
                <a:gd name="T64" fmla="*/ 2 w 7"/>
                <a:gd name="T65" fmla="*/ 6 h 6"/>
                <a:gd name="T66" fmla="*/ 2 w 7"/>
                <a:gd name="T67" fmla="*/ 6 h 6"/>
                <a:gd name="T68" fmla="*/ 2 w 7"/>
                <a:gd name="T69" fmla="*/ 6 h 6"/>
                <a:gd name="T70" fmla="*/ 3 w 7"/>
                <a:gd name="T71" fmla="*/ 6 h 6"/>
                <a:gd name="T72" fmla="*/ 3 w 7"/>
                <a:gd name="T73" fmla="*/ 6 h 6"/>
                <a:gd name="T74" fmla="*/ 4 w 7"/>
                <a:gd name="T75" fmla="*/ 6 h 6"/>
                <a:gd name="T76" fmla="*/ 4 w 7"/>
                <a:gd name="T77" fmla="*/ 6 h 6"/>
                <a:gd name="T78" fmla="*/ 5 w 7"/>
                <a:gd name="T79" fmla="*/ 6 h 6"/>
                <a:gd name="T80" fmla="*/ 5 w 7"/>
                <a:gd name="T81" fmla="*/ 6 h 6"/>
                <a:gd name="T82" fmla="*/ 5 w 7"/>
                <a:gd name="T83" fmla="*/ 6 h 6"/>
                <a:gd name="T84" fmla="*/ 6 w 7"/>
                <a:gd name="T85" fmla="*/ 6 h 6"/>
                <a:gd name="T86" fmla="*/ 6 w 7"/>
                <a:gd name="T87" fmla="*/ 5 h 6"/>
                <a:gd name="T88" fmla="*/ 6 w 7"/>
                <a:gd name="T89" fmla="*/ 5 h 6"/>
                <a:gd name="T90" fmla="*/ 6 w 7"/>
                <a:gd name="T91" fmla="*/ 5 h 6"/>
                <a:gd name="T92" fmla="*/ 7 w 7"/>
                <a:gd name="T93" fmla="*/ 4 h 6"/>
                <a:gd name="T94" fmla="*/ 7 w 7"/>
                <a:gd name="T95" fmla="*/ 4 h 6"/>
                <a:gd name="T96" fmla="*/ 7 w 7"/>
                <a:gd name="T97" fmla="*/ 4 h 6"/>
                <a:gd name="T98" fmla="*/ 7 w 7"/>
                <a:gd name="T99" fmla="*/ 3 h 6"/>
                <a:gd name="T100" fmla="*/ 7 w 7"/>
                <a:gd name="T101" fmla="*/ 3 h 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6">
                  <a:moveTo>
                    <a:pt x="7" y="3"/>
                  </a:moveTo>
                  <a:lnTo>
                    <a:pt x="7" y="2"/>
                  </a:lnTo>
                  <a:lnTo>
                    <a:pt x="7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6" y="1"/>
                  </a:lnTo>
                  <a:lnTo>
                    <a:pt x="6" y="1"/>
                  </a:lnTo>
                  <a:lnTo>
                    <a:pt x="5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4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3"/>
                  </a:lnTo>
                  <a:lnTo>
                    <a:pt x="7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009" name="Freeform 365">
              <a:extLst>
                <a:ext uri="{FF2B5EF4-FFF2-40B4-BE49-F238E27FC236}">
                  <a16:creationId xmlns:a16="http://schemas.microsoft.com/office/drawing/2014/main" xmlns="" id="{8E6A2032-B695-4A2C-BD1C-AE0C14D2B73D}"/>
                </a:ext>
              </a:extLst>
            </xdr:cNvPr>
            <xdr:cNvSpPr>
              <a:spLocks/>
            </xdr:cNvSpPr>
          </xdr:nvSpPr>
          <xdr:spPr bwMode="auto">
            <a:xfrm>
              <a:off x="3458" y="549"/>
              <a:ext cx="52" cy="52"/>
            </a:xfrm>
            <a:custGeom>
              <a:avLst/>
              <a:gdLst>
                <a:gd name="T0" fmla="*/ 52 w 52"/>
                <a:gd name="T1" fmla="*/ 22 h 52"/>
                <a:gd name="T2" fmla="*/ 52 w 52"/>
                <a:gd name="T3" fmla="*/ 22 h 52"/>
                <a:gd name="T4" fmla="*/ 52 w 52"/>
                <a:gd name="T5" fmla="*/ 15 h 52"/>
                <a:gd name="T6" fmla="*/ 44 w 52"/>
                <a:gd name="T7" fmla="*/ 15 h 52"/>
                <a:gd name="T8" fmla="*/ 44 w 52"/>
                <a:gd name="T9" fmla="*/ 15 h 52"/>
                <a:gd name="T10" fmla="*/ 44 w 52"/>
                <a:gd name="T11" fmla="*/ 7 h 52"/>
                <a:gd name="T12" fmla="*/ 44 w 52"/>
                <a:gd name="T13" fmla="*/ 7 h 52"/>
                <a:gd name="T14" fmla="*/ 37 w 52"/>
                <a:gd name="T15" fmla="*/ 7 h 52"/>
                <a:gd name="T16" fmla="*/ 37 w 52"/>
                <a:gd name="T17" fmla="*/ 7 h 52"/>
                <a:gd name="T18" fmla="*/ 37 w 52"/>
                <a:gd name="T19" fmla="*/ 7 h 52"/>
                <a:gd name="T20" fmla="*/ 29 w 52"/>
                <a:gd name="T21" fmla="*/ 0 h 52"/>
                <a:gd name="T22" fmla="*/ 29 w 52"/>
                <a:gd name="T23" fmla="*/ 0 h 52"/>
                <a:gd name="T24" fmla="*/ 22 w 52"/>
                <a:gd name="T25" fmla="*/ 0 h 52"/>
                <a:gd name="T26" fmla="*/ 22 w 52"/>
                <a:gd name="T27" fmla="*/ 0 h 52"/>
                <a:gd name="T28" fmla="*/ 22 w 52"/>
                <a:gd name="T29" fmla="*/ 7 h 52"/>
                <a:gd name="T30" fmla="*/ 15 w 52"/>
                <a:gd name="T31" fmla="*/ 7 h 52"/>
                <a:gd name="T32" fmla="*/ 15 w 52"/>
                <a:gd name="T33" fmla="*/ 7 h 52"/>
                <a:gd name="T34" fmla="*/ 15 w 52"/>
                <a:gd name="T35" fmla="*/ 7 h 52"/>
                <a:gd name="T36" fmla="*/ 7 w 52"/>
                <a:gd name="T37" fmla="*/ 7 h 52"/>
                <a:gd name="T38" fmla="*/ 7 w 52"/>
                <a:gd name="T39" fmla="*/ 15 h 52"/>
                <a:gd name="T40" fmla="*/ 7 w 52"/>
                <a:gd name="T41" fmla="*/ 15 h 52"/>
                <a:gd name="T42" fmla="*/ 7 w 52"/>
                <a:gd name="T43" fmla="*/ 15 h 52"/>
                <a:gd name="T44" fmla="*/ 0 w 52"/>
                <a:gd name="T45" fmla="*/ 22 h 52"/>
                <a:gd name="T46" fmla="*/ 0 w 52"/>
                <a:gd name="T47" fmla="*/ 22 h 52"/>
                <a:gd name="T48" fmla="*/ 0 w 52"/>
                <a:gd name="T49" fmla="*/ 30 h 52"/>
                <a:gd name="T50" fmla="*/ 0 w 52"/>
                <a:gd name="T51" fmla="*/ 30 h 52"/>
                <a:gd name="T52" fmla="*/ 0 w 52"/>
                <a:gd name="T53" fmla="*/ 37 h 52"/>
                <a:gd name="T54" fmla="*/ 7 w 52"/>
                <a:gd name="T55" fmla="*/ 37 h 52"/>
                <a:gd name="T56" fmla="*/ 7 w 52"/>
                <a:gd name="T57" fmla="*/ 37 h 52"/>
                <a:gd name="T58" fmla="*/ 7 w 52"/>
                <a:gd name="T59" fmla="*/ 45 h 52"/>
                <a:gd name="T60" fmla="*/ 7 w 52"/>
                <a:gd name="T61" fmla="*/ 45 h 52"/>
                <a:gd name="T62" fmla="*/ 15 w 52"/>
                <a:gd name="T63" fmla="*/ 45 h 52"/>
                <a:gd name="T64" fmla="*/ 15 w 52"/>
                <a:gd name="T65" fmla="*/ 45 h 52"/>
                <a:gd name="T66" fmla="*/ 15 w 52"/>
                <a:gd name="T67" fmla="*/ 52 h 52"/>
                <a:gd name="T68" fmla="*/ 22 w 52"/>
                <a:gd name="T69" fmla="*/ 52 h 52"/>
                <a:gd name="T70" fmla="*/ 22 w 52"/>
                <a:gd name="T71" fmla="*/ 52 h 52"/>
                <a:gd name="T72" fmla="*/ 22 w 52"/>
                <a:gd name="T73" fmla="*/ 52 h 52"/>
                <a:gd name="T74" fmla="*/ 29 w 52"/>
                <a:gd name="T75" fmla="*/ 52 h 52"/>
                <a:gd name="T76" fmla="*/ 29 w 52"/>
                <a:gd name="T77" fmla="*/ 52 h 52"/>
                <a:gd name="T78" fmla="*/ 37 w 52"/>
                <a:gd name="T79" fmla="*/ 52 h 52"/>
                <a:gd name="T80" fmla="*/ 37 w 52"/>
                <a:gd name="T81" fmla="*/ 52 h 52"/>
                <a:gd name="T82" fmla="*/ 37 w 52"/>
                <a:gd name="T83" fmla="*/ 45 h 52"/>
                <a:gd name="T84" fmla="*/ 44 w 52"/>
                <a:gd name="T85" fmla="*/ 45 h 52"/>
                <a:gd name="T86" fmla="*/ 44 w 52"/>
                <a:gd name="T87" fmla="*/ 45 h 52"/>
                <a:gd name="T88" fmla="*/ 44 w 52"/>
                <a:gd name="T89" fmla="*/ 45 h 52"/>
                <a:gd name="T90" fmla="*/ 44 w 52"/>
                <a:gd name="T91" fmla="*/ 37 h 52"/>
                <a:gd name="T92" fmla="*/ 52 w 52"/>
                <a:gd name="T93" fmla="*/ 37 h 52"/>
                <a:gd name="T94" fmla="*/ 52 w 52"/>
                <a:gd name="T95" fmla="*/ 37 h 52"/>
                <a:gd name="T96" fmla="*/ 52 w 52"/>
                <a:gd name="T97" fmla="*/ 30 h 52"/>
                <a:gd name="T98" fmla="*/ 52 w 52"/>
                <a:gd name="T99" fmla="*/ 30 h 52"/>
                <a:gd name="T100" fmla="*/ 52 w 52"/>
                <a:gd name="T101" fmla="*/ 22 h 5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52" h="52">
                  <a:moveTo>
                    <a:pt x="52" y="22"/>
                  </a:moveTo>
                  <a:lnTo>
                    <a:pt x="52" y="22"/>
                  </a:lnTo>
                  <a:lnTo>
                    <a:pt x="52" y="15"/>
                  </a:lnTo>
                  <a:lnTo>
                    <a:pt x="44" y="15"/>
                  </a:lnTo>
                  <a:lnTo>
                    <a:pt x="44" y="15"/>
                  </a:lnTo>
                  <a:lnTo>
                    <a:pt x="44" y="7"/>
                  </a:lnTo>
                  <a:lnTo>
                    <a:pt x="44" y="7"/>
                  </a:lnTo>
                  <a:lnTo>
                    <a:pt x="37" y="7"/>
                  </a:lnTo>
                  <a:lnTo>
                    <a:pt x="37" y="7"/>
                  </a:lnTo>
                  <a:lnTo>
                    <a:pt x="37" y="7"/>
                  </a:lnTo>
                  <a:lnTo>
                    <a:pt x="29" y="0"/>
                  </a:lnTo>
                  <a:lnTo>
                    <a:pt x="29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22" y="7"/>
                  </a:lnTo>
                  <a:lnTo>
                    <a:pt x="15" y="7"/>
                  </a:lnTo>
                  <a:lnTo>
                    <a:pt x="15" y="7"/>
                  </a:lnTo>
                  <a:lnTo>
                    <a:pt x="15" y="7"/>
                  </a:lnTo>
                  <a:lnTo>
                    <a:pt x="7" y="7"/>
                  </a:lnTo>
                  <a:lnTo>
                    <a:pt x="7" y="15"/>
                  </a:lnTo>
                  <a:lnTo>
                    <a:pt x="7" y="15"/>
                  </a:lnTo>
                  <a:lnTo>
                    <a:pt x="7" y="15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0" y="37"/>
                  </a:lnTo>
                  <a:lnTo>
                    <a:pt x="7" y="37"/>
                  </a:lnTo>
                  <a:lnTo>
                    <a:pt x="7" y="37"/>
                  </a:lnTo>
                  <a:lnTo>
                    <a:pt x="7" y="45"/>
                  </a:lnTo>
                  <a:lnTo>
                    <a:pt x="7" y="45"/>
                  </a:lnTo>
                  <a:lnTo>
                    <a:pt x="15" y="45"/>
                  </a:lnTo>
                  <a:lnTo>
                    <a:pt x="15" y="45"/>
                  </a:lnTo>
                  <a:lnTo>
                    <a:pt x="15" y="52"/>
                  </a:lnTo>
                  <a:lnTo>
                    <a:pt x="22" y="52"/>
                  </a:lnTo>
                  <a:lnTo>
                    <a:pt x="22" y="52"/>
                  </a:lnTo>
                  <a:lnTo>
                    <a:pt x="22" y="52"/>
                  </a:lnTo>
                  <a:lnTo>
                    <a:pt x="29" y="52"/>
                  </a:lnTo>
                  <a:lnTo>
                    <a:pt x="29" y="52"/>
                  </a:lnTo>
                  <a:lnTo>
                    <a:pt x="37" y="52"/>
                  </a:lnTo>
                  <a:lnTo>
                    <a:pt x="37" y="52"/>
                  </a:lnTo>
                  <a:lnTo>
                    <a:pt x="37" y="45"/>
                  </a:lnTo>
                  <a:lnTo>
                    <a:pt x="44" y="45"/>
                  </a:lnTo>
                  <a:lnTo>
                    <a:pt x="44" y="45"/>
                  </a:lnTo>
                  <a:lnTo>
                    <a:pt x="44" y="45"/>
                  </a:lnTo>
                  <a:lnTo>
                    <a:pt x="44" y="37"/>
                  </a:lnTo>
                  <a:lnTo>
                    <a:pt x="52" y="37"/>
                  </a:lnTo>
                  <a:lnTo>
                    <a:pt x="52" y="37"/>
                  </a:lnTo>
                  <a:lnTo>
                    <a:pt x="52" y="30"/>
                  </a:lnTo>
                  <a:lnTo>
                    <a:pt x="52" y="30"/>
                  </a:lnTo>
                  <a:lnTo>
                    <a:pt x="52" y="22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010" name="Freeform 366">
              <a:extLst>
                <a:ext uri="{FF2B5EF4-FFF2-40B4-BE49-F238E27FC236}">
                  <a16:creationId xmlns:a16="http://schemas.microsoft.com/office/drawing/2014/main" xmlns="" id="{4D55EDF9-2CE1-4900-9D31-8A928FC47B4C}"/>
                </a:ext>
              </a:extLst>
            </xdr:cNvPr>
            <xdr:cNvSpPr>
              <a:spLocks/>
            </xdr:cNvSpPr>
          </xdr:nvSpPr>
          <xdr:spPr bwMode="auto">
            <a:xfrm>
              <a:off x="3458" y="549"/>
              <a:ext cx="52" cy="52"/>
            </a:xfrm>
            <a:custGeom>
              <a:avLst/>
              <a:gdLst>
                <a:gd name="T0" fmla="*/ 7 w 7"/>
                <a:gd name="T1" fmla="*/ 3 h 7"/>
                <a:gd name="T2" fmla="*/ 7 w 7"/>
                <a:gd name="T3" fmla="*/ 3 h 7"/>
                <a:gd name="T4" fmla="*/ 7 w 7"/>
                <a:gd name="T5" fmla="*/ 2 h 7"/>
                <a:gd name="T6" fmla="*/ 6 w 7"/>
                <a:gd name="T7" fmla="*/ 2 h 7"/>
                <a:gd name="T8" fmla="*/ 6 w 7"/>
                <a:gd name="T9" fmla="*/ 2 h 7"/>
                <a:gd name="T10" fmla="*/ 6 w 7"/>
                <a:gd name="T11" fmla="*/ 1 h 7"/>
                <a:gd name="T12" fmla="*/ 6 w 7"/>
                <a:gd name="T13" fmla="*/ 1 h 7"/>
                <a:gd name="T14" fmla="*/ 5 w 7"/>
                <a:gd name="T15" fmla="*/ 1 h 7"/>
                <a:gd name="T16" fmla="*/ 5 w 7"/>
                <a:gd name="T17" fmla="*/ 1 h 7"/>
                <a:gd name="T18" fmla="*/ 5 w 7"/>
                <a:gd name="T19" fmla="*/ 1 h 7"/>
                <a:gd name="T20" fmla="*/ 4 w 7"/>
                <a:gd name="T21" fmla="*/ 0 h 7"/>
                <a:gd name="T22" fmla="*/ 4 w 7"/>
                <a:gd name="T23" fmla="*/ 0 h 7"/>
                <a:gd name="T24" fmla="*/ 3 w 7"/>
                <a:gd name="T25" fmla="*/ 0 h 7"/>
                <a:gd name="T26" fmla="*/ 3 w 7"/>
                <a:gd name="T27" fmla="*/ 0 h 7"/>
                <a:gd name="T28" fmla="*/ 3 w 7"/>
                <a:gd name="T29" fmla="*/ 1 h 7"/>
                <a:gd name="T30" fmla="*/ 2 w 7"/>
                <a:gd name="T31" fmla="*/ 1 h 7"/>
                <a:gd name="T32" fmla="*/ 2 w 7"/>
                <a:gd name="T33" fmla="*/ 1 h 7"/>
                <a:gd name="T34" fmla="*/ 2 w 7"/>
                <a:gd name="T35" fmla="*/ 1 h 7"/>
                <a:gd name="T36" fmla="*/ 1 w 7"/>
                <a:gd name="T37" fmla="*/ 1 h 7"/>
                <a:gd name="T38" fmla="*/ 1 w 7"/>
                <a:gd name="T39" fmla="*/ 2 h 7"/>
                <a:gd name="T40" fmla="*/ 1 w 7"/>
                <a:gd name="T41" fmla="*/ 2 h 7"/>
                <a:gd name="T42" fmla="*/ 1 w 7"/>
                <a:gd name="T43" fmla="*/ 2 h 7"/>
                <a:gd name="T44" fmla="*/ 0 w 7"/>
                <a:gd name="T45" fmla="*/ 3 h 7"/>
                <a:gd name="T46" fmla="*/ 0 w 7"/>
                <a:gd name="T47" fmla="*/ 3 h 7"/>
                <a:gd name="T48" fmla="*/ 0 w 7"/>
                <a:gd name="T49" fmla="*/ 4 h 7"/>
                <a:gd name="T50" fmla="*/ 0 w 7"/>
                <a:gd name="T51" fmla="*/ 4 h 7"/>
                <a:gd name="T52" fmla="*/ 0 w 7"/>
                <a:gd name="T53" fmla="*/ 5 h 7"/>
                <a:gd name="T54" fmla="*/ 1 w 7"/>
                <a:gd name="T55" fmla="*/ 5 h 7"/>
                <a:gd name="T56" fmla="*/ 1 w 7"/>
                <a:gd name="T57" fmla="*/ 5 h 7"/>
                <a:gd name="T58" fmla="*/ 1 w 7"/>
                <a:gd name="T59" fmla="*/ 6 h 7"/>
                <a:gd name="T60" fmla="*/ 1 w 7"/>
                <a:gd name="T61" fmla="*/ 6 h 7"/>
                <a:gd name="T62" fmla="*/ 2 w 7"/>
                <a:gd name="T63" fmla="*/ 6 h 7"/>
                <a:gd name="T64" fmla="*/ 2 w 7"/>
                <a:gd name="T65" fmla="*/ 6 h 7"/>
                <a:gd name="T66" fmla="*/ 2 w 7"/>
                <a:gd name="T67" fmla="*/ 7 h 7"/>
                <a:gd name="T68" fmla="*/ 3 w 7"/>
                <a:gd name="T69" fmla="*/ 7 h 7"/>
                <a:gd name="T70" fmla="*/ 3 w 7"/>
                <a:gd name="T71" fmla="*/ 7 h 7"/>
                <a:gd name="T72" fmla="*/ 3 w 7"/>
                <a:gd name="T73" fmla="*/ 7 h 7"/>
                <a:gd name="T74" fmla="*/ 4 w 7"/>
                <a:gd name="T75" fmla="*/ 7 h 7"/>
                <a:gd name="T76" fmla="*/ 4 w 7"/>
                <a:gd name="T77" fmla="*/ 7 h 7"/>
                <a:gd name="T78" fmla="*/ 5 w 7"/>
                <a:gd name="T79" fmla="*/ 7 h 7"/>
                <a:gd name="T80" fmla="*/ 5 w 7"/>
                <a:gd name="T81" fmla="*/ 7 h 7"/>
                <a:gd name="T82" fmla="*/ 5 w 7"/>
                <a:gd name="T83" fmla="*/ 6 h 7"/>
                <a:gd name="T84" fmla="*/ 6 w 7"/>
                <a:gd name="T85" fmla="*/ 6 h 7"/>
                <a:gd name="T86" fmla="*/ 6 w 7"/>
                <a:gd name="T87" fmla="*/ 6 h 7"/>
                <a:gd name="T88" fmla="*/ 6 w 7"/>
                <a:gd name="T89" fmla="*/ 6 h 7"/>
                <a:gd name="T90" fmla="*/ 6 w 7"/>
                <a:gd name="T91" fmla="*/ 5 h 7"/>
                <a:gd name="T92" fmla="*/ 7 w 7"/>
                <a:gd name="T93" fmla="*/ 5 h 7"/>
                <a:gd name="T94" fmla="*/ 7 w 7"/>
                <a:gd name="T95" fmla="*/ 5 h 7"/>
                <a:gd name="T96" fmla="*/ 7 w 7"/>
                <a:gd name="T97" fmla="*/ 4 h 7"/>
                <a:gd name="T98" fmla="*/ 7 w 7"/>
                <a:gd name="T99" fmla="*/ 4 h 7"/>
                <a:gd name="T100" fmla="*/ 7 w 7"/>
                <a:gd name="T101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7">
                  <a:moveTo>
                    <a:pt x="7" y="3"/>
                  </a:moveTo>
                  <a:lnTo>
                    <a:pt x="7" y="3"/>
                  </a:lnTo>
                  <a:lnTo>
                    <a:pt x="7" y="2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3" y="1"/>
                  </a:lnTo>
                  <a:lnTo>
                    <a:pt x="2" y="1"/>
                  </a:lnTo>
                  <a:lnTo>
                    <a:pt x="2" y="1"/>
                  </a:lnTo>
                  <a:lnTo>
                    <a:pt x="2" y="1"/>
                  </a:lnTo>
                  <a:lnTo>
                    <a:pt x="1" y="1"/>
                  </a:lnTo>
                  <a:lnTo>
                    <a:pt x="1" y="2"/>
                  </a:lnTo>
                  <a:lnTo>
                    <a:pt x="1" y="2"/>
                  </a:lnTo>
                  <a:lnTo>
                    <a:pt x="1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6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2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5" y="7"/>
                  </a:lnTo>
                  <a:lnTo>
                    <a:pt x="5" y="7"/>
                  </a:lnTo>
                  <a:lnTo>
                    <a:pt x="5" y="6"/>
                  </a:lnTo>
                  <a:lnTo>
                    <a:pt x="6" y="6"/>
                  </a:lnTo>
                  <a:lnTo>
                    <a:pt x="6" y="6"/>
                  </a:lnTo>
                  <a:lnTo>
                    <a:pt x="6" y="6"/>
                  </a:lnTo>
                  <a:lnTo>
                    <a:pt x="6" y="5"/>
                  </a:lnTo>
                  <a:lnTo>
                    <a:pt x="7" y="5"/>
                  </a:lnTo>
                  <a:lnTo>
                    <a:pt x="7" y="5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050"/>
            </a:p>
          </xdr:txBody>
        </xdr:sp>
        <xdr:sp macro="" textlink="">
          <xdr:nvSpPr>
            <xdr:cNvPr id="1011" name="Rectangle 1010">
              <a:extLst>
                <a:ext uri="{FF2B5EF4-FFF2-40B4-BE49-F238E27FC236}">
                  <a16:creationId xmlns:a16="http://schemas.microsoft.com/office/drawing/2014/main" xmlns="" id="{C7D31D35-7293-4100-87A9-A7712D8C0977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539" y="272"/>
              <a:ext cx="456" cy="10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11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Pill placebo</a:t>
              </a:r>
              <a:endParaRPr kumimoji="0" lang="en-US" altLang="en-US" sz="105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1012" name="Rectangle 1011">
              <a:extLst>
                <a:ext uri="{FF2B5EF4-FFF2-40B4-BE49-F238E27FC236}">
                  <a16:creationId xmlns:a16="http://schemas.microsoft.com/office/drawing/2014/main" xmlns="" id="{D32D8602-4EF6-40A0-8BA5-32330599A8E6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721" y="367"/>
              <a:ext cx="287" cy="10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11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Waitlist</a:t>
              </a:r>
              <a:endParaRPr kumimoji="0" lang="en-US" altLang="en-US" sz="105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1013" name="Rectangle 1012">
              <a:extLst>
                <a:ext uri="{FF2B5EF4-FFF2-40B4-BE49-F238E27FC236}">
                  <a16:creationId xmlns:a16="http://schemas.microsoft.com/office/drawing/2014/main" xmlns="" id="{51380FFB-6D13-4449-8C6F-353F942DB1F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871" y="443"/>
              <a:ext cx="512" cy="10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11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No treatment</a:t>
              </a:r>
              <a:endParaRPr kumimoji="0" lang="en-US" altLang="en-US" sz="105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1014" name="Rectangle 1013">
              <a:extLst>
                <a:ext uri="{FF2B5EF4-FFF2-40B4-BE49-F238E27FC236}">
                  <a16:creationId xmlns:a16="http://schemas.microsoft.com/office/drawing/2014/main" xmlns="" id="{A2214655-5FA5-4E6F-89ED-2AA5D339DE66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111" y="507"/>
              <a:ext cx="687" cy="10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11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Attention placebo</a:t>
              </a:r>
              <a:endParaRPr kumimoji="0" lang="en-US" altLang="en-US" sz="105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1015" name="Rectangle 1014">
              <a:extLst>
                <a:ext uri="{FF2B5EF4-FFF2-40B4-BE49-F238E27FC236}">
                  <a16:creationId xmlns:a16="http://schemas.microsoft.com/office/drawing/2014/main" xmlns="" id="{DDD92520-3DA1-4BEB-B923-A85D4E42DC1F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243" y="587"/>
              <a:ext cx="965" cy="10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11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Attention placebo + TAU</a:t>
              </a:r>
              <a:endParaRPr kumimoji="0" lang="en-US" altLang="en-US" sz="105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1016" name="Rectangle 1015">
              <a:extLst>
                <a:ext uri="{FF2B5EF4-FFF2-40B4-BE49-F238E27FC236}">
                  <a16:creationId xmlns:a16="http://schemas.microsoft.com/office/drawing/2014/main" xmlns="" id="{D29F84C6-333B-4BEA-B604-5108F87A7F76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361" y="660"/>
              <a:ext cx="179" cy="10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11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TAU</a:t>
              </a:r>
              <a:endParaRPr kumimoji="0" lang="en-US" altLang="en-US" sz="105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1017" name="Rectangle 1016">
              <a:extLst>
                <a:ext uri="{FF2B5EF4-FFF2-40B4-BE49-F238E27FC236}">
                  <a16:creationId xmlns:a16="http://schemas.microsoft.com/office/drawing/2014/main" xmlns="" id="{9D7470B2-017D-401A-9807-16529F4DD25F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488" y="729"/>
              <a:ext cx="604" cy="10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11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Enhanced TAU</a:t>
              </a:r>
              <a:endParaRPr kumimoji="0" lang="en-US" altLang="en-US" sz="105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1018" name="Rectangle 1017">
              <a:extLst>
                <a:ext uri="{FF2B5EF4-FFF2-40B4-BE49-F238E27FC236}">
                  <a16:creationId xmlns:a16="http://schemas.microsoft.com/office/drawing/2014/main" xmlns="" id="{D5909F7D-706E-49BA-A17F-009E549B443F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603" y="822"/>
              <a:ext cx="341" cy="10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11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Exercise</a:t>
              </a:r>
              <a:endParaRPr kumimoji="0" lang="en-US" altLang="en-US" sz="105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1019" name="Rectangle 1018">
              <a:extLst>
                <a:ext uri="{FF2B5EF4-FFF2-40B4-BE49-F238E27FC236}">
                  <a16:creationId xmlns:a16="http://schemas.microsoft.com/office/drawing/2014/main" xmlns="" id="{7D4AFDE9-F427-43EF-AE75-900FC520812C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677" y="898"/>
              <a:ext cx="620" cy="10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11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Exercise + TAU</a:t>
              </a:r>
              <a:endParaRPr kumimoji="0" lang="en-US" altLang="en-US" sz="105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1020" name="Rectangle 1019">
              <a:extLst>
                <a:ext uri="{FF2B5EF4-FFF2-40B4-BE49-F238E27FC236}">
                  <a16:creationId xmlns:a16="http://schemas.microsoft.com/office/drawing/2014/main" xmlns="" id="{B2C3A296-F73F-484D-B381-E95C038FA195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80" y="984"/>
              <a:ext cx="1994" cy="10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11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Internet-delivered therapist-guided physical activity</a:t>
              </a:r>
              <a:endParaRPr kumimoji="0" lang="en-US" altLang="en-US" sz="105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1021" name="Rectangle 1020">
              <a:extLst>
                <a:ext uri="{FF2B5EF4-FFF2-40B4-BE49-F238E27FC236}">
                  <a16:creationId xmlns:a16="http://schemas.microsoft.com/office/drawing/2014/main" xmlns="" id="{137767FC-D5B4-4FB1-BD67-0E1A4403654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868" y="1113"/>
              <a:ext cx="356" cy="10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11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Any TCA</a:t>
              </a:r>
              <a:endParaRPr kumimoji="0" lang="en-US" altLang="en-US" sz="105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1022" name="Rectangle 1021">
              <a:extLst>
                <a:ext uri="{FF2B5EF4-FFF2-40B4-BE49-F238E27FC236}">
                  <a16:creationId xmlns:a16="http://schemas.microsoft.com/office/drawing/2014/main" xmlns="" id="{CCD541BA-3FAD-41F8-8C06-961C2ADFD152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921" y="1222"/>
              <a:ext cx="485" cy="10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11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Amitriptyline</a:t>
              </a:r>
              <a:endParaRPr kumimoji="0" lang="en-US" altLang="en-US" sz="105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1023" name="Rectangle 1022">
              <a:extLst>
                <a:ext uri="{FF2B5EF4-FFF2-40B4-BE49-F238E27FC236}">
                  <a16:creationId xmlns:a16="http://schemas.microsoft.com/office/drawing/2014/main" xmlns="" id="{B54E4300-3D20-4FAA-8E9E-9A9304FCF7A7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012" y="1345"/>
              <a:ext cx="439" cy="10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11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Imipramine</a:t>
              </a:r>
              <a:endParaRPr kumimoji="0" lang="en-US" altLang="en-US" sz="105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1024" name="Rectangle 1023">
              <a:extLst>
                <a:ext uri="{FF2B5EF4-FFF2-40B4-BE49-F238E27FC236}">
                  <a16:creationId xmlns:a16="http://schemas.microsoft.com/office/drawing/2014/main" xmlns="" id="{739A31F1-B641-4351-B16B-B6B97C7975F3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079" y="1446"/>
              <a:ext cx="494" cy="10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11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Lofepramine</a:t>
              </a:r>
              <a:endParaRPr kumimoji="0" lang="en-US" altLang="en-US" sz="105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1025" name="Rectangle 1024">
              <a:extLst>
                <a:ext uri="{FF2B5EF4-FFF2-40B4-BE49-F238E27FC236}">
                  <a16:creationId xmlns:a16="http://schemas.microsoft.com/office/drawing/2014/main" xmlns="" id="{CAD73752-1E57-4077-B67A-9D6435013208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17" y="1583"/>
              <a:ext cx="386" cy="10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11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Any SSRI</a:t>
              </a:r>
              <a:endParaRPr kumimoji="0" lang="en-US" altLang="en-US" sz="105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1026" name="Rectangle 1025">
              <a:extLst>
                <a:ext uri="{FF2B5EF4-FFF2-40B4-BE49-F238E27FC236}">
                  <a16:creationId xmlns:a16="http://schemas.microsoft.com/office/drawing/2014/main" xmlns="" id="{A326D973-117C-4486-A7D8-1829BA15F15C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38" y="1708"/>
              <a:ext cx="1090" cy="10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11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Any SSRI + Enhanced TAU</a:t>
              </a:r>
              <a:endParaRPr kumimoji="0" lang="en-US" altLang="en-US" sz="105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1027" name="Rectangle 1026">
              <a:extLst>
                <a:ext uri="{FF2B5EF4-FFF2-40B4-BE49-F238E27FC236}">
                  <a16:creationId xmlns:a16="http://schemas.microsoft.com/office/drawing/2014/main" xmlns="" id="{D0E41E26-9365-4108-9490-C25BBFD8DDAD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43" y="1851"/>
              <a:ext cx="430" cy="10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11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Citalopram</a:t>
              </a:r>
              <a:endParaRPr kumimoji="0" lang="en-US" altLang="en-US" sz="105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1028" name="Rectangle 1027">
              <a:extLst>
                <a:ext uri="{FF2B5EF4-FFF2-40B4-BE49-F238E27FC236}">
                  <a16:creationId xmlns:a16="http://schemas.microsoft.com/office/drawing/2014/main" xmlns="" id="{B1C35A97-4AC0-4231-8FDD-9077533B1B36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44" y="2002"/>
              <a:ext cx="514" cy="10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11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Escitalopram</a:t>
              </a:r>
              <a:endParaRPr kumimoji="0" lang="en-US" altLang="en-US" sz="105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1029" name="Rectangle 1028">
              <a:extLst>
                <a:ext uri="{FF2B5EF4-FFF2-40B4-BE49-F238E27FC236}">
                  <a16:creationId xmlns:a16="http://schemas.microsoft.com/office/drawing/2014/main" xmlns="" id="{EEC00EC1-9EB2-4988-BCED-750DD2F5B578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32" y="2134"/>
              <a:ext cx="411" cy="10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11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Fluoxetine</a:t>
              </a:r>
              <a:endParaRPr kumimoji="0" lang="en-US" altLang="en-US" sz="105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1030" name="Rectangle 1029">
              <a:extLst>
                <a:ext uri="{FF2B5EF4-FFF2-40B4-BE49-F238E27FC236}">
                  <a16:creationId xmlns:a16="http://schemas.microsoft.com/office/drawing/2014/main" xmlns="" id="{272919F6-65C1-4A39-AF69-D7B74D71D083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19" y="2285"/>
              <a:ext cx="381" cy="10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11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Sertraline</a:t>
              </a:r>
              <a:endParaRPr kumimoji="0" lang="en-US" altLang="en-US" sz="105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1031" name="Rectangle 1030">
              <a:extLst>
                <a:ext uri="{FF2B5EF4-FFF2-40B4-BE49-F238E27FC236}">
                  <a16:creationId xmlns:a16="http://schemas.microsoft.com/office/drawing/2014/main" xmlns="" id="{11605AC7-5F5E-4C8D-94E2-5530AD141C3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067" y="2407"/>
              <a:ext cx="302" cy="10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11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Any AD</a:t>
              </a:r>
              <a:endParaRPr kumimoji="0" lang="en-US" altLang="en-US" sz="105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1032" name="Rectangle 1031">
              <a:extLst>
                <a:ext uri="{FF2B5EF4-FFF2-40B4-BE49-F238E27FC236}">
                  <a16:creationId xmlns:a16="http://schemas.microsoft.com/office/drawing/2014/main" xmlns="" id="{925367FD-5865-4916-A655-DE8EC80DB983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029" y="2536"/>
              <a:ext cx="459" cy="10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11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Mirtazapine</a:t>
              </a:r>
              <a:endParaRPr kumimoji="0" lang="en-US" altLang="en-US" sz="105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1033" name="Rectangle 1032">
              <a:extLst>
                <a:ext uri="{FF2B5EF4-FFF2-40B4-BE49-F238E27FC236}">
                  <a16:creationId xmlns:a16="http://schemas.microsoft.com/office/drawing/2014/main" xmlns="" id="{288155D7-6333-416F-8791-B8EC9D72D4E1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969" y="2674"/>
              <a:ext cx="2054" cy="10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11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Short-term psychodynamic psychotherapy individual</a:t>
              </a:r>
              <a:endParaRPr kumimoji="0" lang="en-US" altLang="en-US" sz="105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1034" name="Rectangle 1033">
              <a:extLst>
                <a:ext uri="{FF2B5EF4-FFF2-40B4-BE49-F238E27FC236}">
                  <a16:creationId xmlns:a16="http://schemas.microsoft.com/office/drawing/2014/main" xmlns="" id="{F47137E5-9EFB-4572-AFD4-2BEEB07C28A1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902" y="2795"/>
              <a:ext cx="1404" cy="10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11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Cognitive bibliotherapy with support</a:t>
              </a:r>
              <a:endParaRPr kumimoji="0" lang="en-US" altLang="en-US" sz="105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1035" name="Rectangle 1034">
              <a:extLst>
                <a:ext uri="{FF2B5EF4-FFF2-40B4-BE49-F238E27FC236}">
                  <a16:creationId xmlns:a16="http://schemas.microsoft.com/office/drawing/2014/main" xmlns="" id="{0EBE1C5E-F6C2-45E6-8522-52EC7E5C15F5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820" y="2912"/>
              <a:ext cx="1941" cy="10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11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Computerised behavioural activation with support</a:t>
              </a:r>
              <a:endParaRPr kumimoji="0" lang="en-US" altLang="en-US" sz="105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1036" name="Rectangle 1035">
              <a:extLst>
                <a:ext uri="{FF2B5EF4-FFF2-40B4-BE49-F238E27FC236}">
                  <a16:creationId xmlns:a16="http://schemas.microsoft.com/office/drawing/2014/main" xmlns="" id="{F888D097-04C9-4913-B268-84D77295B0CE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738" y="3025"/>
              <a:ext cx="2013" cy="10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11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Computerised psychodynamic therapy with support</a:t>
              </a:r>
              <a:endParaRPr kumimoji="0" lang="en-US" altLang="en-US" sz="105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1037" name="Rectangle 1036">
              <a:extLst>
                <a:ext uri="{FF2B5EF4-FFF2-40B4-BE49-F238E27FC236}">
                  <a16:creationId xmlns:a16="http://schemas.microsoft.com/office/drawing/2014/main" xmlns="" id="{2F08936C-C1E7-4969-92DA-7A98F6D39B12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629" y="3115"/>
              <a:ext cx="1590" cy="10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11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Computerised-CBT (CCBT) with support</a:t>
              </a:r>
              <a:endParaRPr kumimoji="0" lang="en-US" altLang="en-US" sz="105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1038" name="Rectangle 1037">
              <a:extLst>
                <a:ext uri="{FF2B5EF4-FFF2-40B4-BE49-F238E27FC236}">
                  <a16:creationId xmlns:a16="http://schemas.microsoft.com/office/drawing/2014/main" xmlns="" id="{A3E31172-BAA5-44D2-8CBE-F3435A1551A3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525" y="3225"/>
              <a:ext cx="1869" cy="10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11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Computerised-CBT (CCBT) with support + TAU</a:t>
              </a:r>
              <a:endParaRPr kumimoji="0" lang="en-US" altLang="en-US" sz="105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1039" name="Rectangle 1038">
              <a:extLst>
                <a:ext uri="{FF2B5EF4-FFF2-40B4-BE49-F238E27FC236}">
                  <a16:creationId xmlns:a16="http://schemas.microsoft.com/office/drawing/2014/main" xmlns="" id="{963BD400-87EC-4DB4-BE30-BA614EB40258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383" y="3299"/>
              <a:ext cx="901" cy="10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11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Cognitive bibliotherapy</a:t>
              </a:r>
              <a:endParaRPr kumimoji="0" lang="en-US" altLang="en-US" sz="105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1040" name="Rectangle 1039">
              <a:extLst>
                <a:ext uri="{FF2B5EF4-FFF2-40B4-BE49-F238E27FC236}">
                  <a16:creationId xmlns:a16="http://schemas.microsoft.com/office/drawing/2014/main" xmlns="" id="{7E249264-67F8-4B3D-87B8-EF9A60F089B1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237" y="3379"/>
              <a:ext cx="1179" cy="10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11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Cognitive bibliotherapy + TAU</a:t>
              </a:r>
              <a:endParaRPr kumimoji="0" lang="en-US" altLang="en-US" sz="105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1041" name="Rectangle 1040">
              <a:extLst>
                <a:ext uri="{FF2B5EF4-FFF2-40B4-BE49-F238E27FC236}">
                  <a16:creationId xmlns:a16="http://schemas.microsoft.com/office/drawing/2014/main" xmlns="" id="{533F7659-BDD7-4C24-8285-F21C12A2AD33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079" y="3462"/>
              <a:ext cx="1536" cy="10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11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Computerised mindfulness intervention</a:t>
              </a:r>
              <a:endParaRPr kumimoji="0" lang="en-US" altLang="en-US" sz="105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1042" name="Rectangle 1041">
              <a:extLst>
                <a:ext uri="{FF2B5EF4-FFF2-40B4-BE49-F238E27FC236}">
                  <a16:creationId xmlns:a16="http://schemas.microsoft.com/office/drawing/2014/main" xmlns="" id="{D7AF9A4C-3FDB-4244-B352-FF267B923F67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954" y="3549"/>
              <a:ext cx="1088" cy="10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11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Computerised-CBT (CCBT)</a:t>
              </a:r>
              <a:endParaRPr kumimoji="0" lang="en-US" altLang="en-US" sz="105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1043" name="Rectangle 1042">
              <a:extLst>
                <a:ext uri="{FF2B5EF4-FFF2-40B4-BE49-F238E27FC236}">
                  <a16:creationId xmlns:a16="http://schemas.microsoft.com/office/drawing/2014/main" xmlns="" id="{7D6BEC21-E2EF-4607-9810-B4B6CA93319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819" y="3666"/>
              <a:ext cx="1627" cy="10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11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Online positive psychological intervention</a:t>
              </a:r>
              <a:endParaRPr kumimoji="0" lang="en-US" altLang="en-US" sz="105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1044" name="Rectangle 1043">
              <a:extLst>
                <a:ext uri="{FF2B5EF4-FFF2-40B4-BE49-F238E27FC236}">
                  <a16:creationId xmlns:a16="http://schemas.microsoft.com/office/drawing/2014/main" xmlns="" id="{0F8D7177-9AEA-4229-956F-257DDFEBC3FE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677" y="3690"/>
              <a:ext cx="1073" cy="10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11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Psychoeducational website</a:t>
              </a:r>
              <a:endParaRPr kumimoji="0" lang="en-US" altLang="en-US" sz="105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1045" name="Rectangle 1044">
              <a:extLst>
                <a:ext uri="{FF2B5EF4-FFF2-40B4-BE49-F238E27FC236}">
                  <a16:creationId xmlns:a16="http://schemas.microsoft.com/office/drawing/2014/main" xmlns="" id="{B95314B5-ABA3-4FBE-BEDA-59F76EB2B02D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130" y="3604"/>
              <a:ext cx="2513" cy="10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11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Tailored computerised psychoeducation and self-help strategies</a:t>
              </a:r>
              <a:endParaRPr kumimoji="0" lang="en-US" altLang="en-US" sz="105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1046" name="Rectangle 1045">
              <a:extLst>
                <a:ext uri="{FF2B5EF4-FFF2-40B4-BE49-F238E27FC236}">
                  <a16:creationId xmlns:a16="http://schemas.microsoft.com/office/drawing/2014/main" xmlns="" id="{2F9E8515-F665-4FAF-9421-1E9A3684B64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02" y="3507"/>
              <a:ext cx="1056" cy="10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11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Lifestyle factors discussion</a:t>
              </a:r>
              <a:endParaRPr kumimoji="0" lang="en-US" altLang="en-US" sz="105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1047" name="Rectangle 1046">
              <a:extLst>
                <a:ext uri="{FF2B5EF4-FFF2-40B4-BE49-F238E27FC236}">
                  <a16:creationId xmlns:a16="http://schemas.microsoft.com/office/drawing/2014/main" xmlns="" id="{98587749-F63A-4050-991E-D4CB34BE1741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797" y="3430"/>
              <a:ext cx="1476" cy="10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11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Psychoeducational group programme</a:t>
              </a:r>
              <a:endParaRPr kumimoji="0" lang="en-US" altLang="en-US" sz="105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1048" name="Rectangle 1047">
              <a:extLst>
                <a:ext uri="{FF2B5EF4-FFF2-40B4-BE49-F238E27FC236}">
                  <a16:creationId xmlns:a16="http://schemas.microsoft.com/office/drawing/2014/main" xmlns="" id="{78BC3A1B-9BE2-4509-B53B-FA509D590F45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352" y="3363"/>
              <a:ext cx="1755" cy="10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11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Psychoeducational group programme + TAU</a:t>
              </a:r>
              <a:endParaRPr kumimoji="0" lang="en-US" altLang="en-US" sz="105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1049" name="Rectangle 1048">
              <a:extLst>
                <a:ext uri="{FF2B5EF4-FFF2-40B4-BE49-F238E27FC236}">
                  <a16:creationId xmlns:a16="http://schemas.microsoft.com/office/drawing/2014/main" xmlns="" id="{45C1917E-5EAD-4848-9386-0DC861DFB563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1620" y="3305"/>
              <a:ext cx="1341" cy="107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11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Interpersonal psychotherapy (IPT)</a:t>
              </a:r>
              <a:endParaRPr kumimoji="0" lang="en-US" altLang="en-US" sz="105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</xdr:grpSp>
      <xdr:sp macro="" textlink="">
        <xdr:nvSpPr>
          <xdr:cNvPr id="612" name="Rectangle 611">
            <a:extLst>
              <a:ext uri="{FF2B5EF4-FFF2-40B4-BE49-F238E27FC236}">
                <a16:creationId xmlns:a16="http://schemas.microsoft.com/office/drawing/2014/main" xmlns="" id="{0DF962D0-0409-49A2-B56F-00CDCD3F12C6}"/>
              </a:ext>
            </a:extLst>
          </xdr:cNvPr>
          <xdr:cNvSpPr>
            <a:spLocks noChangeArrowheads="1"/>
          </xdr:cNvSpPr>
        </xdr:nvSpPr>
        <xdr:spPr bwMode="auto">
          <a:xfrm>
            <a:off x="1819" y="3231"/>
            <a:ext cx="989" cy="10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1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Interpersonal counselling</a:t>
            </a:r>
            <a:endParaRPr kumimoji="0" lang="en-US" altLang="en-US" sz="105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613" name="Rectangle 612">
            <a:extLst>
              <a:ext uri="{FF2B5EF4-FFF2-40B4-BE49-F238E27FC236}">
                <a16:creationId xmlns:a16="http://schemas.microsoft.com/office/drawing/2014/main" xmlns="" id="{9FE1B277-5D9A-46D7-8575-F12BA9BFE340}"/>
              </a:ext>
            </a:extLst>
          </xdr:cNvPr>
          <xdr:cNvSpPr>
            <a:spLocks noChangeArrowheads="1"/>
          </xdr:cNvSpPr>
        </xdr:nvSpPr>
        <xdr:spPr bwMode="auto">
          <a:xfrm>
            <a:off x="1753" y="3157"/>
            <a:ext cx="995" cy="10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1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Non-directive counselling</a:t>
            </a:r>
            <a:endParaRPr kumimoji="0" lang="en-US" altLang="en-US" sz="105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614" name="Rectangle 613">
            <a:extLst>
              <a:ext uri="{FF2B5EF4-FFF2-40B4-BE49-F238E27FC236}">
                <a16:creationId xmlns:a16="http://schemas.microsoft.com/office/drawing/2014/main" xmlns="" id="{36A0B101-8369-408B-89B6-597DF30B947E}"/>
              </a:ext>
            </a:extLst>
          </xdr:cNvPr>
          <xdr:cNvSpPr>
            <a:spLocks noChangeArrowheads="1"/>
          </xdr:cNvSpPr>
        </xdr:nvSpPr>
        <xdr:spPr bwMode="auto">
          <a:xfrm>
            <a:off x="1439" y="3077"/>
            <a:ext cx="1187" cy="10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1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Wheel of wellness counselling</a:t>
            </a:r>
            <a:endParaRPr kumimoji="0" lang="en-US" altLang="en-US" sz="105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615" name="Rectangle 614">
            <a:extLst>
              <a:ext uri="{FF2B5EF4-FFF2-40B4-BE49-F238E27FC236}">
                <a16:creationId xmlns:a16="http://schemas.microsoft.com/office/drawing/2014/main" xmlns="" id="{45265423-8A64-4D86-9F8F-F07FE1D81B3D}"/>
              </a:ext>
            </a:extLst>
          </xdr:cNvPr>
          <xdr:cNvSpPr>
            <a:spLocks noChangeArrowheads="1"/>
          </xdr:cNvSpPr>
        </xdr:nvSpPr>
        <xdr:spPr bwMode="auto">
          <a:xfrm>
            <a:off x="818" y="2989"/>
            <a:ext cx="1724" cy="10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1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Problem solving individual + enhanced TAU</a:t>
            </a:r>
            <a:endParaRPr kumimoji="0" lang="en-US" altLang="en-US" sz="105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616" name="Rectangle 615">
            <a:extLst>
              <a:ext uri="{FF2B5EF4-FFF2-40B4-BE49-F238E27FC236}">
                <a16:creationId xmlns:a16="http://schemas.microsoft.com/office/drawing/2014/main" xmlns="" id="{C4EAD270-F25C-445B-AA6B-B3E0624A9FD3}"/>
              </a:ext>
            </a:extLst>
          </xdr:cNvPr>
          <xdr:cNvSpPr>
            <a:spLocks noChangeArrowheads="1"/>
          </xdr:cNvSpPr>
        </xdr:nvSpPr>
        <xdr:spPr bwMode="auto">
          <a:xfrm>
            <a:off x="1569" y="2889"/>
            <a:ext cx="870" cy="10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1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Behavioural activation</a:t>
            </a:r>
            <a:endParaRPr kumimoji="0" lang="en-US" altLang="en-US" sz="105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617" name="Rectangle 616">
            <a:extLst>
              <a:ext uri="{FF2B5EF4-FFF2-40B4-BE49-F238E27FC236}">
                <a16:creationId xmlns:a16="http://schemas.microsoft.com/office/drawing/2014/main" xmlns="" id="{2EEAAB64-B1F5-45E0-A740-2C8B17890189}"/>
              </a:ext>
            </a:extLst>
          </xdr:cNvPr>
          <xdr:cNvSpPr>
            <a:spLocks noChangeArrowheads="1"/>
          </xdr:cNvSpPr>
        </xdr:nvSpPr>
        <xdr:spPr bwMode="auto">
          <a:xfrm>
            <a:off x="970" y="2785"/>
            <a:ext cx="1379" cy="10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1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CBT individual (under 15 sessions)</a:t>
            </a:r>
            <a:endParaRPr kumimoji="0" lang="en-US" altLang="en-US" sz="105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618" name="Rectangle 617">
            <a:extLst>
              <a:ext uri="{FF2B5EF4-FFF2-40B4-BE49-F238E27FC236}">
                <a16:creationId xmlns:a16="http://schemas.microsoft.com/office/drawing/2014/main" xmlns="" id="{02BEC028-D3E3-448E-939C-D0897D8B6EAF}"/>
              </a:ext>
            </a:extLst>
          </xdr:cNvPr>
          <xdr:cNvSpPr>
            <a:spLocks noChangeArrowheads="1"/>
          </xdr:cNvSpPr>
        </xdr:nvSpPr>
        <xdr:spPr bwMode="auto">
          <a:xfrm>
            <a:off x="639" y="2702"/>
            <a:ext cx="1658" cy="10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1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CBT individual (under 15 sessions) + TAU</a:t>
            </a:r>
            <a:endParaRPr kumimoji="0" lang="en-US" altLang="en-US" sz="105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619" name="Rectangle 618">
            <a:extLst>
              <a:ext uri="{FF2B5EF4-FFF2-40B4-BE49-F238E27FC236}">
                <a16:creationId xmlns:a16="http://schemas.microsoft.com/office/drawing/2014/main" xmlns="" id="{965145B4-8530-4205-BA9A-C20B2F13DAD5}"/>
              </a:ext>
            </a:extLst>
          </xdr:cNvPr>
          <xdr:cNvSpPr>
            <a:spLocks noChangeArrowheads="1"/>
          </xdr:cNvSpPr>
        </xdr:nvSpPr>
        <xdr:spPr bwMode="auto">
          <a:xfrm>
            <a:off x="920" y="2583"/>
            <a:ext cx="1325" cy="10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1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CBT individual (over 15 sessions)</a:t>
            </a:r>
            <a:endParaRPr kumimoji="0" lang="en-US" altLang="en-US" sz="105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620" name="Rectangle 619">
            <a:extLst>
              <a:ext uri="{FF2B5EF4-FFF2-40B4-BE49-F238E27FC236}">
                <a16:creationId xmlns:a16="http://schemas.microsoft.com/office/drawing/2014/main" xmlns="" id="{FFE39D50-A898-4358-BAF9-8BF25D3EC870}"/>
              </a:ext>
            </a:extLst>
          </xdr:cNvPr>
          <xdr:cNvSpPr>
            <a:spLocks noChangeArrowheads="1"/>
          </xdr:cNvSpPr>
        </xdr:nvSpPr>
        <xdr:spPr bwMode="auto">
          <a:xfrm>
            <a:off x="596" y="2472"/>
            <a:ext cx="1604" cy="10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1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CBT individual (over 15 sessions) + TAU</a:t>
            </a:r>
            <a:endParaRPr kumimoji="0" lang="en-US" altLang="en-US" sz="105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621" name="Rectangle 620">
            <a:extLst>
              <a:ext uri="{FF2B5EF4-FFF2-40B4-BE49-F238E27FC236}">
                <a16:creationId xmlns:a16="http://schemas.microsoft.com/office/drawing/2014/main" xmlns="" id="{A4055CF7-8A0A-4864-81C6-10A3F36171A9}"/>
              </a:ext>
            </a:extLst>
          </xdr:cNvPr>
          <xdr:cNvSpPr>
            <a:spLocks noChangeArrowheads="1"/>
          </xdr:cNvSpPr>
        </xdr:nvSpPr>
        <xdr:spPr bwMode="auto">
          <a:xfrm>
            <a:off x="64" y="2332"/>
            <a:ext cx="2115" cy="10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1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Rational emotive behaviour therapy (REBT) individual</a:t>
            </a:r>
            <a:endParaRPr kumimoji="0" lang="en-US" altLang="en-US" sz="105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622" name="Rectangle 621">
            <a:extLst>
              <a:ext uri="{FF2B5EF4-FFF2-40B4-BE49-F238E27FC236}">
                <a16:creationId xmlns:a16="http://schemas.microsoft.com/office/drawing/2014/main" xmlns="" id="{D1B7B9FB-E60C-4991-A750-1E17FFC844B8}"/>
              </a:ext>
            </a:extLst>
          </xdr:cNvPr>
          <xdr:cNvSpPr>
            <a:spLocks noChangeArrowheads="1"/>
          </xdr:cNvSpPr>
        </xdr:nvSpPr>
        <xdr:spPr bwMode="auto">
          <a:xfrm>
            <a:off x="585" y="2189"/>
            <a:ext cx="1533" cy="10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1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Third-wave cognitive therapy individual</a:t>
            </a:r>
            <a:endParaRPr kumimoji="0" lang="en-US" altLang="en-US" sz="105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623" name="Rectangle 622">
            <a:extLst>
              <a:ext uri="{FF2B5EF4-FFF2-40B4-BE49-F238E27FC236}">
                <a16:creationId xmlns:a16="http://schemas.microsoft.com/office/drawing/2014/main" xmlns="" id="{84887D00-6F7A-4B2D-B83A-5FCDB4EC0D5D}"/>
              </a:ext>
            </a:extLst>
          </xdr:cNvPr>
          <xdr:cNvSpPr>
            <a:spLocks noChangeArrowheads="1"/>
          </xdr:cNvSpPr>
        </xdr:nvSpPr>
        <xdr:spPr bwMode="auto">
          <a:xfrm>
            <a:off x="290" y="2045"/>
            <a:ext cx="1812" cy="10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1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Third-wave cognitive therapy individual + TAU</a:t>
            </a:r>
            <a:endParaRPr kumimoji="0" lang="en-US" altLang="en-US" sz="105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624" name="Rectangle 623">
            <a:extLst>
              <a:ext uri="{FF2B5EF4-FFF2-40B4-BE49-F238E27FC236}">
                <a16:creationId xmlns:a16="http://schemas.microsoft.com/office/drawing/2014/main" xmlns="" id="{BC819BFC-C394-4E4B-9544-168F1671B65C}"/>
              </a:ext>
            </a:extLst>
          </xdr:cNvPr>
          <xdr:cNvSpPr>
            <a:spLocks noChangeArrowheads="1"/>
          </xdr:cNvSpPr>
        </xdr:nvSpPr>
        <xdr:spPr bwMode="auto">
          <a:xfrm>
            <a:off x="873" y="1902"/>
            <a:ext cx="1234" cy="10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1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CBT group (under 15 sessions)</a:t>
            </a:r>
            <a:endParaRPr kumimoji="0" lang="en-US" altLang="en-US" sz="105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625" name="Rectangle 624">
            <a:extLst>
              <a:ext uri="{FF2B5EF4-FFF2-40B4-BE49-F238E27FC236}">
                <a16:creationId xmlns:a16="http://schemas.microsoft.com/office/drawing/2014/main" xmlns="" id="{BDCC3353-2BEE-400E-9BBA-527CB5D40BE2}"/>
              </a:ext>
            </a:extLst>
          </xdr:cNvPr>
          <xdr:cNvSpPr>
            <a:spLocks noChangeArrowheads="1"/>
          </xdr:cNvSpPr>
        </xdr:nvSpPr>
        <xdr:spPr bwMode="auto">
          <a:xfrm>
            <a:off x="588" y="1754"/>
            <a:ext cx="1513" cy="10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1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CBT group (under 15 sessions) + TAU</a:t>
            </a:r>
            <a:endParaRPr kumimoji="0" lang="en-US" altLang="en-US" sz="105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626" name="Rectangle 625">
            <a:extLst>
              <a:ext uri="{FF2B5EF4-FFF2-40B4-BE49-F238E27FC236}">
                <a16:creationId xmlns:a16="http://schemas.microsoft.com/office/drawing/2014/main" xmlns="" id="{330C2361-5649-45E2-A716-BEE7A3D91488}"/>
              </a:ext>
            </a:extLst>
          </xdr:cNvPr>
          <xdr:cNvSpPr>
            <a:spLocks noChangeArrowheads="1"/>
          </xdr:cNvSpPr>
        </xdr:nvSpPr>
        <xdr:spPr bwMode="auto">
          <a:xfrm>
            <a:off x="620" y="1628"/>
            <a:ext cx="1541" cy="10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1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Coping with Depression course (group)</a:t>
            </a:r>
            <a:endParaRPr kumimoji="0" lang="en-US" altLang="en-US" sz="105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627" name="Rectangle 626">
            <a:extLst>
              <a:ext uri="{FF2B5EF4-FFF2-40B4-BE49-F238E27FC236}">
                <a16:creationId xmlns:a16="http://schemas.microsoft.com/office/drawing/2014/main" xmlns="" id="{B8691C8A-79AA-42E1-B96D-9098AD8593D0}"/>
              </a:ext>
            </a:extLst>
          </xdr:cNvPr>
          <xdr:cNvSpPr>
            <a:spLocks noChangeArrowheads="1"/>
          </xdr:cNvSpPr>
        </xdr:nvSpPr>
        <xdr:spPr bwMode="auto">
          <a:xfrm>
            <a:off x="782" y="1470"/>
            <a:ext cx="1387" cy="10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1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Third-wave cognitive therapy group</a:t>
            </a:r>
            <a:endParaRPr kumimoji="0" lang="en-US" altLang="en-US" sz="105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628" name="Rectangle 627">
            <a:extLst>
              <a:ext uri="{FF2B5EF4-FFF2-40B4-BE49-F238E27FC236}">
                <a16:creationId xmlns:a16="http://schemas.microsoft.com/office/drawing/2014/main" xmlns="" id="{2F6170B8-A00F-47F3-9E87-D2D43B8D48EA}"/>
              </a:ext>
            </a:extLst>
          </xdr:cNvPr>
          <xdr:cNvSpPr>
            <a:spLocks noChangeArrowheads="1"/>
          </xdr:cNvSpPr>
        </xdr:nvSpPr>
        <xdr:spPr bwMode="auto">
          <a:xfrm>
            <a:off x="554" y="1355"/>
            <a:ext cx="1666" cy="10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1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Third-wave cognitive therapy group + TAU</a:t>
            </a:r>
            <a:endParaRPr kumimoji="0" lang="en-US" altLang="en-US" sz="105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629" name="Rectangle 628">
            <a:extLst>
              <a:ext uri="{FF2B5EF4-FFF2-40B4-BE49-F238E27FC236}">
                <a16:creationId xmlns:a16="http://schemas.microsoft.com/office/drawing/2014/main" xmlns="" id="{E08620E6-931B-4B53-861D-088EB890CAF6}"/>
              </a:ext>
            </a:extLst>
          </xdr:cNvPr>
          <xdr:cNvSpPr>
            <a:spLocks noChangeArrowheads="1"/>
          </xdr:cNvSpPr>
        </xdr:nvSpPr>
        <xdr:spPr bwMode="auto">
          <a:xfrm>
            <a:off x="544" y="1250"/>
            <a:ext cx="1771" cy="10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1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CBT individual (over 15 sessions) + any TCA</a:t>
            </a:r>
            <a:endParaRPr kumimoji="0" lang="en-US" altLang="en-US" sz="105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630" name="Rectangle 629">
            <a:extLst>
              <a:ext uri="{FF2B5EF4-FFF2-40B4-BE49-F238E27FC236}">
                <a16:creationId xmlns:a16="http://schemas.microsoft.com/office/drawing/2014/main" xmlns="" id="{2114D805-E19F-4A78-9CA9-617A953FD02C}"/>
              </a:ext>
            </a:extLst>
          </xdr:cNvPr>
          <xdr:cNvSpPr>
            <a:spLocks noChangeArrowheads="1"/>
          </xdr:cNvSpPr>
        </xdr:nvSpPr>
        <xdr:spPr bwMode="auto">
          <a:xfrm>
            <a:off x="492" y="1148"/>
            <a:ext cx="1860" cy="10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1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CBT individual (over 15 sessions) + imipramine</a:t>
            </a:r>
            <a:endParaRPr kumimoji="0" lang="en-US" altLang="en-US" sz="105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631" name="Rectangle 630">
            <a:extLst>
              <a:ext uri="{FF2B5EF4-FFF2-40B4-BE49-F238E27FC236}">
                <a16:creationId xmlns:a16="http://schemas.microsoft.com/office/drawing/2014/main" xmlns="" id="{50CF3817-9692-4F79-AD73-B4891F12DAC5}"/>
              </a:ext>
            </a:extLst>
          </xdr:cNvPr>
          <xdr:cNvSpPr>
            <a:spLocks noChangeArrowheads="1"/>
          </xdr:cNvSpPr>
        </xdr:nvSpPr>
        <xdr:spPr bwMode="auto">
          <a:xfrm>
            <a:off x="934" y="1032"/>
            <a:ext cx="1503" cy="10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1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Supportive psychotherapy + any SSRI</a:t>
            </a:r>
            <a:endParaRPr kumimoji="0" lang="en-US" altLang="en-US" sz="105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632" name="Rectangle 631">
            <a:extLst>
              <a:ext uri="{FF2B5EF4-FFF2-40B4-BE49-F238E27FC236}">
                <a16:creationId xmlns:a16="http://schemas.microsoft.com/office/drawing/2014/main" xmlns="" id="{C1E4CB85-C123-4DF2-930F-B77F796C8C98}"/>
              </a:ext>
            </a:extLst>
          </xdr:cNvPr>
          <xdr:cNvSpPr>
            <a:spLocks noChangeArrowheads="1"/>
          </xdr:cNvSpPr>
        </xdr:nvSpPr>
        <xdr:spPr bwMode="auto">
          <a:xfrm>
            <a:off x="813" y="913"/>
            <a:ext cx="1733" cy="10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1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Interpersonal psychotherapy (IPT) + any AD</a:t>
            </a:r>
            <a:endParaRPr kumimoji="0" lang="en-US" altLang="en-US" sz="105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633" name="Rectangle 632">
            <a:extLst>
              <a:ext uri="{FF2B5EF4-FFF2-40B4-BE49-F238E27FC236}">
                <a16:creationId xmlns:a16="http://schemas.microsoft.com/office/drawing/2014/main" xmlns="" id="{2E9541A1-35FA-426C-A02D-899F8ED04005}"/>
              </a:ext>
            </a:extLst>
          </xdr:cNvPr>
          <xdr:cNvSpPr>
            <a:spLocks noChangeArrowheads="1"/>
          </xdr:cNvSpPr>
        </xdr:nvSpPr>
        <xdr:spPr bwMode="auto">
          <a:xfrm>
            <a:off x="789" y="811"/>
            <a:ext cx="1876" cy="10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1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Interpersonal psychotherapy (IPT) + imipramine</a:t>
            </a:r>
            <a:endParaRPr kumimoji="0" lang="en-US" altLang="en-US" sz="105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634" name="Rectangle 633">
            <a:extLst>
              <a:ext uri="{FF2B5EF4-FFF2-40B4-BE49-F238E27FC236}">
                <a16:creationId xmlns:a16="http://schemas.microsoft.com/office/drawing/2014/main" xmlns="" id="{3F68F645-44C3-4D41-87ED-09BC7866FC19}"/>
              </a:ext>
            </a:extLst>
          </xdr:cNvPr>
          <xdr:cNvSpPr>
            <a:spLocks noChangeArrowheads="1"/>
          </xdr:cNvSpPr>
        </xdr:nvSpPr>
        <xdr:spPr bwMode="auto">
          <a:xfrm>
            <a:off x="355" y="711"/>
            <a:ext cx="2456" cy="10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1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Short-term psychodynamic psychotherapy individual + Any AD</a:t>
            </a:r>
            <a:endParaRPr kumimoji="0" lang="en-US" altLang="en-US" sz="105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635" name="Rectangle 634">
            <a:extLst>
              <a:ext uri="{FF2B5EF4-FFF2-40B4-BE49-F238E27FC236}">
                <a16:creationId xmlns:a16="http://schemas.microsoft.com/office/drawing/2014/main" xmlns="" id="{F9CF9D22-466D-4149-B07B-E733022FA479}"/>
              </a:ext>
            </a:extLst>
          </xdr:cNvPr>
          <xdr:cNvSpPr>
            <a:spLocks noChangeArrowheads="1"/>
          </xdr:cNvSpPr>
        </xdr:nvSpPr>
        <xdr:spPr bwMode="auto">
          <a:xfrm>
            <a:off x="405" y="621"/>
            <a:ext cx="2529" cy="10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1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Short-term psychodynamic psychotherapy individual + any SSRI</a:t>
            </a:r>
            <a:endParaRPr kumimoji="0" lang="en-US" altLang="en-US" sz="105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636" name="Rectangle 635">
            <a:extLst>
              <a:ext uri="{FF2B5EF4-FFF2-40B4-BE49-F238E27FC236}">
                <a16:creationId xmlns:a16="http://schemas.microsoft.com/office/drawing/2014/main" xmlns="" id="{485FDF63-BF60-48B8-B56E-52FB44EB3FA5}"/>
              </a:ext>
            </a:extLst>
          </xdr:cNvPr>
          <xdr:cNvSpPr>
            <a:spLocks noChangeArrowheads="1"/>
          </xdr:cNvSpPr>
        </xdr:nvSpPr>
        <xdr:spPr bwMode="auto">
          <a:xfrm>
            <a:off x="1207" y="540"/>
            <a:ext cx="1881" cy="10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1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CBT individual (over 15 sessions) + Pill placebo</a:t>
            </a:r>
            <a:endParaRPr kumimoji="0" lang="en-US" altLang="en-US" sz="105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637" name="Rectangle 636">
            <a:extLst>
              <a:ext uri="{FF2B5EF4-FFF2-40B4-BE49-F238E27FC236}">
                <a16:creationId xmlns:a16="http://schemas.microsoft.com/office/drawing/2014/main" xmlns="" id="{85A45782-2730-40AD-B4D0-3E19F4A64581}"/>
              </a:ext>
            </a:extLst>
          </xdr:cNvPr>
          <xdr:cNvSpPr>
            <a:spLocks noChangeArrowheads="1"/>
          </xdr:cNvSpPr>
        </xdr:nvSpPr>
        <xdr:spPr bwMode="auto">
          <a:xfrm>
            <a:off x="1336" y="455"/>
            <a:ext cx="1922" cy="10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1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Interpersonal psychotherapy (IPT) + Pill placebo </a:t>
            </a:r>
            <a:endParaRPr kumimoji="0" lang="en-US" altLang="en-US" sz="105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638" name="Rectangle 637">
            <a:extLst>
              <a:ext uri="{FF2B5EF4-FFF2-40B4-BE49-F238E27FC236}">
                <a16:creationId xmlns:a16="http://schemas.microsoft.com/office/drawing/2014/main" xmlns="" id="{15FFA84D-8C77-49AC-8346-C85FCCAF1CE7}"/>
              </a:ext>
            </a:extLst>
          </xdr:cNvPr>
          <xdr:cNvSpPr>
            <a:spLocks noChangeArrowheads="1"/>
          </xdr:cNvSpPr>
        </xdr:nvSpPr>
        <xdr:spPr bwMode="auto">
          <a:xfrm>
            <a:off x="2565" y="356"/>
            <a:ext cx="822" cy="10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1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Exercise + Sertraline</a:t>
            </a:r>
            <a:endParaRPr kumimoji="0" lang="en-US" altLang="en-US" sz="105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639" name="Rectangle 638">
            <a:extLst>
              <a:ext uri="{FF2B5EF4-FFF2-40B4-BE49-F238E27FC236}">
                <a16:creationId xmlns:a16="http://schemas.microsoft.com/office/drawing/2014/main" xmlns="" id="{3D68FC04-B9CF-42D7-9F5E-71957F8244CC}"/>
              </a:ext>
            </a:extLst>
          </xdr:cNvPr>
          <xdr:cNvSpPr>
            <a:spLocks noChangeArrowheads="1"/>
          </xdr:cNvSpPr>
        </xdr:nvSpPr>
        <xdr:spPr bwMode="auto">
          <a:xfrm>
            <a:off x="2009" y="241"/>
            <a:ext cx="1505" cy="107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1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Cognitive bibliotherapy + escitalopram</a:t>
            </a:r>
            <a:endParaRPr kumimoji="0" lang="en-US" altLang="en-US" sz="105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640" name="Rectangle 639">
            <a:extLst>
              <a:ext uri="{FF2B5EF4-FFF2-40B4-BE49-F238E27FC236}">
                <a16:creationId xmlns:a16="http://schemas.microsoft.com/office/drawing/2014/main" xmlns="" id="{1924408F-5A2D-4E7A-8B3B-24F65A5DA80D}"/>
              </a:ext>
            </a:extLst>
          </xdr:cNvPr>
          <xdr:cNvSpPr>
            <a:spLocks noChangeArrowheads="1"/>
          </xdr:cNvSpPr>
        </xdr:nvSpPr>
        <xdr:spPr bwMode="auto">
          <a:xfrm>
            <a:off x="3551" y="-23"/>
            <a:ext cx="27" cy="11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200" b="1" i="0" u="none" strike="noStrike" cap="none" normalizeH="0" baseline="0">
                <a:ln>
                  <a:noFill/>
                </a:ln>
                <a:solidFill>
                  <a:srgbClr val="0000FF"/>
                </a:solidFill>
                <a:effectLst/>
                <a:latin typeface="Arial" panose="020B0604020202020204" pitchFamily="34" charset="0"/>
              </a:rPr>
              <a:t> </a:t>
            </a:r>
            <a:endParaRPr kumimoji="0" lang="en-US" altLang="en-US" sz="105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</xdr:grpSp>
    <xdr:clientData/>
  </xdr:twoCellAnchor>
  <xdr:twoCellAnchor>
    <xdr:from>
      <xdr:col>18</xdr:col>
      <xdr:colOff>571500</xdr:colOff>
      <xdr:row>2</xdr:row>
      <xdr:rowOff>47624</xdr:rowOff>
    </xdr:from>
    <xdr:to>
      <xdr:col>39</xdr:col>
      <xdr:colOff>209551</xdr:colOff>
      <xdr:row>36</xdr:row>
      <xdr:rowOff>38100</xdr:rowOff>
    </xdr:to>
    <xdr:grpSp>
      <xdr:nvGrpSpPr>
        <xdr:cNvPr id="1250" name="Group 1249">
          <a:extLst>
            <a:ext uri="{FF2B5EF4-FFF2-40B4-BE49-F238E27FC236}">
              <a16:creationId xmlns:a16="http://schemas.microsoft.com/office/drawing/2014/main" xmlns="" id="{04A8E474-8894-48D6-B99B-D0CB17C2408E}"/>
            </a:ext>
          </a:extLst>
        </xdr:cNvPr>
        <xdr:cNvGrpSpPr>
          <a:grpSpLocks noChangeAspect="1"/>
        </xdr:cNvGrpSpPr>
      </xdr:nvGrpSpPr>
      <xdr:grpSpPr bwMode="auto">
        <a:xfrm>
          <a:off x="11593286" y="428624"/>
          <a:ext cx="12496801" cy="6467476"/>
          <a:chOff x="-412" y="-23"/>
          <a:chExt cx="7836" cy="4074"/>
        </a:xfrm>
      </xdr:grpSpPr>
      <xdr:sp macro="" textlink="">
        <xdr:nvSpPr>
          <xdr:cNvPr id="1251" name="AutoShape 437">
            <a:extLst>
              <a:ext uri="{FF2B5EF4-FFF2-40B4-BE49-F238E27FC236}">
                <a16:creationId xmlns:a16="http://schemas.microsoft.com/office/drawing/2014/main" xmlns="" id="{52A4E4FF-998F-4B1B-93CE-32FCA0D4F838}"/>
              </a:ext>
            </a:extLst>
          </xdr:cNvPr>
          <xdr:cNvSpPr>
            <a:spLocks noChangeAspect="1" noChangeArrowheads="1" noTextEdit="1"/>
          </xdr:cNvSpPr>
        </xdr:nvSpPr>
        <xdr:spPr bwMode="auto">
          <a:xfrm>
            <a:off x="449" y="0"/>
            <a:ext cx="6336" cy="4036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91440" tIns="45720" rIns="91440" bIns="45720" numCol="1" anchor="t" anchorCtr="0" compatLnSpc="1">
            <a:prstTxWarp prst="textNoShape">
              <a:avLst/>
            </a:prstTxWarp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endParaRPr lang="en-GB" sz="1400"/>
          </a:p>
        </xdr:txBody>
      </xdr:sp>
      <xdr:grpSp>
        <xdr:nvGrpSpPr>
          <xdr:cNvPr id="1252" name="Group 1251">
            <a:extLst>
              <a:ext uri="{FF2B5EF4-FFF2-40B4-BE49-F238E27FC236}">
                <a16:creationId xmlns:a16="http://schemas.microsoft.com/office/drawing/2014/main" xmlns="" id="{6038A046-1903-4768-B637-7068FA31D8BE}"/>
              </a:ext>
            </a:extLst>
          </xdr:cNvPr>
          <xdr:cNvGrpSpPr>
            <a:grpSpLocks/>
          </xdr:cNvGrpSpPr>
        </xdr:nvGrpSpPr>
        <xdr:grpSpPr bwMode="auto">
          <a:xfrm>
            <a:off x="449" y="0"/>
            <a:ext cx="6351" cy="4051"/>
            <a:chOff x="449" y="0"/>
            <a:chExt cx="6351" cy="4051"/>
          </a:xfrm>
        </xdr:grpSpPr>
        <xdr:sp macro="" textlink="">
          <xdr:nvSpPr>
            <xdr:cNvPr id="1273" name="Rectangle 1272">
              <a:extLst>
                <a:ext uri="{FF2B5EF4-FFF2-40B4-BE49-F238E27FC236}">
                  <a16:creationId xmlns:a16="http://schemas.microsoft.com/office/drawing/2014/main" xmlns="" id="{2AE29F93-1960-4AFE-8228-57E10C3AFB0E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49" y="0"/>
              <a:ext cx="6351" cy="4051"/>
            </a:xfrm>
            <a:prstGeom prst="rect">
              <a:avLst/>
            </a:prstGeom>
            <a:solidFill>
              <a:srgbClr val="FFFFFF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274" name="Freeform 440">
              <a:extLst>
                <a:ext uri="{FF2B5EF4-FFF2-40B4-BE49-F238E27FC236}">
                  <a16:creationId xmlns:a16="http://schemas.microsoft.com/office/drawing/2014/main" xmlns="" id="{9F647FBA-0FE1-4456-9D7E-3429624CD8EC}"/>
                </a:ext>
              </a:extLst>
            </xdr:cNvPr>
            <xdr:cNvSpPr>
              <a:spLocks/>
            </xdr:cNvSpPr>
          </xdr:nvSpPr>
          <xdr:spPr bwMode="auto">
            <a:xfrm>
              <a:off x="3658" y="579"/>
              <a:ext cx="1148" cy="615"/>
            </a:xfrm>
            <a:custGeom>
              <a:avLst/>
              <a:gdLst>
                <a:gd name="T0" fmla="*/ 1148 w 1148"/>
                <a:gd name="T1" fmla="*/ 615 h 615"/>
                <a:gd name="T2" fmla="*/ 0 w 1148"/>
                <a:gd name="T3" fmla="*/ 7 h 615"/>
                <a:gd name="T4" fmla="*/ 7 w 1148"/>
                <a:gd name="T5" fmla="*/ 0 h 615"/>
                <a:gd name="T6" fmla="*/ 1148 w 1148"/>
                <a:gd name="T7" fmla="*/ 608 h 615"/>
                <a:gd name="T8" fmla="*/ 1148 w 1148"/>
                <a:gd name="T9" fmla="*/ 615 h 6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148" h="615">
                  <a:moveTo>
                    <a:pt x="1148" y="615"/>
                  </a:moveTo>
                  <a:lnTo>
                    <a:pt x="0" y="7"/>
                  </a:lnTo>
                  <a:lnTo>
                    <a:pt x="7" y="0"/>
                  </a:lnTo>
                  <a:lnTo>
                    <a:pt x="1148" y="608"/>
                  </a:lnTo>
                  <a:lnTo>
                    <a:pt x="1148" y="61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275" name="Freeform 441">
              <a:extLst>
                <a:ext uri="{FF2B5EF4-FFF2-40B4-BE49-F238E27FC236}">
                  <a16:creationId xmlns:a16="http://schemas.microsoft.com/office/drawing/2014/main" xmlns="" id="{83B6E9F7-C1E3-4235-813C-F9C47C28D82B}"/>
                </a:ext>
              </a:extLst>
            </xdr:cNvPr>
            <xdr:cNvSpPr>
              <a:spLocks/>
            </xdr:cNvSpPr>
          </xdr:nvSpPr>
          <xdr:spPr bwMode="auto">
            <a:xfrm>
              <a:off x="3658" y="579"/>
              <a:ext cx="1148" cy="615"/>
            </a:xfrm>
            <a:custGeom>
              <a:avLst/>
              <a:gdLst>
                <a:gd name="T0" fmla="*/ 155 w 155"/>
                <a:gd name="T1" fmla="*/ 83 h 83"/>
                <a:gd name="T2" fmla="*/ 0 w 155"/>
                <a:gd name="T3" fmla="*/ 1 h 83"/>
                <a:gd name="T4" fmla="*/ 1 w 155"/>
                <a:gd name="T5" fmla="*/ 0 h 83"/>
                <a:gd name="T6" fmla="*/ 155 w 155"/>
                <a:gd name="T7" fmla="*/ 82 h 83"/>
                <a:gd name="T8" fmla="*/ 155 w 155"/>
                <a:gd name="T9" fmla="*/ 83 h 8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5" h="83">
                  <a:moveTo>
                    <a:pt x="155" y="83"/>
                  </a:moveTo>
                  <a:lnTo>
                    <a:pt x="0" y="1"/>
                  </a:lnTo>
                  <a:lnTo>
                    <a:pt x="1" y="0"/>
                  </a:lnTo>
                  <a:lnTo>
                    <a:pt x="155" y="82"/>
                  </a:lnTo>
                  <a:lnTo>
                    <a:pt x="155" y="8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276" name="Freeform 442">
              <a:extLst>
                <a:ext uri="{FF2B5EF4-FFF2-40B4-BE49-F238E27FC236}">
                  <a16:creationId xmlns:a16="http://schemas.microsoft.com/office/drawing/2014/main" xmlns="" id="{7DD2AB0A-7CFF-4763-AD68-A565B990D940}"/>
                </a:ext>
              </a:extLst>
            </xdr:cNvPr>
            <xdr:cNvSpPr>
              <a:spLocks/>
            </xdr:cNvSpPr>
          </xdr:nvSpPr>
          <xdr:spPr bwMode="auto">
            <a:xfrm>
              <a:off x="3658" y="579"/>
              <a:ext cx="1304" cy="927"/>
            </a:xfrm>
            <a:custGeom>
              <a:avLst/>
              <a:gdLst>
                <a:gd name="T0" fmla="*/ 1297 w 1304"/>
                <a:gd name="T1" fmla="*/ 927 h 927"/>
                <a:gd name="T2" fmla="*/ 0 w 1304"/>
                <a:gd name="T3" fmla="*/ 7 h 927"/>
                <a:gd name="T4" fmla="*/ 7 w 1304"/>
                <a:gd name="T5" fmla="*/ 0 h 927"/>
                <a:gd name="T6" fmla="*/ 1304 w 1304"/>
                <a:gd name="T7" fmla="*/ 912 h 927"/>
                <a:gd name="T8" fmla="*/ 1297 w 1304"/>
                <a:gd name="T9" fmla="*/ 927 h 92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304" h="927">
                  <a:moveTo>
                    <a:pt x="1297" y="927"/>
                  </a:moveTo>
                  <a:lnTo>
                    <a:pt x="0" y="7"/>
                  </a:lnTo>
                  <a:lnTo>
                    <a:pt x="7" y="0"/>
                  </a:lnTo>
                  <a:lnTo>
                    <a:pt x="1304" y="912"/>
                  </a:lnTo>
                  <a:lnTo>
                    <a:pt x="1297" y="927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277" name="Freeform 443">
              <a:extLst>
                <a:ext uri="{FF2B5EF4-FFF2-40B4-BE49-F238E27FC236}">
                  <a16:creationId xmlns:a16="http://schemas.microsoft.com/office/drawing/2014/main" xmlns="" id="{919A1DA3-CA40-4EDF-9C5A-71E3F9D47E00}"/>
                </a:ext>
              </a:extLst>
            </xdr:cNvPr>
            <xdr:cNvSpPr>
              <a:spLocks/>
            </xdr:cNvSpPr>
          </xdr:nvSpPr>
          <xdr:spPr bwMode="auto">
            <a:xfrm>
              <a:off x="3658" y="579"/>
              <a:ext cx="1304" cy="927"/>
            </a:xfrm>
            <a:custGeom>
              <a:avLst/>
              <a:gdLst>
                <a:gd name="T0" fmla="*/ 175 w 176"/>
                <a:gd name="T1" fmla="*/ 125 h 125"/>
                <a:gd name="T2" fmla="*/ 0 w 176"/>
                <a:gd name="T3" fmla="*/ 1 h 125"/>
                <a:gd name="T4" fmla="*/ 1 w 176"/>
                <a:gd name="T5" fmla="*/ 0 h 125"/>
                <a:gd name="T6" fmla="*/ 176 w 176"/>
                <a:gd name="T7" fmla="*/ 123 h 125"/>
                <a:gd name="T8" fmla="*/ 175 w 176"/>
                <a:gd name="T9" fmla="*/ 125 h 12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6" h="125">
                  <a:moveTo>
                    <a:pt x="175" y="125"/>
                  </a:moveTo>
                  <a:lnTo>
                    <a:pt x="0" y="1"/>
                  </a:lnTo>
                  <a:lnTo>
                    <a:pt x="1" y="0"/>
                  </a:lnTo>
                  <a:lnTo>
                    <a:pt x="176" y="123"/>
                  </a:lnTo>
                  <a:lnTo>
                    <a:pt x="175" y="125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278" name="Freeform 444">
              <a:extLst>
                <a:ext uri="{FF2B5EF4-FFF2-40B4-BE49-F238E27FC236}">
                  <a16:creationId xmlns:a16="http://schemas.microsoft.com/office/drawing/2014/main" xmlns="" id="{3662F2A7-F97B-4670-BBB9-69E72BB63683}"/>
                </a:ext>
              </a:extLst>
            </xdr:cNvPr>
            <xdr:cNvSpPr>
              <a:spLocks/>
            </xdr:cNvSpPr>
          </xdr:nvSpPr>
          <xdr:spPr bwMode="auto">
            <a:xfrm>
              <a:off x="3650" y="571"/>
              <a:ext cx="1408" cy="1269"/>
            </a:xfrm>
            <a:custGeom>
              <a:avLst/>
              <a:gdLst>
                <a:gd name="T0" fmla="*/ 1386 w 1408"/>
                <a:gd name="T1" fmla="*/ 1269 h 1269"/>
                <a:gd name="T2" fmla="*/ 0 w 1408"/>
                <a:gd name="T3" fmla="*/ 30 h 1269"/>
                <a:gd name="T4" fmla="*/ 23 w 1408"/>
                <a:gd name="T5" fmla="*/ 0 h 1269"/>
                <a:gd name="T6" fmla="*/ 1408 w 1408"/>
                <a:gd name="T7" fmla="*/ 1247 h 1269"/>
                <a:gd name="T8" fmla="*/ 1386 w 1408"/>
                <a:gd name="T9" fmla="*/ 1269 h 126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408" h="1269">
                  <a:moveTo>
                    <a:pt x="1386" y="1269"/>
                  </a:moveTo>
                  <a:lnTo>
                    <a:pt x="0" y="30"/>
                  </a:lnTo>
                  <a:lnTo>
                    <a:pt x="23" y="0"/>
                  </a:lnTo>
                  <a:lnTo>
                    <a:pt x="1408" y="1247"/>
                  </a:lnTo>
                  <a:lnTo>
                    <a:pt x="1386" y="126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279" name="Freeform 445">
              <a:extLst>
                <a:ext uri="{FF2B5EF4-FFF2-40B4-BE49-F238E27FC236}">
                  <a16:creationId xmlns:a16="http://schemas.microsoft.com/office/drawing/2014/main" xmlns="" id="{60F02FB8-DA23-49AD-8041-B47BD2C08C5D}"/>
                </a:ext>
              </a:extLst>
            </xdr:cNvPr>
            <xdr:cNvSpPr>
              <a:spLocks/>
            </xdr:cNvSpPr>
          </xdr:nvSpPr>
          <xdr:spPr bwMode="auto">
            <a:xfrm>
              <a:off x="3650" y="571"/>
              <a:ext cx="1408" cy="1269"/>
            </a:xfrm>
            <a:custGeom>
              <a:avLst/>
              <a:gdLst>
                <a:gd name="T0" fmla="*/ 187 w 190"/>
                <a:gd name="T1" fmla="*/ 171 h 171"/>
                <a:gd name="T2" fmla="*/ 0 w 190"/>
                <a:gd name="T3" fmla="*/ 4 h 171"/>
                <a:gd name="T4" fmla="*/ 3 w 190"/>
                <a:gd name="T5" fmla="*/ 0 h 171"/>
                <a:gd name="T6" fmla="*/ 190 w 190"/>
                <a:gd name="T7" fmla="*/ 168 h 171"/>
                <a:gd name="T8" fmla="*/ 187 w 190"/>
                <a:gd name="T9" fmla="*/ 171 h 17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90" h="171">
                  <a:moveTo>
                    <a:pt x="187" y="171"/>
                  </a:moveTo>
                  <a:lnTo>
                    <a:pt x="0" y="4"/>
                  </a:lnTo>
                  <a:lnTo>
                    <a:pt x="3" y="0"/>
                  </a:lnTo>
                  <a:lnTo>
                    <a:pt x="190" y="168"/>
                  </a:lnTo>
                  <a:lnTo>
                    <a:pt x="187" y="171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280" name="Freeform 446">
              <a:extLst>
                <a:ext uri="{FF2B5EF4-FFF2-40B4-BE49-F238E27FC236}">
                  <a16:creationId xmlns:a16="http://schemas.microsoft.com/office/drawing/2014/main" xmlns="" id="{7C6F84C6-37E9-4337-ABC3-15CE4275F001}"/>
                </a:ext>
              </a:extLst>
            </xdr:cNvPr>
            <xdr:cNvSpPr>
              <a:spLocks/>
            </xdr:cNvSpPr>
          </xdr:nvSpPr>
          <xdr:spPr bwMode="auto">
            <a:xfrm>
              <a:off x="3658" y="586"/>
              <a:ext cx="1297" cy="1937"/>
            </a:xfrm>
            <a:custGeom>
              <a:avLst/>
              <a:gdLst>
                <a:gd name="T0" fmla="*/ 1297 w 1297"/>
                <a:gd name="T1" fmla="*/ 1937 h 1937"/>
                <a:gd name="T2" fmla="*/ 0 w 1297"/>
                <a:gd name="T3" fmla="*/ 0 h 1937"/>
                <a:gd name="T4" fmla="*/ 0 w 1297"/>
                <a:gd name="T5" fmla="*/ 0 h 1937"/>
                <a:gd name="T6" fmla="*/ 1297 w 1297"/>
                <a:gd name="T7" fmla="*/ 1937 h 193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297" h="1937">
                  <a:moveTo>
                    <a:pt x="1297" y="1937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1297" y="1937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281" name="Freeform 447">
              <a:extLst>
                <a:ext uri="{FF2B5EF4-FFF2-40B4-BE49-F238E27FC236}">
                  <a16:creationId xmlns:a16="http://schemas.microsoft.com/office/drawing/2014/main" xmlns="" id="{374B0FC2-BF61-43BD-B1EA-76D2449A7D80}"/>
                </a:ext>
              </a:extLst>
            </xdr:cNvPr>
            <xdr:cNvSpPr>
              <a:spLocks/>
            </xdr:cNvSpPr>
          </xdr:nvSpPr>
          <xdr:spPr bwMode="auto">
            <a:xfrm>
              <a:off x="3658" y="586"/>
              <a:ext cx="1297" cy="1937"/>
            </a:xfrm>
            <a:custGeom>
              <a:avLst/>
              <a:gdLst>
                <a:gd name="T0" fmla="*/ 175 w 175"/>
                <a:gd name="T1" fmla="*/ 261 h 261"/>
                <a:gd name="T2" fmla="*/ 0 w 175"/>
                <a:gd name="T3" fmla="*/ 0 h 261"/>
                <a:gd name="T4" fmla="*/ 0 w 175"/>
                <a:gd name="T5" fmla="*/ 0 h 261"/>
                <a:gd name="T6" fmla="*/ 175 w 175"/>
                <a:gd name="T7" fmla="*/ 261 h 261"/>
                <a:gd name="T8" fmla="*/ 175 w 175"/>
                <a:gd name="T9" fmla="*/ 261 h 26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5" h="261">
                  <a:moveTo>
                    <a:pt x="175" y="261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175" y="261"/>
                  </a:lnTo>
                  <a:lnTo>
                    <a:pt x="175" y="261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282" name="Freeform 448">
              <a:extLst>
                <a:ext uri="{FF2B5EF4-FFF2-40B4-BE49-F238E27FC236}">
                  <a16:creationId xmlns:a16="http://schemas.microsoft.com/office/drawing/2014/main" xmlns="" id="{D26732E6-17BF-43A0-9184-058C55A7C51C}"/>
                </a:ext>
              </a:extLst>
            </xdr:cNvPr>
            <xdr:cNvSpPr>
              <a:spLocks/>
            </xdr:cNvSpPr>
          </xdr:nvSpPr>
          <xdr:spPr bwMode="auto">
            <a:xfrm>
              <a:off x="2287" y="586"/>
              <a:ext cx="1341" cy="1922"/>
            </a:xfrm>
            <a:custGeom>
              <a:avLst/>
              <a:gdLst>
                <a:gd name="T0" fmla="*/ 0 w 1341"/>
                <a:gd name="T1" fmla="*/ 1922 h 1922"/>
                <a:gd name="T2" fmla="*/ 1341 w 1341"/>
                <a:gd name="T3" fmla="*/ 0 h 1922"/>
                <a:gd name="T4" fmla="*/ 1341 w 1341"/>
                <a:gd name="T5" fmla="*/ 0 h 1922"/>
                <a:gd name="T6" fmla="*/ 0 w 1341"/>
                <a:gd name="T7" fmla="*/ 1922 h 19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341" h="1922">
                  <a:moveTo>
                    <a:pt x="0" y="1922"/>
                  </a:moveTo>
                  <a:lnTo>
                    <a:pt x="1341" y="0"/>
                  </a:lnTo>
                  <a:lnTo>
                    <a:pt x="1341" y="0"/>
                  </a:lnTo>
                  <a:lnTo>
                    <a:pt x="0" y="192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283" name="Freeform 449">
              <a:extLst>
                <a:ext uri="{FF2B5EF4-FFF2-40B4-BE49-F238E27FC236}">
                  <a16:creationId xmlns:a16="http://schemas.microsoft.com/office/drawing/2014/main" xmlns="" id="{264DAA57-B703-4909-BB75-2DB352543CBB}"/>
                </a:ext>
              </a:extLst>
            </xdr:cNvPr>
            <xdr:cNvSpPr>
              <a:spLocks/>
            </xdr:cNvSpPr>
          </xdr:nvSpPr>
          <xdr:spPr bwMode="auto">
            <a:xfrm>
              <a:off x="2287" y="586"/>
              <a:ext cx="1341" cy="1922"/>
            </a:xfrm>
            <a:custGeom>
              <a:avLst/>
              <a:gdLst>
                <a:gd name="T0" fmla="*/ 0 w 181"/>
                <a:gd name="T1" fmla="*/ 259 h 259"/>
                <a:gd name="T2" fmla="*/ 181 w 181"/>
                <a:gd name="T3" fmla="*/ 0 h 259"/>
                <a:gd name="T4" fmla="*/ 181 w 181"/>
                <a:gd name="T5" fmla="*/ 0 h 259"/>
                <a:gd name="T6" fmla="*/ 0 w 181"/>
                <a:gd name="T7" fmla="*/ 259 h 259"/>
                <a:gd name="T8" fmla="*/ 0 w 181"/>
                <a:gd name="T9" fmla="*/ 259 h 25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81" h="259">
                  <a:moveTo>
                    <a:pt x="0" y="259"/>
                  </a:moveTo>
                  <a:lnTo>
                    <a:pt x="181" y="0"/>
                  </a:lnTo>
                  <a:lnTo>
                    <a:pt x="181" y="0"/>
                  </a:lnTo>
                  <a:lnTo>
                    <a:pt x="0" y="259"/>
                  </a:lnTo>
                  <a:lnTo>
                    <a:pt x="0" y="259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284" name="Freeform 450">
              <a:extLst>
                <a:ext uri="{FF2B5EF4-FFF2-40B4-BE49-F238E27FC236}">
                  <a16:creationId xmlns:a16="http://schemas.microsoft.com/office/drawing/2014/main" xmlns="" id="{C73F0315-3A43-448F-8CC1-63BE00A668D5}"/>
                </a:ext>
              </a:extLst>
            </xdr:cNvPr>
            <xdr:cNvSpPr>
              <a:spLocks/>
            </xdr:cNvSpPr>
          </xdr:nvSpPr>
          <xdr:spPr bwMode="auto">
            <a:xfrm>
              <a:off x="3991" y="616"/>
              <a:ext cx="275" cy="111"/>
            </a:xfrm>
            <a:custGeom>
              <a:avLst/>
              <a:gdLst>
                <a:gd name="T0" fmla="*/ 267 w 275"/>
                <a:gd name="T1" fmla="*/ 111 h 111"/>
                <a:gd name="T2" fmla="*/ 0 w 275"/>
                <a:gd name="T3" fmla="*/ 7 h 111"/>
                <a:gd name="T4" fmla="*/ 0 w 275"/>
                <a:gd name="T5" fmla="*/ 0 h 111"/>
                <a:gd name="T6" fmla="*/ 275 w 275"/>
                <a:gd name="T7" fmla="*/ 111 h 111"/>
                <a:gd name="T8" fmla="*/ 267 w 275"/>
                <a:gd name="T9" fmla="*/ 111 h 11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75" h="111">
                  <a:moveTo>
                    <a:pt x="267" y="111"/>
                  </a:moveTo>
                  <a:lnTo>
                    <a:pt x="0" y="7"/>
                  </a:lnTo>
                  <a:lnTo>
                    <a:pt x="0" y="0"/>
                  </a:lnTo>
                  <a:lnTo>
                    <a:pt x="275" y="111"/>
                  </a:lnTo>
                  <a:lnTo>
                    <a:pt x="267" y="111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285" name="Freeform 451">
              <a:extLst>
                <a:ext uri="{FF2B5EF4-FFF2-40B4-BE49-F238E27FC236}">
                  <a16:creationId xmlns:a16="http://schemas.microsoft.com/office/drawing/2014/main" xmlns="" id="{5462AC05-6B57-4237-88CB-99B1496F8B2C}"/>
                </a:ext>
              </a:extLst>
            </xdr:cNvPr>
            <xdr:cNvSpPr>
              <a:spLocks/>
            </xdr:cNvSpPr>
          </xdr:nvSpPr>
          <xdr:spPr bwMode="auto">
            <a:xfrm>
              <a:off x="3991" y="616"/>
              <a:ext cx="275" cy="111"/>
            </a:xfrm>
            <a:custGeom>
              <a:avLst/>
              <a:gdLst>
                <a:gd name="T0" fmla="*/ 36 w 37"/>
                <a:gd name="T1" fmla="*/ 15 h 15"/>
                <a:gd name="T2" fmla="*/ 0 w 37"/>
                <a:gd name="T3" fmla="*/ 1 h 15"/>
                <a:gd name="T4" fmla="*/ 0 w 37"/>
                <a:gd name="T5" fmla="*/ 0 h 15"/>
                <a:gd name="T6" fmla="*/ 37 w 37"/>
                <a:gd name="T7" fmla="*/ 15 h 15"/>
                <a:gd name="T8" fmla="*/ 36 w 37"/>
                <a:gd name="T9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7" h="15">
                  <a:moveTo>
                    <a:pt x="36" y="15"/>
                  </a:moveTo>
                  <a:lnTo>
                    <a:pt x="0" y="1"/>
                  </a:lnTo>
                  <a:lnTo>
                    <a:pt x="0" y="0"/>
                  </a:lnTo>
                  <a:lnTo>
                    <a:pt x="37" y="15"/>
                  </a:lnTo>
                  <a:lnTo>
                    <a:pt x="36" y="15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286" name="Freeform 452">
              <a:extLst>
                <a:ext uri="{FF2B5EF4-FFF2-40B4-BE49-F238E27FC236}">
                  <a16:creationId xmlns:a16="http://schemas.microsoft.com/office/drawing/2014/main" xmlns="" id="{2BC6C038-7923-4F53-9FE4-E56CAAB93B7B}"/>
                </a:ext>
              </a:extLst>
            </xdr:cNvPr>
            <xdr:cNvSpPr>
              <a:spLocks/>
            </xdr:cNvSpPr>
          </xdr:nvSpPr>
          <xdr:spPr bwMode="auto">
            <a:xfrm>
              <a:off x="3991" y="623"/>
              <a:ext cx="578" cy="304"/>
            </a:xfrm>
            <a:custGeom>
              <a:avLst/>
              <a:gdLst>
                <a:gd name="T0" fmla="*/ 578 w 578"/>
                <a:gd name="T1" fmla="*/ 304 h 304"/>
                <a:gd name="T2" fmla="*/ 0 w 578"/>
                <a:gd name="T3" fmla="*/ 0 h 304"/>
                <a:gd name="T4" fmla="*/ 0 w 578"/>
                <a:gd name="T5" fmla="*/ 0 h 304"/>
                <a:gd name="T6" fmla="*/ 578 w 578"/>
                <a:gd name="T7" fmla="*/ 297 h 304"/>
                <a:gd name="T8" fmla="*/ 578 w 578"/>
                <a:gd name="T9" fmla="*/ 304 h 30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78" h="304">
                  <a:moveTo>
                    <a:pt x="578" y="304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578" y="297"/>
                  </a:lnTo>
                  <a:lnTo>
                    <a:pt x="578" y="304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287" name="Freeform 453">
              <a:extLst>
                <a:ext uri="{FF2B5EF4-FFF2-40B4-BE49-F238E27FC236}">
                  <a16:creationId xmlns:a16="http://schemas.microsoft.com/office/drawing/2014/main" xmlns="" id="{E0D76FB3-021D-4822-A84F-2853CC9386A3}"/>
                </a:ext>
              </a:extLst>
            </xdr:cNvPr>
            <xdr:cNvSpPr>
              <a:spLocks/>
            </xdr:cNvSpPr>
          </xdr:nvSpPr>
          <xdr:spPr bwMode="auto">
            <a:xfrm>
              <a:off x="3991" y="623"/>
              <a:ext cx="578" cy="304"/>
            </a:xfrm>
            <a:custGeom>
              <a:avLst/>
              <a:gdLst>
                <a:gd name="T0" fmla="*/ 78 w 78"/>
                <a:gd name="T1" fmla="*/ 41 h 41"/>
                <a:gd name="T2" fmla="*/ 0 w 78"/>
                <a:gd name="T3" fmla="*/ 0 h 41"/>
                <a:gd name="T4" fmla="*/ 0 w 78"/>
                <a:gd name="T5" fmla="*/ 0 h 41"/>
                <a:gd name="T6" fmla="*/ 78 w 78"/>
                <a:gd name="T7" fmla="*/ 40 h 41"/>
                <a:gd name="T8" fmla="*/ 78 w 78"/>
                <a:gd name="T9" fmla="*/ 41 h 4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78" h="41">
                  <a:moveTo>
                    <a:pt x="78" y="41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78" y="40"/>
                  </a:lnTo>
                  <a:lnTo>
                    <a:pt x="78" y="41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288" name="Freeform 454">
              <a:extLst>
                <a:ext uri="{FF2B5EF4-FFF2-40B4-BE49-F238E27FC236}">
                  <a16:creationId xmlns:a16="http://schemas.microsoft.com/office/drawing/2014/main" xmlns="" id="{0AEBE5BA-9329-4703-A73E-08B51594CD3E}"/>
                </a:ext>
              </a:extLst>
            </xdr:cNvPr>
            <xdr:cNvSpPr>
              <a:spLocks/>
            </xdr:cNvSpPr>
          </xdr:nvSpPr>
          <xdr:spPr bwMode="auto">
            <a:xfrm>
              <a:off x="3991" y="623"/>
              <a:ext cx="815" cy="564"/>
            </a:xfrm>
            <a:custGeom>
              <a:avLst/>
              <a:gdLst>
                <a:gd name="T0" fmla="*/ 815 w 815"/>
                <a:gd name="T1" fmla="*/ 564 h 564"/>
                <a:gd name="T2" fmla="*/ 0 w 815"/>
                <a:gd name="T3" fmla="*/ 0 h 564"/>
                <a:gd name="T4" fmla="*/ 0 w 815"/>
                <a:gd name="T5" fmla="*/ 0 h 564"/>
                <a:gd name="T6" fmla="*/ 815 w 815"/>
                <a:gd name="T7" fmla="*/ 557 h 564"/>
                <a:gd name="T8" fmla="*/ 815 w 815"/>
                <a:gd name="T9" fmla="*/ 564 h 56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815" h="564">
                  <a:moveTo>
                    <a:pt x="815" y="564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815" y="557"/>
                  </a:lnTo>
                  <a:lnTo>
                    <a:pt x="815" y="564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289" name="Freeform 455">
              <a:extLst>
                <a:ext uri="{FF2B5EF4-FFF2-40B4-BE49-F238E27FC236}">
                  <a16:creationId xmlns:a16="http://schemas.microsoft.com/office/drawing/2014/main" xmlns="" id="{9467983B-D167-48C8-9782-2ADE3E55A53B}"/>
                </a:ext>
              </a:extLst>
            </xdr:cNvPr>
            <xdr:cNvSpPr>
              <a:spLocks/>
            </xdr:cNvSpPr>
          </xdr:nvSpPr>
          <xdr:spPr bwMode="auto">
            <a:xfrm>
              <a:off x="3991" y="623"/>
              <a:ext cx="815" cy="564"/>
            </a:xfrm>
            <a:custGeom>
              <a:avLst/>
              <a:gdLst>
                <a:gd name="T0" fmla="*/ 110 w 110"/>
                <a:gd name="T1" fmla="*/ 76 h 76"/>
                <a:gd name="T2" fmla="*/ 0 w 110"/>
                <a:gd name="T3" fmla="*/ 0 h 76"/>
                <a:gd name="T4" fmla="*/ 0 w 110"/>
                <a:gd name="T5" fmla="*/ 0 h 76"/>
                <a:gd name="T6" fmla="*/ 110 w 110"/>
                <a:gd name="T7" fmla="*/ 75 h 76"/>
                <a:gd name="T8" fmla="*/ 110 w 110"/>
                <a:gd name="T9" fmla="*/ 76 h 7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10" h="76">
                  <a:moveTo>
                    <a:pt x="110" y="76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110" y="75"/>
                  </a:lnTo>
                  <a:lnTo>
                    <a:pt x="110" y="76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290" name="Freeform 456">
              <a:extLst>
                <a:ext uri="{FF2B5EF4-FFF2-40B4-BE49-F238E27FC236}">
                  <a16:creationId xmlns:a16="http://schemas.microsoft.com/office/drawing/2014/main" xmlns="" id="{B022D909-0570-4270-89EF-1872160129B7}"/>
                </a:ext>
              </a:extLst>
            </xdr:cNvPr>
            <xdr:cNvSpPr>
              <a:spLocks/>
            </xdr:cNvSpPr>
          </xdr:nvSpPr>
          <xdr:spPr bwMode="auto">
            <a:xfrm>
              <a:off x="3984" y="631"/>
              <a:ext cx="1067" cy="1202"/>
            </a:xfrm>
            <a:custGeom>
              <a:avLst/>
              <a:gdLst>
                <a:gd name="T0" fmla="*/ 1067 w 1067"/>
                <a:gd name="T1" fmla="*/ 1202 h 1202"/>
                <a:gd name="T2" fmla="*/ 0 w 1067"/>
                <a:gd name="T3" fmla="*/ 0 h 1202"/>
                <a:gd name="T4" fmla="*/ 7 w 1067"/>
                <a:gd name="T5" fmla="*/ 0 h 1202"/>
                <a:gd name="T6" fmla="*/ 1067 w 1067"/>
                <a:gd name="T7" fmla="*/ 1194 h 1202"/>
                <a:gd name="T8" fmla="*/ 1067 w 1067"/>
                <a:gd name="T9" fmla="*/ 1202 h 120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067" h="1202">
                  <a:moveTo>
                    <a:pt x="1067" y="1202"/>
                  </a:moveTo>
                  <a:lnTo>
                    <a:pt x="0" y="0"/>
                  </a:lnTo>
                  <a:lnTo>
                    <a:pt x="7" y="0"/>
                  </a:lnTo>
                  <a:lnTo>
                    <a:pt x="1067" y="1194"/>
                  </a:lnTo>
                  <a:lnTo>
                    <a:pt x="1067" y="120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291" name="Freeform 457">
              <a:extLst>
                <a:ext uri="{FF2B5EF4-FFF2-40B4-BE49-F238E27FC236}">
                  <a16:creationId xmlns:a16="http://schemas.microsoft.com/office/drawing/2014/main" xmlns="" id="{315DDBFB-DD0B-4277-808D-752B5056B568}"/>
                </a:ext>
              </a:extLst>
            </xdr:cNvPr>
            <xdr:cNvSpPr>
              <a:spLocks/>
            </xdr:cNvSpPr>
          </xdr:nvSpPr>
          <xdr:spPr bwMode="auto">
            <a:xfrm>
              <a:off x="3984" y="631"/>
              <a:ext cx="1067" cy="1202"/>
            </a:xfrm>
            <a:custGeom>
              <a:avLst/>
              <a:gdLst>
                <a:gd name="T0" fmla="*/ 144 w 144"/>
                <a:gd name="T1" fmla="*/ 162 h 162"/>
                <a:gd name="T2" fmla="*/ 0 w 144"/>
                <a:gd name="T3" fmla="*/ 0 h 162"/>
                <a:gd name="T4" fmla="*/ 1 w 144"/>
                <a:gd name="T5" fmla="*/ 0 h 162"/>
                <a:gd name="T6" fmla="*/ 144 w 144"/>
                <a:gd name="T7" fmla="*/ 161 h 162"/>
                <a:gd name="T8" fmla="*/ 144 w 144"/>
                <a:gd name="T9" fmla="*/ 162 h 16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44" h="162">
                  <a:moveTo>
                    <a:pt x="144" y="162"/>
                  </a:moveTo>
                  <a:lnTo>
                    <a:pt x="0" y="0"/>
                  </a:lnTo>
                  <a:lnTo>
                    <a:pt x="1" y="0"/>
                  </a:lnTo>
                  <a:lnTo>
                    <a:pt x="144" y="161"/>
                  </a:lnTo>
                  <a:lnTo>
                    <a:pt x="144" y="162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292" name="Freeform 458">
              <a:extLst>
                <a:ext uri="{FF2B5EF4-FFF2-40B4-BE49-F238E27FC236}">
                  <a16:creationId xmlns:a16="http://schemas.microsoft.com/office/drawing/2014/main" xmlns="" id="{487099D8-5179-400D-8F73-D16995F73A19}"/>
                </a:ext>
              </a:extLst>
            </xdr:cNvPr>
            <xdr:cNvSpPr>
              <a:spLocks/>
            </xdr:cNvSpPr>
          </xdr:nvSpPr>
          <xdr:spPr bwMode="auto">
            <a:xfrm>
              <a:off x="3976" y="631"/>
              <a:ext cx="838" cy="2196"/>
            </a:xfrm>
            <a:custGeom>
              <a:avLst/>
              <a:gdLst>
                <a:gd name="T0" fmla="*/ 830 w 838"/>
                <a:gd name="T1" fmla="*/ 2196 h 2196"/>
                <a:gd name="T2" fmla="*/ 0 w 838"/>
                <a:gd name="T3" fmla="*/ 0 h 2196"/>
                <a:gd name="T4" fmla="*/ 8 w 838"/>
                <a:gd name="T5" fmla="*/ 0 h 2196"/>
                <a:gd name="T6" fmla="*/ 838 w 838"/>
                <a:gd name="T7" fmla="*/ 2196 h 2196"/>
                <a:gd name="T8" fmla="*/ 830 w 838"/>
                <a:gd name="T9" fmla="*/ 2196 h 219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838" h="2196">
                  <a:moveTo>
                    <a:pt x="830" y="2196"/>
                  </a:moveTo>
                  <a:lnTo>
                    <a:pt x="0" y="0"/>
                  </a:lnTo>
                  <a:lnTo>
                    <a:pt x="8" y="0"/>
                  </a:lnTo>
                  <a:lnTo>
                    <a:pt x="838" y="2196"/>
                  </a:lnTo>
                  <a:lnTo>
                    <a:pt x="830" y="2196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293" name="Freeform 459">
              <a:extLst>
                <a:ext uri="{FF2B5EF4-FFF2-40B4-BE49-F238E27FC236}">
                  <a16:creationId xmlns:a16="http://schemas.microsoft.com/office/drawing/2014/main" xmlns="" id="{472FA64B-846E-413A-BEDE-14758A6E5C20}"/>
                </a:ext>
              </a:extLst>
            </xdr:cNvPr>
            <xdr:cNvSpPr>
              <a:spLocks/>
            </xdr:cNvSpPr>
          </xdr:nvSpPr>
          <xdr:spPr bwMode="auto">
            <a:xfrm>
              <a:off x="3976" y="631"/>
              <a:ext cx="838" cy="2196"/>
            </a:xfrm>
            <a:custGeom>
              <a:avLst/>
              <a:gdLst>
                <a:gd name="T0" fmla="*/ 112 w 113"/>
                <a:gd name="T1" fmla="*/ 296 h 296"/>
                <a:gd name="T2" fmla="*/ 0 w 113"/>
                <a:gd name="T3" fmla="*/ 0 h 296"/>
                <a:gd name="T4" fmla="*/ 1 w 113"/>
                <a:gd name="T5" fmla="*/ 0 h 296"/>
                <a:gd name="T6" fmla="*/ 113 w 113"/>
                <a:gd name="T7" fmla="*/ 296 h 296"/>
                <a:gd name="T8" fmla="*/ 112 w 113"/>
                <a:gd name="T9" fmla="*/ 296 h 29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13" h="296">
                  <a:moveTo>
                    <a:pt x="112" y="296"/>
                  </a:moveTo>
                  <a:lnTo>
                    <a:pt x="0" y="0"/>
                  </a:lnTo>
                  <a:lnTo>
                    <a:pt x="1" y="0"/>
                  </a:lnTo>
                  <a:lnTo>
                    <a:pt x="113" y="296"/>
                  </a:lnTo>
                  <a:lnTo>
                    <a:pt x="112" y="296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294" name="Freeform 460">
              <a:extLst>
                <a:ext uri="{FF2B5EF4-FFF2-40B4-BE49-F238E27FC236}">
                  <a16:creationId xmlns:a16="http://schemas.microsoft.com/office/drawing/2014/main" xmlns="" id="{A97293DC-DCDA-4EBE-9D10-F8EEA2173296}"/>
                </a:ext>
              </a:extLst>
            </xdr:cNvPr>
            <xdr:cNvSpPr>
              <a:spLocks/>
            </xdr:cNvSpPr>
          </xdr:nvSpPr>
          <xdr:spPr bwMode="auto">
            <a:xfrm>
              <a:off x="3969" y="631"/>
              <a:ext cx="608" cy="2455"/>
            </a:xfrm>
            <a:custGeom>
              <a:avLst/>
              <a:gdLst>
                <a:gd name="T0" fmla="*/ 593 w 608"/>
                <a:gd name="T1" fmla="*/ 2455 h 2455"/>
                <a:gd name="T2" fmla="*/ 0 w 608"/>
                <a:gd name="T3" fmla="*/ 7 h 2455"/>
                <a:gd name="T4" fmla="*/ 15 w 608"/>
                <a:gd name="T5" fmla="*/ 0 h 2455"/>
                <a:gd name="T6" fmla="*/ 608 w 608"/>
                <a:gd name="T7" fmla="*/ 2448 h 2455"/>
                <a:gd name="T8" fmla="*/ 593 w 608"/>
                <a:gd name="T9" fmla="*/ 2455 h 245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08" h="2455">
                  <a:moveTo>
                    <a:pt x="593" y="2455"/>
                  </a:moveTo>
                  <a:lnTo>
                    <a:pt x="0" y="7"/>
                  </a:lnTo>
                  <a:lnTo>
                    <a:pt x="15" y="0"/>
                  </a:lnTo>
                  <a:lnTo>
                    <a:pt x="608" y="2448"/>
                  </a:lnTo>
                  <a:lnTo>
                    <a:pt x="593" y="245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295" name="Freeform 461">
              <a:extLst>
                <a:ext uri="{FF2B5EF4-FFF2-40B4-BE49-F238E27FC236}">
                  <a16:creationId xmlns:a16="http://schemas.microsoft.com/office/drawing/2014/main" xmlns="" id="{CEB23945-8805-471C-B401-6F7065D18A2B}"/>
                </a:ext>
              </a:extLst>
            </xdr:cNvPr>
            <xdr:cNvSpPr>
              <a:spLocks/>
            </xdr:cNvSpPr>
          </xdr:nvSpPr>
          <xdr:spPr bwMode="auto">
            <a:xfrm>
              <a:off x="3969" y="631"/>
              <a:ext cx="608" cy="2455"/>
            </a:xfrm>
            <a:custGeom>
              <a:avLst/>
              <a:gdLst>
                <a:gd name="T0" fmla="*/ 80 w 82"/>
                <a:gd name="T1" fmla="*/ 331 h 331"/>
                <a:gd name="T2" fmla="*/ 0 w 82"/>
                <a:gd name="T3" fmla="*/ 1 h 331"/>
                <a:gd name="T4" fmla="*/ 2 w 82"/>
                <a:gd name="T5" fmla="*/ 0 h 331"/>
                <a:gd name="T6" fmla="*/ 82 w 82"/>
                <a:gd name="T7" fmla="*/ 330 h 331"/>
                <a:gd name="T8" fmla="*/ 80 w 82"/>
                <a:gd name="T9" fmla="*/ 331 h 33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82" h="331">
                  <a:moveTo>
                    <a:pt x="80" y="331"/>
                  </a:moveTo>
                  <a:lnTo>
                    <a:pt x="0" y="1"/>
                  </a:lnTo>
                  <a:lnTo>
                    <a:pt x="2" y="0"/>
                  </a:lnTo>
                  <a:lnTo>
                    <a:pt x="82" y="330"/>
                  </a:lnTo>
                  <a:lnTo>
                    <a:pt x="80" y="331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296" name="Freeform 462">
              <a:extLst>
                <a:ext uri="{FF2B5EF4-FFF2-40B4-BE49-F238E27FC236}">
                  <a16:creationId xmlns:a16="http://schemas.microsoft.com/office/drawing/2014/main" xmlns="" id="{87FECFF9-D64A-4940-B0C2-51242C3797D5}"/>
                </a:ext>
              </a:extLst>
            </xdr:cNvPr>
            <xdr:cNvSpPr>
              <a:spLocks/>
            </xdr:cNvSpPr>
          </xdr:nvSpPr>
          <xdr:spPr bwMode="auto">
            <a:xfrm>
              <a:off x="3969" y="631"/>
              <a:ext cx="326" cy="2656"/>
            </a:xfrm>
            <a:custGeom>
              <a:avLst/>
              <a:gdLst>
                <a:gd name="T0" fmla="*/ 311 w 326"/>
                <a:gd name="T1" fmla="*/ 2656 h 2656"/>
                <a:gd name="T2" fmla="*/ 0 w 326"/>
                <a:gd name="T3" fmla="*/ 7 h 2656"/>
                <a:gd name="T4" fmla="*/ 15 w 326"/>
                <a:gd name="T5" fmla="*/ 0 h 2656"/>
                <a:gd name="T6" fmla="*/ 326 w 326"/>
                <a:gd name="T7" fmla="*/ 2656 h 2656"/>
                <a:gd name="T8" fmla="*/ 311 w 326"/>
                <a:gd name="T9" fmla="*/ 2656 h 265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26" h="2656">
                  <a:moveTo>
                    <a:pt x="311" y="2656"/>
                  </a:moveTo>
                  <a:lnTo>
                    <a:pt x="0" y="7"/>
                  </a:lnTo>
                  <a:lnTo>
                    <a:pt x="15" y="0"/>
                  </a:lnTo>
                  <a:lnTo>
                    <a:pt x="326" y="2656"/>
                  </a:lnTo>
                  <a:lnTo>
                    <a:pt x="311" y="2656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297" name="Freeform 463">
              <a:extLst>
                <a:ext uri="{FF2B5EF4-FFF2-40B4-BE49-F238E27FC236}">
                  <a16:creationId xmlns:a16="http://schemas.microsoft.com/office/drawing/2014/main" xmlns="" id="{CA187D0D-6669-45EA-A312-6D93A4CBB07B}"/>
                </a:ext>
              </a:extLst>
            </xdr:cNvPr>
            <xdr:cNvSpPr>
              <a:spLocks/>
            </xdr:cNvSpPr>
          </xdr:nvSpPr>
          <xdr:spPr bwMode="auto">
            <a:xfrm>
              <a:off x="3969" y="631"/>
              <a:ext cx="326" cy="2656"/>
            </a:xfrm>
            <a:custGeom>
              <a:avLst/>
              <a:gdLst>
                <a:gd name="T0" fmla="*/ 42 w 44"/>
                <a:gd name="T1" fmla="*/ 358 h 358"/>
                <a:gd name="T2" fmla="*/ 0 w 44"/>
                <a:gd name="T3" fmla="*/ 1 h 358"/>
                <a:gd name="T4" fmla="*/ 2 w 44"/>
                <a:gd name="T5" fmla="*/ 0 h 358"/>
                <a:gd name="T6" fmla="*/ 44 w 44"/>
                <a:gd name="T7" fmla="*/ 358 h 358"/>
                <a:gd name="T8" fmla="*/ 42 w 44"/>
                <a:gd name="T9" fmla="*/ 358 h 35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4" h="358">
                  <a:moveTo>
                    <a:pt x="42" y="358"/>
                  </a:moveTo>
                  <a:lnTo>
                    <a:pt x="0" y="1"/>
                  </a:lnTo>
                  <a:lnTo>
                    <a:pt x="2" y="0"/>
                  </a:lnTo>
                  <a:lnTo>
                    <a:pt x="44" y="358"/>
                  </a:lnTo>
                  <a:lnTo>
                    <a:pt x="42" y="358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298" name="Freeform 464">
              <a:extLst>
                <a:ext uri="{FF2B5EF4-FFF2-40B4-BE49-F238E27FC236}">
                  <a16:creationId xmlns:a16="http://schemas.microsoft.com/office/drawing/2014/main" xmlns="" id="{F3B6CFC4-93C1-41F4-B329-401B535BCD73}"/>
                </a:ext>
              </a:extLst>
            </xdr:cNvPr>
            <xdr:cNvSpPr>
              <a:spLocks/>
            </xdr:cNvSpPr>
          </xdr:nvSpPr>
          <xdr:spPr bwMode="auto">
            <a:xfrm>
              <a:off x="3962" y="631"/>
              <a:ext cx="14" cy="2782"/>
            </a:xfrm>
            <a:custGeom>
              <a:avLst/>
              <a:gdLst>
                <a:gd name="T0" fmla="*/ 0 w 14"/>
                <a:gd name="T1" fmla="*/ 2782 h 2782"/>
                <a:gd name="T2" fmla="*/ 7 w 14"/>
                <a:gd name="T3" fmla="*/ 0 h 2782"/>
                <a:gd name="T4" fmla="*/ 14 w 14"/>
                <a:gd name="T5" fmla="*/ 0 h 2782"/>
                <a:gd name="T6" fmla="*/ 7 w 14"/>
                <a:gd name="T7" fmla="*/ 2782 h 2782"/>
                <a:gd name="T8" fmla="*/ 0 w 14"/>
                <a:gd name="T9" fmla="*/ 2782 h 278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4" h="2782">
                  <a:moveTo>
                    <a:pt x="0" y="2782"/>
                  </a:moveTo>
                  <a:lnTo>
                    <a:pt x="7" y="0"/>
                  </a:lnTo>
                  <a:lnTo>
                    <a:pt x="14" y="0"/>
                  </a:lnTo>
                  <a:lnTo>
                    <a:pt x="7" y="2782"/>
                  </a:lnTo>
                  <a:lnTo>
                    <a:pt x="0" y="278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299" name="Freeform 465">
              <a:extLst>
                <a:ext uri="{FF2B5EF4-FFF2-40B4-BE49-F238E27FC236}">
                  <a16:creationId xmlns:a16="http://schemas.microsoft.com/office/drawing/2014/main" xmlns="" id="{5B04EB14-716B-4CAC-9D48-254EF9F3CA43}"/>
                </a:ext>
              </a:extLst>
            </xdr:cNvPr>
            <xdr:cNvSpPr>
              <a:spLocks/>
            </xdr:cNvSpPr>
          </xdr:nvSpPr>
          <xdr:spPr bwMode="auto">
            <a:xfrm>
              <a:off x="3962" y="631"/>
              <a:ext cx="14" cy="2782"/>
            </a:xfrm>
            <a:custGeom>
              <a:avLst/>
              <a:gdLst>
                <a:gd name="T0" fmla="*/ 0 w 2"/>
                <a:gd name="T1" fmla="*/ 375 h 375"/>
                <a:gd name="T2" fmla="*/ 1 w 2"/>
                <a:gd name="T3" fmla="*/ 0 h 375"/>
                <a:gd name="T4" fmla="*/ 2 w 2"/>
                <a:gd name="T5" fmla="*/ 0 h 375"/>
                <a:gd name="T6" fmla="*/ 1 w 2"/>
                <a:gd name="T7" fmla="*/ 375 h 375"/>
                <a:gd name="T8" fmla="*/ 0 w 2"/>
                <a:gd name="T9" fmla="*/ 375 h 37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" h="375">
                  <a:moveTo>
                    <a:pt x="0" y="375"/>
                  </a:moveTo>
                  <a:lnTo>
                    <a:pt x="1" y="0"/>
                  </a:lnTo>
                  <a:lnTo>
                    <a:pt x="2" y="0"/>
                  </a:lnTo>
                  <a:lnTo>
                    <a:pt x="1" y="375"/>
                  </a:lnTo>
                  <a:lnTo>
                    <a:pt x="0" y="375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300" name="Freeform 466">
              <a:extLst>
                <a:ext uri="{FF2B5EF4-FFF2-40B4-BE49-F238E27FC236}">
                  <a16:creationId xmlns:a16="http://schemas.microsoft.com/office/drawing/2014/main" xmlns="" id="{1E04C828-0AF2-4BA7-82B0-6E9872E24C58}"/>
                </a:ext>
              </a:extLst>
            </xdr:cNvPr>
            <xdr:cNvSpPr>
              <a:spLocks/>
            </xdr:cNvSpPr>
          </xdr:nvSpPr>
          <xdr:spPr bwMode="auto">
            <a:xfrm>
              <a:off x="3621" y="631"/>
              <a:ext cx="348" cy="2819"/>
            </a:xfrm>
            <a:custGeom>
              <a:avLst/>
              <a:gdLst>
                <a:gd name="T0" fmla="*/ 0 w 348"/>
                <a:gd name="T1" fmla="*/ 2819 h 2819"/>
                <a:gd name="T2" fmla="*/ 348 w 348"/>
                <a:gd name="T3" fmla="*/ 0 h 2819"/>
                <a:gd name="T4" fmla="*/ 348 w 348"/>
                <a:gd name="T5" fmla="*/ 0 h 2819"/>
                <a:gd name="T6" fmla="*/ 7 w 348"/>
                <a:gd name="T7" fmla="*/ 2819 h 2819"/>
                <a:gd name="T8" fmla="*/ 0 w 348"/>
                <a:gd name="T9" fmla="*/ 2819 h 281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48" h="2819">
                  <a:moveTo>
                    <a:pt x="0" y="2819"/>
                  </a:moveTo>
                  <a:lnTo>
                    <a:pt x="348" y="0"/>
                  </a:lnTo>
                  <a:lnTo>
                    <a:pt x="348" y="0"/>
                  </a:lnTo>
                  <a:lnTo>
                    <a:pt x="7" y="2819"/>
                  </a:lnTo>
                  <a:lnTo>
                    <a:pt x="0" y="281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301" name="Freeform 467">
              <a:extLst>
                <a:ext uri="{FF2B5EF4-FFF2-40B4-BE49-F238E27FC236}">
                  <a16:creationId xmlns:a16="http://schemas.microsoft.com/office/drawing/2014/main" xmlns="" id="{418B65C5-36F8-4C20-9F48-477F322860C0}"/>
                </a:ext>
              </a:extLst>
            </xdr:cNvPr>
            <xdr:cNvSpPr>
              <a:spLocks/>
            </xdr:cNvSpPr>
          </xdr:nvSpPr>
          <xdr:spPr bwMode="auto">
            <a:xfrm>
              <a:off x="3621" y="631"/>
              <a:ext cx="348" cy="2819"/>
            </a:xfrm>
            <a:custGeom>
              <a:avLst/>
              <a:gdLst>
                <a:gd name="T0" fmla="*/ 0 w 47"/>
                <a:gd name="T1" fmla="*/ 380 h 380"/>
                <a:gd name="T2" fmla="*/ 47 w 47"/>
                <a:gd name="T3" fmla="*/ 0 h 380"/>
                <a:gd name="T4" fmla="*/ 47 w 47"/>
                <a:gd name="T5" fmla="*/ 0 h 380"/>
                <a:gd name="T6" fmla="*/ 1 w 47"/>
                <a:gd name="T7" fmla="*/ 380 h 380"/>
                <a:gd name="T8" fmla="*/ 0 w 47"/>
                <a:gd name="T9" fmla="*/ 380 h 38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7" h="380">
                  <a:moveTo>
                    <a:pt x="0" y="380"/>
                  </a:moveTo>
                  <a:lnTo>
                    <a:pt x="47" y="0"/>
                  </a:lnTo>
                  <a:lnTo>
                    <a:pt x="47" y="0"/>
                  </a:lnTo>
                  <a:lnTo>
                    <a:pt x="1" y="380"/>
                  </a:lnTo>
                  <a:lnTo>
                    <a:pt x="0" y="380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302" name="Freeform 468">
              <a:extLst>
                <a:ext uri="{FF2B5EF4-FFF2-40B4-BE49-F238E27FC236}">
                  <a16:creationId xmlns:a16="http://schemas.microsoft.com/office/drawing/2014/main" xmlns="" id="{DF8C730E-133F-4626-8EB7-FBED51D40CAE}"/>
                </a:ext>
              </a:extLst>
            </xdr:cNvPr>
            <xdr:cNvSpPr>
              <a:spLocks/>
            </xdr:cNvSpPr>
          </xdr:nvSpPr>
          <xdr:spPr bwMode="auto">
            <a:xfrm>
              <a:off x="3287" y="631"/>
              <a:ext cx="682" cy="2782"/>
            </a:xfrm>
            <a:custGeom>
              <a:avLst/>
              <a:gdLst>
                <a:gd name="T0" fmla="*/ 0 w 682"/>
                <a:gd name="T1" fmla="*/ 2782 h 2782"/>
                <a:gd name="T2" fmla="*/ 675 w 682"/>
                <a:gd name="T3" fmla="*/ 0 h 2782"/>
                <a:gd name="T4" fmla="*/ 682 w 682"/>
                <a:gd name="T5" fmla="*/ 0 h 2782"/>
                <a:gd name="T6" fmla="*/ 0 w 682"/>
                <a:gd name="T7" fmla="*/ 2782 h 278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682" h="2782">
                  <a:moveTo>
                    <a:pt x="0" y="2782"/>
                  </a:moveTo>
                  <a:lnTo>
                    <a:pt x="675" y="0"/>
                  </a:lnTo>
                  <a:lnTo>
                    <a:pt x="682" y="0"/>
                  </a:lnTo>
                  <a:lnTo>
                    <a:pt x="0" y="278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303" name="Freeform 469">
              <a:extLst>
                <a:ext uri="{FF2B5EF4-FFF2-40B4-BE49-F238E27FC236}">
                  <a16:creationId xmlns:a16="http://schemas.microsoft.com/office/drawing/2014/main" xmlns="" id="{249DD2AE-A620-4576-BF9E-825B5F6867CE}"/>
                </a:ext>
              </a:extLst>
            </xdr:cNvPr>
            <xdr:cNvSpPr>
              <a:spLocks/>
            </xdr:cNvSpPr>
          </xdr:nvSpPr>
          <xdr:spPr bwMode="auto">
            <a:xfrm>
              <a:off x="3287" y="631"/>
              <a:ext cx="682" cy="2782"/>
            </a:xfrm>
            <a:custGeom>
              <a:avLst/>
              <a:gdLst>
                <a:gd name="T0" fmla="*/ 0 w 92"/>
                <a:gd name="T1" fmla="*/ 375 h 375"/>
                <a:gd name="T2" fmla="*/ 91 w 92"/>
                <a:gd name="T3" fmla="*/ 0 h 375"/>
                <a:gd name="T4" fmla="*/ 92 w 92"/>
                <a:gd name="T5" fmla="*/ 0 h 375"/>
                <a:gd name="T6" fmla="*/ 0 w 92"/>
                <a:gd name="T7" fmla="*/ 375 h 375"/>
                <a:gd name="T8" fmla="*/ 0 w 92"/>
                <a:gd name="T9" fmla="*/ 375 h 37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92" h="375">
                  <a:moveTo>
                    <a:pt x="0" y="375"/>
                  </a:moveTo>
                  <a:lnTo>
                    <a:pt x="91" y="0"/>
                  </a:lnTo>
                  <a:lnTo>
                    <a:pt x="92" y="0"/>
                  </a:lnTo>
                  <a:lnTo>
                    <a:pt x="0" y="375"/>
                  </a:lnTo>
                  <a:lnTo>
                    <a:pt x="0" y="375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304" name="Freeform 470">
              <a:extLst>
                <a:ext uri="{FF2B5EF4-FFF2-40B4-BE49-F238E27FC236}">
                  <a16:creationId xmlns:a16="http://schemas.microsoft.com/office/drawing/2014/main" xmlns="" id="{731D53B1-A6BE-4D19-AC9C-9624B598E013}"/>
                </a:ext>
              </a:extLst>
            </xdr:cNvPr>
            <xdr:cNvSpPr>
              <a:spLocks/>
            </xdr:cNvSpPr>
          </xdr:nvSpPr>
          <xdr:spPr bwMode="auto">
            <a:xfrm>
              <a:off x="2687" y="631"/>
              <a:ext cx="1275" cy="2448"/>
            </a:xfrm>
            <a:custGeom>
              <a:avLst/>
              <a:gdLst>
                <a:gd name="T0" fmla="*/ 0 w 1275"/>
                <a:gd name="T1" fmla="*/ 2448 h 2448"/>
                <a:gd name="T2" fmla="*/ 1275 w 1275"/>
                <a:gd name="T3" fmla="*/ 0 h 2448"/>
                <a:gd name="T4" fmla="*/ 1275 w 1275"/>
                <a:gd name="T5" fmla="*/ 0 h 2448"/>
                <a:gd name="T6" fmla="*/ 0 w 1275"/>
                <a:gd name="T7" fmla="*/ 2448 h 244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275" h="2448">
                  <a:moveTo>
                    <a:pt x="0" y="2448"/>
                  </a:moveTo>
                  <a:lnTo>
                    <a:pt x="1275" y="0"/>
                  </a:lnTo>
                  <a:lnTo>
                    <a:pt x="1275" y="0"/>
                  </a:lnTo>
                  <a:lnTo>
                    <a:pt x="0" y="2448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305" name="Freeform 471">
              <a:extLst>
                <a:ext uri="{FF2B5EF4-FFF2-40B4-BE49-F238E27FC236}">
                  <a16:creationId xmlns:a16="http://schemas.microsoft.com/office/drawing/2014/main" xmlns="" id="{8F40C1B5-1EB9-4DBA-975F-E823F12008CA}"/>
                </a:ext>
              </a:extLst>
            </xdr:cNvPr>
            <xdr:cNvSpPr>
              <a:spLocks/>
            </xdr:cNvSpPr>
          </xdr:nvSpPr>
          <xdr:spPr bwMode="auto">
            <a:xfrm>
              <a:off x="2687" y="631"/>
              <a:ext cx="1275" cy="2448"/>
            </a:xfrm>
            <a:custGeom>
              <a:avLst/>
              <a:gdLst>
                <a:gd name="T0" fmla="*/ 0 w 172"/>
                <a:gd name="T1" fmla="*/ 330 h 330"/>
                <a:gd name="T2" fmla="*/ 172 w 172"/>
                <a:gd name="T3" fmla="*/ 0 h 330"/>
                <a:gd name="T4" fmla="*/ 172 w 172"/>
                <a:gd name="T5" fmla="*/ 0 h 330"/>
                <a:gd name="T6" fmla="*/ 0 w 172"/>
                <a:gd name="T7" fmla="*/ 330 h 330"/>
                <a:gd name="T8" fmla="*/ 0 w 172"/>
                <a:gd name="T9" fmla="*/ 330 h 33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2" h="330">
                  <a:moveTo>
                    <a:pt x="0" y="330"/>
                  </a:moveTo>
                  <a:lnTo>
                    <a:pt x="172" y="0"/>
                  </a:lnTo>
                  <a:lnTo>
                    <a:pt x="172" y="0"/>
                  </a:lnTo>
                  <a:lnTo>
                    <a:pt x="0" y="330"/>
                  </a:lnTo>
                  <a:lnTo>
                    <a:pt x="0" y="330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306" name="Freeform 472">
              <a:extLst>
                <a:ext uri="{FF2B5EF4-FFF2-40B4-BE49-F238E27FC236}">
                  <a16:creationId xmlns:a16="http://schemas.microsoft.com/office/drawing/2014/main" xmlns="" id="{A46CB534-8E44-4C21-9936-0AF2A615DB8D}"/>
                </a:ext>
              </a:extLst>
            </xdr:cNvPr>
            <xdr:cNvSpPr>
              <a:spLocks/>
            </xdr:cNvSpPr>
          </xdr:nvSpPr>
          <xdr:spPr bwMode="auto">
            <a:xfrm>
              <a:off x="2450" y="631"/>
              <a:ext cx="1512" cy="2203"/>
            </a:xfrm>
            <a:custGeom>
              <a:avLst/>
              <a:gdLst>
                <a:gd name="T0" fmla="*/ 0 w 1512"/>
                <a:gd name="T1" fmla="*/ 2196 h 2203"/>
                <a:gd name="T2" fmla="*/ 1504 w 1512"/>
                <a:gd name="T3" fmla="*/ 0 h 2203"/>
                <a:gd name="T4" fmla="*/ 1512 w 1512"/>
                <a:gd name="T5" fmla="*/ 0 h 2203"/>
                <a:gd name="T6" fmla="*/ 7 w 1512"/>
                <a:gd name="T7" fmla="*/ 2203 h 2203"/>
                <a:gd name="T8" fmla="*/ 0 w 1512"/>
                <a:gd name="T9" fmla="*/ 2196 h 220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12" h="2203">
                  <a:moveTo>
                    <a:pt x="0" y="2196"/>
                  </a:moveTo>
                  <a:lnTo>
                    <a:pt x="1504" y="0"/>
                  </a:lnTo>
                  <a:lnTo>
                    <a:pt x="1512" y="0"/>
                  </a:lnTo>
                  <a:lnTo>
                    <a:pt x="7" y="2203"/>
                  </a:lnTo>
                  <a:lnTo>
                    <a:pt x="0" y="2196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307" name="Freeform 473">
              <a:extLst>
                <a:ext uri="{FF2B5EF4-FFF2-40B4-BE49-F238E27FC236}">
                  <a16:creationId xmlns:a16="http://schemas.microsoft.com/office/drawing/2014/main" xmlns="" id="{75D8BB22-A4FD-4055-B577-CAE047B2D125}"/>
                </a:ext>
              </a:extLst>
            </xdr:cNvPr>
            <xdr:cNvSpPr>
              <a:spLocks/>
            </xdr:cNvSpPr>
          </xdr:nvSpPr>
          <xdr:spPr bwMode="auto">
            <a:xfrm>
              <a:off x="2450" y="631"/>
              <a:ext cx="1512" cy="2203"/>
            </a:xfrm>
            <a:custGeom>
              <a:avLst/>
              <a:gdLst>
                <a:gd name="T0" fmla="*/ 0 w 204"/>
                <a:gd name="T1" fmla="*/ 296 h 297"/>
                <a:gd name="T2" fmla="*/ 203 w 204"/>
                <a:gd name="T3" fmla="*/ 0 h 297"/>
                <a:gd name="T4" fmla="*/ 204 w 204"/>
                <a:gd name="T5" fmla="*/ 0 h 297"/>
                <a:gd name="T6" fmla="*/ 1 w 204"/>
                <a:gd name="T7" fmla="*/ 297 h 297"/>
                <a:gd name="T8" fmla="*/ 0 w 204"/>
                <a:gd name="T9" fmla="*/ 296 h 29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04" h="297">
                  <a:moveTo>
                    <a:pt x="0" y="296"/>
                  </a:moveTo>
                  <a:lnTo>
                    <a:pt x="203" y="0"/>
                  </a:lnTo>
                  <a:lnTo>
                    <a:pt x="204" y="0"/>
                  </a:lnTo>
                  <a:lnTo>
                    <a:pt x="1" y="297"/>
                  </a:lnTo>
                  <a:lnTo>
                    <a:pt x="0" y="296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308" name="Freeform 474">
              <a:extLst>
                <a:ext uri="{FF2B5EF4-FFF2-40B4-BE49-F238E27FC236}">
                  <a16:creationId xmlns:a16="http://schemas.microsoft.com/office/drawing/2014/main" xmlns="" id="{5649FE45-C50E-4B19-89D1-EE2147D4C672}"/>
                </a:ext>
              </a:extLst>
            </xdr:cNvPr>
            <xdr:cNvSpPr>
              <a:spLocks/>
            </xdr:cNvSpPr>
          </xdr:nvSpPr>
          <xdr:spPr bwMode="auto">
            <a:xfrm>
              <a:off x="2287" y="623"/>
              <a:ext cx="1667" cy="1892"/>
            </a:xfrm>
            <a:custGeom>
              <a:avLst/>
              <a:gdLst>
                <a:gd name="T0" fmla="*/ 0 w 1667"/>
                <a:gd name="T1" fmla="*/ 1885 h 1892"/>
                <a:gd name="T2" fmla="*/ 1667 w 1667"/>
                <a:gd name="T3" fmla="*/ 0 h 1892"/>
                <a:gd name="T4" fmla="*/ 1667 w 1667"/>
                <a:gd name="T5" fmla="*/ 8 h 1892"/>
                <a:gd name="T6" fmla="*/ 7 w 1667"/>
                <a:gd name="T7" fmla="*/ 1892 h 1892"/>
                <a:gd name="T8" fmla="*/ 0 w 1667"/>
                <a:gd name="T9" fmla="*/ 1885 h 189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667" h="1892">
                  <a:moveTo>
                    <a:pt x="0" y="1885"/>
                  </a:moveTo>
                  <a:lnTo>
                    <a:pt x="1667" y="0"/>
                  </a:lnTo>
                  <a:lnTo>
                    <a:pt x="1667" y="8"/>
                  </a:lnTo>
                  <a:lnTo>
                    <a:pt x="7" y="1892"/>
                  </a:lnTo>
                  <a:lnTo>
                    <a:pt x="0" y="188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309" name="Freeform 475">
              <a:extLst>
                <a:ext uri="{FF2B5EF4-FFF2-40B4-BE49-F238E27FC236}">
                  <a16:creationId xmlns:a16="http://schemas.microsoft.com/office/drawing/2014/main" xmlns="" id="{CE429642-C675-4657-BBE0-AEF02324F834}"/>
                </a:ext>
              </a:extLst>
            </xdr:cNvPr>
            <xdr:cNvSpPr>
              <a:spLocks/>
            </xdr:cNvSpPr>
          </xdr:nvSpPr>
          <xdr:spPr bwMode="auto">
            <a:xfrm>
              <a:off x="2287" y="623"/>
              <a:ext cx="1667" cy="1892"/>
            </a:xfrm>
            <a:custGeom>
              <a:avLst/>
              <a:gdLst>
                <a:gd name="T0" fmla="*/ 0 w 225"/>
                <a:gd name="T1" fmla="*/ 254 h 255"/>
                <a:gd name="T2" fmla="*/ 225 w 225"/>
                <a:gd name="T3" fmla="*/ 0 h 255"/>
                <a:gd name="T4" fmla="*/ 225 w 225"/>
                <a:gd name="T5" fmla="*/ 1 h 255"/>
                <a:gd name="T6" fmla="*/ 1 w 225"/>
                <a:gd name="T7" fmla="*/ 255 h 255"/>
                <a:gd name="T8" fmla="*/ 0 w 225"/>
                <a:gd name="T9" fmla="*/ 254 h 25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25" h="255">
                  <a:moveTo>
                    <a:pt x="0" y="254"/>
                  </a:moveTo>
                  <a:lnTo>
                    <a:pt x="225" y="0"/>
                  </a:lnTo>
                  <a:lnTo>
                    <a:pt x="225" y="1"/>
                  </a:lnTo>
                  <a:lnTo>
                    <a:pt x="1" y="255"/>
                  </a:lnTo>
                  <a:lnTo>
                    <a:pt x="0" y="254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310" name="Freeform 476">
              <a:extLst>
                <a:ext uri="{FF2B5EF4-FFF2-40B4-BE49-F238E27FC236}">
                  <a16:creationId xmlns:a16="http://schemas.microsoft.com/office/drawing/2014/main" xmlns="" id="{3408E716-6670-4775-813E-195332C303F8}"/>
                </a:ext>
              </a:extLst>
            </xdr:cNvPr>
            <xdr:cNvSpPr>
              <a:spLocks/>
            </xdr:cNvSpPr>
          </xdr:nvSpPr>
          <xdr:spPr bwMode="auto">
            <a:xfrm>
              <a:off x="4303" y="749"/>
              <a:ext cx="266" cy="171"/>
            </a:xfrm>
            <a:custGeom>
              <a:avLst/>
              <a:gdLst>
                <a:gd name="T0" fmla="*/ 266 w 266"/>
                <a:gd name="T1" fmla="*/ 171 h 171"/>
                <a:gd name="T2" fmla="*/ 0 w 266"/>
                <a:gd name="T3" fmla="*/ 0 h 171"/>
                <a:gd name="T4" fmla="*/ 0 w 266"/>
                <a:gd name="T5" fmla="*/ 0 h 171"/>
                <a:gd name="T6" fmla="*/ 266 w 266"/>
                <a:gd name="T7" fmla="*/ 171 h 17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66" h="171">
                  <a:moveTo>
                    <a:pt x="266" y="171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266" y="171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311" name="Freeform 477">
              <a:extLst>
                <a:ext uri="{FF2B5EF4-FFF2-40B4-BE49-F238E27FC236}">
                  <a16:creationId xmlns:a16="http://schemas.microsoft.com/office/drawing/2014/main" xmlns="" id="{C863CE01-FB7A-4977-AE22-4EF6A2941512}"/>
                </a:ext>
              </a:extLst>
            </xdr:cNvPr>
            <xdr:cNvSpPr>
              <a:spLocks/>
            </xdr:cNvSpPr>
          </xdr:nvSpPr>
          <xdr:spPr bwMode="auto">
            <a:xfrm>
              <a:off x="4303" y="749"/>
              <a:ext cx="266" cy="171"/>
            </a:xfrm>
            <a:custGeom>
              <a:avLst/>
              <a:gdLst>
                <a:gd name="T0" fmla="*/ 36 w 36"/>
                <a:gd name="T1" fmla="*/ 23 h 23"/>
                <a:gd name="T2" fmla="*/ 0 w 36"/>
                <a:gd name="T3" fmla="*/ 0 h 23"/>
                <a:gd name="T4" fmla="*/ 0 w 36"/>
                <a:gd name="T5" fmla="*/ 0 h 23"/>
                <a:gd name="T6" fmla="*/ 36 w 36"/>
                <a:gd name="T7" fmla="*/ 23 h 23"/>
                <a:gd name="T8" fmla="*/ 36 w 36"/>
                <a:gd name="T9" fmla="*/ 23 h 2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6" h="23">
                  <a:moveTo>
                    <a:pt x="36" y="23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36" y="23"/>
                  </a:lnTo>
                  <a:lnTo>
                    <a:pt x="36" y="2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312" name="Freeform 478">
              <a:extLst>
                <a:ext uri="{FF2B5EF4-FFF2-40B4-BE49-F238E27FC236}">
                  <a16:creationId xmlns:a16="http://schemas.microsoft.com/office/drawing/2014/main" xmlns="" id="{FADC2AA5-66C5-49BE-BF52-521D38A0AFD2}"/>
                </a:ext>
              </a:extLst>
            </xdr:cNvPr>
            <xdr:cNvSpPr>
              <a:spLocks/>
            </xdr:cNvSpPr>
          </xdr:nvSpPr>
          <xdr:spPr bwMode="auto">
            <a:xfrm>
              <a:off x="4295" y="742"/>
              <a:ext cx="519" cy="452"/>
            </a:xfrm>
            <a:custGeom>
              <a:avLst/>
              <a:gdLst>
                <a:gd name="T0" fmla="*/ 511 w 519"/>
                <a:gd name="T1" fmla="*/ 452 h 452"/>
                <a:gd name="T2" fmla="*/ 0 w 519"/>
                <a:gd name="T3" fmla="*/ 15 h 452"/>
                <a:gd name="T4" fmla="*/ 15 w 519"/>
                <a:gd name="T5" fmla="*/ 0 h 452"/>
                <a:gd name="T6" fmla="*/ 519 w 519"/>
                <a:gd name="T7" fmla="*/ 438 h 452"/>
                <a:gd name="T8" fmla="*/ 511 w 519"/>
                <a:gd name="T9" fmla="*/ 452 h 45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19" h="452">
                  <a:moveTo>
                    <a:pt x="511" y="452"/>
                  </a:moveTo>
                  <a:lnTo>
                    <a:pt x="0" y="15"/>
                  </a:lnTo>
                  <a:lnTo>
                    <a:pt x="15" y="0"/>
                  </a:lnTo>
                  <a:lnTo>
                    <a:pt x="519" y="438"/>
                  </a:lnTo>
                  <a:lnTo>
                    <a:pt x="511" y="45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313" name="Freeform 479">
              <a:extLst>
                <a:ext uri="{FF2B5EF4-FFF2-40B4-BE49-F238E27FC236}">
                  <a16:creationId xmlns:a16="http://schemas.microsoft.com/office/drawing/2014/main" xmlns="" id="{318F9C8A-6299-4A0F-89B1-D98A5F7A9C33}"/>
                </a:ext>
              </a:extLst>
            </xdr:cNvPr>
            <xdr:cNvSpPr>
              <a:spLocks/>
            </xdr:cNvSpPr>
          </xdr:nvSpPr>
          <xdr:spPr bwMode="auto">
            <a:xfrm>
              <a:off x="4295" y="742"/>
              <a:ext cx="519" cy="452"/>
            </a:xfrm>
            <a:custGeom>
              <a:avLst/>
              <a:gdLst>
                <a:gd name="T0" fmla="*/ 69 w 70"/>
                <a:gd name="T1" fmla="*/ 61 h 61"/>
                <a:gd name="T2" fmla="*/ 0 w 70"/>
                <a:gd name="T3" fmla="*/ 2 h 61"/>
                <a:gd name="T4" fmla="*/ 2 w 70"/>
                <a:gd name="T5" fmla="*/ 0 h 61"/>
                <a:gd name="T6" fmla="*/ 70 w 70"/>
                <a:gd name="T7" fmla="*/ 59 h 61"/>
                <a:gd name="T8" fmla="*/ 69 w 70"/>
                <a:gd name="T9" fmla="*/ 61 h 6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70" h="61">
                  <a:moveTo>
                    <a:pt x="69" y="61"/>
                  </a:moveTo>
                  <a:lnTo>
                    <a:pt x="0" y="2"/>
                  </a:lnTo>
                  <a:lnTo>
                    <a:pt x="2" y="0"/>
                  </a:lnTo>
                  <a:lnTo>
                    <a:pt x="70" y="59"/>
                  </a:lnTo>
                  <a:lnTo>
                    <a:pt x="69" y="61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314" name="Freeform 480">
              <a:extLst>
                <a:ext uri="{FF2B5EF4-FFF2-40B4-BE49-F238E27FC236}">
                  <a16:creationId xmlns:a16="http://schemas.microsoft.com/office/drawing/2014/main" xmlns="" id="{37102A25-3461-41F8-85BC-AEEA14E63734}"/>
                </a:ext>
              </a:extLst>
            </xdr:cNvPr>
            <xdr:cNvSpPr>
              <a:spLocks/>
            </xdr:cNvSpPr>
          </xdr:nvSpPr>
          <xdr:spPr bwMode="auto">
            <a:xfrm>
              <a:off x="4288" y="757"/>
              <a:ext cx="289" cy="2322"/>
            </a:xfrm>
            <a:custGeom>
              <a:avLst/>
              <a:gdLst>
                <a:gd name="T0" fmla="*/ 281 w 289"/>
                <a:gd name="T1" fmla="*/ 2322 h 2322"/>
                <a:gd name="T2" fmla="*/ 0 w 289"/>
                <a:gd name="T3" fmla="*/ 7 h 2322"/>
                <a:gd name="T4" fmla="*/ 0 w 289"/>
                <a:gd name="T5" fmla="*/ 0 h 2322"/>
                <a:gd name="T6" fmla="*/ 289 w 289"/>
                <a:gd name="T7" fmla="*/ 2322 h 2322"/>
                <a:gd name="T8" fmla="*/ 281 w 289"/>
                <a:gd name="T9" fmla="*/ 2322 h 23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89" h="2322">
                  <a:moveTo>
                    <a:pt x="281" y="2322"/>
                  </a:moveTo>
                  <a:lnTo>
                    <a:pt x="0" y="7"/>
                  </a:lnTo>
                  <a:lnTo>
                    <a:pt x="0" y="0"/>
                  </a:lnTo>
                  <a:lnTo>
                    <a:pt x="289" y="2322"/>
                  </a:lnTo>
                  <a:lnTo>
                    <a:pt x="281" y="232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315" name="Freeform 481">
              <a:extLst>
                <a:ext uri="{FF2B5EF4-FFF2-40B4-BE49-F238E27FC236}">
                  <a16:creationId xmlns:a16="http://schemas.microsoft.com/office/drawing/2014/main" xmlns="" id="{0EB85896-DB92-40E9-AC15-9624DD25D52B}"/>
                </a:ext>
              </a:extLst>
            </xdr:cNvPr>
            <xdr:cNvSpPr>
              <a:spLocks/>
            </xdr:cNvSpPr>
          </xdr:nvSpPr>
          <xdr:spPr bwMode="auto">
            <a:xfrm>
              <a:off x="4288" y="757"/>
              <a:ext cx="289" cy="2322"/>
            </a:xfrm>
            <a:custGeom>
              <a:avLst/>
              <a:gdLst>
                <a:gd name="T0" fmla="*/ 38 w 39"/>
                <a:gd name="T1" fmla="*/ 313 h 313"/>
                <a:gd name="T2" fmla="*/ 0 w 39"/>
                <a:gd name="T3" fmla="*/ 1 h 313"/>
                <a:gd name="T4" fmla="*/ 0 w 39"/>
                <a:gd name="T5" fmla="*/ 0 h 313"/>
                <a:gd name="T6" fmla="*/ 39 w 39"/>
                <a:gd name="T7" fmla="*/ 313 h 313"/>
                <a:gd name="T8" fmla="*/ 38 w 39"/>
                <a:gd name="T9" fmla="*/ 313 h 31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9" h="313">
                  <a:moveTo>
                    <a:pt x="38" y="313"/>
                  </a:moveTo>
                  <a:lnTo>
                    <a:pt x="0" y="1"/>
                  </a:lnTo>
                  <a:lnTo>
                    <a:pt x="0" y="0"/>
                  </a:lnTo>
                  <a:lnTo>
                    <a:pt x="39" y="313"/>
                  </a:lnTo>
                  <a:lnTo>
                    <a:pt x="38" y="31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316" name="Freeform 482">
              <a:extLst>
                <a:ext uri="{FF2B5EF4-FFF2-40B4-BE49-F238E27FC236}">
                  <a16:creationId xmlns:a16="http://schemas.microsoft.com/office/drawing/2014/main" xmlns="" id="{4390DA71-4D27-4840-BAE3-D9EEA08E33D1}"/>
                </a:ext>
              </a:extLst>
            </xdr:cNvPr>
            <xdr:cNvSpPr>
              <a:spLocks/>
            </xdr:cNvSpPr>
          </xdr:nvSpPr>
          <xdr:spPr bwMode="auto">
            <a:xfrm>
              <a:off x="4280" y="764"/>
              <a:ext cx="15" cy="2523"/>
            </a:xfrm>
            <a:custGeom>
              <a:avLst/>
              <a:gdLst>
                <a:gd name="T0" fmla="*/ 8 w 15"/>
                <a:gd name="T1" fmla="*/ 2523 h 2523"/>
                <a:gd name="T2" fmla="*/ 0 w 15"/>
                <a:gd name="T3" fmla="*/ 0 h 2523"/>
                <a:gd name="T4" fmla="*/ 8 w 15"/>
                <a:gd name="T5" fmla="*/ 0 h 2523"/>
                <a:gd name="T6" fmla="*/ 15 w 15"/>
                <a:gd name="T7" fmla="*/ 2523 h 2523"/>
                <a:gd name="T8" fmla="*/ 8 w 15"/>
                <a:gd name="T9" fmla="*/ 2523 h 252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" h="2523">
                  <a:moveTo>
                    <a:pt x="8" y="2523"/>
                  </a:moveTo>
                  <a:lnTo>
                    <a:pt x="0" y="0"/>
                  </a:lnTo>
                  <a:lnTo>
                    <a:pt x="8" y="0"/>
                  </a:lnTo>
                  <a:lnTo>
                    <a:pt x="15" y="2523"/>
                  </a:lnTo>
                  <a:lnTo>
                    <a:pt x="8" y="2523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317" name="Freeform 483">
              <a:extLst>
                <a:ext uri="{FF2B5EF4-FFF2-40B4-BE49-F238E27FC236}">
                  <a16:creationId xmlns:a16="http://schemas.microsoft.com/office/drawing/2014/main" xmlns="" id="{13ED9DA6-E109-402A-AD1D-B56F2155AE3B}"/>
                </a:ext>
              </a:extLst>
            </xdr:cNvPr>
            <xdr:cNvSpPr>
              <a:spLocks/>
            </xdr:cNvSpPr>
          </xdr:nvSpPr>
          <xdr:spPr bwMode="auto">
            <a:xfrm>
              <a:off x="4280" y="764"/>
              <a:ext cx="15" cy="2523"/>
            </a:xfrm>
            <a:custGeom>
              <a:avLst/>
              <a:gdLst>
                <a:gd name="T0" fmla="*/ 1 w 2"/>
                <a:gd name="T1" fmla="*/ 340 h 340"/>
                <a:gd name="T2" fmla="*/ 0 w 2"/>
                <a:gd name="T3" fmla="*/ 0 h 340"/>
                <a:gd name="T4" fmla="*/ 1 w 2"/>
                <a:gd name="T5" fmla="*/ 0 h 340"/>
                <a:gd name="T6" fmla="*/ 2 w 2"/>
                <a:gd name="T7" fmla="*/ 340 h 340"/>
                <a:gd name="T8" fmla="*/ 1 w 2"/>
                <a:gd name="T9" fmla="*/ 340 h 34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" h="340">
                  <a:moveTo>
                    <a:pt x="1" y="340"/>
                  </a:moveTo>
                  <a:lnTo>
                    <a:pt x="0" y="0"/>
                  </a:lnTo>
                  <a:lnTo>
                    <a:pt x="1" y="0"/>
                  </a:lnTo>
                  <a:lnTo>
                    <a:pt x="2" y="340"/>
                  </a:lnTo>
                  <a:lnTo>
                    <a:pt x="1" y="340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318" name="Freeform 484">
              <a:extLst>
                <a:ext uri="{FF2B5EF4-FFF2-40B4-BE49-F238E27FC236}">
                  <a16:creationId xmlns:a16="http://schemas.microsoft.com/office/drawing/2014/main" xmlns="" id="{73B77DCE-A340-49A7-9F5C-6822AE89F4D1}"/>
                </a:ext>
              </a:extLst>
            </xdr:cNvPr>
            <xdr:cNvSpPr>
              <a:spLocks/>
            </xdr:cNvSpPr>
          </xdr:nvSpPr>
          <xdr:spPr bwMode="auto">
            <a:xfrm>
              <a:off x="4606" y="950"/>
              <a:ext cx="208" cy="237"/>
            </a:xfrm>
            <a:custGeom>
              <a:avLst/>
              <a:gdLst>
                <a:gd name="T0" fmla="*/ 200 w 208"/>
                <a:gd name="T1" fmla="*/ 237 h 237"/>
                <a:gd name="T2" fmla="*/ 0 w 208"/>
                <a:gd name="T3" fmla="*/ 7 h 237"/>
                <a:gd name="T4" fmla="*/ 0 w 208"/>
                <a:gd name="T5" fmla="*/ 0 h 237"/>
                <a:gd name="T6" fmla="*/ 208 w 208"/>
                <a:gd name="T7" fmla="*/ 230 h 237"/>
                <a:gd name="T8" fmla="*/ 200 w 208"/>
                <a:gd name="T9" fmla="*/ 237 h 23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08" h="237">
                  <a:moveTo>
                    <a:pt x="200" y="237"/>
                  </a:moveTo>
                  <a:lnTo>
                    <a:pt x="0" y="7"/>
                  </a:lnTo>
                  <a:lnTo>
                    <a:pt x="0" y="0"/>
                  </a:lnTo>
                  <a:lnTo>
                    <a:pt x="208" y="230"/>
                  </a:lnTo>
                  <a:lnTo>
                    <a:pt x="200" y="237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319" name="Freeform 485">
              <a:extLst>
                <a:ext uri="{FF2B5EF4-FFF2-40B4-BE49-F238E27FC236}">
                  <a16:creationId xmlns:a16="http://schemas.microsoft.com/office/drawing/2014/main" xmlns="" id="{DBC0DD27-296A-4FCC-979A-CED566BC8936}"/>
                </a:ext>
              </a:extLst>
            </xdr:cNvPr>
            <xdr:cNvSpPr>
              <a:spLocks/>
            </xdr:cNvSpPr>
          </xdr:nvSpPr>
          <xdr:spPr bwMode="auto">
            <a:xfrm>
              <a:off x="4606" y="950"/>
              <a:ext cx="208" cy="237"/>
            </a:xfrm>
            <a:custGeom>
              <a:avLst/>
              <a:gdLst>
                <a:gd name="T0" fmla="*/ 27 w 28"/>
                <a:gd name="T1" fmla="*/ 32 h 32"/>
                <a:gd name="T2" fmla="*/ 0 w 28"/>
                <a:gd name="T3" fmla="*/ 1 h 32"/>
                <a:gd name="T4" fmla="*/ 0 w 28"/>
                <a:gd name="T5" fmla="*/ 0 h 32"/>
                <a:gd name="T6" fmla="*/ 28 w 28"/>
                <a:gd name="T7" fmla="*/ 31 h 32"/>
                <a:gd name="T8" fmla="*/ 27 w 28"/>
                <a:gd name="T9" fmla="*/ 32 h 3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8" h="32">
                  <a:moveTo>
                    <a:pt x="27" y="32"/>
                  </a:moveTo>
                  <a:lnTo>
                    <a:pt x="0" y="1"/>
                  </a:lnTo>
                  <a:lnTo>
                    <a:pt x="0" y="0"/>
                  </a:lnTo>
                  <a:lnTo>
                    <a:pt x="28" y="31"/>
                  </a:lnTo>
                  <a:lnTo>
                    <a:pt x="27" y="32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320" name="Freeform 486">
              <a:extLst>
                <a:ext uri="{FF2B5EF4-FFF2-40B4-BE49-F238E27FC236}">
                  <a16:creationId xmlns:a16="http://schemas.microsoft.com/office/drawing/2014/main" xmlns="" id="{6818BB37-EAA7-4701-9860-A40E00204CEE}"/>
                </a:ext>
              </a:extLst>
            </xdr:cNvPr>
            <xdr:cNvSpPr>
              <a:spLocks/>
            </xdr:cNvSpPr>
          </xdr:nvSpPr>
          <xdr:spPr bwMode="auto">
            <a:xfrm>
              <a:off x="4599" y="957"/>
              <a:ext cx="459" cy="868"/>
            </a:xfrm>
            <a:custGeom>
              <a:avLst/>
              <a:gdLst>
                <a:gd name="T0" fmla="*/ 459 w 459"/>
                <a:gd name="T1" fmla="*/ 868 h 868"/>
                <a:gd name="T2" fmla="*/ 0 w 459"/>
                <a:gd name="T3" fmla="*/ 0 h 868"/>
                <a:gd name="T4" fmla="*/ 0 w 459"/>
                <a:gd name="T5" fmla="*/ 0 h 868"/>
                <a:gd name="T6" fmla="*/ 459 w 459"/>
                <a:gd name="T7" fmla="*/ 868 h 86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459" h="868">
                  <a:moveTo>
                    <a:pt x="459" y="868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459" y="868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321" name="Freeform 487">
              <a:extLst>
                <a:ext uri="{FF2B5EF4-FFF2-40B4-BE49-F238E27FC236}">
                  <a16:creationId xmlns:a16="http://schemas.microsoft.com/office/drawing/2014/main" xmlns="" id="{389776F0-0AFE-4107-9355-4B1F07D04416}"/>
                </a:ext>
              </a:extLst>
            </xdr:cNvPr>
            <xdr:cNvSpPr>
              <a:spLocks/>
            </xdr:cNvSpPr>
          </xdr:nvSpPr>
          <xdr:spPr bwMode="auto">
            <a:xfrm>
              <a:off x="4599" y="957"/>
              <a:ext cx="459" cy="868"/>
            </a:xfrm>
            <a:custGeom>
              <a:avLst/>
              <a:gdLst>
                <a:gd name="T0" fmla="*/ 62 w 62"/>
                <a:gd name="T1" fmla="*/ 117 h 117"/>
                <a:gd name="T2" fmla="*/ 0 w 62"/>
                <a:gd name="T3" fmla="*/ 0 h 117"/>
                <a:gd name="T4" fmla="*/ 0 w 62"/>
                <a:gd name="T5" fmla="*/ 0 h 117"/>
                <a:gd name="T6" fmla="*/ 62 w 62"/>
                <a:gd name="T7" fmla="*/ 117 h 117"/>
                <a:gd name="T8" fmla="*/ 62 w 62"/>
                <a:gd name="T9" fmla="*/ 117 h 11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2" h="117">
                  <a:moveTo>
                    <a:pt x="62" y="117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62" y="117"/>
                  </a:lnTo>
                  <a:lnTo>
                    <a:pt x="62" y="117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322" name="Freeform 488">
              <a:extLst>
                <a:ext uri="{FF2B5EF4-FFF2-40B4-BE49-F238E27FC236}">
                  <a16:creationId xmlns:a16="http://schemas.microsoft.com/office/drawing/2014/main" xmlns="" id="{9B85A1FB-A6B7-4A02-96FF-72A00A4A75F5}"/>
                </a:ext>
              </a:extLst>
            </xdr:cNvPr>
            <xdr:cNvSpPr>
              <a:spLocks/>
            </xdr:cNvSpPr>
          </xdr:nvSpPr>
          <xdr:spPr bwMode="auto">
            <a:xfrm>
              <a:off x="4592" y="957"/>
              <a:ext cx="222" cy="1870"/>
            </a:xfrm>
            <a:custGeom>
              <a:avLst/>
              <a:gdLst>
                <a:gd name="T0" fmla="*/ 222 w 222"/>
                <a:gd name="T1" fmla="*/ 1870 h 1870"/>
                <a:gd name="T2" fmla="*/ 0 w 222"/>
                <a:gd name="T3" fmla="*/ 0 h 1870"/>
                <a:gd name="T4" fmla="*/ 0 w 222"/>
                <a:gd name="T5" fmla="*/ 0 h 1870"/>
                <a:gd name="T6" fmla="*/ 222 w 222"/>
                <a:gd name="T7" fmla="*/ 1870 h 187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22" h="1870">
                  <a:moveTo>
                    <a:pt x="222" y="1870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222" y="187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323" name="Freeform 489">
              <a:extLst>
                <a:ext uri="{FF2B5EF4-FFF2-40B4-BE49-F238E27FC236}">
                  <a16:creationId xmlns:a16="http://schemas.microsoft.com/office/drawing/2014/main" xmlns="" id="{53B7C56D-95F6-41D5-8942-16B79248DE56}"/>
                </a:ext>
              </a:extLst>
            </xdr:cNvPr>
            <xdr:cNvSpPr>
              <a:spLocks/>
            </xdr:cNvSpPr>
          </xdr:nvSpPr>
          <xdr:spPr bwMode="auto">
            <a:xfrm>
              <a:off x="4592" y="957"/>
              <a:ext cx="222" cy="1870"/>
            </a:xfrm>
            <a:custGeom>
              <a:avLst/>
              <a:gdLst>
                <a:gd name="T0" fmla="*/ 30 w 30"/>
                <a:gd name="T1" fmla="*/ 252 h 252"/>
                <a:gd name="T2" fmla="*/ 0 w 30"/>
                <a:gd name="T3" fmla="*/ 0 h 252"/>
                <a:gd name="T4" fmla="*/ 0 w 30"/>
                <a:gd name="T5" fmla="*/ 0 h 252"/>
                <a:gd name="T6" fmla="*/ 30 w 30"/>
                <a:gd name="T7" fmla="*/ 252 h 252"/>
                <a:gd name="T8" fmla="*/ 30 w 30"/>
                <a:gd name="T9" fmla="*/ 252 h 25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0" h="252">
                  <a:moveTo>
                    <a:pt x="30" y="252"/>
                  </a:moveTo>
                  <a:lnTo>
                    <a:pt x="0" y="0"/>
                  </a:lnTo>
                  <a:lnTo>
                    <a:pt x="0" y="0"/>
                  </a:lnTo>
                  <a:lnTo>
                    <a:pt x="30" y="252"/>
                  </a:lnTo>
                  <a:lnTo>
                    <a:pt x="30" y="252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324" name="Freeform 490">
              <a:extLst>
                <a:ext uri="{FF2B5EF4-FFF2-40B4-BE49-F238E27FC236}">
                  <a16:creationId xmlns:a16="http://schemas.microsoft.com/office/drawing/2014/main" xmlns="" id="{854A360D-BAC8-43B7-8143-BF803329DF67}"/>
                </a:ext>
              </a:extLst>
            </xdr:cNvPr>
            <xdr:cNvSpPr>
              <a:spLocks/>
            </xdr:cNvSpPr>
          </xdr:nvSpPr>
          <xdr:spPr bwMode="auto">
            <a:xfrm>
              <a:off x="4577" y="957"/>
              <a:ext cx="15" cy="2122"/>
            </a:xfrm>
            <a:custGeom>
              <a:avLst/>
              <a:gdLst>
                <a:gd name="T0" fmla="*/ 0 w 15"/>
                <a:gd name="T1" fmla="*/ 2122 h 2122"/>
                <a:gd name="T2" fmla="*/ 15 w 15"/>
                <a:gd name="T3" fmla="*/ 0 h 2122"/>
                <a:gd name="T4" fmla="*/ 15 w 15"/>
                <a:gd name="T5" fmla="*/ 0 h 2122"/>
                <a:gd name="T6" fmla="*/ 0 w 15"/>
                <a:gd name="T7" fmla="*/ 2122 h 212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5" h="2122">
                  <a:moveTo>
                    <a:pt x="0" y="2122"/>
                  </a:moveTo>
                  <a:lnTo>
                    <a:pt x="15" y="0"/>
                  </a:lnTo>
                  <a:lnTo>
                    <a:pt x="15" y="0"/>
                  </a:lnTo>
                  <a:lnTo>
                    <a:pt x="0" y="212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325" name="Freeform 491">
              <a:extLst>
                <a:ext uri="{FF2B5EF4-FFF2-40B4-BE49-F238E27FC236}">
                  <a16:creationId xmlns:a16="http://schemas.microsoft.com/office/drawing/2014/main" xmlns="" id="{8D49D7E4-1856-4CAE-BD27-84636B7DB159}"/>
                </a:ext>
              </a:extLst>
            </xdr:cNvPr>
            <xdr:cNvSpPr>
              <a:spLocks/>
            </xdr:cNvSpPr>
          </xdr:nvSpPr>
          <xdr:spPr bwMode="auto">
            <a:xfrm>
              <a:off x="4577" y="957"/>
              <a:ext cx="15" cy="2122"/>
            </a:xfrm>
            <a:custGeom>
              <a:avLst/>
              <a:gdLst>
                <a:gd name="T0" fmla="*/ 0 w 2"/>
                <a:gd name="T1" fmla="*/ 286 h 286"/>
                <a:gd name="T2" fmla="*/ 2 w 2"/>
                <a:gd name="T3" fmla="*/ 0 h 286"/>
                <a:gd name="T4" fmla="*/ 2 w 2"/>
                <a:gd name="T5" fmla="*/ 0 h 286"/>
                <a:gd name="T6" fmla="*/ 0 w 2"/>
                <a:gd name="T7" fmla="*/ 286 h 286"/>
                <a:gd name="T8" fmla="*/ 0 w 2"/>
                <a:gd name="T9" fmla="*/ 286 h 28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" h="286">
                  <a:moveTo>
                    <a:pt x="0" y="286"/>
                  </a:moveTo>
                  <a:lnTo>
                    <a:pt x="2" y="0"/>
                  </a:lnTo>
                  <a:lnTo>
                    <a:pt x="2" y="0"/>
                  </a:lnTo>
                  <a:lnTo>
                    <a:pt x="0" y="286"/>
                  </a:lnTo>
                  <a:lnTo>
                    <a:pt x="0" y="286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326" name="Freeform 492">
              <a:extLst>
                <a:ext uri="{FF2B5EF4-FFF2-40B4-BE49-F238E27FC236}">
                  <a16:creationId xmlns:a16="http://schemas.microsoft.com/office/drawing/2014/main" xmlns="" id="{749C8F54-5ED6-4C70-8E27-8660F99A30FF}"/>
                </a:ext>
              </a:extLst>
            </xdr:cNvPr>
            <xdr:cNvSpPr>
              <a:spLocks/>
            </xdr:cNvSpPr>
          </xdr:nvSpPr>
          <xdr:spPr bwMode="auto">
            <a:xfrm>
              <a:off x="4288" y="957"/>
              <a:ext cx="304" cy="2330"/>
            </a:xfrm>
            <a:custGeom>
              <a:avLst/>
              <a:gdLst>
                <a:gd name="T0" fmla="*/ 0 w 304"/>
                <a:gd name="T1" fmla="*/ 2330 h 2330"/>
                <a:gd name="T2" fmla="*/ 296 w 304"/>
                <a:gd name="T3" fmla="*/ 0 h 2330"/>
                <a:gd name="T4" fmla="*/ 304 w 304"/>
                <a:gd name="T5" fmla="*/ 0 h 2330"/>
                <a:gd name="T6" fmla="*/ 7 w 304"/>
                <a:gd name="T7" fmla="*/ 2330 h 2330"/>
                <a:gd name="T8" fmla="*/ 0 w 304"/>
                <a:gd name="T9" fmla="*/ 2330 h 233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04" h="2330">
                  <a:moveTo>
                    <a:pt x="0" y="2330"/>
                  </a:moveTo>
                  <a:lnTo>
                    <a:pt x="296" y="0"/>
                  </a:lnTo>
                  <a:lnTo>
                    <a:pt x="304" y="0"/>
                  </a:lnTo>
                  <a:lnTo>
                    <a:pt x="7" y="2330"/>
                  </a:lnTo>
                  <a:lnTo>
                    <a:pt x="0" y="233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327" name="Freeform 493">
              <a:extLst>
                <a:ext uri="{FF2B5EF4-FFF2-40B4-BE49-F238E27FC236}">
                  <a16:creationId xmlns:a16="http://schemas.microsoft.com/office/drawing/2014/main" xmlns="" id="{13400CDD-C9C7-4F78-A528-9F187412EEC5}"/>
                </a:ext>
              </a:extLst>
            </xdr:cNvPr>
            <xdr:cNvSpPr>
              <a:spLocks/>
            </xdr:cNvSpPr>
          </xdr:nvSpPr>
          <xdr:spPr bwMode="auto">
            <a:xfrm>
              <a:off x="4288" y="957"/>
              <a:ext cx="304" cy="2330"/>
            </a:xfrm>
            <a:custGeom>
              <a:avLst/>
              <a:gdLst>
                <a:gd name="T0" fmla="*/ 0 w 41"/>
                <a:gd name="T1" fmla="*/ 314 h 314"/>
                <a:gd name="T2" fmla="*/ 40 w 41"/>
                <a:gd name="T3" fmla="*/ 0 h 314"/>
                <a:gd name="T4" fmla="*/ 41 w 41"/>
                <a:gd name="T5" fmla="*/ 0 h 314"/>
                <a:gd name="T6" fmla="*/ 1 w 41"/>
                <a:gd name="T7" fmla="*/ 314 h 314"/>
                <a:gd name="T8" fmla="*/ 0 w 41"/>
                <a:gd name="T9" fmla="*/ 314 h 31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1" h="314">
                  <a:moveTo>
                    <a:pt x="0" y="314"/>
                  </a:moveTo>
                  <a:lnTo>
                    <a:pt x="40" y="0"/>
                  </a:lnTo>
                  <a:lnTo>
                    <a:pt x="41" y="0"/>
                  </a:lnTo>
                  <a:lnTo>
                    <a:pt x="1" y="314"/>
                  </a:lnTo>
                  <a:lnTo>
                    <a:pt x="0" y="314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328" name="Freeform 494">
              <a:extLst>
                <a:ext uri="{FF2B5EF4-FFF2-40B4-BE49-F238E27FC236}">
                  <a16:creationId xmlns:a16="http://schemas.microsoft.com/office/drawing/2014/main" xmlns="" id="{1C540CF8-61FF-4AE5-B3CF-634AE008DBD9}"/>
                </a:ext>
              </a:extLst>
            </xdr:cNvPr>
            <xdr:cNvSpPr>
              <a:spLocks/>
            </xdr:cNvSpPr>
          </xdr:nvSpPr>
          <xdr:spPr bwMode="auto">
            <a:xfrm>
              <a:off x="3969" y="957"/>
              <a:ext cx="615" cy="2456"/>
            </a:xfrm>
            <a:custGeom>
              <a:avLst/>
              <a:gdLst>
                <a:gd name="T0" fmla="*/ 0 w 615"/>
                <a:gd name="T1" fmla="*/ 2456 h 2456"/>
                <a:gd name="T2" fmla="*/ 615 w 615"/>
                <a:gd name="T3" fmla="*/ 0 h 2456"/>
                <a:gd name="T4" fmla="*/ 615 w 615"/>
                <a:gd name="T5" fmla="*/ 0 h 2456"/>
                <a:gd name="T6" fmla="*/ 7 w 615"/>
                <a:gd name="T7" fmla="*/ 2456 h 2456"/>
                <a:gd name="T8" fmla="*/ 0 w 615"/>
                <a:gd name="T9" fmla="*/ 2456 h 245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15" h="2456">
                  <a:moveTo>
                    <a:pt x="0" y="2456"/>
                  </a:moveTo>
                  <a:lnTo>
                    <a:pt x="615" y="0"/>
                  </a:lnTo>
                  <a:lnTo>
                    <a:pt x="615" y="0"/>
                  </a:lnTo>
                  <a:lnTo>
                    <a:pt x="7" y="2456"/>
                  </a:lnTo>
                  <a:lnTo>
                    <a:pt x="0" y="2456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329" name="Freeform 495">
              <a:extLst>
                <a:ext uri="{FF2B5EF4-FFF2-40B4-BE49-F238E27FC236}">
                  <a16:creationId xmlns:a16="http://schemas.microsoft.com/office/drawing/2014/main" xmlns="" id="{045E9D8B-9390-479C-B84B-EC75D65B735F}"/>
                </a:ext>
              </a:extLst>
            </xdr:cNvPr>
            <xdr:cNvSpPr>
              <a:spLocks/>
            </xdr:cNvSpPr>
          </xdr:nvSpPr>
          <xdr:spPr bwMode="auto">
            <a:xfrm>
              <a:off x="3969" y="957"/>
              <a:ext cx="615" cy="2456"/>
            </a:xfrm>
            <a:custGeom>
              <a:avLst/>
              <a:gdLst>
                <a:gd name="T0" fmla="*/ 0 w 83"/>
                <a:gd name="T1" fmla="*/ 331 h 331"/>
                <a:gd name="T2" fmla="*/ 83 w 83"/>
                <a:gd name="T3" fmla="*/ 0 h 331"/>
                <a:gd name="T4" fmla="*/ 83 w 83"/>
                <a:gd name="T5" fmla="*/ 0 h 331"/>
                <a:gd name="T6" fmla="*/ 1 w 83"/>
                <a:gd name="T7" fmla="*/ 331 h 331"/>
                <a:gd name="T8" fmla="*/ 0 w 83"/>
                <a:gd name="T9" fmla="*/ 331 h 33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83" h="331">
                  <a:moveTo>
                    <a:pt x="0" y="331"/>
                  </a:moveTo>
                  <a:lnTo>
                    <a:pt x="83" y="0"/>
                  </a:lnTo>
                  <a:lnTo>
                    <a:pt x="83" y="0"/>
                  </a:lnTo>
                  <a:lnTo>
                    <a:pt x="1" y="331"/>
                  </a:lnTo>
                  <a:lnTo>
                    <a:pt x="0" y="331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330" name="Freeform 496">
              <a:extLst>
                <a:ext uri="{FF2B5EF4-FFF2-40B4-BE49-F238E27FC236}">
                  <a16:creationId xmlns:a16="http://schemas.microsoft.com/office/drawing/2014/main" xmlns="" id="{FB084CE5-1425-455E-AF61-C739AF8110FD}"/>
                </a:ext>
              </a:extLst>
            </xdr:cNvPr>
            <xdr:cNvSpPr>
              <a:spLocks/>
            </xdr:cNvSpPr>
          </xdr:nvSpPr>
          <xdr:spPr bwMode="auto">
            <a:xfrm>
              <a:off x="3628" y="957"/>
              <a:ext cx="956" cy="2493"/>
            </a:xfrm>
            <a:custGeom>
              <a:avLst/>
              <a:gdLst>
                <a:gd name="T0" fmla="*/ 0 w 956"/>
                <a:gd name="T1" fmla="*/ 2493 h 2493"/>
                <a:gd name="T2" fmla="*/ 949 w 956"/>
                <a:gd name="T3" fmla="*/ 0 h 2493"/>
                <a:gd name="T4" fmla="*/ 956 w 956"/>
                <a:gd name="T5" fmla="*/ 0 h 2493"/>
                <a:gd name="T6" fmla="*/ 0 w 956"/>
                <a:gd name="T7" fmla="*/ 2493 h 249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956" h="2493">
                  <a:moveTo>
                    <a:pt x="0" y="2493"/>
                  </a:moveTo>
                  <a:lnTo>
                    <a:pt x="949" y="0"/>
                  </a:lnTo>
                  <a:lnTo>
                    <a:pt x="956" y="0"/>
                  </a:lnTo>
                  <a:lnTo>
                    <a:pt x="0" y="2493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331" name="Freeform 497">
              <a:extLst>
                <a:ext uri="{FF2B5EF4-FFF2-40B4-BE49-F238E27FC236}">
                  <a16:creationId xmlns:a16="http://schemas.microsoft.com/office/drawing/2014/main" xmlns="" id="{D66072AC-DBB5-47E6-9BFE-8EDB9F7B0280}"/>
                </a:ext>
              </a:extLst>
            </xdr:cNvPr>
            <xdr:cNvSpPr>
              <a:spLocks/>
            </xdr:cNvSpPr>
          </xdr:nvSpPr>
          <xdr:spPr bwMode="auto">
            <a:xfrm>
              <a:off x="3628" y="957"/>
              <a:ext cx="956" cy="2493"/>
            </a:xfrm>
            <a:custGeom>
              <a:avLst/>
              <a:gdLst>
                <a:gd name="T0" fmla="*/ 0 w 129"/>
                <a:gd name="T1" fmla="*/ 336 h 336"/>
                <a:gd name="T2" fmla="*/ 128 w 129"/>
                <a:gd name="T3" fmla="*/ 0 h 336"/>
                <a:gd name="T4" fmla="*/ 129 w 129"/>
                <a:gd name="T5" fmla="*/ 0 h 336"/>
                <a:gd name="T6" fmla="*/ 0 w 129"/>
                <a:gd name="T7" fmla="*/ 336 h 336"/>
                <a:gd name="T8" fmla="*/ 0 w 129"/>
                <a:gd name="T9" fmla="*/ 336 h 33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29" h="336">
                  <a:moveTo>
                    <a:pt x="0" y="336"/>
                  </a:moveTo>
                  <a:lnTo>
                    <a:pt x="128" y="0"/>
                  </a:lnTo>
                  <a:lnTo>
                    <a:pt x="129" y="0"/>
                  </a:lnTo>
                  <a:lnTo>
                    <a:pt x="0" y="336"/>
                  </a:lnTo>
                  <a:lnTo>
                    <a:pt x="0" y="336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332" name="Freeform 498">
              <a:extLst>
                <a:ext uri="{FF2B5EF4-FFF2-40B4-BE49-F238E27FC236}">
                  <a16:creationId xmlns:a16="http://schemas.microsoft.com/office/drawing/2014/main" xmlns="" id="{A2C09A6B-A1F2-463C-BCED-DB8E21372294}"/>
                </a:ext>
              </a:extLst>
            </xdr:cNvPr>
            <xdr:cNvSpPr>
              <a:spLocks/>
            </xdr:cNvSpPr>
          </xdr:nvSpPr>
          <xdr:spPr bwMode="auto">
            <a:xfrm>
              <a:off x="3295" y="957"/>
              <a:ext cx="1282" cy="2456"/>
            </a:xfrm>
            <a:custGeom>
              <a:avLst/>
              <a:gdLst>
                <a:gd name="T0" fmla="*/ 0 w 1282"/>
                <a:gd name="T1" fmla="*/ 2456 h 2456"/>
                <a:gd name="T2" fmla="*/ 1282 w 1282"/>
                <a:gd name="T3" fmla="*/ 0 h 2456"/>
                <a:gd name="T4" fmla="*/ 1282 w 1282"/>
                <a:gd name="T5" fmla="*/ 0 h 2456"/>
                <a:gd name="T6" fmla="*/ 0 w 1282"/>
                <a:gd name="T7" fmla="*/ 2456 h 245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282" h="2456">
                  <a:moveTo>
                    <a:pt x="0" y="2456"/>
                  </a:moveTo>
                  <a:lnTo>
                    <a:pt x="1282" y="0"/>
                  </a:lnTo>
                  <a:lnTo>
                    <a:pt x="1282" y="0"/>
                  </a:lnTo>
                  <a:lnTo>
                    <a:pt x="0" y="2456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333" name="Freeform 499">
              <a:extLst>
                <a:ext uri="{FF2B5EF4-FFF2-40B4-BE49-F238E27FC236}">
                  <a16:creationId xmlns:a16="http://schemas.microsoft.com/office/drawing/2014/main" xmlns="" id="{5677B8AA-AF5E-415B-B465-5BDA783E31CE}"/>
                </a:ext>
              </a:extLst>
            </xdr:cNvPr>
            <xdr:cNvSpPr>
              <a:spLocks/>
            </xdr:cNvSpPr>
          </xdr:nvSpPr>
          <xdr:spPr bwMode="auto">
            <a:xfrm>
              <a:off x="3295" y="957"/>
              <a:ext cx="1282" cy="2456"/>
            </a:xfrm>
            <a:custGeom>
              <a:avLst/>
              <a:gdLst>
                <a:gd name="T0" fmla="*/ 0 w 173"/>
                <a:gd name="T1" fmla="*/ 331 h 331"/>
                <a:gd name="T2" fmla="*/ 173 w 173"/>
                <a:gd name="T3" fmla="*/ 0 h 331"/>
                <a:gd name="T4" fmla="*/ 173 w 173"/>
                <a:gd name="T5" fmla="*/ 0 h 331"/>
                <a:gd name="T6" fmla="*/ 0 w 173"/>
                <a:gd name="T7" fmla="*/ 331 h 331"/>
                <a:gd name="T8" fmla="*/ 0 w 173"/>
                <a:gd name="T9" fmla="*/ 331 h 33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3" h="331">
                  <a:moveTo>
                    <a:pt x="0" y="331"/>
                  </a:moveTo>
                  <a:lnTo>
                    <a:pt x="173" y="0"/>
                  </a:lnTo>
                  <a:lnTo>
                    <a:pt x="173" y="0"/>
                  </a:lnTo>
                  <a:lnTo>
                    <a:pt x="0" y="331"/>
                  </a:lnTo>
                  <a:lnTo>
                    <a:pt x="0" y="331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334" name="Freeform 500">
              <a:extLst>
                <a:ext uri="{FF2B5EF4-FFF2-40B4-BE49-F238E27FC236}">
                  <a16:creationId xmlns:a16="http://schemas.microsoft.com/office/drawing/2014/main" xmlns="" id="{A8756004-3A15-4EC7-A4A5-A59D3A9046D4}"/>
                </a:ext>
              </a:extLst>
            </xdr:cNvPr>
            <xdr:cNvSpPr>
              <a:spLocks/>
            </xdr:cNvSpPr>
          </xdr:nvSpPr>
          <xdr:spPr bwMode="auto">
            <a:xfrm>
              <a:off x="2983" y="957"/>
              <a:ext cx="1594" cy="2337"/>
            </a:xfrm>
            <a:custGeom>
              <a:avLst/>
              <a:gdLst>
                <a:gd name="T0" fmla="*/ 0 w 1594"/>
                <a:gd name="T1" fmla="*/ 2330 h 2337"/>
                <a:gd name="T2" fmla="*/ 1594 w 1594"/>
                <a:gd name="T3" fmla="*/ 0 h 2337"/>
                <a:gd name="T4" fmla="*/ 1594 w 1594"/>
                <a:gd name="T5" fmla="*/ 0 h 2337"/>
                <a:gd name="T6" fmla="*/ 0 w 1594"/>
                <a:gd name="T7" fmla="*/ 2337 h 2337"/>
                <a:gd name="T8" fmla="*/ 0 w 1594"/>
                <a:gd name="T9" fmla="*/ 2330 h 233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94" h="2337">
                  <a:moveTo>
                    <a:pt x="0" y="2330"/>
                  </a:moveTo>
                  <a:lnTo>
                    <a:pt x="1594" y="0"/>
                  </a:lnTo>
                  <a:lnTo>
                    <a:pt x="1594" y="0"/>
                  </a:lnTo>
                  <a:lnTo>
                    <a:pt x="0" y="2337"/>
                  </a:lnTo>
                  <a:lnTo>
                    <a:pt x="0" y="233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335" name="Freeform 501">
              <a:extLst>
                <a:ext uri="{FF2B5EF4-FFF2-40B4-BE49-F238E27FC236}">
                  <a16:creationId xmlns:a16="http://schemas.microsoft.com/office/drawing/2014/main" xmlns="" id="{987259B5-E6FE-424D-B0C1-0B1CE7E85E24}"/>
                </a:ext>
              </a:extLst>
            </xdr:cNvPr>
            <xdr:cNvSpPr>
              <a:spLocks/>
            </xdr:cNvSpPr>
          </xdr:nvSpPr>
          <xdr:spPr bwMode="auto">
            <a:xfrm>
              <a:off x="2983" y="957"/>
              <a:ext cx="1594" cy="2337"/>
            </a:xfrm>
            <a:custGeom>
              <a:avLst/>
              <a:gdLst>
                <a:gd name="T0" fmla="*/ 0 w 215"/>
                <a:gd name="T1" fmla="*/ 314 h 315"/>
                <a:gd name="T2" fmla="*/ 215 w 215"/>
                <a:gd name="T3" fmla="*/ 0 h 315"/>
                <a:gd name="T4" fmla="*/ 215 w 215"/>
                <a:gd name="T5" fmla="*/ 0 h 315"/>
                <a:gd name="T6" fmla="*/ 0 w 215"/>
                <a:gd name="T7" fmla="*/ 315 h 315"/>
                <a:gd name="T8" fmla="*/ 0 w 215"/>
                <a:gd name="T9" fmla="*/ 314 h 3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15" h="315">
                  <a:moveTo>
                    <a:pt x="0" y="314"/>
                  </a:moveTo>
                  <a:lnTo>
                    <a:pt x="215" y="0"/>
                  </a:lnTo>
                  <a:lnTo>
                    <a:pt x="215" y="0"/>
                  </a:lnTo>
                  <a:lnTo>
                    <a:pt x="0" y="315"/>
                  </a:lnTo>
                  <a:lnTo>
                    <a:pt x="0" y="314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336" name="Freeform 502">
              <a:extLst>
                <a:ext uri="{FF2B5EF4-FFF2-40B4-BE49-F238E27FC236}">
                  <a16:creationId xmlns:a16="http://schemas.microsoft.com/office/drawing/2014/main" xmlns="" id="{9BF01825-8DFE-4536-AED3-B17BECCD2B70}"/>
                </a:ext>
              </a:extLst>
            </xdr:cNvPr>
            <xdr:cNvSpPr>
              <a:spLocks/>
            </xdr:cNvSpPr>
          </xdr:nvSpPr>
          <xdr:spPr bwMode="auto">
            <a:xfrm>
              <a:off x="2687" y="950"/>
              <a:ext cx="1890" cy="2136"/>
            </a:xfrm>
            <a:custGeom>
              <a:avLst/>
              <a:gdLst>
                <a:gd name="T0" fmla="*/ 0 w 1890"/>
                <a:gd name="T1" fmla="*/ 2129 h 2136"/>
                <a:gd name="T2" fmla="*/ 1882 w 1890"/>
                <a:gd name="T3" fmla="*/ 0 h 2136"/>
                <a:gd name="T4" fmla="*/ 1890 w 1890"/>
                <a:gd name="T5" fmla="*/ 7 h 2136"/>
                <a:gd name="T6" fmla="*/ 0 w 1890"/>
                <a:gd name="T7" fmla="*/ 2136 h 2136"/>
                <a:gd name="T8" fmla="*/ 0 w 1890"/>
                <a:gd name="T9" fmla="*/ 2129 h 213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890" h="2136">
                  <a:moveTo>
                    <a:pt x="0" y="2129"/>
                  </a:moveTo>
                  <a:lnTo>
                    <a:pt x="1882" y="0"/>
                  </a:lnTo>
                  <a:lnTo>
                    <a:pt x="1890" y="7"/>
                  </a:lnTo>
                  <a:lnTo>
                    <a:pt x="0" y="2136"/>
                  </a:lnTo>
                  <a:lnTo>
                    <a:pt x="0" y="212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337" name="Freeform 503">
              <a:extLst>
                <a:ext uri="{FF2B5EF4-FFF2-40B4-BE49-F238E27FC236}">
                  <a16:creationId xmlns:a16="http://schemas.microsoft.com/office/drawing/2014/main" xmlns="" id="{80CAA802-9F6E-44D3-A32D-5AA6873577C2}"/>
                </a:ext>
              </a:extLst>
            </xdr:cNvPr>
            <xdr:cNvSpPr>
              <a:spLocks/>
            </xdr:cNvSpPr>
          </xdr:nvSpPr>
          <xdr:spPr bwMode="auto">
            <a:xfrm>
              <a:off x="2687" y="950"/>
              <a:ext cx="1890" cy="2136"/>
            </a:xfrm>
            <a:custGeom>
              <a:avLst/>
              <a:gdLst>
                <a:gd name="T0" fmla="*/ 0 w 255"/>
                <a:gd name="T1" fmla="*/ 287 h 288"/>
                <a:gd name="T2" fmla="*/ 254 w 255"/>
                <a:gd name="T3" fmla="*/ 0 h 288"/>
                <a:gd name="T4" fmla="*/ 255 w 255"/>
                <a:gd name="T5" fmla="*/ 1 h 288"/>
                <a:gd name="T6" fmla="*/ 0 w 255"/>
                <a:gd name="T7" fmla="*/ 288 h 288"/>
                <a:gd name="T8" fmla="*/ 0 w 255"/>
                <a:gd name="T9" fmla="*/ 287 h 28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55" h="288">
                  <a:moveTo>
                    <a:pt x="0" y="287"/>
                  </a:moveTo>
                  <a:lnTo>
                    <a:pt x="254" y="0"/>
                  </a:lnTo>
                  <a:lnTo>
                    <a:pt x="255" y="1"/>
                  </a:lnTo>
                  <a:lnTo>
                    <a:pt x="0" y="288"/>
                  </a:lnTo>
                  <a:lnTo>
                    <a:pt x="0" y="287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338" name="Freeform 504">
              <a:extLst>
                <a:ext uri="{FF2B5EF4-FFF2-40B4-BE49-F238E27FC236}">
                  <a16:creationId xmlns:a16="http://schemas.microsoft.com/office/drawing/2014/main" xmlns="" id="{566AEC00-650E-4B5C-B08A-43E2740533F2}"/>
                </a:ext>
              </a:extLst>
            </xdr:cNvPr>
            <xdr:cNvSpPr>
              <a:spLocks/>
            </xdr:cNvSpPr>
          </xdr:nvSpPr>
          <xdr:spPr bwMode="auto">
            <a:xfrm>
              <a:off x="2450" y="942"/>
              <a:ext cx="2127" cy="1900"/>
            </a:xfrm>
            <a:custGeom>
              <a:avLst/>
              <a:gdLst>
                <a:gd name="T0" fmla="*/ 0 w 2127"/>
                <a:gd name="T1" fmla="*/ 1885 h 1900"/>
                <a:gd name="T2" fmla="*/ 2119 w 2127"/>
                <a:gd name="T3" fmla="*/ 0 h 1900"/>
                <a:gd name="T4" fmla="*/ 2127 w 2127"/>
                <a:gd name="T5" fmla="*/ 15 h 1900"/>
                <a:gd name="T6" fmla="*/ 15 w 2127"/>
                <a:gd name="T7" fmla="*/ 1900 h 1900"/>
                <a:gd name="T8" fmla="*/ 0 w 2127"/>
                <a:gd name="T9" fmla="*/ 1885 h 190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127" h="1900">
                  <a:moveTo>
                    <a:pt x="0" y="1885"/>
                  </a:moveTo>
                  <a:lnTo>
                    <a:pt x="2119" y="0"/>
                  </a:lnTo>
                  <a:lnTo>
                    <a:pt x="2127" y="15"/>
                  </a:lnTo>
                  <a:lnTo>
                    <a:pt x="15" y="1900"/>
                  </a:lnTo>
                  <a:lnTo>
                    <a:pt x="0" y="1885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339" name="Freeform 505">
              <a:extLst>
                <a:ext uri="{FF2B5EF4-FFF2-40B4-BE49-F238E27FC236}">
                  <a16:creationId xmlns:a16="http://schemas.microsoft.com/office/drawing/2014/main" xmlns="" id="{6E00E366-DAB4-492A-88B3-4B88C74B0003}"/>
                </a:ext>
              </a:extLst>
            </xdr:cNvPr>
            <xdr:cNvSpPr>
              <a:spLocks/>
            </xdr:cNvSpPr>
          </xdr:nvSpPr>
          <xdr:spPr bwMode="auto">
            <a:xfrm>
              <a:off x="2450" y="942"/>
              <a:ext cx="2127" cy="1900"/>
            </a:xfrm>
            <a:custGeom>
              <a:avLst/>
              <a:gdLst>
                <a:gd name="T0" fmla="*/ 0 w 287"/>
                <a:gd name="T1" fmla="*/ 254 h 256"/>
                <a:gd name="T2" fmla="*/ 286 w 287"/>
                <a:gd name="T3" fmla="*/ 0 h 256"/>
                <a:gd name="T4" fmla="*/ 287 w 287"/>
                <a:gd name="T5" fmla="*/ 2 h 256"/>
                <a:gd name="T6" fmla="*/ 2 w 287"/>
                <a:gd name="T7" fmla="*/ 256 h 256"/>
                <a:gd name="T8" fmla="*/ 0 w 287"/>
                <a:gd name="T9" fmla="*/ 254 h 25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87" h="256">
                  <a:moveTo>
                    <a:pt x="0" y="254"/>
                  </a:moveTo>
                  <a:lnTo>
                    <a:pt x="286" y="0"/>
                  </a:lnTo>
                  <a:lnTo>
                    <a:pt x="287" y="2"/>
                  </a:lnTo>
                  <a:lnTo>
                    <a:pt x="2" y="256"/>
                  </a:lnTo>
                  <a:lnTo>
                    <a:pt x="0" y="254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340" name="Freeform 506">
              <a:extLst>
                <a:ext uri="{FF2B5EF4-FFF2-40B4-BE49-F238E27FC236}">
                  <a16:creationId xmlns:a16="http://schemas.microsoft.com/office/drawing/2014/main" xmlns="" id="{8BE93F58-B48A-4EA8-BA57-60057A5BE311}"/>
                </a:ext>
              </a:extLst>
            </xdr:cNvPr>
            <xdr:cNvSpPr>
              <a:spLocks/>
            </xdr:cNvSpPr>
          </xdr:nvSpPr>
          <xdr:spPr bwMode="auto">
            <a:xfrm>
              <a:off x="2294" y="942"/>
              <a:ext cx="2275" cy="1581"/>
            </a:xfrm>
            <a:custGeom>
              <a:avLst/>
              <a:gdLst>
                <a:gd name="T0" fmla="*/ 0 w 2275"/>
                <a:gd name="T1" fmla="*/ 1573 h 1581"/>
                <a:gd name="T2" fmla="*/ 2275 w 2275"/>
                <a:gd name="T3" fmla="*/ 0 h 1581"/>
                <a:gd name="T4" fmla="*/ 2275 w 2275"/>
                <a:gd name="T5" fmla="*/ 8 h 1581"/>
                <a:gd name="T6" fmla="*/ 0 w 2275"/>
                <a:gd name="T7" fmla="*/ 1581 h 1581"/>
                <a:gd name="T8" fmla="*/ 0 w 2275"/>
                <a:gd name="T9" fmla="*/ 1573 h 158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275" h="1581">
                  <a:moveTo>
                    <a:pt x="0" y="1573"/>
                  </a:moveTo>
                  <a:lnTo>
                    <a:pt x="2275" y="0"/>
                  </a:lnTo>
                  <a:lnTo>
                    <a:pt x="2275" y="8"/>
                  </a:lnTo>
                  <a:lnTo>
                    <a:pt x="0" y="1581"/>
                  </a:lnTo>
                  <a:lnTo>
                    <a:pt x="0" y="1573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341" name="Freeform 507">
              <a:extLst>
                <a:ext uri="{FF2B5EF4-FFF2-40B4-BE49-F238E27FC236}">
                  <a16:creationId xmlns:a16="http://schemas.microsoft.com/office/drawing/2014/main" xmlns="" id="{8843E55F-1168-4498-A413-83FC6242FEC2}"/>
                </a:ext>
              </a:extLst>
            </xdr:cNvPr>
            <xdr:cNvSpPr>
              <a:spLocks/>
            </xdr:cNvSpPr>
          </xdr:nvSpPr>
          <xdr:spPr bwMode="auto">
            <a:xfrm>
              <a:off x="2294" y="942"/>
              <a:ext cx="2275" cy="1581"/>
            </a:xfrm>
            <a:custGeom>
              <a:avLst/>
              <a:gdLst>
                <a:gd name="T0" fmla="*/ 0 w 307"/>
                <a:gd name="T1" fmla="*/ 212 h 213"/>
                <a:gd name="T2" fmla="*/ 307 w 307"/>
                <a:gd name="T3" fmla="*/ 0 h 213"/>
                <a:gd name="T4" fmla="*/ 307 w 307"/>
                <a:gd name="T5" fmla="*/ 1 h 213"/>
                <a:gd name="T6" fmla="*/ 0 w 307"/>
                <a:gd name="T7" fmla="*/ 213 h 213"/>
                <a:gd name="T8" fmla="*/ 0 w 307"/>
                <a:gd name="T9" fmla="*/ 212 h 21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07" h="213">
                  <a:moveTo>
                    <a:pt x="0" y="212"/>
                  </a:moveTo>
                  <a:lnTo>
                    <a:pt x="307" y="0"/>
                  </a:lnTo>
                  <a:lnTo>
                    <a:pt x="307" y="1"/>
                  </a:lnTo>
                  <a:lnTo>
                    <a:pt x="0" y="213"/>
                  </a:lnTo>
                  <a:lnTo>
                    <a:pt x="0" y="212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342" name="Freeform 508">
              <a:extLst>
                <a:ext uri="{FF2B5EF4-FFF2-40B4-BE49-F238E27FC236}">
                  <a16:creationId xmlns:a16="http://schemas.microsoft.com/office/drawing/2014/main" xmlns="" id="{9B87B4AD-4BC2-4844-B4D1-555FC3A6623F}"/>
                </a:ext>
              </a:extLst>
            </xdr:cNvPr>
            <xdr:cNvSpPr>
              <a:spLocks/>
            </xdr:cNvSpPr>
          </xdr:nvSpPr>
          <xdr:spPr bwMode="auto">
            <a:xfrm>
              <a:off x="4836" y="1224"/>
              <a:ext cx="230" cy="601"/>
            </a:xfrm>
            <a:custGeom>
              <a:avLst/>
              <a:gdLst>
                <a:gd name="T0" fmla="*/ 215 w 230"/>
                <a:gd name="T1" fmla="*/ 601 h 601"/>
                <a:gd name="T2" fmla="*/ 0 w 230"/>
                <a:gd name="T3" fmla="*/ 0 h 601"/>
                <a:gd name="T4" fmla="*/ 8 w 230"/>
                <a:gd name="T5" fmla="*/ 0 h 601"/>
                <a:gd name="T6" fmla="*/ 230 w 230"/>
                <a:gd name="T7" fmla="*/ 601 h 601"/>
                <a:gd name="T8" fmla="*/ 215 w 230"/>
                <a:gd name="T9" fmla="*/ 601 h 60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30" h="601">
                  <a:moveTo>
                    <a:pt x="215" y="601"/>
                  </a:moveTo>
                  <a:lnTo>
                    <a:pt x="0" y="0"/>
                  </a:lnTo>
                  <a:lnTo>
                    <a:pt x="8" y="0"/>
                  </a:lnTo>
                  <a:lnTo>
                    <a:pt x="230" y="601"/>
                  </a:lnTo>
                  <a:lnTo>
                    <a:pt x="215" y="601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343" name="Freeform 509">
              <a:extLst>
                <a:ext uri="{FF2B5EF4-FFF2-40B4-BE49-F238E27FC236}">
                  <a16:creationId xmlns:a16="http://schemas.microsoft.com/office/drawing/2014/main" xmlns="" id="{EC49271D-F627-4BFB-8F80-AC19164E4961}"/>
                </a:ext>
              </a:extLst>
            </xdr:cNvPr>
            <xdr:cNvSpPr>
              <a:spLocks/>
            </xdr:cNvSpPr>
          </xdr:nvSpPr>
          <xdr:spPr bwMode="auto">
            <a:xfrm>
              <a:off x="4836" y="1224"/>
              <a:ext cx="230" cy="601"/>
            </a:xfrm>
            <a:custGeom>
              <a:avLst/>
              <a:gdLst>
                <a:gd name="T0" fmla="*/ 29 w 31"/>
                <a:gd name="T1" fmla="*/ 81 h 81"/>
                <a:gd name="T2" fmla="*/ 0 w 31"/>
                <a:gd name="T3" fmla="*/ 0 h 81"/>
                <a:gd name="T4" fmla="*/ 1 w 31"/>
                <a:gd name="T5" fmla="*/ 0 h 81"/>
                <a:gd name="T6" fmla="*/ 31 w 31"/>
                <a:gd name="T7" fmla="*/ 81 h 81"/>
                <a:gd name="T8" fmla="*/ 29 w 31"/>
                <a:gd name="T9" fmla="*/ 81 h 8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1" h="81">
                  <a:moveTo>
                    <a:pt x="29" y="81"/>
                  </a:moveTo>
                  <a:lnTo>
                    <a:pt x="0" y="0"/>
                  </a:lnTo>
                  <a:lnTo>
                    <a:pt x="1" y="0"/>
                  </a:lnTo>
                  <a:lnTo>
                    <a:pt x="31" y="81"/>
                  </a:lnTo>
                  <a:lnTo>
                    <a:pt x="29" y="81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344" name="Freeform 510">
              <a:extLst>
                <a:ext uri="{FF2B5EF4-FFF2-40B4-BE49-F238E27FC236}">
                  <a16:creationId xmlns:a16="http://schemas.microsoft.com/office/drawing/2014/main" xmlns="" id="{FBCC4BBE-F855-43F4-9B36-D1078118977A}"/>
                </a:ext>
              </a:extLst>
            </xdr:cNvPr>
            <xdr:cNvSpPr>
              <a:spLocks/>
            </xdr:cNvSpPr>
          </xdr:nvSpPr>
          <xdr:spPr bwMode="auto">
            <a:xfrm>
              <a:off x="4295" y="1224"/>
              <a:ext cx="526" cy="2063"/>
            </a:xfrm>
            <a:custGeom>
              <a:avLst/>
              <a:gdLst>
                <a:gd name="T0" fmla="*/ 0 w 526"/>
                <a:gd name="T1" fmla="*/ 2063 h 2063"/>
                <a:gd name="T2" fmla="*/ 526 w 526"/>
                <a:gd name="T3" fmla="*/ 0 h 2063"/>
                <a:gd name="T4" fmla="*/ 526 w 526"/>
                <a:gd name="T5" fmla="*/ 0 h 2063"/>
                <a:gd name="T6" fmla="*/ 0 w 526"/>
                <a:gd name="T7" fmla="*/ 2063 h 206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526" h="2063">
                  <a:moveTo>
                    <a:pt x="0" y="2063"/>
                  </a:moveTo>
                  <a:lnTo>
                    <a:pt x="526" y="0"/>
                  </a:lnTo>
                  <a:lnTo>
                    <a:pt x="526" y="0"/>
                  </a:lnTo>
                  <a:lnTo>
                    <a:pt x="0" y="2063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345" name="Freeform 511">
              <a:extLst>
                <a:ext uri="{FF2B5EF4-FFF2-40B4-BE49-F238E27FC236}">
                  <a16:creationId xmlns:a16="http://schemas.microsoft.com/office/drawing/2014/main" xmlns="" id="{FDE08177-D84E-4296-BFC5-70429B7B129E}"/>
                </a:ext>
              </a:extLst>
            </xdr:cNvPr>
            <xdr:cNvSpPr>
              <a:spLocks/>
            </xdr:cNvSpPr>
          </xdr:nvSpPr>
          <xdr:spPr bwMode="auto">
            <a:xfrm>
              <a:off x="4295" y="1224"/>
              <a:ext cx="526" cy="2063"/>
            </a:xfrm>
            <a:custGeom>
              <a:avLst/>
              <a:gdLst>
                <a:gd name="T0" fmla="*/ 0 w 71"/>
                <a:gd name="T1" fmla="*/ 278 h 278"/>
                <a:gd name="T2" fmla="*/ 71 w 71"/>
                <a:gd name="T3" fmla="*/ 0 h 278"/>
                <a:gd name="T4" fmla="*/ 71 w 71"/>
                <a:gd name="T5" fmla="*/ 0 h 278"/>
                <a:gd name="T6" fmla="*/ 0 w 71"/>
                <a:gd name="T7" fmla="*/ 278 h 278"/>
                <a:gd name="T8" fmla="*/ 0 w 71"/>
                <a:gd name="T9" fmla="*/ 278 h 27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71" h="278">
                  <a:moveTo>
                    <a:pt x="0" y="278"/>
                  </a:moveTo>
                  <a:lnTo>
                    <a:pt x="71" y="0"/>
                  </a:lnTo>
                  <a:lnTo>
                    <a:pt x="71" y="0"/>
                  </a:lnTo>
                  <a:lnTo>
                    <a:pt x="0" y="278"/>
                  </a:lnTo>
                  <a:lnTo>
                    <a:pt x="0" y="278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346" name="Freeform 512">
              <a:extLst>
                <a:ext uri="{FF2B5EF4-FFF2-40B4-BE49-F238E27FC236}">
                  <a16:creationId xmlns:a16="http://schemas.microsoft.com/office/drawing/2014/main" xmlns="" id="{D5BB1051-32AF-46FA-877B-F14359348AED}"/>
                </a:ext>
              </a:extLst>
            </xdr:cNvPr>
            <xdr:cNvSpPr>
              <a:spLocks/>
            </xdr:cNvSpPr>
          </xdr:nvSpPr>
          <xdr:spPr bwMode="auto">
            <a:xfrm>
              <a:off x="4977" y="1536"/>
              <a:ext cx="89" cy="289"/>
            </a:xfrm>
            <a:custGeom>
              <a:avLst/>
              <a:gdLst>
                <a:gd name="T0" fmla="*/ 74 w 89"/>
                <a:gd name="T1" fmla="*/ 289 h 289"/>
                <a:gd name="T2" fmla="*/ 0 w 89"/>
                <a:gd name="T3" fmla="*/ 0 h 289"/>
                <a:gd name="T4" fmla="*/ 15 w 89"/>
                <a:gd name="T5" fmla="*/ 0 h 289"/>
                <a:gd name="T6" fmla="*/ 89 w 89"/>
                <a:gd name="T7" fmla="*/ 282 h 289"/>
                <a:gd name="T8" fmla="*/ 74 w 89"/>
                <a:gd name="T9" fmla="*/ 289 h 28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89" h="289">
                  <a:moveTo>
                    <a:pt x="74" y="289"/>
                  </a:moveTo>
                  <a:lnTo>
                    <a:pt x="0" y="0"/>
                  </a:lnTo>
                  <a:lnTo>
                    <a:pt x="15" y="0"/>
                  </a:lnTo>
                  <a:lnTo>
                    <a:pt x="89" y="282"/>
                  </a:lnTo>
                  <a:lnTo>
                    <a:pt x="74" y="28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347" name="Freeform 513">
              <a:extLst>
                <a:ext uri="{FF2B5EF4-FFF2-40B4-BE49-F238E27FC236}">
                  <a16:creationId xmlns:a16="http://schemas.microsoft.com/office/drawing/2014/main" xmlns="" id="{A3CE0510-5A81-411A-820A-E47140A663B8}"/>
                </a:ext>
              </a:extLst>
            </xdr:cNvPr>
            <xdr:cNvSpPr>
              <a:spLocks/>
            </xdr:cNvSpPr>
          </xdr:nvSpPr>
          <xdr:spPr bwMode="auto">
            <a:xfrm>
              <a:off x="4977" y="1536"/>
              <a:ext cx="89" cy="289"/>
            </a:xfrm>
            <a:custGeom>
              <a:avLst/>
              <a:gdLst>
                <a:gd name="T0" fmla="*/ 10 w 12"/>
                <a:gd name="T1" fmla="*/ 39 h 39"/>
                <a:gd name="T2" fmla="*/ 0 w 12"/>
                <a:gd name="T3" fmla="*/ 0 h 39"/>
                <a:gd name="T4" fmla="*/ 2 w 12"/>
                <a:gd name="T5" fmla="*/ 0 h 39"/>
                <a:gd name="T6" fmla="*/ 12 w 12"/>
                <a:gd name="T7" fmla="*/ 38 h 39"/>
                <a:gd name="T8" fmla="*/ 10 w 12"/>
                <a:gd name="T9" fmla="*/ 39 h 3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2" h="39">
                  <a:moveTo>
                    <a:pt x="10" y="39"/>
                  </a:moveTo>
                  <a:lnTo>
                    <a:pt x="0" y="0"/>
                  </a:lnTo>
                  <a:lnTo>
                    <a:pt x="2" y="0"/>
                  </a:lnTo>
                  <a:lnTo>
                    <a:pt x="12" y="38"/>
                  </a:lnTo>
                  <a:lnTo>
                    <a:pt x="10" y="39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348" name="Freeform 514">
              <a:extLst>
                <a:ext uri="{FF2B5EF4-FFF2-40B4-BE49-F238E27FC236}">
                  <a16:creationId xmlns:a16="http://schemas.microsoft.com/office/drawing/2014/main" xmlns="" id="{E2086229-81A5-4FF2-8C89-088879A24312}"/>
                </a:ext>
              </a:extLst>
            </xdr:cNvPr>
            <xdr:cNvSpPr>
              <a:spLocks/>
            </xdr:cNvSpPr>
          </xdr:nvSpPr>
          <xdr:spPr bwMode="auto">
            <a:xfrm>
              <a:off x="2457" y="1521"/>
              <a:ext cx="2498" cy="1321"/>
            </a:xfrm>
            <a:custGeom>
              <a:avLst/>
              <a:gdLst>
                <a:gd name="T0" fmla="*/ 0 w 2498"/>
                <a:gd name="T1" fmla="*/ 1313 h 1321"/>
                <a:gd name="T2" fmla="*/ 2498 w 2498"/>
                <a:gd name="T3" fmla="*/ 0 h 1321"/>
                <a:gd name="T4" fmla="*/ 2498 w 2498"/>
                <a:gd name="T5" fmla="*/ 7 h 1321"/>
                <a:gd name="T6" fmla="*/ 8 w 2498"/>
                <a:gd name="T7" fmla="*/ 1321 h 1321"/>
                <a:gd name="T8" fmla="*/ 0 w 2498"/>
                <a:gd name="T9" fmla="*/ 1313 h 132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498" h="1321">
                  <a:moveTo>
                    <a:pt x="0" y="1313"/>
                  </a:moveTo>
                  <a:lnTo>
                    <a:pt x="2498" y="0"/>
                  </a:lnTo>
                  <a:lnTo>
                    <a:pt x="2498" y="7"/>
                  </a:lnTo>
                  <a:lnTo>
                    <a:pt x="8" y="1321"/>
                  </a:lnTo>
                  <a:lnTo>
                    <a:pt x="0" y="1313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349" name="Freeform 515">
              <a:extLst>
                <a:ext uri="{FF2B5EF4-FFF2-40B4-BE49-F238E27FC236}">
                  <a16:creationId xmlns:a16="http://schemas.microsoft.com/office/drawing/2014/main" xmlns="" id="{26A7CBC6-E2FD-4E86-978B-684D9CA497C2}"/>
                </a:ext>
              </a:extLst>
            </xdr:cNvPr>
            <xdr:cNvSpPr>
              <a:spLocks/>
            </xdr:cNvSpPr>
          </xdr:nvSpPr>
          <xdr:spPr bwMode="auto">
            <a:xfrm>
              <a:off x="2457" y="1521"/>
              <a:ext cx="2498" cy="1321"/>
            </a:xfrm>
            <a:custGeom>
              <a:avLst/>
              <a:gdLst>
                <a:gd name="T0" fmla="*/ 0 w 337"/>
                <a:gd name="T1" fmla="*/ 177 h 178"/>
                <a:gd name="T2" fmla="*/ 337 w 337"/>
                <a:gd name="T3" fmla="*/ 0 h 178"/>
                <a:gd name="T4" fmla="*/ 337 w 337"/>
                <a:gd name="T5" fmla="*/ 1 h 178"/>
                <a:gd name="T6" fmla="*/ 1 w 337"/>
                <a:gd name="T7" fmla="*/ 178 h 178"/>
                <a:gd name="T8" fmla="*/ 0 w 337"/>
                <a:gd name="T9" fmla="*/ 177 h 17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37" h="178">
                  <a:moveTo>
                    <a:pt x="0" y="177"/>
                  </a:moveTo>
                  <a:lnTo>
                    <a:pt x="337" y="0"/>
                  </a:lnTo>
                  <a:lnTo>
                    <a:pt x="337" y="1"/>
                  </a:lnTo>
                  <a:lnTo>
                    <a:pt x="1" y="178"/>
                  </a:lnTo>
                  <a:lnTo>
                    <a:pt x="0" y="177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350" name="Freeform 516">
              <a:extLst>
                <a:ext uri="{FF2B5EF4-FFF2-40B4-BE49-F238E27FC236}">
                  <a16:creationId xmlns:a16="http://schemas.microsoft.com/office/drawing/2014/main" xmlns="" id="{845AE8E3-49B9-428C-8FC1-5E183D08DC8A}"/>
                </a:ext>
              </a:extLst>
            </xdr:cNvPr>
            <xdr:cNvSpPr>
              <a:spLocks/>
            </xdr:cNvSpPr>
          </xdr:nvSpPr>
          <xdr:spPr bwMode="auto">
            <a:xfrm>
              <a:off x="2198" y="1514"/>
              <a:ext cx="2757" cy="675"/>
            </a:xfrm>
            <a:custGeom>
              <a:avLst/>
              <a:gdLst>
                <a:gd name="T0" fmla="*/ 0 w 2757"/>
                <a:gd name="T1" fmla="*/ 667 h 675"/>
                <a:gd name="T2" fmla="*/ 2757 w 2757"/>
                <a:gd name="T3" fmla="*/ 0 h 675"/>
                <a:gd name="T4" fmla="*/ 2757 w 2757"/>
                <a:gd name="T5" fmla="*/ 7 h 675"/>
                <a:gd name="T6" fmla="*/ 0 w 2757"/>
                <a:gd name="T7" fmla="*/ 675 h 675"/>
                <a:gd name="T8" fmla="*/ 0 w 2757"/>
                <a:gd name="T9" fmla="*/ 667 h 67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757" h="675">
                  <a:moveTo>
                    <a:pt x="0" y="667"/>
                  </a:moveTo>
                  <a:lnTo>
                    <a:pt x="2757" y="0"/>
                  </a:lnTo>
                  <a:lnTo>
                    <a:pt x="2757" y="7"/>
                  </a:lnTo>
                  <a:lnTo>
                    <a:pt x="0" y="675"/>
                  </a:lnTo>
                  <a:lnTo>
                    <a:pt x="0" y="667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351" name="Freeform 517">
              <a:extLst>
                <a:ext uri="{FF2B5EF4-FFF2-40B4-BE49-F238E27FC236}">
                  <a16:creationId xmlns:a16="http://schemas.microsoft.com/office/drawing/2014/main" xmlns="" id="{D8C8FB4D-8C4D-4AF6-AF99-14B079C1C54C}"/>
                </a:ext>
              </a:extLst>
            </xdr:cNvPr>
            <xdr:cNvSpPr>
              <a:spLocks/>
            </xdr:cNvSpPr>
          </xdr:nvSpPr>
          <xdr:spPr bwMode="auto">
            <a:xfrm>
              <a:off x="2198" y="1514"/>
              <a:ext cx="2757" cy="675"/>
            </a:xfrm>
            <a:custGeom>
              <a:avLst/>
              <a:gdLst>
                <a:gd name="T0" fmla="*/ 0 w 372"/>
                <a:gd name="T1" fmla="*/ 90 h 91"/>
                <a:gd name="T2" fmla="*/ 372 w 372"/>
                <a:gd name="T3" fmla="*/ 0 h 91"/>
                <a:gd name="T4" fmla="*/ 372 w 372"/>
                <a:gd name="T5" fmla="*/ 1 h 91"/>
                <a:gd name="T6" fmla="*/ 0 w 372"/>
                <a:gd name="T7" fmla="*/ 91 h 91"/>
                <a:gd name="T8" fmla="*/ 0 w 372"/>
                <a:gd name="T9" fmla="*/ 90 h 9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72" h="91">
                  <a:moveTo>
                    <a:pt x="0" y="90"/>
                  </a:moveTo>
                  <a:lnTo>
                    <a:pt x="372" y="0"/>
                  </a:lnTo>
                  <a:lnTo>
                    <a:pt x="372" y="1"/>
                  </a:lnTo>
                  <a:lnTo>
                    <a:pt x="0" y="91"/>
                  </a:lnTo>
                  <a:lnTo>
                    <a:pt x="0" y="90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352" name="Freeform 518">
              <a:extLst>
                <a:ext uri="{FF2B5EF4-FFF2-40B4-BE49-F238E27FC236}">
                  <a16:creationId xmlns:a16="http://schemas.microsoft.com/office/drawing/2014/main" xmlns="" id="{F8CA8389-3245-4868-8EFE-93387D9BA145}"/>
                </a:ext>
              </a:extLst>
            </xdr:cNvPr>
            <xdr:cNvSpPr>
              <a:spLocks/>
            </xdr:cNvSpPr>
          </xdr:nvSpPr>
          <xdr:spPr bwMode="auto">
            <a:xfrm>
              <a:off x="2687" y="942"/>
              <a:ext cx="2268" cy="564"/>
            </a:xfrm>
            <a:custGeom>
              <a:avLst/>
              <a:gdLst>
                <a:gd name="T0" fmla="*/ 0 w 2268"/>
                <a:gd name="T1" fmla="*/ 0 h 564"/>
                <a:gd name="T2" fmla="*/ 2268 w 2268"/>
                <a:gd name="T3" fmla="*/ 564 h 564"/>
                <a:gd name="T4" fmla="*/ 2268 w 2268"/>
                <a:gd name="T5" fmla="*/ 564 h 564"/>
                <a:gd name="T6" fmla="*/ 0 w 2268"/>
                <a:gd name="T7" fmla="*/ 0 h 56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268" h="564">
                  <a:moveTo>
                    <a:pt x="0" y="0"/>
                  </a:moveTo>
                  <a:lnTo>
                    <a:pt x="2268" y="564"/>
                  </a:lnTo>
                  <a:lnTo>
                    <a:pt x="2268" y="564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353" name="Freeform 519">
              <a:extLst>
                <a:ext uri="{FF2B5EF4-FFF2-40B4-BE49-F238E27FC236}">
                  <a16:creationId xmlns:a16="http://schemas.microsoft.com/office/drawing/2014/main" xmlns="" id="{73E609F9-5245-467B-B4D1-FB04257CE0E6}"/>
                </a:ext>
              </a:extLst>
            </xdr:cNvPr>
            <xdr:cNvSpPr>
              <a:spLocks/>
            </xdr:cNvSpPr>
          </xdr:nvSpPr>
          <xdr:spPr bwMode="auto">
            <a:xfrm>
              <a:off x="2687" y="942"/>
              <a:ext cx="2268" cy="564"/>
            </a:xfrm>
            <a:custGeom>
              <a:avLst/>
              <a:gdLst>
                <a:gd name="T0" fmla="*/ 0 w 306"/>
                <a:gd name="T1" fmla="*/ 0 h 76"/>
                <a:gd name="T2" fmla="*/ 306 w 306"/>
                <a:gd name="T3" fmla="*/ 76 h 76"/>
                <a:gd name="T4" fmla="*/ 306 w 306"/>
                <a:gd name="T5" fmla="*/ 76 h 76"/>
                <a:gd name="T6" fmla="*/ 0 w 306"/>
                <a:gd name="T7" fmla="*/ 0 h 76"/>
                <a:gd name="T8" fmla="*/ 0 w 306"/>
                <a:gd name="T9" fmla="*/ 0 h 7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06" h="76">
                  <a:moveTo>
                    <a:pt x="0" y="0"/>
                  </a:moveTo>
                  <a:lnTo>
                    <a:pt x="306" y="76"/>
                  </a:lnTo>
                  <a:lnTo>
                    <a:pt x="306" y="76"/>
                  </a:lnTo>
                  <a:lnTo>
                    <a:pt x="0" y="0"/>
                  </a:lnTo>
                  <a:lnTo>
                    <a:pt x="0" y="0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354" name="Freeform 520">
              <a:extLst>
                <a:ext uri="{FF2B5EF4-FFF2-40B4-BE49-F238E27FC236}">
                  <a16:creationId xmlns:a16="http://schemas.microsoft.com/office/drawing/2014/main" xmlns="" id="{71109A7F-A1D9-4C85-8EFB-8BA6AEFA94FB}"/>
                </a:ext>
              </a:extLst>
            </xdr:cNvPr>
            <xdr:cNvSpPr>
              <a:spLocks/>
            </xdr:cNvSpPr>
          </xdr:nvSpPr>
          <xdr:spPr bwMode="auto">
            <a:xfrm>
              <a:off x="4821" y="1870"/>
              <a:ext cx="245" cy="957"/>
            </a:xfrm>
            <a:custGeom>
              <a:avLst/>
              <a:gdLst>
                <a:gd name="T0" fmla="*/ 0 w 245"/>
                <a:gd name="T1" fmla="*/ 957 h 957"/>
                <a:gd name="T2" fmla="*/ 237 w 245"/>
                <a:gd name="T3" fmla="*/ 0 h 957"/>
                <a:gd name="T4" fmla="*/ 245 w 245"/>
                <a:gd name="T5" fmla="*/ 0 h 957"/>
                <a:gd name="T6" fmla="*/ 8 w 245"/>
                <a:gd name="T7" fmla="*/ 957 h 957"/>
                <a:gd name="T8" fmla="*/ 0 w 245"/>
                <a:gd name="T9" fmla="*/ 957 h 95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45" h="957">
                  <a:moveTo>
                    <a:pt x="0" y="957"/>
                  </a:moveTo>
                  <a:lnTo>
                    <a:pt x="237" y="0"/>
                  </a:lnTo>
                  <a:lnTo>
                    <a:pt x="245" y="0"/>
                  </a:lnTo>
                  <a:lnTo>
                    <a:pt x="8" y="957"/>
                  </a:lnTo>
                  <a:lnTo>
                    <a:pt x="0" y="957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355" name="Freeform 521">
              <a:extLst>
                <a:ext uri="{FF2B5EF4-FFF2-40B4-BE49-F238E27FC236}">
                  <a16:creationId xmlns:a16="http://schemas.microsoft.com/office/drawing/2014/main" xmlns="" id="{049BB141-FB17-43A8-BC7E-BC8DFD46AC99}"/>
                </a:ext>
              </a:extLst>
            </xdr:cNvPr>
            <xdr:cNvSpPr>
              <a:spLocks/>
            </xdr:cNvSpPr>
          </xdr:nvSpPr>
          <xdr:spPr bwMode="auto">
            <a:xfrm>
              <a:off x="4821" y="1870"/>
              <a:ext cx="245" cy="957"/>
            </a:xfrm>
            <a:custGeom>
              <a:avLst/>
              <a:gdLst>
                <a:gd name="T0" fmla="*/ 0 w 33"/>
                <a:gd name="T1" fmla="*/ 129 h 129"/>
                <a:gd name="T2" fmla="*/ 32 w 33"/>
                <a:gd name="T3" fmla="*/ 0 h 129"/>
                <a:gd name="T4" fmla="*/ 33 w 33"/>
                <a:gd name="T5" fmla="*/ 0 h 129"/>
                <a:gd name="T6" fmla="*/ 1 w 33"/>
                <a:gd name="T7" fmla="*/ 129 h 129"/>
                <a:gd name="T8" fmla="*/ 0 w 33"/>
                <a:gd name="T9" fmla="*/ 129 h 12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3" h="129">
                  <a:moveTo>
                    <a:pt x="0" y="129"/>
                  </a:moveTo>
                  <a:lnTo>
                    <a:pt x="32" y="0"/>
                  </a:lnTo>
                  <a:lnTo>
                    <a:pt x="33" y="0"/>
                  </a:lnTo>
                  <a:lnTo>
                    <a:pt x="1" y="129"/>
                  </a:lnTo>
                  <a:lnTo>
                    <a:pt x="0" y="129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356" name="Freeform 522">
              <a:extLst>
                <a:ext uri="{FF2B5EF4-FFF2-40B4-BE49-F238E27FC236}">
                  <a16:creationId xmlns:a16="http://schemas.microsoft.com/office/drawing/2014/main" xmlns="" id="{408F5713-DAF3-43D4-893D-E3656B05AAE7}"/>
                </a:ext>
              </a:extLst>
            </xdr:cNvPr>
            <xdr:cNvSpPr>
              <a:spLocks/>
            </xdr:cNvSpPr>
          </xdr:nvSpPr>
          <xdr:spPr bwMode="auto">
            <a:xfrm>
              <a:off x="2694" y="1855"/>
              <a:ext cx="2350" cy="1239"/>
            </a:xfrm>
            <a:custGeom>
              <a:avLst/>
              <a:gdLst>
                <a:gd name="T0" fmla="*/ 0 w 2350"/>
                <a:gd name="T1" fmla="*/ 1231 h 1239"/>
                <a:gd name="T2" fmla="*/ 2350 w 2350"/>
                <a:gd name="T3" fmla="*/ 0 h 1239"/>
                <a:gd name="T4" fmla="*/ 2350 w 2350"/>
                <a:gd name="T5" fmla="*/ 7 h 1239"/>
                <a:gd name="T6" fmla="*/ 0 w 2350"/>
                <a:gd name="T7" fmla="*/ 1239 h 1239"/>
                <a:gd name="T8" fmla="*/ 0 w 2350"/>
                <a:gd name="T9" fmla="*/ 1231 h 123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350" h="1239">
                  <a:moveTo>
                    <a:pt x="0" y="1231"/>
                  </a:moveTo>
                  <a:lnTo>
                    <a:pt x="2350" y="0"/>
                  </a:lnTo>
                  <a:lnTo>
                    <a:pt x="2350" y="7"/>
                  </a:lnTo>
                  <a:lnTo>
                    <a:pt x="0" y="1239"/>
                  </a:lnTo>
                  <a:lnTo>
                    <a:pt x="0" y="1231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357" name="Freeform 523">
              <a:extLst>
                <a:ext uri="{FF2B5EF4-FFF2-40B4-BE49-F238E27FC236}">
                  <a16:creationId xmlns:a16="http://schemas.microsoft.com/office/drawing/2014/main" xmlns="" id="{B72C9C6D-16A7-44B5-B31D-E084CA317F1B}"/>
                </a:ext>
              </a:extLst>
            </xdr:cNvPr>
            <xdr:cNvSpPr>
              <a:spLocks/>
            </xdr:cNvSpPr>
          </xdr:nvSpPr>
          <xdr:spPr bwMode="auto">
            <a:xfrm>
              <a:off x="2694" y="1855"/>
              <a:ext cx="2350" cy="1239"/>
            </a:xfrm>
            <a:custGeom>
              <a:avLst/>
              <a:gdLst>
                <a:gd name="T0" fmla="*/ 0 w 317"/>
                <a:gd name="T1" fmla="*/ 166 h 167"/>
                <a:gd name="T2" fmla="*/ 317 w 317"/>
                <a:gd name="T3" fmla="*/ 0 h 167"/>
                <a:gd name="T4" fmla="*/ 317 w 317"/>
                <a:gd name="T5" fmla="*/ 1 h 167"/>
                <a:gd name="T6" fmla="*/ 0 w 317"/>
                <a:gd name="T7" fmla="*/ 167 h 167"/>
                <a:gd name="T8" fmla="*/ 0 w 317"/>
                <a:gd name="T9" fmla="*/ 166 h 16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17" h="167">
                  <a:moveTo>
                    <a:pt x="0" y="166"/>
                  </a:moveTo>
                  <a:lnTo>
                    <a:pt x="317" y="0"/>
                  </a:lnTo>
                  <a:lnTo>
                    <a:pt x="317" y="1"/>
                  </a:lnTo>
                  <a:lnTo>
                    <a:pt x="0" y="167"/>
                  </a:lnTo>
                  <a:lnTo>
                    <a:pt x="0" y="166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358" name="Freeform 524">
              <a:extLst>
                <a:ext uri="{FF2B5EF4-FFF2-40B4-BE49-F238E27FC236}">
                  <a16:creationId xmlns:a16="http://schemas.microsoft.com/office/drawing/2014/main" xmlns="" id="{EE21665B-3406-4DE3-90C6-C83E4F0F9C45}"/>
                </a:ext>
              </a:extLst>
            </xdr:cNvPr>
            <xdr:cNvSpPr>
              <a:spLocks/>
            </xdr:cNvSpPr>
          </xdr:nvSpPr>
          <xdr:spPr bwMode="auto">
            <a:xfrm>
              <a:off x="2465" y="1855"/>
              <a:ext cx="2579" cy="987"/>
            </a:xfrm>
            <a:custGeom>
              <a:avLst/>
              <a:gdLst>
                <a:gd name="T0" fmla="*/ 0 w 2579"/>
                <a:gd name="T1" fmla="*/ 987 h 987"/>
                <a:gd name="T2" fmla="*/ 2579 w 2579"/>
                <a:gd name="T3" fmla="*/ 0 h 987"/>
                <a:gd name="T4" fmla="*/ 2579 w 2579"/>
                <a:gd name="T5" fmla="*/ 0 h 987"/>
                <a:gd name="T6" fmla="*/ 0 w 2579"/>
                <a:gd name="T7" fmla="*/ 987 h 98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579" h="987">
                  <a:moveTo>
                    <a:pt x="0" y="987"/>
                  </a:moveTo>
                  <a:lnTo>
                    <a:pt x="2579" y="0"/>
                  </a:lnTo>
                  <a:lnTo>
                    <a:pt x="2579" y="0"/>
                  </a:lnTo>
                  <a:lnTo>
                    <a:pt x="0" y="987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359" name="Freeform 525">
              <a:extLst>
                <a:ext uri="{FF2B5EF4-FFF2-40B4-BE49-F238E27FC236}">
                  <a16:creationId xmlns:a16="http://schemas.microsoft.com/office/drawing/2014/main" xmlns="" id="{5DF583C9-8A7A-4560-AEE5-972CB2CD5D01}"/>
                </a:ext>
              </a:extLst>
            </xdr:cNvPr>
            <xdr:cNvSpPr>
              <a:spLocks/>
            </xdr:cNvSpPr>
          </xdr:nvSpPr>
          <xdr:spPr bwMode="auto">
            <a:xfrm>
              <a:off x="2465" y="1855"/>
              <a:ext cx="2579" cy="987"/>
            </a:xfrm>
            <a:custGeom>
              <a:avLst/>
              <a:gdLst>
                <a:gd name="T0" fmla="*/ 0 w 348"/>
                <a:gd name="T1" fmla="*/ 133 h 133"/>
                <a:gd name="T2" fmla="*/ 348 w 348"/>
                <a:gd name="T3" fmla="*/ 0 h 133"/>
                <a:gd name="T4" fmla="*/ 348 w 348"/>
                <a:gd name="T5" fmla="*/ 0 h 133"/>
                <a:gd name="T6" fmla="*/ 0 w 348"/>
                <a:gd name="T7" fmla="*/ 133 h 133"/>
                <a:gd name="T8" fmla="*/ 0 w 348"/>
                <a:gd name="T9" fmla="*/ 133 h 13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48" h="133">
                  <a:moveTo>
                    <a:pt x="0" y="133"/>
                  </a:moveTo>
                  <a:lnTo>
                    <a:pt x="348" y="0"/>
                  </a:lnTo>
                  <a:lnTo>
                    <a:pt x="348" y="0"/>
                  </a:lnTo>
                  <a:lnTo>
                    <a:pt x="0" y="133"/>
                  </a:lnTo>
                  <a:lnTo>
                    <a:pt x="0" y="13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360" name="Freeform 526">
              <a:extLst>
                <a:ext uri="{FF2B5EF4-FFF2-40B4-BE49-F238E27FC236}">
                  <a16:creationId xmlns:a16="http://schemas.microsoft.com/office/drawing/2014/main" xmlns="" id="{33BFBCF8-6C96-49B3-8A90-9FF17EA2C055}"/>
                </a:ext>
              </a:extLst>
            </xdr:cNvPr>
            <xdr:cNvSpPr>
              <a:spLocks/>
            </xdr:cNvSpPr>
          </xdr:nvSpPr>
          <xdr:spPr bwMode="auto">
            <a:xfrm>
              <a:off x="2302" y="1847"/>
              <a:ext cx="2742" cy="676"/>
            </a:xfrm>
            <a:custGeom>
              <a:avLst/>
              <a:gdLst>
                <a:gd name="T0" fmla="*/ 0 w 2742"/>
                <a:gd name="T1" fmla="*/ 676 h 676"/>
                <a:gd name="T2" fmla="*/ 2742 w 2742"/>
                <a:gd name="T3" fmla="*/ 0 h 676"/>
                <a:gd name="T4" fmla="*/ 2742 w 2742"/>
                <a:gd name="T5" fmla="*/ 8 h 676"/>
                <a:gd name="T6" fmla="*/ 0 w 2742"/>
                <a:gd name="T7" fmla="*/ 676 h 67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742" h="676">
                  <a:moveTo>
                    <a:pt x="0" y="676"/>
                  </a:moveTo>
                  <a:lnTo>
                    <a:pt x="2742" y="0"/>
                  </a:lnTo>
                  <a:lnTo>
                    <a:pt x="2742" y="8"/>
                  </a:lnTo>
                  <a:lnTo>
                    <a:pt x="0" y="676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361" name="Freeform 527">
              <a:extLst>
                <a:ext uri="{FF2B5EF4-FFF2-40B4-BE49-F238E27FC236}">
                  <a16:creationId xmlns:a16="http://schemas.microsoft.com/office/drawing/2014/main" xmlns="" id="{7E660204-0E80-46CF-85D2-558D958D0A9D}"/>
                </a:ext>
              </a:extLst>
            </xdr:cNvPr>
            <xdr:cNvSpPr>
              <a:spLocks/>
            </xdr:cNvSpPr>
          </xdr:nvSpPr>
          <xdr:spPr bwMode="auto">
            <a:xfrm>
              <a:off x="2302" y="1847"/>
              <a:ext cx="2742" cy="676"/>
            </a:xfrm>
            <a:custGeom>
              <a:avLst/>
              <a:gdLst>
                <a:gd name="T0" fmla="*/ 0 w 370"/>
                <a:gd name="T1" fmla="*/ 91 h 91"/>
                <a:gd name="T2" fmla="*/ 370 w 370"/>
                <a:gd name="T3" fmla="*/ 0 h 91"/>
                <a:gd name="T4" fmla="*/ 370 w 370"/>
                <a:gd name="T5" fmla="*/ 1 h 91"/>
                <a:gd name="T6" fmla="*/ 0 w 370"/>
                <a:gd name="T7" fmla="*/ 91 h 91"/>
                <a:gd name="T8" fmla="*/ 0 w 370"/>
                <a:gd name="T9" fmla="*/ 91 h 9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70" h="91">
                  <a:moveTo>
                    <a:pt x="0" y="91"/>
                  </a:moveTo>
                  <a:lnTo>
                    <a:pt x="370" y="0"/>
                  </a:lnTo>
                  <a:lnTo>
                    <a:pt x="370" y="1"/>
                  </a:lnTo>
                  <a:lnTo>
                    <a:pt x="0" y="91"/>
                  </a:lnTo>
                  <a:lnTo>
                    <a:pt x="0" y="91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362" name="Freeform 528">
              <a:extLst>
                <a:ext uri="{FF2B5EF4-FFF2-40B4-BE49-F238E27FC236}">
                  <a16:creationId xmlns:a16="http://schemas.microsoft.com/office/drawing/2014/main" xmlns="" id="{66E0179A-FD07-4ECF-9375-665489FA1BE2}"/>
                </a:ext>
              </a:extLst>
            </xdr:cNvPr>
            <xdr:cNvSpPr>
              <a:spLocks/>
            </xdr:cNvSpPr>
          </xdr:nvSpPr>
          <xdr:spPr bwMode="auto">
            <a:xfrm>
              <a:off x="2450" y="1209"/>
              <a:ext cx="2594" cy="631"/>
            </a:xfrm>
            <a:custGeom>
              <a:avLst/>
              <a:gdLst>
                <a:gd name="T0" fmla="*/ 0 w 2594"/>
                <a:gd name="T1" fmla="*/ 0 h 631"/>
                <a:gd name="T2" fmla="*/ 2594 w 2594"/>
                <a:gd name="T3" fmla="*/ 631 h 631"/>
                <a:gd name="T4" fmla="*/ 2594 w 2594"/>
                <a:gd name="T5" fmla="*/ 631 h 631"/>
                <a:gd name="T6" fmla="*/ 0 w 2594"/>
                <a:gd name="T7" fmla="*/ 0 h 63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594" h="631">
                  <a:moveTo>
                    <a:pt x="0" y="0"/>
                  </a:moveTo>
                  <a:lnTo>
                    <a:pt x="2594" y="631"/>
                  </a:lnTo>
                  <a:lnTo>
                    <a:pt x="2594" y="631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363" name="Freeform 529">
              <a:extLst>
                <a:ext uri="{FF2B5EF4-FFF2-40B4-BE49-F238E27FC236}">
                  <a16:creationId xmlns:a16="http://schemas.microsoft.com/office/drawing/2014/main" xmlns="" id="{ED00D0FA-23F3-47CB-9B8B-3651218BC559}"/>
                </a:ext>
              </a:extLst>
            </xdr:cNvPr>
            <xdr:cNvSpPr>
              <a:spLocks/>
            </xdr:cNvSpPr>
          </xdr:nvSpPr>
          <xdr:spPr bwMode="auto">
            <a:xfrm>
              <a:off x="2450" y="1209"/>
              <a:ext cx="2594" cy="631"/>
            </a:xfrm>
            <a:custGeom>
              <a:avLst/>
              <a:gdLst>
                <a:gd name="T0" fmla="*/ 0 w 350"/>
                <a:gd name="T1" fmla="*/ 0 h 85"/>
                <a:gd name="T2" fmla="*/ 350 w 350"/>
                <a:gd name="T3" fmla="*/ 85 h 85"/>
                <a:gd name="T4" fmla="*/ 350 w 350"/>
                <a:gd name="T5" fmla="*/ 85 h 85"/>
                <a:gd name="T6" fmla="*/ 0 w 350"/>
                <a:gd name="T7" fmla="*/ 0 h 85"/>
                <a:gd name="T8" fmla="*/ 0 w 350"/>
                <a:gd name="T9" fmla="*/ 0 h 8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50" h="85">
                  <a:moveTo>
                    <a:pt x="0" y="0"/>
                  </a:moveTo>
                  <a:lnTo>
                    <a:pt x="350" y="85"/>
                  </a:lnTo>
                  <a:lnTo>
                    <a:pt x="350" y="85"/>
                  </a:lnTo>
                  <a:lnTo>
                    <a:pt x="0" y="0"/>
                  </a:lnTo>
                  <a:lnTo>
                    <a:pt x="0" y="0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364" name="Freeform 530">
              <a:extLst>
                <a:ext uri="{FF2B5EF4-FFF2-40B4-BE49-F238E27FC236}">
                  <a16:creationId xmlns:a16="http://schemas.microsoft.com/office/drawing/2014/main" xmlns="" id="{744C847A-B371-4CC5-9A1F-02AAB5FBB295}"/>
                </a:ext>
              </a:extLst>
            </xdr:cNvPr>
            <xdr:cNvSpPr>
              <a:spLocks/>
            </xdr:cNvSpPr>
          </xdr:nvSpPr>
          <xdr:spPr bwMode="auto">
            <a:xfrm>
              <a:off x="2983" y="757"/>
              <a:ext cx="2061" cy="1083"/>
            </a:xfrm>
            <a:custGeom>
              <a:avLst/>
              <a:gdLst>
                <a:gd name="T0" fmla="*/ 0 w 2061"/>
                <a:gd name="T1" fmla="*/ 0 h 1083"/>
                <a:gd name="T2" fmla="*/ 2061 w 2061"/>
                <a:gd name="T3" fmla="*/ 1076 h 1083"/>
                <a:gd name="T4" fmla="*/ 2061 w 2061"/>
                <a:gd name="T5" fmla="*/ 1083 h 1083"/>
                <a:gd name="T6" fmla="*/ 0 w 2061"/>
                <a:gd name="T7" fmla="*/ 0 h 108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061" h="1083">
                  <a:moveTo>
                    <a:pt x="0" y="0"/>
                  </a:moveTo>
                  <a:lnTo>
                    <a:pt x="2061" y="1076"/>
                  </a:lnTo>
                  <a:lnTo>
                    <a:pt x="2061" y="1083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365" name="Freeform 531">
              <a:extLst>
                <a:ext uri="{FF2B5EF4-FFF2-40B4-BE49-F238E27FC236}">
                  <a16:creationId xmlns:a16="http://schemas.microsoft.com/office/drawing/2014/main" xmlns="" id="{A1B60589-6C3C-470D-868D-405A6A2694F0}"/>
                </a:ext>
              </a:extLst>
            </xdr:cNvPr>
            <xdr:cNvSpPr>
              <a:spLocks/>
            </xdr:cNvSpPr>
          </xdr:nvSpPr>
          <xdr:spPr bwMode="auto">
            <a:xfrm>
              <a:off x="2983" y="757"/>
              <a:ext cx="2061" cy="1083"/>
            </a:xfrm>
            <a:custGeom>
              <a:avLst/>
              <a:gdLst>
                <a:gd name="T0" fmla="*/ 0 w 278"/>
                <a:gd name="T1" fmla="*/ 0 h 146"/>
                <a:gd name="T2" fmla="*/ 278 w 278"/>
                <a:gd name="T3" fmla="*/ 145 h 146"/>
                <a:gd name="T4" fmla="*/ 278 w 278"/>
                <a:gd name="T5" fmla="*/ 146 h 146"/>
                <a:gd name="T6" fmla="*/ 0 w 278"/>
                <a:gd name="T7" fmla="*/ 0 h 146"/>
                <a:gd name="T8" fmla="*/ 0 w 278"/>
                <a:gd name="T9" fmla="*/ 0 h 14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78" h="146">
                  <a:moveTo>
                    <a:pt x="0" y="0"/>
                  </a:moveTo>
                  <a:lnTo>
                    <a:pt x="278" y="145"/>
                  </a:lnTo>
                  <a:lnTo>
                    <a:pt x="278" y="146"/>
                  </a:lnTo>
                  <a:lnTo>
                    <a:pt x="0" y="0"/>
                  </a:lnTo>
                  <a:lnTo>
                    <a:pt x="0" y="0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366" name="Freeform 532">
              <a:extLst>
                <a:ext uri="{FF2B5EF4-FFF2-40B4-BE49-F238E27FC236}">
                  <a16:creationId xmlns:a16="http://schemas.microsoft.com/office/drawing/2014/main" xmlns="" id="{685A798F-60AE-48CE-B6F3-6DCE802450B4}"/>
                </a:ext>
              </a:extLst>
            </xdr:cNvPr>
            <xdr:cNvSpPr>
              <a:spLocks/>
            </xdr:cNvSpPr>
          </xdr:nvSpPr>
          <xdr:spPr bwMode="auto">
            <a:xfrm>
              <a:off x="3295" y="631"/>
              <a:ext cx="1756" cy="1202"/>
            </a:xfrm>
            <a:custGeom>
              <a:avLst/>
              <a:gdLst>
                <a:gd name="T0" fmla="*/ 0 w 1756"/>
                <a:gd name="T1" fmla="*/ 0 h 1202"/>
                <a:gd name="T2" fmla="*/ 1756 w 1756"/>
                <a:gd name="T3" fmla="*/ 1202 h 1202"/>
                <a:gd name="T4" fmla="*/ 1749 w 1756"/>
                <a:gd name="T5" fmla="*/ 1202 h 1202"/>
                <a:gd name="T6" fmla="*/ 0 w 1756"/>
                <a:gd name="T7" fmla="*/ 7 h 1202"/>
                <a:gd name="T8" fmla="*/ 0 w 1756"/>
                <a:gd name="T9" fmla="*/ 0 h 120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756" h="1202">
                  <a:moveTo>
                    <a:pt x="0" y="0"/>
                  </a:moveTo>
                  <a:lnTo>
                    <a:pt x="1756" y="1202"/>
                  </a:lnTo>
                  <a:lnTo>
                    <a:pt x="1749" y="1202"/>
                  </a:lnTo>
                  <a:lnTo>
                    <a:pt x="0" y="7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367" name="Freeform 533">
              <a:extLst>
                <a:ext uri="{FF2B5EF4-FFF2-40B4-BE49-F238E27FC236}">
                  <a16:creationId xmlns:a16="http://schemas.microsoft.com/office/drawing/2014/main" xmlns="" id="{2BF019D1-7D89-42FB-96E9-423CE36CF833}"/>
                </a:ext>
              </a:extLst>
            </xdr:cNvPr>
            <xdr:cNvSpPr>
              <a:spLocks/>
            </xdr:cNvSpPr>
          </xdr:nvSpPr>
          <xdr:spPr bwMode="auto">
            <a:xfrm>
              <a:off x="3295" y="631"/>
              <a:ext cx="1756" cy="1202"/>
            </a:xfrm>
            <a:custGeom>
              <a:avLst/>
              <a:gdLst>
                <a:gd name="T0" fmla="*/ 0 w 237"/>
                <a:gd name="T1" fmla="*/ 0 h 162"/>
                <a:gd name="T2" fmla="*/ 237 w 237"/>
                <a:gd name="T3" fmla="*/ 162 h 162"/>
                <a:gd name="T4" fmla="*/ 236 w 237"/>
                <a:gd name="T5" fmla="*/ 162 h 162"/>
                <a:gd name="T6" fmla="*/ 0 w 237"/>
                <a:gd name="T7" fmla="*/ 1 h 162"/>
                <a:gd name="T8" fmla="*/ 0 w 237"/>
                <a:gd name="T9" fmla="*/ 0 h 16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37" h="162">
                  <a:moveTo>
                    <a:pt x="0" y="0"/>
                  </a:moveTo>
                  <a:lnTo>
                    <a:pt x="237" y="162"/>
                  </a:lnTo>
                  <a:lnTo>
                    <a:pt x="236" y="162"/>
                  </a:lnTo>
                  <a:lnTo>
                    <a:pt x="0" y="1"/>
                  </a:lnTo>
                  <a:lnTo>
                    <a:pt x="0" y="0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368" name="Freeform 534">
              <a:extLst>
                <a:ext uri="{FF2B5EF4-FFF2-40B4-BE49-F238E27FC236}">
                  <a16:creationId xmlns:a16="http://schemas.microsoft.com/office/drawing/2014/main" xmlns="" id="{A55DBE3A-BC23-4ED9-BFF7-78D125990B11}"/>
                </a:ext>
              </a:extLst>
            </xdr:cNvPr>
            <xdr:cNvSpPr>
              <a:spLocks/>
            </xdr:cNvSpPr>
          </xdr:nvSpPr>
          <xdr:spPr bwMode="auto">
            <a:xfrm>
              <a:off x="4829" y="2218"/>
              <a:ext cx="222" cy="609"/>
            </a:xfrm>
            <a:custGeom>
              <a:avLst/>
              <a:gdLst>
                <a:gd name="T0" fmla="*/ 0 w 222"/>
                <a:gd name="T1" fmla="*/ 609 h 609"/>
                <a:gd name="T2" fmla="*/ 222 w 222"/>
                <a:gd name="T3" fmla="*/ 0 h 609"/>
                <a:gd name="T4" fmla="*/ 222 w 222"/>
                <a:gd name="T5" fmla="*/ 0 h 609"/>
                <a:gd name="T6" fmla="*/ 0 w 222"/>
                <a:gd name="T7" fmla="*/ 609 h 60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22" h="609">
                  <a:moveTo>
                    <a:pt x="0" y="609"/>
                  </a:moveTo>
                  <a:lnTo>
                    <a:pt x="222" y="0"/>
                  </a:lnTo>
                  <a:lnTo>
                    <a:pt x="222" y="0"/>
                  </a:lnTo>
                  <a:lnTo>
                    <a:pt x="0" y="60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369" name="Freeform 535">
              <a:extLst>
                <a:ext uri="{FF2B5EF4-FFF2-40B4-BE49-F238E27FC236}">
                  <a16:creationId xmlns:a16="http://schemas.microsoft.com/office/drawing/2014/main" xmlns="" id="{A37130DF-1253-41F2-AE5D-360D7A2A4612}"/>
                </a:ext>
              </a:extLst>
            </xdr:cNvPr>
            <xdr:cNvSpPr>
              <a:spLocks/>
            </xdr:cNvSpPr>
          </xdr:nvSpPr>
          <xdr:spPr bwMode="auto">
            <a:xfrm>
              <a:off x="4829" y="2218"/>
              <a:ext cx="222" cy="609"/>
            </a:xfrm>
            <a:custGeom>
              <a:avLst/>
              <a:gdLst>
                <a:gd name="T0" fmla="*/ 0 w 30"/>
                <a:gd name="T1" fmla="*/ 82 h 82"/>
                <a:gd name="T2" fmla="*/ 30 w 30"/>
                <a:gd name="T3" fmla="*/ 0 h 82"/>
                <a:gd name="T4" fmla="*/ 30 w 30"/>
                <a:gd name="T5" fmla="*/ 0 h 82"/>
                <a:gd name="T6" fmla="*/ 0 w 30"/>
                <a:gd name="T7" fmla="*/ 82 h 82"/>
                <a:gd name="T8" fmla="*/ 0 w 30"/>
                <a:gd name="T9" fmla="*/ 82 h 8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0" h="82">
                  <a:moveTo>
                    <a:pt x="0" y="82"/>
                  </a:moveTo>
                  <a:lnTo>
                    <a:pt x="30" y="0"/>
                  </a:lnTo>
                  <a:lnTo>
                    <a:pt x="30" y="0"/>
                  </a:lnTo>
                  <a:lnTo>
                    <a:pt x="0" y="82"/>
                  </a:lnTo>
                  <a:lnTo>
                    <a:pt x="0" y="82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370" name="Freeform 536">
              <a:extLst>
                <a:ext uri="{FF2B5EF4-FFF2-40B4-BE49-F238E27FC236}">
                  <a16:creationId xmlns:a16="http://schemas.microsoft.com/office/drawing/2014/main" xmlns="" id="{C82621FB-3B87-4C4A-8266-DD31C886A707}"/>
                </a:ext>
              </a:extLst>
            </xdr:cNvPr>
            <xdr:cNvSpPr>
              <a:spLocks/>
            </xdr:cNvSpPr>
          </xdr:nvSpPr>
          <xdr:spPr bwMode="auto">
            <a:xfrm>
              <a:off x="3636" y="2211"/>
              <a:ext cx="1408" cy="1246"/>
            </a:xfrm>
            <a:custGeom>
              <a:avLst/>
              <a:gdLst>
                <a:gd name="T0" fmla="*/ 0 w 1408"/>
                <a:gd name="T1" fmla="*/ 1246 h 1246"/>
                <a:gd name="T2" fmla="*/ 1408 w 1408"/>
                <a:gd name="T3" fmla="*/ 0 h 1246"/>
                <a:gd name="T4" fmla="*/ 1408 w 1408"/>
                <a:gd name="T5" fmla="*/ 0 h 1246"/>
                <a:gd name="T6" fmla="*/ 7 w 1408"/>
                <a:gd name="T7" fmla="*/ 1246 h 1246"/>
                <a:gd name="T8" fmla="*/ 0 w 1408"/>
                <a:gd name="T9" fmla="*/ 1246 h 124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408" h="1246">
                  <a:moveTo>
                    <a:pt x="0" y="1246"/>
                  </a:moveTo>
                  <a:lnTo>
                    <a:pt x="1408" y="0"/>
                  </a:lnTo>
                  <a:lnTo>
                    <a:pt x="1408" y="0"/>
                  </a:lnTo>
                  <a:lnTo>
                    <a:pt x="7" y="1246"/>
                  </a:lnTo>
                  <a:lnTo>
                    <a:pt x="0" y="1246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371" name="Freeform 537">
              <a:extLst>
                <a:ext uri="{FF2B5EF4-FFF2-40B4-BE49-F238E27FC236}">
                  <a16:creationId xmlns:a16="http://schemas.microsoft.com/office/drawing/2014/main" xmlns="" id="{CFE0EAB8-B20F-4E9F-B6F6-A70798A37D5B}"/>
                </a:ext>
              </a:extLst>
            </xdr:cNvPr>
            <xdr:cNvSpPr>
              <a:spLocks/>
            </xdr:cNvSpPr>
          </xdr:nvSpPr>
          <xdr:spPr bwMode="auto">
            <a:xfrm>
              <a:off x="3636" y="2211"/>
              <a:ext cx="1408" cy="1246"/>
            </a:xfrm>
            <a:custGeom>
              <a:avLst/>
              <a:gdLst>
                <a:gd name="T0" fmla="*/ 0 w 190"/>
                <a:gd name="T1" fmla="*/ 168 h 168"/>
                <a:gd name="T2" fmla="*/ 190 w 190"/>
                <a:gd name="T3" fmla="*/ 0 h 168"/>
                <a:gd name="T4" fmla="*/ 190 w 190"/>
                <a:gd name="T5" fmla="*/ 0 h 168"/>
                <a:gd name="T6" fmla="*/ 1 w 190"/>
                <a:gd name="T7" fmla="*/ 168 h 168"/>
                <a:gd name="T8" fmla="*/ 0 w 190"/>
                <a:gd name="T9" fmla="*/ 168 h 16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90" h="168">
                  <a:moveTo>
                    <a:pt x="0" y="168"/>
                  </a:moveTo>
                  <a:lnTo>
                    <a:pt x="190" y="0"/>
                  </a:lnTo>
                  <a:lnTo>
                    <a:pt x="190" y="0"/>
                  </a:lnTo>
                  <a:lnTo>
                    <a:pt x="1" y="168"/>
                  </a:lnTo>
                  <a:lnTo>
                    <a:pt x="0" y="168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372" name="Freeform 538">
              <a:extLst>
                <a:ext uri="{FF2B5EF4-FFF2-40B4-BE49-F238E27FC236}">
                  <a16:creationId xmlns:a16="http://schemas.microsoft.com/office/drawing/2014/main" xmlns="" id="{04F5A2D5-2978-4C14-AF82-3D845B7E21F8}"/>
                </a:ext>
              </a:extLst>
            </xdr:cNvPr>
            <xdr:cNvSpPr>
              <a:spLocks/>
            </xdr:cNvSpPr>
          </xdr:nvSpPr>
          <xdr:spPr bwMode="auto">
            <a:xfrm>
              <a:off x="3302" y="2211"/>
              <a:ext cx="1742" cy="1209"/>
            </a:xfrm>
            <a:custGeom>
              <a:avLst/>
              <a:gdLst>
                <a:gd name="T0" fmla="*/ 0 w 1742"/>
                <a:gd name="T1" fmla="*/ 1209 h 1209"/>
                <a:gd name="T2" fmla="*/ 1742 w 1742"/>
                <a:gd name="T3" fmla="*/ 0 h 1209"/>
                <a:gd name="T4" fmla="*/ 1742 w 1742"/>
                <a:gd name="T5" fmla="*/ 0 h 1209"/>
                <a:gd name="T6" fmla="*/ 0 w 1742"/>
                <a:gd name="T7" fmla="*/ 1209 h 120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742" h="1209">
                  <a:moveTo>
                    <a:pt x="0" y="1209"/>
                  </a:moveTo>
                  <a:lnTo>
                    <a:pt x="1742" y="0"/>
                  </a:lnTo>
                  <a:lnTo>
                    <a:pt x="1742" y="0"/>
                  </a:lnTo>
                  <a:lnTo>
                    <a:pt x="0" y="1209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373" name="Freeform 539">
              <a:extLst>
                <a:ext uri="{FF2B5EF4-FFF2-40B4-BE49-F238E27FC236}">
                  <a16:creationId xmlns:a16="http://schemas.microsoft.com/office/drawing/2014/main" xmlns="" id="{70DB83D6-8D1A-4C37-BEB0-8A8BACE86C15}"/>
                </a:ext>
              </a:extLst>
            </xdr:cNvPr>
            <xdr:cNvSpPr>
              <a:spLocks/>
            </xdr:cNvSpPr>
          </xdr:nvSpPr>
          <xdr:spPr bwMode="auto">
            <a:xfrm>
              <a:off x="3302" y="2211"/>
              <a:ext cx="1742" cy="1209"/>
            </a:xfrm>
            <a:custGeom>
              <a:avLst/>
              <a:gdLst>
                <a:gd name="T0" fmla="*/ 0 w 235"/>
                <a:gd name="T1" fmla="*/ 163 h 163"/>
                <a:gd name="T2" fmla="*/ 235 w 235"/>
                <a:gd name="T3" fmla="*/ 0 h 163"/>
                <a:gd name="T4" fmla="*/ 235 w 235"/>
                <a:gd name="T5" fmla="*/ 0 h 163"/>
                <a:gd name="T6" fmla="*/ 0 w 235"/>
                <a:gd name="T7" fmla="*/ 163 h 163"/>
                <a:gd name="T8" fmla="*/ 0 w 235"/>
                <a:gd name="T9" fmla="*/ 163 h 16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35" h="163">
                  <a:moveTo>
                    <a:pt x="0" y="163"/>
                  </a:moveTo>
                  <a:lnTo>
                    <a:pt x="235" y="0"/>
                  </a:lnTo>
                  <a:lnTo>
                    <a:pt x="235" y="0"/>
                  </a:lnTo>
                  <a:lnTo>
                    <a:pt x="0" y="163"/>
                  </a:lnTo>
                  <a:lnTo>
                    <a:pt x="0" y="16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374" name="Freeform 540">
              <a:extLst>
                <a:ext uri="{FF2B5EF4-FFF2-40B4-BE49-F238E27FC236}">
                  <a16:creationId xmlns:a16="http://schemas.microsoft.com/office/drawing/2014/main" xmlns="" id="{7B6C50DC-7CF4-4B48-BF37-899F12E92AAB}"/>
                </a:ext>
              </a:extLst>
            </xdr:cNvPr>
            <xdr:cNvSpPr>
              <a:spLocks/>
            </xdr:cNvSpPr>
          </xdr:nvSpPr>
          <xdr:spPr bwMode="auto">
            <a:xfrm>
              <a:off x="2694" y="2203"/>
              <a:ext cx="2342" cy="891"/>
            </a:xfrm>
            <a:custGeom>
              <a:avLst/>
              <a:gdLst>
                <a:gd name="T0" fmla="*/ 0 w 2342"/>
                <a:gd name="T1" fmla="*/ 891 h 891"/>
                <a:gd name="T2" fmla="*/ 2342 w 2342"/>
                <a:gd name="T3" fmla="*/ 0 h 891"/>
                <a:gd name="T4" fmla="*/ 2342 w 2342"/>
                <a:gd name="T5" fmla="*/ 0 h 891"/>
                <a:gd name="T6" fmla="*/ 0 w 2342"/>
                <a:gd name="T7" fmla="*/ 891 h 89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342" h="891">
                  <a:moveTo>
                    <a:pt x="0" y="891"/>
                  </a:moveTo>
                  <a:lnTo>
                    <a:pt x="2342" y="0"/>
                  </a:lnTo>
                  <a:lnTo>
                    <a:pt x="2342" y="0"/>
                  </a:lnTo>
                  <a:lnTo>
                    <a:pt x="0" y="891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375" name="Freeform 541">
              <a:extLst>
                <a:ext uri="{FF2B5EF4-FFF2-40B4-BE49-F238E27FC236}">
                  <a16:creationId xmlns:a16="http://schemas.microsoft.com/office/drawing/2014/main" xmlns="" id="{5DF465A1-B13B-4066-B8B2-CA66096419D5}"/>
                </a:ext>
              </a:extLst>
            </xdr:cNvPr>
            <xdr:cNvSpPr>
              <a:spLocks/>
            </xdr:cNvSpPr>
          </xdr:nvSpPr>
          <xdr:spPr bwMode="auto">
            <a:xfrm>
              <a:off x="2694" y="2203"/>
              <a:ext cx="2342" cy="891"/>
            </a:xfrm>
            <a:custGeom>
              <a:avLst/>
              <a:gdLst>
                <a:gd name="T0" fmla="*/ 0 w 316"/>
                <a:gd name="T1" fmla="*/ 120 h 120"/>
                <a:gd name="T2" fmla="*/ 316 w 316"/>
                <a:gd name="T3" fmla="*/ 0 h 120"/>
                <a:gd name="T4" fmla="*/ 316 w 316"/>
                <a:gd name="T5" fmla="*/ 0 h 120"/>
                <a:gd name="T6" fmla="*/ 0 w 316"/>
                <a:gd name="T7" fmla="*/ 120 h 120"/>
                <a:gd name="T8" fmla="*/ 0 w 316"/>
                <a:gd name="T9" fmla="*/ 120 h 120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16" h="120">
                  <a:moveTo>
                    <a:pt x="0" y="120"/>
                  </a:moveTo>
                  <a:lnTo>
                    <a:pt x="316" y="0"/>
                  </a:lnTo>
                  <a:lnTo>
                    <a:pt x="316" y="0"/>
                  </a:lnTo>
                  <a:lnTo>
                    <a:pt x="0" y="120"/>
                  </a:lnTo>
                  <a:lnTo>
                    <a:pt x="0" y="120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376" name="Freeform 542">
              <a:extLst>
                <a:ext uri="{FF2B5EF4-FFF2-40B4-BE49-F238E27FC236}">
                  <a16:creationId xmlns:a16="http://schemas.microsoft.com/office/drawing/2014/main" xmlns="" id="{620E3B3A-19B6-409D-B976-89059E1A6095}"/>
                </a:ext>
              </a:extLst>
            </xdr:cNvPr>
            <xdr:cNvSpPr>
              <a:spLocks/>
            </xdr:cNvSpPr>
          </xdr:nvSpPr>
          <xdr:spPr bwMode="auto">
            <a:xfrm>
              <a:off x="2465" y="2196"/>
              <a:ext cx="2571" cy="653"/>
            </a:xfrm>
            <a:custGeom>
              <a:avLst/>
              <a:gdLst>
                <a:gd name="T0" fmla="*/ 0 w 2571"/>
                <a:gd name="T1" fmla="*/ 646 h 653"/>
                <a:gd name="T2" fmla="*/ 2571 w 2571"/>
                <a:gd name="T3" fmla="*/ 0 h 653"/>
                <a:gd name="T4" fmla="*/ 2571 w 2571"/>
                <a:gd name="T5" fmla="*/ 7 h 653"/>
                <a:gd name="T6" fmla="*/ 0 w 2571"/>
                <a:gd name="T7" fmla="*/ 653 h 653"/>
                <a:gd name="T8" fmla="*/ 0 w 2571"/>
                <a:gd name="T9" fmla="*/ 646 h 65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571" h="653">
                  <a:moveTo>
                    <a:pt x="0" y="646"/>
                  </a:moveTo>
                  <a:lnTo>
                    <a:pt x="2571" y="0"/>
                  </a:lnTo>
                  <a:lnTo>
                    <a:pt x="2571" y="7"/>
                  </a:lnTo>
                  <a:lnTo>
                    <a:pt x="0" y="653"/>
                  </a:lnTo>
                  <a:lnTo>
                    <a:pt x="0" y="646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377" name="Freeform 543">
              <a:extLst>
                <a:ext uri="{FF2B5EF4-FFF2-40B4-BE49-F238E27FC236}">
                  <a16:creationId xmlns:a16="http://schemas.microsoft.com/office/drawing/2014/main" xmlns="" id="{9EA69181-A80B-48C6-AB45-D021EC9961A2}"/>
                </a:ext>
              </a:extLst>
            </xdr:cNvPr>
            <xdr:cNvSpPr>
              <a:spLocks/>
            </xdr:cNvSpPr>
          </xdr:nvSpPr>
          <xdr:spPr bwMode="auto">
            <a:xfrm>
              <a:off x="2465" y="2196"/>
              <a:ext cx="2571" cy="653"/>
            </a:xfrm>
            <a:custGeom>
              <a:avLst/>
              <a:gdLst>
                <a:gd name="T0" fmla="*/ 0 w 347"/>
                <a:gd name="T1" fmla="*/ 87 h 88"/>
                <a:gd name="T2" fmla="*/ 347 w 347"/>
                <a:gd name="T3" fmla="*/ 0 h 88"/>
                <a:gd name="T4" fmla="*/ 347 w 347"/>
                <a:gd name="T5" fmla="*/ 1 h 88"/>
                <a:gd name="T6" fmla="*/ 0 w 347"/>
                <a:gd name="T7" fmla="*/ 88 h 88"/>
                <a:gd name="T8" fmla="*/ 0 w 347"/>
                <a:gd name="T9" fmla="*/ 87 h 88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47" h="88">
                  <a:moveTo>
                    <a:pt x="0" y="87"/>
                  </a:moveTo>
                  <a:lnTo>
                    <a:pt x="347" y="0"/>
                  </a:lnTo>
                  <a:lnTo>
                    <a:pt x="347" y="1"/>
                  </a:lnTo>
                  <a:lnTo>
                    <a:pt x="0" y="88"/>
                  </a:lnTo>
                  <a:lnTo>
                    <a:pt x="0" y="87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378" name="Freeform 544">
              <a:extLst>
                <a:ext uri="{FF2B5EF4-FFF2-40B4-BE49-F238E27FC236}">
                  <a16:creationId xmlns:a16="http://schemas.microsoft.com/office/drawing/2014/main" xmlns="" id="{DEF6CBB3-D375-43F4-9F9F-C85E4E6C7E2D}"/>
                </a:ext>
              </a:extLst>
            </xdr:cNvPr>
            <xdr:cNvSpPr>
              <a:spLocks/>
            </xdr:cNvSpPr>
          </xdr:nvSpPr>
          <xdr:spPr bwMode="auto">
            <a:xfrm>
              <a:off x="2302" y="1514"/>
              <a:ext cx="2734" cy="675"/>
            </a:xfrm>
            <a:custGeom>
              <a:avLst/>
              <a:gdLst>
                <a:gd name="T0" fmla="*/ 0 w 2734"/>
                <a:gd name="T1" fmla="*/ 0 h 675"/>
                <a:gd name="T2" fmla="*/ 2734 w 2734"/>
                <a:gd name="T3" fmla="*/ 675 h 675"/>
                <a:gd name="T4" fmla="*/ 2734 w 2734"/>
                <a:gd name="T5" fmla="*/ 675 h 675"/>
                <a:gd name="T6" fmla="*/ 0 w 2734"/>
                <a:gd name="T7" fmla="*/ 0 h 67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734" h="675">
                  <a:moveTo>
                    <a:pt x="0" y="0"/>
                  </a:moveTo>
                  <a:lnTo>
                    <a:pt x="2734" y="675"/>
                  </a:lnTo>
                  <a:lnTo>
                    <a:pt x="2734" y="675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379" name="Freeform 545">
              <a:extLst>
                <a:ext uri="{FF2B5EF4-FFF2-40B4-BE49-F238E27FC236}">
                  <a16:creationId xmlns:a16="http://schemas.microsoft.com/office/drawing/2014/main" xmlns="" id="{7932752C-341E-4C2C-8FEB-A2D1F8E1C685}"/>
                </a:ext>
              </a:extLst>
            </xdr:cNvPr>
            <xdr:cNvSpPr>
              <a:spLocks/>
            </xdr:cNvSpPr>
          </xdr:nvSpPr>
          <xdr:spPr bwMode="auto">
            <a:xfrm>
              <a:off x="2302" y="1514"/>
              <a:ext cx="2734" cy="675"/>
            </a:xfrm>
            <a:custGeom>
              <a:avLst/>
              <a:gdLst>
                <a:gd name="T0" fmla="*/ 0 w 369"/>
                <a:gd name="T1" fmla="*/ 0 h 91"/>
                <a:gd name="T2" fmla="*/ 369 w 369"/>
                <a:gd name="T3" fmla="*/ 91 h 91"/>
                <a:gd name="T4" fmla="*/ 369 w 369"/>
                <a:gd name="T5" fmla="*/ 91 h 91"/>
                <a:gd name="T6" fmla="*/ 0 w 369"/>
                <a:gd name="T7" fmla="*/ 0 h 91"/>
                <a:gd name="T8" fmla="*/ 0 w 369"/>
                <a:gd name="T9" fmla="*/ 0 h 9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69" h="91">
                  <a:moveTo>
                    <a:pt x="0" y="0"/>
                  </a:moveTo>
                  <a:lnTo>
                    <a:pt x="369" y="91"/>
                  </a:lnTo>
                  <a:lnTo>
                    <a:pt x="369" y="91"/>
                  </a:lnTo>
                  <a:lnTo>
                    <a:pt x="0" y="0"/>
                  </a:lnTo>
                  <a:lnTo>
                    <a:pt x="0" y="0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380" name="Freeform 546">
              <a:extLst>
                <a:ext uri="{FF2B5EF4-FFF2-40B4-BE49-F238E27FC236}">
                  <a16:creationId xmlns:a16="http://schemas.microsoft.com/office/drawing/2014/main" xmlns="" id="{9E6093D7-B825-4766-8608-476CACE16C47}"/>
                </a:ext>
              </a:extLst>
            </xdr:cNvPr>
            <xdr:cNvSpPr>
              <a:spLocks/>
            </xdr:cNvSpPr>
          </xdr:nvSpPr>
          <xdr:spPr bwMode="auto">
            <a:xfrm>
              <a:off x="2450" y="1217"/>
              <a:ext cx="2586" cy="972"/>
            </a:xfrm>
            <a:custGeom>
              <a:avLst/>
              <a:gdLst>
                <a:gd name="T0" fmla="*/ 0 w 2586"/>
                <a:gd name="T1" fmla="*/ 0 h 972"/>
                <a:gd name="T2" fmla="*/ 2586 w 2586"/>
                <a:gd name="T3" fmla="*/ 972 h 972"/>
                <a:gd name="T4" fmla="*/ 2586 w 2586"/>
                <a:gd name="T5" fmla="*/ 972 h 972"/>
                <a:gd name="T6" fmla="*/ 0 w 2586"/>
                <a:gd name="T7" fmla="*/ 0 h 97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586" h="972">
                  <a:moveTo>
                    <a:pt x="0" y="0"/>
                  </a:moveTo>
                  <a:lnTo>
                    <a:pt x="2586" y="972"/>
                  </a:lnTo>
                  <a:lnTo>
                    <a:pt x="2586" y="972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381" name="Freeform 547">
              <a:extLst>
                <a:ext uri="{FF2B5EF4-FFF2-40B4-BE49-F238E27FC236}">
                  <a16:creationId xmlns:a16="http://schemas.microsoft.com/office/drawing/2014/main" xmlns="" id="{CF5BBC15-B850-4DDE-B8C8-CC8EC486FB50}"/>
                </a:ext>
              </a:extLst>
            </xdr:cNvPr>
            <xdr:cNvSpPr>
              <a:spLocks/>
            </xdr:cNvSpPr>
          </xdr:nvSpPr>
          <xdr:spPr bwMode="auto">
            <a:xfrm>
              <a:off x="2450" y="1217"/>
              <a:ext cx="2586" cy="972"/>
            </a:xfrm>
            <a:custGeom>
              <a:avLst/>
              <a:gdLst>
                <a:gd name="T0" fmla="*/ 0 w 349"/>
                <a:gd name="T1" fmla="*/ 0 h 131"/>
                <a:gd name="T2" fmla="*/ 349 w 349"/>
                <a:gd name="T3" fmla="*/ 131 h 131"/>
                <a:gd name="T4" fmla="*/ 349 w 349"/>
                <a:gd name="T5" fmla="*/ 131 h 131"/>
                <a:gd name="T6" fmla="*/ 0 w 349"/>
                <a:gd name="T7" fmla="*/ 0 h 131"/>
                <a:gd name="T8" fmla="*/ 0 w 349"/>
                <a:gd name="T9" fmla="*/ 0 h 13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49" h="131">
                  <a:moveTo>
                    <a:pt x="0" y="0"/>
                  </a:moveTo>
                  <a:lnTo>
                    <a:pt x="349" y="131"/>
                  </a:lnTo>
                  <a:lnTo>
                    <a:pt x="349" y="131"/>
                  </a:lnTo>
                  <a:lnTo>
                    <a:pt x="0" y="0"/>
                  </a:lnTo>
                  <a:lnTo>
                    <a:pt x="0" y="0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382" name="Freeform 548">
              <a:extLst>
                <a:ext uri="{FF2B5EF4-FFF2-40B4-BE49-F238E27FC236}">
                  <a16:creationId xmlns:a16="http://schemas.microsoft.com/office/drawing/2014/main" xmlns="" id="{1248CB14-776D-4C3B-82D8-6CE3EADA159F}"/>
                </a:ext>
              </a:extLst>
            </xdr:cNvPr>
            <xdr:cNvSpPr>
              <a:spLocks/>
            </xdr:cNvSpPr>
          </xdr:nvSpPr>
          <xdr:spPr bwMode="auto">
            <a:xfrm>
              <a:off x="3302" y="2856"/>
              <a:ext cx="1497" cy="572"/>
            </a:xfrm>
            <a:custGeom>
              <a:avLst/>
              <a:gdLst>
                <a:gd name="T0" fmla="*/ 0 w 1497"/>
                <a:gd name="T1" fmla="*/ 572 h 572"/>
                <a:gd name="T2" fmla="*/ 1490 w 1497"/>
                <a:gd name="T3" fmla="*/ 0 h 572"/>
                <a:gd name="T4" fmla="*/ 1497 w 1497"/>
                <a:gd name="T5" fmla="*/ 8 h 572"/>
                <a:gd name="T6" fmla="*/ 8 w 1497"/>
                <a:gd name="T7" fmla="*/ 572 h 572"/>
                <a:gd name="T8" fmla="*/ 0 w 1497"/>
                <a:gd name="T9" fmla="*/ 572 h 57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497" h="572">
                  <a:moveTo>
                    <a:pt x="0" y="572"/>
                  </a:moveTo>
                  <a:lnTo>
                    <a:pt x="1490" y="0"/>
                  </a:lnTo>
                  <a:lnTo>
                    <a:pt x="1497" y="8"/>
                  </a:lnTo>
                  <a:lnTo>
                    <a:pt x="8" y="572"/>
                  </a:lnTo>
                  <a:lnTo>
                    <a:pt x="0" y="57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383" name="Freeform 549">
              <a:extLst>
                <a:ext uri="{FF2B5EF4-FFF2-40B4-BE49-F238E27FC236}">
                  <a16:creationId xmlns:a16="http://schemas.microsoft.com/office/drawing/2014/main" xmlns="" id="{25DE6C64-C919-4959-932E-7F9890E2AFAD}"/>
                </a:ext>
              </a:extLst>
            </xdr:cNvPr>
            <xdr:cNvSpPr>
              <a:spLocks/>
            </xdr:cNvSpPr>
          </xdr:nvSpPr>
          <xdr:spPr bwMode="auto">
            <a:xfrm>
              <a:off x="3302" y="2856"/>
              <a:ext cx="1497" cy="572"/>
            </a:xfrm>
            <a:custGeom>
              <a:avLst/>
              <a:gdLst>
                <a:gd name="T0" fmla="*/ 0 w 202"/>
                <a:gd name="T1" fmla="*/ 77 h 77"/>
                <a:gd name="T2" fmla="*/ 201 w 202"/>
                <a:gd name="T3" fmla="*/ 0 h 77"/>
                <a:gd name="T4" fmla="*/ 202 w 202"/>
                <a:gd name="T5" fmla="*/ 1 h 77"/>
                <a:gd name="T6" fmla="*/ 1 w 202"/>
                <a:gd name="T7" fmla="*/ 77 h 77"/>
                <a:gd name="T8" fmla="*/ 0 w 202"/>
                <a:gd name="T9" fmla="*/ 77 h 7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02" h="77">
                  <a:moveTo>
                    <a:pt x="0" y="77"/>
                  </a:moveTo>
                  <a:lnTo>
                    <a:pt x="201" y="0"/>
                  </a:lnTo>
                  <a:lnTo>
                    <a:pt x="202" y="1"/>
                  </a:lnTo>
                  <a:lnTo>
                    <a:pt x="1" y="77"/>
                  </a:lnTo>
                  <a:lnTo>
                    <a:pt x="0" y="77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384" name="Rectangle 1383">
              <a:extLst>
                <a:ext uri="{FF2B5EF4-FFF2-40B4-BE49-F238E27FC236}">
                  <a16:creationId xmlns:a16="http://schemas.microsoft.com/office/drawing/2014/main" xmlns="" id="{F067C4E4-8D6E-4EB6-A187-EE3447E27366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65" y="2849"/>
              <a:ext cx="2327" cy="1"/>
            </a:xfrm>
            <a:prstGeom prst="rect">
              <a:avLst/>
            </a:pr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385" name="Rectangle 1384">
              <a:extLst>
                <a:ext uri="{FF2B5EF4-FFF2-40B4-BE49-F238E27FC236}">
                  <a16:creationId xmlns:a16="http://schemas.microsoft.com/office/drawing/2014/main" xmlns="" id="{07C80F42-BB92-45E4-940C-CDD39839F4E1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2465" y="2849"/>
              <a:ext cx="2327" cy="1"/>
            </a:xfrm>
            <a:prstGeom prst="rect">
              <a:avLst/>
            </a:pr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386" name="Freeform 552">
              <a:extLst>
                <a:ext uri="{FF2B5EF4-FFF2-40B4-BE49-F238E27FC236}">
                  <a16:creationId xmlns:a16="http://schemas.microsoft.com/office/drawing/2014/main" xmlns="" id="{7A670707-536A-4E23-B391-035AD3DCE66C}"/>
                </a:ext>
              </a:extLst>
            </xdr:cNvPr>
            <xdr:cNvSpPr>
              <a:spLocks/>
            </xdr:cNvSpPr>
          </xdr:nvSpPr>
          <xdr:spPr bwMode="auto">
            <a:xfrm>
              <a:off x="4310" y="3116"/>
              <a:ext cx="245" cy="186"/>
            </a:xfrm>
            <a:custGeom>
              <a:avLst/>
              <a:gdLst>
                <a:gd name="T0" fmla="*/ 0 w 245"/>
                <a:gd name="T1" fmla="*/ 178 h 186"/>
                <a:gd name="T2" fmla="*/ 245 w 245"/>
                <a:gd name="T3" fmla="*/ 0 h 186"/>
                <a:gd name="T4" fmla="*/ 245 w 245"/>
                <a:gd name="T5" fmla="*/ 7 h 186"/>
                <a:gd name="T6" fmla="*/ 0 w 245"/>
                <a:gd name="T7" fmla="*/ 186 h 186"/>
                <a:gd name="T8" fmla="*/ 0 w 245"/>
                <a:gd name="T9" fmla="*/ 178 h 18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45" h="186">
                  <a:moveTo>
                    <a:pt x="0" y="178"/>
                  </a:moveTo>
                  <a:lnTo>
                    <a:pt x="245" y="0"/>
                  </a:lnTo>
                  <a:lnTo>
                    <a:pt x="245" y="7"/>
                  </a:lnTo>
                  <a:lnTo>
                    <a:pt x="0" y="186"/>
                  </a:lnTo>
                  <a:lnTo>
                    <a:pt x="0" y="178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387" name="Freeform 553">
              <a:extLst>
                <a:ext uri="{FF2B5EF4-FFF2-40B4-BE49-F238E27FC236}">
                  <a16:creationId xmlns:a16="http://schemas.microsoft.com/office/drawing/2014/main" xmlns="" id="{1AD9DBA6-4B11-41DE-BAA9-5471B1AAF1FC}"/>
                </a:ext>
              </a:extLst>
            </xdr:cNvPr>
            <xdr:cNvSpPr>
              <a:spLocks/>
            </xdr:cNvSpPr>
          </xdr:nvSpPr>
          <xdr:spPr bwMode="auto">
            <a:xfrm>
              <a:off x="4310" y="3116"/>
              <a:ext cx="245" cy="186"/>
            </a:xfrm>
            <a:custGeom>
              <a:avLst/>
              <a:gdLst>
                <a:gd name="T0" fmla="*/ 0 w 33"/>
                <a:gd name="T1" fmla="*/ 24 h 25"/>
                <a:gd name="T2" fmla="*/ 33 w 33"/>
                <a:gd name="T3" fmla="*/ 0 h 25"/>
                <a:gd name="T4" fmla="*/ 33 w 33"/>
                <a:gd name="T5" fmla="*/ 1 h 25"/>
                <a:gd name="T6" fmla="*/ 0 w 33"/>
                <a:gd name="T7" fmla="*/ 25 h 25"/>
                <a:gd name="T8" fmla="*/ 0 w 33"/>
                <a:gd name="T9" fmla="*/ 24 h 2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3" h="25">
                  <a:moveTo>
                    <a:pt x="0" y="24"/>
                  </a:moveTo>
                  <a:lnTo>
                    <a:pt x="33" y="0"/>
                  </a:lnTo>
                  <a:lnTo>
                    <a:pt x="33" y="1"/>
                  </a:lnTo>
                  <a:lnTo>
                    <a:pt x="0" y="25"/>
                  </a:lnTo>
                  <a:lnTo>
                    <a:pt x="0" y="24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388" name="Freeform 554">
              <a:extLst>
                <a:ext uri="{FF2B5EF4-FFF2-40B4-BE49-F238E27FC236}">
                  <a16:creationId xmlns:a16="http://schemas.microsoft.com/office/drawing/2014/main" xmlns="" id="{DF19EACC-97D3-4A40-BD51-2B08C6D34E9A}"/>
                </a:ext>
              </a:extLst>
            </xdr:cNvPr>
            <xdr:cNvSpPr>
              <a:spLocks/>
            </xdr:cNvSpPr>
          </xdr:nvSpPr>
          <xdr:spPr bwMode="auto">
            <a:xfrm>
              <a:off x="3991" y="3116"/>
              <a:ext cx="564" cy="312"/>
            </a:xfrm>
            <a:custGeom>
              <a:avLst/>
              <a:gdLst>
                <a:gd name="T0" fmla="*/ 0 w 564"/>
                <a:gd name="T1" fmla="*/ 304 h 312"/>
                <a:gd name="T2" fmla="*/ 564 w 564"/>
                <a:gd name="T3" fmla="*/ 0 h 312"/>
                <a:gd name="T4" fmla="*/ 564 w 564"/>
                <a:gd name="T5" fmla="*/ 0 h 312"/>
                <a:gd name="T6" fmla="*/ 0 w 564"/>
                <a:gd name="T7" fmla="*/ 312 h 312"/>
                <a:gd name="T8" fmla="*/ 0 w 564"/>
                <a:gd name="T9" fmla="*/ 304 h 31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564" h="312">
                  <a:moveTo>
                    <a:pt x="0" y="304"/>
                  </a:moveTo>
                  <a:lnTo>
                    <a:pt x="564" y="0"/>
                  </a:lnTo>
                  <a:lnTo>
                    <a:pt x="564" y="0"/>
                  </a:lnTo>
                  <a:lnTo>
                    <a:pt x="0" y="312"/>
                  </a:lnTo>
                  <a:lnTo>
                    <a:pt x="0" y="304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389" name="Freeform 555">
              <a:extLst>
                <a:ext uri="{FF2B5EF4-FFF2-40B4-BE49-F238E27FC236}">
                  <a16:creationId xmlns:a16="http://schemas.microsoft.com/office/drawing/2014/main" xmlns="" id="{3686E7AF-24F9-402D-9449-C957AB584E56}"/>
                </a:ext>
              </a:extLst>
            </xdr:cNvPr>
            <xdr:cNvSpPr>
              <a:spLocks/>
            </xdr:cNvSpPr>
          </xdr:nvSpPr>
          <xdr:spPr bwMode="auto">
            <a:xfrm>
              <a:off x="3991" y="3116"/>
              <a:ext cx="564" cy="312"/>
            </a:xfrm>
            <a:custGeom>
              <a:avLst/>
              <a:gdLst>
                <a:gd name="T0" fmla="*/ 0 w 76"/>
                <a:gd name="T1" fmla="*/ 41 h 42"/>
                <a:gd name="T2" fmla="*/ 76 w 76"/>
                <a:gd name="T3" fmla="*/ 0 h 42"/>
                <a:gd name="T4" fmla="*/ 76 w 76"/>
                <a:gd name="T5" fmla="*/ 0 h 42"/>
                <a:gd name="T6" fmla="*/ 0 w 76"/>
                <a:gd name="T7" fmla="*/ 42 h 42"/>
                <a:gd name="T8" fmla="*/ 0 w 76"/>
                <a:gd name="T9" fmla="*/ 41 h 4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76" h="42">
                  <a:moveTo>
                    <a:pt x="0" y="41"/>
                  </a:moveTo>
                  <a:lnTo>
                    <a:pt x="76" y="0"/>
                  </a:lnTo>
                  <a:lnTo>
                    <a:pt x="76" y="0"/>
                  </a:lnTo>
                  <a:lnTo>
                    <a:pt x="0" y="42"/>
                  </a:lnTo>
                  <a:lnTo>
                    <a:pt x="0" y="41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390" name="Freeform 556">
              <a:extLst>
                <a:ext uri="{FF2B5EF4-FFF2-40B4-BE49-F238E27FC236}">
                  <a16:creationId xmlns:a16="http://schemas.microsoft.com/office/drawing/2014/main" xmlns="" id="{94B059CA-18A2-4299-861D-2D050517DCE3}"/>
                </a:ext>
              </a:extLst>
            </xdr:cNvPr>
            <xdr:cNvSpPr>
              <a:spLocks/>
            </xdr:cNvSpPr>
          </xdr:nvSpPr>
          <xdr:spPr bwMode="auto">
            <a:xfrm>
              <a:off x="2465" y="2856"/>
              <a:ext cx="2090" cy="245"/>
            </a:xfrm>
            <a:custGeom>
              <a:avLst/>
              <a:gdLst>
                <a:gd name="T0" fmla="*/ 0 w 2090"/>
                <a:gd name="T1" fmla="*/ 0 h 245"/>
                <a:gd name="T2" fmla="*/ 2090 w 2090"/>
                <a:gd name="T3" fmla="*/ 245 h 245"/>
                <a:gd name="T4" fmla="*/ 2090 w 2090"/>
                <a:gd name="T5" fmla="*/ 245 h 245"/>
                <a:gd name="T6" fmla="*/ 0 w 2090"/>
                <a:gd name="T7" fmla="*/ 0 h 24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090" h="245">
                  <a:moveTo>
                    <a:pt x="0" y="0"/>
                  </a:moveTo>
                  <a:lnTo>
                    <a:pt x="2090" y="245"/>
                  </a:lnTo>
                  <a:lnTo>
                    <a:pt x="2090" y="245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391" name="Freeform 557">
              <a:extLst>
                <a:ext uri="{FF2B5EF4-FFF2-40B4-BE49-F238E27FC236}">
                  <a16:creationId xmlns:a16="http://schemas.microsoft.com/office/drawing/2014/main" xmlns="" id="{F5D77947-5AA3-476C-94D9-76975C95FF36}"/>
                </a:ext>
              </a:extLst>
            </xdr:cNvPr>
            <xdr:cNvSpPr>
              <a:spLocks/>
            </xdr:cNvSpPr>
          </xdr:nvSpPr>
          <xdr:spPr bwMode="auto">
            <a:xfrm>
              <a:off x="2465" y="2856"/>
              <a:ext cx="2090" cy="245"/>
            </a:xfrm>
            <a:custGeom>
              <a:avLst/>
              <a:gdLst>
                <a:gd name="T0" fmla="*/ 0 w 282"/>
                <a:gd name="T1" fmla="*/ 0 h 33"/>
                <a:gd name="T2" fmla="*/ 282 w 282"/>
                <a:gd name="T3" fmla="*/ 33 h 33"/>
                <a:gd name="T4" fmla="*/ 282 w 282"/>
                <a:gd name="T5" fmla="*/ 33 h 33"/>
                <a:gd name="T6" fmla="*/ 0 w 282"/>
                <a:gd name="T7" fmla="*/ 0 h 33"/>
                <a:gd name="T8" fmla="*/ 0 w 282"/>
                <a:gd name="T9" fmla="*/ 0 h 3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82" h="33">
                  <a:moveTo>
                    <a:pt x="0" y="0"/>
                  </a:moveTo>
                  <a:lnTo>
                    <a:pt x="282" y="33"/>
                  </a:lnTo>
                  <a:lnTo>
                    <a:pt x="282" y="33"/>
                  </a:lnTo>
                  <a:lnTo>
                    <a:pt x="0" y="0"/>
                  </a:lnTo>
                  <a:lnTo>
                    <a:pt x="0" y="0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392" name="Freeform 558">
              <a:extLst>
                <a:ext uri="{FF2B5EF4-FFF2-40B4-BE49-F238E27FC236}">
                  <a16:creationId xmlns:a16="http://schemas.microsoft.com/office/drawing/2014/main" xmlns="" id="{38EC270B-91F2-4C59-803C-453DF20D0D91}"/>
                </a:ext>
              </a:extLst>
            </xdr:cNvPr>
            <xdr:cNvSpPr>
              <a:spLocks/>
            </xdr:cNvSpPr>
          </xdr:nvSpPr>
          <xdr:spPr bwMode="auto">
            <a:xfrm>
              <a:off x="3991" y="3316"/>
              <a:ext cx="275" cy="112"/>
            </a:xfrm>
            <a:custGeom>
              <a:avLst/>
              <a:gdLst>
                <a:gd name="T0" fmla="*/ 0 w 275"/>
                <a:gd name="T1" fmla="*/ 112 h 112"/>
                <a:gd name="T2" fmla="*/ 275 w 275"/>
                <a:gd name="T3" fmla="*/ 0 h 112"/>
                <a:gd name="T4" fmla="*/ 275 w 275"/>
                <a:gd name="T5" fmla="*/ 8 h 112"/>
                <a:gd name="T6" fmla="*/ 0 w 275"/>
                <a:gd name="T7" fmla="*/ 112 h 11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75" h="112">
                  <a:moveTo>
                    <a:pt x="0" y="112"/>
                  </a:moveTo>
                  <a:lnTo>
                    <a:pt x="275" y="0"/>
                  </a:lnTo>
                  <a:lnTo>
                    <a:pt x="275" y="8"/>
                  </a:lnTo>
                  <a:lnTo>
                    <a:pt x="0" y="112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393" name="Freeform 559">
              <a:extLst>
                <a:ext uri="{FF2B5EF4-FFF2-40B4-BE49-F238E27FC236}">
                  <a16:creationId xmlns:a16="http://schemas.microsoft.com/office/drawing/2014/main" xmlns="" id="{62F3A59B-FA45-4AFF-8BB1-1D2679B6AF03}"/>
                </a:ext>
              </a:extLst>
            </xdr:cNvPr>
            <xdr:cNvSpPr>
              <a:spLocks/>
            </xdr:cNvSpPr>
          </xdr:nvSpPr>
          <xdr:spPr bwMode="auto">
            <a:xfrm>
              <a:off x="3991" y="3316"/>
              <a:ext cx="275" cy="112"/>
            </a:xfrm>
            <a:custGeom>
              <a:avLst/>
              <a:gdLst>
                <a:gd name="T0" fmla="*/ 0 w 37"/>
                <a:gd name="T1" fmla="*/ 15 h 15"/>
                <a:gd name="T2" fmla="*/ 37 w 37"/>
                <a:gd name="T3" fmla="*/ 0 h 15"/>
                <a:gd name="T4" fmla="*/ 37 w 37"/>
                <a:gd name="T5" fmla="*/ 1 h 15"/>
                <a:gd name="T6" fmla="*/ 0 w 37"/>
                <a:gd name="T7" fmla="*/ 15 h 15"/>
                <a:gd name="T8" fmla="*/ 0 w 37"/>
                <a:gd name="T9" fmla="*/ 15 h 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7" h="15">
                  <a:moveTo>
                    <a:pt x="0" y="15"/>
                  </a:moveTo>
                  <a:lnTo>
                    <a:pt x="37" y="0"/>
                  </a:lnTo>
                  <a:lnTo>
                    <a:pt x="37" y="1"/>
                  </a:lnTo>
                  <a:lnTo>
                    <a:pt x="0" y="15"/>
                  </a:lnTo>
                  <a:lnTo>
                    <a:pt x="0" y="15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394" name="Freeform 560">
              <a:extLst>
                <a:ext uri="{FF2B5EF4-FFF2-40B4-BE49-F238E27FC236}">
                  <a16:creationId xmlns:a16="http://schemas.microsoft.com/office/drawing/2014/main" xmlns="" id="{B4932EFF-70E1-4B1C-994F-BF026A349852}"/>
                </a:ext>
              </a:extLst>
            </xdr:cNvPr>
            <xdr:cNvSpPr>
              <a:spLocks/>
            </xdr:cNvSpPr>
          </xdr:nvSpPr>
          <xdr:spPr bwMode="auto">
            <a:xfrm>
              <a:off x="2465" y="2856"/>
              <a:ext cx="1801" cy="453"/>
            </a:xfrm>
            <a:custGeom>
              <a:avLst/>
              <a:gdLst>
                <a:gd name="T0" fmla="*/ 0 w 1801"/>
                <a:gd name="T1" fmla="*/ 0 h 453"/>
                <a:gd name="T2" fmla="*/ 1801 w 1801"/>
                <a:gd name="T3" fmla="*/ 446 h 453"/>
                <a:gd name="T4" fmla="*/ 1801 w 1801"/>
                <a:gd name="T5" fmla="*/ 453 h 453"/>
                <a:gd name="T6" fmla="*/ 0 w 1801"/>
                <a:gd name="T7" fmla="*/ 0 h 45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1801" h="453">
                  <a:moveTo>
                    <a:pt x="0" y="0"/>
                  </a:moveTo>
                  <a:lnTo>
                    <a:pt x="1801" y="446"/>
                  </a:lnTo>
                  <a:lnTo>
                    <a:pt x="1801" y="453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395" name="Freeform 561">
              <a:extLst>
                <a:ext uri="{FF2B5EF4-FFF2-40B4-BE49-F238E27FC236}">
                  <a16:creationId xmlns:a16="http://schemas.microsoft.com/office/drawing/2014/main" xmlns="" id="{B16F4C8C-7E83-486E-AD6D-D9D4F85763C7}"/>
                </a:ext>
              </a:extLst>
            </xdr:cNvPr>
            <xdr:cNvSpPr>
              <a:spLocks/>
            </xdr:cNvSpPr>
          </xdr:nvSpPr>
          <xdr:spPr bwMode="auto">
            <a:xfrm>
              <a:off x="2465" y="2856"/>
              <a:ext cx="1801" cy="453"/>
            </a:xfrm>
            <a:custGeom>
              <a:avLst/>
              <a:gdLst>
                <a:gd name="T0" fmla="*/ 0 w 243"/>
                <a:gd name="T1" fmla="*/ 0 h 61"/>
                <a:gd name="T2" fmla="*/ 243 w 243"/>
                <a:gd name="T3" fmla="*/ 60 h 61"/>
                <a:gd name="T4" fmla="*/ 243 w 243"/>
                <a:gd name="T5" fmla="*/ 61 h 61"/>
                <a:gd name="T6" fmla="*/ 0 w 243"/>
                <a:gd name="T7" fmla="*/ 0 h 61"/>
                <a:gd name="T8" fmla="*/ 0 w 243"/>
                <a:gd name="T9" fmla="*/ 0 h 6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43" h="61">
                  <a:moveTo>
                    <a:pt x="0" y="0"/>
                  </a:moveTo>
                  <a:lnTo>
                    <a:pt x="243" y="60"/>
                  </a:lnTo>
                  <a:lnTo>
                    <a:pt x="243" y="61"/>
                  </a:lnTo>
                  <a:lnTo>
                    <a:pt x="0" y="0"/>
                  </a:lnTo>
                  <a:lnTo>
                    <a:pt x="0" y="0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396" name="Freeform 562">
              <a:extLst>
                <a:ext uri="{FF2B5EF4-FFF2-40B4-BE49-F238E27FC236}">
                  <a16:creationId xmlns:a16="http://schemas.microsoft.com/office/drawing/2014/main" xmlns="" id="{7DC61059-DAC4-4782-878C-326380C35504}"/>
                </a:ext>
              </a:extLst>
            </xdr:cNvPr>
            <xdr:cNvSpPr>
              <a:spLocks/>
            </xdr:cNvSpPr>
          </xdr:nvSpPr>
          <xdr:spPr bwMode="auto">
            <a:xfrm>
              <a:off x="2294" y="2537"/>
              <a:ext cx="1972" cy="765"/>
            </a:xfrm>
            <a:custGeom>
              <a:avLst/>
              <a:gdLst>
                <a:gd name="T0" fmla="*/ 8 w 1972"/>
                <a:gd name="T1" fmla="*/ 0 h 765"/>
                <a:gd name="T2" fmla="*/ 1972 w 1972"/>
                <a:gd name="T3" fmla="*/ 765 h 765"/>
                <a:gd name="T4" fmla="*/ 1972 w 1972"/>
                <a:gd name="T5" fmla="*/ 765 h 765"/>
                <a:gd name="T6" fmla="*/ 0 w 1972"/>
                <a:gd name="T7" fmla="*/ 0 h 765"/>
                <a:gd name="T8" fmla="*/ 8 w 1972"/>
                <a:gd name="T9" fmla="*/ 0 h 76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972" h="765">
                  <a:moveTo>
                    <a:pt x="8" y="0"/>
                  </a:moveTo>
                  <a:lnTo>
                    <a:pt x="1972" y="765"/>
                  </a:lnTo>
                  <a:lnTo>
                    <a:pt x="1972" y="765"/>
                  </a:lnTo>
                  <a:lnTo>
                    <a:pt x="0" y="0"/>
                  </a:lnTo>
                  <a:lnTo>
                    <a:pt x="8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397" name="Freeform 563">
              <a:extLst>
                <a:ext uri="{FF2B5EF4-FFF2-40B4-BE49-F238E27FC236}">
                  <a16:creationId xmlns:a16="http://schemas.microsoft.com/office/drawing/2014/main" xmlns="" id="{4EFF10F3-984D-4FD1-891E-979D64B47A91}"/>
                </a:ext>
              </a:extLst>
            </xdr:cNvPr>
            <xdr:cNvSpPr>
              <a:spLocks/>
            </xdr:cNvSpPr>
          </xdr:nvSpPr>
          <xdr:spPr bwMode="auto">
            <a:xfrm>
              <a:off x="2294" y="2537"/>
              <a:ext cx="1972" cy="765"/>
            </a:xfrm>
            <a:custGeom>
              <a:avLst/>
              <a:gdLst>
                <a:gd name="T0" fmla="*/ 1 w 266"/>
                <a:gd name="T1" fmla="*/ 0 h 103"/>
                <a:gd name="T2" fmla="*/ 266 w 266"/>
                <a:gd name="T3" fmla="*/ 103 h 103"/>
                <a:gd name="T4" fmla="*/ 266 w 266"/>
                <a:gd name="T5" fmla="*/ 103 h 103"/>
                <a:gd name="T6" fmla="*/ 0 w 266"/>
                <a:gd name="T7" fmla="*/ 0 h 103"/>
                <a:gd name="T8" fmla="*/ 1 w 266"/>
                <a:gd name="T9" fmla="*/ 0 h 10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66" h="103">
                  <a:moveTo>
                    <a:pt x="1" y="0"/>
                  </a:moveTo>
                  <a:lnTo>
                    <a:pt x="266" y="103"/>
                  </a:lnTo>
                  <a:lnTo>
                    <a:pt x="266" y="103"/>
                  </a:lnTo>
                  <a:lnTo>
                    <a:pt x="0" y="0"/>
                  </a:lnTo>
                  <a:lnTo>
                    <a:pt x="1" y="0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398" name="Freeform 564">
              <a:extLst>
                <a:ext uri="{FF2B5EF4-FFF2-40B4-BE49-F238E27FC236}">
                  <a16:creationId xmlns:a16="http://schemas.microsoft.com/office/drawing/2014/main" xmlns="" id="{BC5429BE-894C-4A57-B4F3-39A5F4A9EBE2}"/>
                </a:ext>
              </a:extLst>
            </xdr:cNvPr>
            <xdr:cNvSpPr>
              <a:spLocks/>
            </xdr:cNvSpPr>
          </xdr:nvSpPr>
          <xdr:spPr bwMode="auto">
            <a:xfrm>
              <a:off x="3310" y="3435"/>
              <a:ext cx="289" cy="37"/>
            </a:xfrm>
            <a:custGeom>
              <a:avLst/>
              <a:gdLst>
                <a:gd name="T0" fmla="*/ 0 w 289"/>
                <a:gd name="T1" fmla="*/ 0 h 37"/>
                <a:gd name="T2" fmla="*/ 289 w 289"/>
                <a:gd name="T3" fmla="*/ 37 h 37"/>
                <a:gd name="T4" fmla="*/ 289 w 289"/>
                <a:gd name="T5" fmla="*/ 37 h 37"/>
                <a:gd name="T6" fmla="*/ 0 w 289"/>
                <a:gd name="T7" fmla="*/ 7 h 37"/>
                <a:gd name="T8" fmla="*/ 0 w 289"/>
                <a:gd name="T9" fmla="*/ 0 h 3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89" h="37">
                  <a:moveTo>
                    <a:pt x="0" y="0"/>
                  </a:moveTo>
                  <a:lnTo>
                    <a:pt x="289" y="37"/>
                  </a:lnTo>
                  <a:lnTo>
                    <a:pt x="289" y="37"/>
                  </a:lnTo>
                  <a:lnTo>
                    <a:pt x="0" y="7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399" name="Freeform 565">
              <a:extLst>
                <a:ext uri="{FF2B5EF4-FFF2-40B4-BE49-F238E27FC236}">
                  <a16:creationId xmlns:a16="http://schemas.microsoft.com/office/drawing/2014/main" xmlns="" id="{67804DAD-CE37-4387-9A7F-FEF1EFFEE4AF}"/>
                </a:ext>
              </a:extLst>
            </xdr:cNvPr>
            <xdr:cNvSpPr>
              <a:spLocks/>
            </xdr:cNvSpPr>
          </xdr:nvSpPr>
          <xdr:spPr bwMode="auto">
            <a:xfrm>
              <a:off x="3310" y="3435"/>
              <a:ext cx="289" cy="37"/>
            </a:xfrm>
            <a:custGeom>
              <a:avLst/>
              <a:gdLst>
                <a:gd name="T0" fmla="*/ 0 w 39"/>
                <a:gd name="T1" fmla="*/ 0 h 5"/>
                <a:gd name="T2" fmla="*/ 39 w 39"/>
                <a:gd name="T3" fmla="*/ 5 h 5"/>
                <a:gd name="T4" fmla="*/ 39 w 39"/>
                <a:gd name="T5" fmla="*/ 5 h 5"/>
                <a:gd name="T6" fmla="*/ 0 w 39"/>
                <a:gd name="T7" fmla="*/ 1 h 5"/>
                <a:gd name="T8" fmla="*/ 0 w 39"/>
                <a:gd name="T9" fmla="*/ 0 h 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9" h="5">
                  <a:moveTo>
                    <a:pt x="0" y="0"/>
                  </a:moveTo>
                  <a:lnTo>
                    <a:pt x="39" y="5"/>
                  </a:lnTo>
                  <a:lnTo>
                    <a:pt x="39" y="5"/>
                  </a:lnTo>
                  <a:lnTo>
                    <a:pt x="0" y="1"/>
                  </a:lnTo>
                  <a:lnTo>
                    <a:pt x="0" y="0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400" name="Freeform 566">
              <a:extLst>
                <a:ext uri="{FF2B5EF4-FFF2-40B4-BE49-F238E27FC236}">
                  <a16:creationId xmlns:a16="http://schemas.microsoft.com/office/drawing/2014/main" xmlns="" id="{B1F0E60F-7948-4E10-9E64-904F43283B6D}"/>
                </a:ext>
              </a:extLst>
            </xdr:cNvPr>
            <xdr:cNvSpPr>
              <a:spLocks/>
            </xdr:cNvSpPr>
          </xdr:nvSpPr>
          <xdr:spPr bwMode="auto">
            <a:xfrm>
              <a:off x="2457" y="2856"/>
              <a:ext cx="1142" cy="609"/>
            </a:xfrm>
            <a:custGeom>
              <a:avLst/>
              <a:gdLst>
                <a:gd name="T0" fmla="*/ 8 w 1142"/>
                <a:gd name="T1" fmla="*/ 0 h 609"/>
                <a:gd name="T2" fmla="*/ 1142 w 1142"/>
                <a:gd name="T3" fmla="*/ 609 h 609"/>
                <a:gd name="T4" fmla="*/ 1142 w 1142"/>
                <a:gd name="T5" fmla="*/ 609 h 609"/>
                <a:gd name="T6" fmla="*/ 0 w 1142"/>
                <a:gd name="T7" fmla="*/ 8 h 609"/>
                <a:gd name="T8" fmla="*/ 8 w 1142"/>
                <a:gd name="T9" fmla="*/ 0 h 60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142" h="609">
                  <a:moveTo>
                    <a:pt x="8" y="0"/>
                  </a:moveTo>
                  <a:lnTo>
                    <a:pt x="1142" y="609"/>
                  </a:lnTo>
                  <a:lnTo>
                    <a:pt x="1142" y="609"/>
                  </a:lnTo>
                  <a:lnTo>
                    <a:pt x="0" y="8"/>
                  </a:lnTo>
                  <a:lnTo>
                    <a:pt x="8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401" name="Freeform 567">
              <a:extLst>
                <a:ext uri="{FF2B5EF4-FFF2-40B4-BE49-F238E27FC236}">
                  <a16:creationId xmlns:a16="http://schemas.microsoft.com/office/drawing/2014/main" xmlns="" id="{CBE14FE6-DE70-44A8-851F-A741F0E790F7}"/>
                </a:ext>
              </a:extLst>
            </xdr:cNvPr>
            <xdr:cNvSpPr>
              <a:spLocks/>
            </xdr:cNvSpPr>
          </xdr:nvSpPr>
          <xdr:spPr bwMode="auto">
            <a:xfrm>
              <a:off x="2457" y="2856"/>
              <a:ext cx="1142" cy="609"/>
            </a:xfrm>
            <a:custGeom>
              <a:avLst/>
              <a:gdLst>
                <a:gd name="T0" fmla="*/ 1 w 154"/>
                <a:gd name="T1" fmla="*/ 0 h 82"/>
                <a:gd name="T2" fmla="*/ 154 w 154"/>
                <a:gd name="T3" fmla="*/ 82 h 82"/>
                <a:gd name="T4" fmla="*/ 154 w 154"/>
                <a:gd name="T5" fmla="*/ 82 h 82"/>
                <a:gd name="T6" fmla="*/ 0 w 154"/>
                <a:gd name="T7" fmla="*/ 1 h 82"/>
                <a:gd name="T8" fmla="*/ 1 w 154"/>
                <a:gd name="T9" fmla="*/ 0 h 8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154" h="82">
                  <a:moveTo>
                    <a:pt x="1" y="0"/>
                  </a:moveTo>
                  <a:lnTo>
                    <a:pt x="154" y="82"/>
                  </a:lnTo>
                  <a:lnTo>
                    <a:pt x="154" y="82"/>
                  </a:lnTo>
                  <a:lnTo>
                    <a:pt x="0" y="1"/>
                  </a:lnTo>
                  <a:lnTo>
                    <a:pt x="1" y="0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402" name="Freeform 568">
              <a:extLst>
                <a:ext uri="{FF2B5EF4-FFF2-40B4-BE49-F238E27FC236}">
                  <a16:creationId xmlns:a16="http://schemas.microsoft.com/office/drawing/2014/main" xmlns="" id="{17AABD4F-8055-4A61-ACA1-A6B010FE13F7}"/>
                </a:ext>
              </a:extLst>
            </xdr:cNvPr>
            <xdr:cNvSpPr>
              <a:spLocks/>
            </xdr:cNvSpPr>
          </xdr:nvSpPr>
          <xdr:spPr bwMode="auto">
            <a:xfrm>
              <a:off x="2457" y="2871"/>
              <a:ext cx="200" cy="215"/>
            </a:xfrm>
            <a:custGeom>
              <a:avLst/>
              <a:gdLst>
                <a:gd name="T0" fmla="*/ 0 w 200"/>
                <a:gd name="T1" fmla="*/ 0 h 215"/>
                <a:gd name="T2" fmla="*/ 200 w 200"/>
                <a:gd name="T3" fmla="*/ 208 h 215"/>
                <a:gd name="T4" fmla="*/ 200 w 200"/>
                <a:gd name="T5" fmla="*/ 215 h 215"/>
                <a:gd name="T6" fmla="*/ 0 w 200"/>
                <a:gd name="T7" fmla="*/ 0 h 21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00" h="215">
                  <a:moveTo>
                    <a:pt x="0" y="0"/>
                  </a:moveTo>
                  <a:lnTo>
                    <a:pt x="200" y="208"/>
                  </a:lnTo>
                  <a:lnTo>
                    <a:pt x="200" y="215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403" name="Freeform 569">
              <a:extLst>
                <a:ext uri="{FF2B5EF4-FFF2-40B4-BE49-F238E27FC236}">
                  <a16:creationId xmlns:a16="http://schemas.microsoft.com/office/drawing/2014/main" xmlns="" id="{AF677338-78F8-4B31-9218-2DACDA3C247A}"/>
                </a:ext>
              </a:extLst>
            </xdr:cNvPr>
            <xdr:cNvSpPr>
              <a:spLocks/>
            </xdr:cNvSpPr>
          </xdr:nvSpPr>
          <xdr:spPr bwMode="auto">
            <a:xfrm>
              <a:off x="2457" y="2871"/>
              <a:ext cx="200" cy="215"/>
            </a:xfrm>
            <a:custGeom>
              <a:avLst/>
              <a:gdLst>
                <a:gd name="T0" fmla="*/ 0 w 27"/>
                <a:gd name="T1" fmla="*/ 0 h 29"/>
                <a:gd name="T2" fmla="*/ 27 w 27"/>
                <a:gd name="T3" fmla="*/ 28 h 29"/>
                <a:gd name="T4" fmla="*/ 27 w 27"/>
                <a:gd name="T5" fmla="*/ 29 h 29"/>
                <a:gd name="T6" fmla="*/ 0 w 27"/>
                <a:gd name="T7" fmla="*/ 0 h 29"/>
                <a:gd name="T8" fmla="*/ 0 w 27"/>
                <a:gd name="T9" fmla="*/ 0 h 2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7" h="29">
                  <a:moveTo>
                    <a:pt x="0" y="0"/>
                  </a:moveTo>
                  <a:lnTo>
                    <a:pt x="27" y="28"/>
                  </a:lnTo>
                  <a:lnTo>
                    <a:pt x="27" y="29"/>
                  </a:lnTo>
                  <a:lnTo>
                    <a:pt x="0" y="0"/>
                  </a:lnTo>
                  <a:lnTo>
                    <a:pt x="0" y="0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404" name="Freeform 570">
              <a:extLst>
                <a:ext uri="{FF2B5EF4-FFF2-40B4-BE49-F238E27FC236}">
                  <a16:creationId xmlns:a16="http://schemas.microsoft.com/office/drawing/2014/main" xmlns="" id="{536BCF89-45ED-4D00-9F8D-24021E8C7E9D}"/>
                </a:ext>
              </a:extLst>
            </xdr:cNvPr>
            <xdr:cNvSpPr>
              <a:spLocks/>
            </xdr:cNvSpPr>
          </xdr:nvSpPr>
          <xdr:spPr bwMode="auto">
            <a:xfrm>
              <a:off x="2183" y="2211"/>
              <a:ext cx="252" cy="616"/>
            </a:xfrm>
            <a:custGeom>
              <a:avLst/>
              <a:gdLst>
                <a:gd name="T0" fmla="*/ 0 w 252"/>
                <a:gd name="T1" fmla="*/ 0 h 616"/>
                <a:gd name="T2" fmla="*/ 252 w 252"/>
                <a:gd name="T3" fmla="*/ 616 h 616"/>
                <a:gd name="T4" fmla="*/ 245 w 252"/>
                <a:gd name="T5" fmla="*/ 616 h 616"/>
                <a:gd name="T6" fmla="*/ 0 w 252"/>
                <a:gd name="T7" fmla="*/ 0 h 61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52" h="616">
                  <a:moveTo>
                    <a:pt x="0" y="0"/>
                  </a:moveTo>
                  <a:lnTo>
                    <a:pt x="252" y="616"/>
                  </a:lnTo>
                  <a:lnTo>
                    <a:pt x="245" y="616"/>
                  </a:lnTo>
                  <a:lnTo>
                    <a:pt x="0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405" name="Freeform 571">
              <a:extLst>
                <a:ext uri="{FF2B5EF4-FFF2-40B4-BE49-F238E27FC236}">
                  <a16:creationId xmlns:a16="http://schemas.microsoft.com/office/drawing/2014/main" xmlns="" id="{32DE5E98-27C1-463E-820E-E11B765331A6}"/>
                </a:ext>
              </a:extLst>
            </xdr:cNvPr>
            <xdr:cNvSpPr>
              <a:spLocks/>
            </xdr:cNvSpPr>
          </xdr:nvSpPr>
          <xdr:spPr bwMode="auto">
            <a:xfrm>
              <a:off x="2183" y="2211"/>
              <a:ext cx="252" cy="616"/>
            </a:xfrm>
            <a:custGeom>
              <a:avLst/>
              <a:gdLst>
                <a:gd name="T0" fmla="*/ 0 w 34"/>
                <a:gd name="T1" fmla="*/ 0 h 83"/>
                <a:gd name="T2" fmla="*/ 34 w 34"/>
                <a:gd name="T3" fmla="*/ 83 h 83"/>
                <a:gd name="T4" fmla="*/ 33 w 34"/>
                <a:gd name="T5" fmla="*/ 83 h 83"/>
                <a:gd name="T6" fmla="*/ 0 w 34"/>
                <a:gd name="T7" fmla="*/ 0 h 83"/>
                <a:gd name="T8" fmla="*/ 0 w 34"/>
                <a:gd name="T9" fmla="*/ 0 h 8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4" h="83">
                  <a:moveTo>
                    <a:pt x="0" y="0"/>
                  </a:moveTo>
                  <a:lnTo>
                    <a:pt x="34" y="83"/>
                  </a:lnTo>
                  <a:lnTo>
                    <a:pt x="33" y="83"/>
                  </a:lnTo>
                  <a:lnTo>
                    <a:pt x="0" y="0"/>
                  </a:lnTo>
                  <a:lnTo>
                    <a:pt x="0" y="0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406" name="Freeform 572">
              <a:extLst>
                <a:ext uri="{FF2B5EF4-FFF2-40B4-BE49-F238E27FC236}">
                  <a16:creationId xmlns:a16="http://schemas.microsoft.com/office/drawing/2014/main" xmlns="" id="{9D7D7B1B-5AD5-4FE9-AE77-78889FF3EF84}"/>
                </a:ext>
              </a:extLst>
            </xdr:cNvPr>
            <xdr:cNvSpPr>
              <a:spLocks/>
            </xdr:cNvSpPr>
          </xdr:nvSpPr>
          <xdr:spPr bwMode="auto">
            <a:xfrm>
              <a:off x="2442" y="964"/>
              <a:ext cx="223" cy="1863"/>
            </a:xfrm>
            <a:custGeom>
              <a:avLst/>
              <a:gdLst>
                <a:gd name="T0" fmla="*/ 223 w 223"/>
                <a:gd name="T1" fmla="*/ 0 h 1863"/>
                <a:gd name="T2" fmla="*/ 0 w 223"/>
                <a:gd name="T3" fmla="*/ 1863 h 1863"/>
                <a:gd name="T4" fmla="*/ 0 w 223"/>
                <a:gd name="T5" fmla="*/ 1863 h 1863"/>
                <a:gd name="T6" fmla="*/ 223 w 223"/>
                <a:gd name="T7" fmla="*/ 0 h 186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223" h="1863">
                  <a:moveTo>
                    <a:pt x="223" y="0"/>
                  </a:moveTo>
                  <a:lnTo>
                    <a:pt x="0" y="1863"/>
                  </a:lnTo>
                  <a:lnTo>
                    <a:pt x="0" y="1863"/>
                  </a:lnTo>
                  <a:lnTo>
                    <a:pt x="223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407" name="Freeform 573">
              <a:extLst>
                <a:ext uri="{FF2B5EF4-FFF2-40B4-BE49-F238E27FC236}">
                  <a16:creationId xmlns:a16="http://schemas.microsoft.com/office/drawing/2014/main" xmlns="" id="{8600A5F8-A5CA-4B66-B17C-CB9A0536EFE4}"/>
                </a:ext>
              </a:extLst>
            </xdr:cNvPr>
            <xdr:cNvSpPr>
              <a:spLocks/>
            </xdr:cNvSpPr>
          </xdr:nvSpPr>
          <xdr:spPr bwMode="auto">
            <a:xfrm>
              <a:off x="2442" y="964"/>
              <a:ext cx="223" cy="1863"/>
            </a:xfrm>
            <a:custGeom>
              <a:avLst/>
              <a:gdLst>
                <a:gd name="T0" fmla="*/ 30 w 30"/>
                <a:gd name="T1" fmla="*/ 0 h 251"/>
                <a:gd name="T2" fmla="*/ 0 w 30"/>
                <a:gd name="T3" fmla="*/ 251 h 251"/>
                <a:gd name="T4" fmla="*/ 0 w 30"/>
                <a:gd name="T5" fmla="*/ 251 h 251"/>
                <a:gd name="T6" fmla="*/ 30 w 30"/>
                <a:gd name="T7" fmla="*/ 0 h 251"/>
                <a:gd name="T8" fmla="*/ 30 w 30"/>
                <a:gd name="T9" fmla="*/ 0 h 25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30" h="251">
                  <a:moveTo>
                    <a:pt x="30" y="0"/>
                  </a:moveTo>
                  <a:lnTo>
                    <a:pt x="0" y="251"/>
                  </a:lnTo>
                  <a:lnTo>
                    <a:pt x="0" y="251"/>
                  </a:lnTo>
                  <a:lnTo>
                    <a:pt x="30" y="0"/>
                  </a:lnTo>
                  <a:lnTo>
                    <a:pt x="30" y="0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408" name="Freeform 574">
              <a:extLst>
                <a:ext uri="{FF2B5EF4-FFF2-40B4-BE49-F238E27FC236}">
                  <a16:creationId xmlns:a16="http://schemas.microsoft.com/office/drawing/2014/main" xmlns="" id="{F42A4423-7594-44A2-A27E-5D8F12938EEE}"/>
                </a:ext>
              </a:extLst>
            </xdr:cNvPr>
            <xdr:cNvSpPr>
              <a:spLocks/>
            </xdr:cNvSpPr>
          </xdr:nvSpPr>
          <xdr:spPr bwMode="auto">
            <a:xfrm>
              <a:off x="2183" y="957"/>
              <a:ext cx="474" cy="1209"/>
            </a:xfrm>
            <a:custGeom>
              <a:avLst/>
              <a:gdLst>
                <a:gd name="T0" fmla="*/ 474 w 474"/>
                <a:gd name="T1" fmla="*/ 0 h 1209"/>
                <a:gd name="T2" fmla="*/ 0 w 474"/>
                <a:gd name="T3" fmla="*/ 1209 h 1209"/>
                <a:gd name="T4" fmla="*/ 0 w 474"/>
                <a:gd name="T5" fmla="*/ 1209 h 1209"/>
                <a:gd name="T6" fmla="*/ 474 w 474"/>
                <a:gd name="T7" fmla="*/ 0 h 120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474" h="1209">
                  <a:moveTo>
                    <a:pt x="474" y="0"/>
                  </a:moveTo>
                  <a:lnTo>
                    <a:pt x="0" y="1209"/>
                  </a:lnTo>
                  <a:lnTo>
                    <a:pt x="0" y="1209"/>
                  </a:lnTo>
                  <a:lnTo>
                    <a:pt x="474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409" name="Freeform 575">
              <a:extLst>
                <a:ext uri="{FF2B5EF4-FFF2-40B4-BE49-F238E27FC236}">
                  <a16:creationId xmlns:a16="http://schemas.microsoft.com/office/drawing/2014/main" xmlns="" id="{FD1E1DD7-19D9-4FAF-BEB4-723D18AF81B1}"/>
                </a:ext>
              </a:extLst>
            </xdr:cNvPr>
            <xdr:cNvSpPr>
              <a:spLocks/>
            </xdr:cNvSpPr>
          </xdr:nvSpPr>
          <xdr:spPr bwMode="auto">
            <a:xfrm>
              <a:off x="2183" y="957"/>
              <a:ext cx="474" cy="1209"/>
            </a:xfrm>
            <a:custGeom>
              <a:avLst/>
              <a:gdLst>
                <a:gd name="T0" fmla="*/ 64 w 64"/>
                <a:gd name="T1" fmla="*/ 0 h 163"/>
                <a:gd name="T2" fmla="*/ 0 w 64"/>
                <a:gd name="T3" fmla="*/ 163 h 163"/>
                <a:gd name="T4" fmla="*/ 0 w 64"/>
                <a:gd name="T5" fmla="*/ 163 h 163"/>
                <a:gd name="T6" fmla="*/ 64 w 64"/>
                <a:gd name="T7" fmla="*/ 0 h 163"/>
                <a:gd name="T8" fmla="*/ 64 w 64"/>
                <a:gd name="T9" fmla="*/ 0 h 163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64" h="163">
                  <a:moveTo>
                    <a:pt x="64" y="0"/>
                  </a:moveTo>
                  <a:lnTo>
                    <a:pt x="0" y="163"/>
                  </a:lnTo>
                  <a:lnTo>
                    <a:pt x="0" y="163"/>
                  </a:lnTo>
                  <a:lnTo>
                    <a:pt x="64" y="0"/>
                  </a:lnTo>
                  <a:lnTo>
                    <a:pt x="64" y="0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410" name="Freeform 576">
              <a:extLst>
                <a:ext uri="{FF2B5EF4-FFF2-40B4-BE49-F238E27FC236}">
                  <a16:creationId xmlns:a16="http://schemas.microsoft.com/office/drawing/2014/main" xmlns="" id="{3962C10A-546C-4D95-82AF-720D2457A0B7}"/>
                </a:ext>
              </a:extLst>
            </xdr:cNvPr>
            <xdr:cNvSpPr>
              <a:spLocks/>
            </xdr:cNvSpPr>
          </xdr:nvSpPr>
          <xdr:spPr bwMode="auto">
            <a:xfrm>
              <a:off x="2205" y="1232"/>
              <a:ext cx="215" cy="586"/>
            </a:xfrm>
            <a:custGeom>
              <a:avLst/>
              <a:gdLst>
                <a:gd name="T0" fmla="*/ 215 w 215"/>
                <a:gd name="T1" fmla="*/ 0 h 586"/>
                <a:gd name="T2" fmla="*/ 8 w 215"/>
                <a:gd name="T3" fmla="*/ 586 h 586"/>
                <a:gd name="T4" fmla="*/ 0 w 215"/>
                <a:gd name="T5" fmla="*/ 586 h 586"/>
                <a:gd name="T6" fmla="*/ 208 w 215"/>
                <a:gd name="T7" fmla="*/ 0 h 586"/>
                <a:gd name="T8" fmla="*/ 215 w 215"/>
                <a:gd name="T9" fmla="*/ 0 h 58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15" h="586">
                  <a:moveTo>
                    <a:pt x="215" y="0"/>
                  </a:moveTo>
                  <a:lnTo>
                    <a:pt x="8" y="586"/>
                  </a:lnTo>
                  <a:lnTo>
                    <a:pt x="0" y="586"/>
                  </a:lnTo>
                  <a:lnTo>
                    <a:pt x="208" y="0"/>
                  </a:lnTo>
                  <a:lnTo>
                    <a:pt x="215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411" name="Freeform 577">
              <a:extLst>
                <a:ext uri="{FF2B5EF4-FFF2-40B4-BE49-F238E27FC236}">
                  <a16:creationId xmlns:a16="http://schemas.microsoft.com/office/drawing/2014/main" xmlns="" id="{C8C13E9D-6AC2-499D-AFE1-83CDCF23B85A}"/>
                </a:ext>
              </a:extLst>
            </xdr:cNvPr>
            <xdr:cNvSpPr>
              <a:spLocks/>
            </xdr:cNvSpPr>
          </xdr:nvSpPr>
          <xdr:spPr bwMode="auto">
            <a:xfrm>
              <a:off x="2205" y="1232"/>
              <a:ext cx="215" cy="586"/>
            </a:xfrm>
            <a:custGeom>
              <a:avLst/>
              <a:gdLst>
                <a:gd name="T0" fmla="*/ 29 w 29"/>
                <a:gd name="T1" fmla="*/ 0 h 79"/>
                <a:gd name="T2" fmla="*/ 1 w 29"/>
                <a:gd name="T3" fmla="*/ 79 h 79"/>
                <a:gd name="T4" fmla="*/ 0 w 29"/>
                <a:gd name="T5" fmla="*/ 79 h 79"/>
                <a:gd name="T6" fmla="*/ 28 w 29"/>
                <a:gd name="T7" fmla="*/ 0 h 79"/>
                <a:gd name="T8" fmla="*/ 29 w 29"/>
                <a:gd name="T9" fmla="*/ 0 h 79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29" h="79">
                  <a:moveTo>
                    <a:pt x="29" y="0"/>
                  </a:moveTo>
                  <a:lnTo>
                    <a:pt x="1" y="79"/>
                  </a:lnTo>
                  <a:lnTo>
                    <a:pt x="0" y="79"/>
                  </a:lnTo>
                  <a:lnTo>
                    <a:pt x="28" y="0"/>
                  </a:lnTo>
                  <a:lnTo>
                    <a:pt x="29" y="0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412" name="Freeform 578">
              <a:extLst>
                <a:ext uri="{FF2B5EF4-FFF2-40B4-BE49-F238E27FC236}">
                  <a16:creationId xmlns:a16="http://schemas.microsoft.com/office/drawing/2014/main" xmlns="" id="{293ECBC8-BE3C-4850-B8C4-5240F4FA5C1C}"/>
                </a:ext>
              </a:extLst>
            </xdr:cNvPr>
            <xdr:cNvSpPr>
              <a:spLocks/>
            </xdr:cNvSpPr>
          </xdr:nvSpPr>
          <xdr:spPr bwMode="auto">
            <a:xfrm>
              <a:off x="2294" y="957"/>
              <a:ext cx="356" cy="534"/>
            </a:xfrm>
            <a:custGeom>
              <a:avLst/>
              <a:gdLst>
                <a:gd name="T0" fmla="*/ 356 w 356"/>
                <a:gd name="T1" fmla="*/ 0 h 534"/>
                <a:gd name="T2" fmla="*/ 0 w 356"/>
                <a:gd name="T3" fmla="*/ 534 h 534"/>
                <a:gd name="T4" fmla="*/ 0 w 356"/>
                <a:gd name="T5" fmla="*/ 534 h 534"/>
                <a:gd name="T6" fmla="*/ 356 w 356"/>
                <a:gd name="T7" fmla="*/ 0 h 53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</a:cxnLst>
              <a:rect l="0" t="0" r="r" b="b"/>
              <a:pathLst>
                <a:path w="356" h="534">
                  <a:moveTo>
                    <a:pt x="356" y="0"/>
                  </a:moveTo>
                  <a:lnTo>
                    <a:pt x="0" y="534"/>
                  </a:lnTo>
                  <a:lnTo>
                    <a:pt x="0" y="534"/>
                  </a:lnTo>
                  <a:lnTo>
                    <a:pt x="356" y="0"/>
                  </a:lnTo>
                  <a:close/>
                </a:path>
              </a:pathLst>
            </a:custGeom>
            <a:solidFill>
              <a:srgbClr val="00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413" name="Freeform 579">
              <a:extLst>
                <a:ext uri="{FF2B5EF4-FFF2-40B4-BE49-F238E27FC236}">
                  <a16:creationId xmlns:a16="http://schemas.microsoft.com/office/drawing/2014/main" xmlns="" id="{5657F752-6DFC-4305-AFE3-B0EB992045C5}"/>
                </a:ext>
              </a:extLst>
            </xdr:cNvPr>
            <xdr:cNvSpPr>
              <a:spLocks/>
            </xdr:cNvSpPr>
          </xdr:nvSpPr>
          <xdr:spPr bwMode="auto">
            <a:xfrm>
              <a:off x="2294" y="957"/>
              <a:ext cx="356" cy="534"/>
            </a:xfrm>
            <a:custGeom>
              <a:avLst/>
              <a:gdLst>
                <a:gd name="T0" fmla="*/ 48 w 48"/>
                <a:gd name="T1" fmla="*/ 0 h 72"/>
                <a:gd name="T2" fmla="*/ 0 w 48"/>
                <a:gd name="T3" fmla="*/ 72 h 72"/>
                <a:gd name="T4" fmla="*/ 0 w 48"/>
                <a:gd name="T5" fmla="*/ 72 h 72"/>
                <a:gd name="T6" fmla="*/ 48 w 48"/>
                <a:gd name="T7" fmla="*/ 0 h 72"/>
                <a:gd name="T8" fmla="*/ 48 w 48"/>
                <a:gd name="T9" fmla="*/ 0 h 7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</a:cxnLst>
              <a:rect l="0" t="0" r="r" b="b"/>
              <a:pathLst>
                <a:path w="48" h="72">
                  <a:moveTo>
                    <a:pt x="48" y="0"/>
                  </a:moveTo>
                  <a:lnTo>
                    <a:pt x="0" y="72"/>
                  </a:lnTo>
                  <a:lnTo>
                    <a:pt x="0" y="72"/>
                  </a:lnTo>
                  <a:lnTo>
                    <a:pt x="48" y="0"/>
                  </a:lnTo>
                  <a:lnTo>
                    <a:pt x="48" y="0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414" name="Freeform 580">
              <a:extLst>
                <a:ext uri="{FF2B5EF4-FFF2-40B4-BE49-F238E27FC236}">
                  <a16:creationId xmlns:a16="http://schemas.microsoft.com/office/drawing/2014/main" xmlns="" id="{477609CA-EF2E-4066-9C50-023DC2510093}"/>
                </a:ext>
              </a:extLst>
            </xdr:cNvPr>
            <xdr:cNvSpPr>
              <a:spLocks/>
            </xdr:cNvSpPr>
          </xdr:nvSpPr>
          <xdr:spPr bwMode="auto">
            <a:xfrm>
              <a:off x="3613" y="542"/>
              <a:ext cx="52" cy="52"/>
            </a:xfrm>
            <a:custGeom>
              <a:avLst/>
              <a:gdLst>
                <a:gd name="T0" fmla="*/ 52 w 52"/>
                <a:gd name="T1" fmla="*/ 22 h 52"/>
                <a:gd name="T2" fmla="*/ 52 w 52"/>
                <a:gd name="T3" fmla="*/ 22 h 52"/>
                <a:gd name="T4" fmla="*/ 52 w 52"/>
                <a:gd name="T5" fmla="*/ 14 h 52"/>
                <a:gd name="T6" fmla="*/ 52 w 52"/>
                <a:gd name="T7" fmla="*/ 14 h 52"/>
                <a:gd name="T8" fmla="*/ 45 w 52"/>
                <a:gd name="T9" fmla="*/ 14 h 52"/>
                <a:gd name="T10" fmla="*/ 45 w 52"/>
                <a:gd name="T11" fmla="*/ 7 h 52"/>
                <a:gd name="T12" fmla="*/ 45 w 52"/>
                <a:gd name="T13" fmla="*/ 7 h 52"/>
                <a:gd name="T14" fmla="*/ 45 w 52"/>
                <a:gd name="T15" fmla="*/ 7 h 52"/>
                <a:gd name="T16" fmla="*/ 37 w 52"/>
                <a:gd name="T17" fmla="*/ 7 h 52"/>
                <a:gd name="T18" fmla="*/ 37 w 52"/>
                <a:gd name="T19" fmla="*/ 0 h 52"/>
                <a:gd name="T20" fmla="*/ 30 w 52"/>
                <a:gd name="T21" fmla="*/ 0 h 52"/>
                <a:gd name="T22" fmla="*/ 30 w 52"/>
                <a:gd name="T23" fmla="*/ 0 h 52"/>
                <a:gd name="T24" fmla="*/ 30 w 52"/>
                <a:gd name="T25" fmla="*/ 0 h 52"/>
                <a:gd name="T26" fmla="*/ 23 w 52"/>
                <a:gd name="T27" fmla="*/ 0 h 52"/>
                <a:gd name="T28" fmla="*/ 23 w 52"/>
                <a:gd name="T29" fmla="*/ 0 h 52"/>
                <a:gd name="T30" fmla="*/ 15 w 52"/>
                <a:gd name="T31" fmla="*/ 7 h 52"/>
                <a:gd name="T32" fmla="*/ 15 w 52"/>
                <a:gd name="T33" fmla="*/ 7 h 52"/>
                <a:gd name="T34" fmla="*/ 15 w 52"/>
                <a:gd name="T35" fmla="*/ 7 h 52"/>
                <a:gd name="T36" fmla="*/ 8 w 52"/>
                <a:gd name="T37" fmla="*/ 7 h 52"/>
                <a:gd name="T38" fmla="*/ 8 w 52"/>
                <a:gd name="T39" fmla="*/ 14 h 52"/>
                <a:gd name="T40" fmla="*/ 8 w 52"/>
                <a:gd name="T41" fmla="*/ 14 h 52"/>
                <a:gd name="T42" fmla="*/ 8 w 52"/>
                <a:gd name="T43" fmla="*/ 14 h 52"/>
                <a:gd name="T44" fmla="*/ 8 w 52"/>
                <a:gd name="T45" fmla="*/ 22 h 52"/>
                <a:gd name="T46" fmla="*/ 8 w 52"/>
                <a:gd name="T47" fmla="*/ 22 h 52"/>
                <a:gd name="T48" fmla="*/ 0 w 52"/>
                <a:gd name="T49" fmla="*/ 29 h 52"/>
                <a:gd name="T50" fmla="*/ 8 w 52"/>
                <a:gd name="T51" fmla="*/ 29 h 52"/>
                <a:gd name="T52" fmla="*/ 8 w 52"/>
                <a:gd name="T53" fmla="*/ 29 h 52"/>
                <a:gd name="T54" fmla="*/ 8 w 52"/>
                <a:gd name="T55" fmla="*/ 37 h 52"/>
                <a:gd name="T56" fmla="*/ 8 w 52"/>
                <a:gd name="T57" fmla="*/ 37 h 52"/>
                <a:gd name="T58" fmla="*/ 8 w 52"/>
                <a:gd name="T59" fmla="*/ 44 h 52"/>
                <a:gd name="T60" fmla="*/ 8 w 52"/>
                <a:gd name="T61" fmla="*/ 44 h 52"/>
                <a:gd name="T62" fmla="*/ 15 w 52"/>
                <a:gd name="T63" fmla="*/ 44 h 52"/>
                <a:gd name="T64" fmla="*/ 15 w 52"/>
                <a:gd name="T65" fmla="*/ 44 h 52"/>
                <a:gd name="T66" fmla="*/ 15 w 52"/>
                <a:gd name="T67" fmla="*/ 52 h 52"/>
                <a:gd name="T68" fmla="*/ 23 w 52"/>
                <a:gd name="T69" fmla="*/ 52 h 52"/>
                <a:gd name="T70" fmla="*/ 23 w 52"/>
                <a:gd name="T71" fmla="*/ 52 h 52"/>
                <a:gd name="T72" fmla="*/ 30 w 52"/>
                <a:gd name="T73" fmla="*/ 52 h 52"/>
                <a:gd name="T74" fmla="*/ 30 w 52"/>
                <a:gd name="T75" fmla="*/ 52 h 52"/>
                <a:gd name="T76" fmla="*/ 30 w 52"/>
                <a:gd name="T77" fmla="*/ 52 h 52"/>
                <a:gd name="T78" fmla="*/ 37 w 52"/>
                <a:gd name="T79" fmla="*/ 52 h 52"/>
                <a:gd name="T80" fmla="*/ 37 w 52"/>
                <a:gd name="T81" fmla="*/ 52 h 52"/>
                <a:gd name="T82" fmla="*/ 45 w 52"/>
                <a:gd name="T83" fmla="*/ 44 h 52"/>
                <a:gd name="T84" fmla="*/ 45 w 52"/>
                <a:gd name="T85" fmla="*/ 44 h 52"/>
                <a:gd name="T86" fmla="*/ 45 w 52"/>
                <a:gd name="T87" fmla="*/ 44 h 52"/>
                <a:gd name="T88" fmla="*/ 45 w 52"/>
                <a:gd name="T89" fmla="*/ 44 h 52"/>
                <a:gd name="T90" fmla="*/ 52 w 52"/>
                <a:gd name="T91" fmla="*/ 37 h 52"/>
                <a:gd name="T92" fmla="*/ 52 w 52"/>
                <a:gd name="T93" fmla="*/ 37 h 52"/>
                <a:gd name="T94" fmla="*/ 52 w 52"/>
                <a:gd name="T95" fmla="*/ 29 h 52"/>
                <a:gd name="T96" fmla="*/ 52 w 52"/>
                <a:gd name="T97" fmla="*/ 29 h 52"/>
                <a:gd name="T98" fmla="*/ 52 w 52"/>
                <a:gd name="T99" fmla="*/ 29 h 52"/>
                <a:gd name="T100" fmla="*/ 52 w 52"/>
                <a:gd name="T101" fmla="*/ 22 h 5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52" h="52">
                  <a:moveTo>
                    <a:pt x="52" y="22"/>
                  </a:moveTo>
                  <a:lnTo>
                    <a:pt x="52" y="22"/>
                  </a:lnTo>
                  <a:lnTo>
                    <a:pt x="52" y="14"/>
                  </a:lnTo>
                  <a:lnTo>
                    <a:pt x="52" y="14"/>
                  </a:lnTo>
                  <a:lnTo>
                    <a:pt x="45" y="14"/>
                  </a:lnTo>
                  <a:lnTo>
                    <a:pt x="45" y="7"/>
                  </a:lnTo>
                  <a:lnTo>
                    <a:pt x="45" y="7"/>
                  </a:lnTo>
                  <a:lnTo>
                    <a:pt x="45" y="7"/>
                  </a:lnTo>
                  <a:lnTo>
                    <a:pt x="37" y="7"/>
                  </a:lnTo>
                  <a:lnTo>
                    <a:pt x="37" y="0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23" y="0"/>
                  </a:lnTo>
                  <a:lnTo>
                    <a:pt x="23" y="0"/>
                  </a:lnTo>
                  <a:lnTo>
                    <a:pt x="15" y="7"/>
                  </a:lnTo>
                  <a:lnTo>
                    <a:pt x="15" y="7"/>
                  </a:lnTo>
                  <a:lnTo>
                    <a:pt x="15" y="7"/>
                  </a:lnTo>
                  <a:lnTo>
                    <a:pt x="8" y="7"/>
                  </a:lnTo>
                  <a:lnTo>
                    <a:pt x="8" y="14"/>
                  </a:lnTo>
                  <a:lnTo>
                    <a:pt x="8" y="14"/>
                  </a:lnTo>
                  <a:lnTo>
                    <a:pt x="8" y="14"/>
                  </a:lnTo>
                  <a:lnTo>
                    <a:pt x="8" y="22"/>
                  </a:lnTo>
                  <a:lnTo>
                    <a:pt x="8" y="22"/>
                  </a:lnTo>
                  <a:lnTo>
                    <a:pt x="0" y="29"/>
                  </a:lnTo>
                  <a:lnTo>
                    <a:pt x="8" y="29"/>
                  </a:lnTo>
                  <a:lnTo>
                    <a:pt x="8" y="29"/>
                  </a:lnTo>
                  <a:lnTo>
                    <a:pt x="8" y="37"/>
                  </a:lnTo>
                  <a:lnTo>
                    <a:pt x="8" y="37"/>
                  </a:lnTo>
                  <a:lnTo>
                    <a:pt x="8" y="44"/>
                  </a:lnTo>
                  <a:lnTo>
                    <a:pt x="8" y="44"/>
                  </a:lnTo>
                  <a:lnTo>
                    <a:pt x="15" y="44"/>
                  </a:lnTo>
                  <a:lnTo>
                    <a:pt x="15" y="44"/>
                  </a:lnTo>
                  <a:lnTo>
                    <a:pt x="15" y="52"/>
                  </a:lnTo>
                  <a:lnTo>
                    <a:pt x="23" y="52"/>
                  </a:lnTo>
                  <a:lnTo>
                    <a:pt x="23" y="52"/>
                  </a:lnTo>
                  <a:lnTo>
                    <a:pt x="30" y="52"/>
                  </a:lnTo>
                  <a:lnTo>
                    <a:pt x="30" y="52"/>
                  </a:lnTo>
                  <a:lnTo>
                    <a:pt x="30" y="52"/>
                  </a:lnTo>
                  <a:lnTo>
                    <a:pt x="37" y="52"/>
                  </a:lnTo>
                  <a:lnTo>
                    <a:pt x="37" y="52"/>
                  </a:lnTo>
                  <a:lnTo>
                    <a:pt x="45" y="44"/>
                  </a:lnTo>
                  <a:lnTo>
                    <a:pt x="45" y="44"/>
                  </a:lnTo>
                  <a:lnTo>
                    <a:pt x="45" y="44"/>
                  </a:lnTo>
                  <a:lnTo>
                    <a:pt x="45" y="44"/>
                  </a:lnTo>
                  <a:lnTo>
                    <a:pt x="52" y="37"/>
                  </a:lnTo>
                  <a:lnTo>
                    <a:pt x="52" y="37"/>
                  </a:lnTo>
                  <a:lnTo>
                    <a:pt x="52" y="29"/>
                  </a:lnTo>
                  <a:lnTo>
                    <a:pt x="52" y="29"/>
                  </a:lnTo>
                  <a:lnTo>
                    <a:pt x="52" y="29"/>
                  </a:lnTo>
                  <a:lnTo>
                    <a:pt x="52" y="22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415" name="Freeform 581">
              <a:extLst>
                <a:ext uri="{FF2B5EF4-FFF2-40B4-BE49-F238E27FC236}">
                  <a16:creationId xmlns:a16="http://schemas.microsoft.com/office/drawing/2014/main" xmlns="" id="{084AE4C7-E6ED-45E8-87F7-C913DFF93825}"/>
                </a:ext>
              </a:extLst>
            </xdr:cNvPr>
            <xdr:cNvSpPr>
              <a:spLocks/>
            </xdr:cNvSpPr>
          </xdr:nvSpPr>
          <xdr:spPr bwMode="auto">
            <a:xfrm>
              <a:off x="3613" y="542"/>
              <a:ext cx="52" cy="52"/>
            </a:xfrm>
            <a:custGeom>
              <a:avLst/>
              <a:gdLst>
                <a:gd name="T0" fmla="*/ 7 w 7"/>
                <a:gd name="T1" fmla="*/ 3 h 7"/>
                <a:gd name="T2" fmla="*/ 7 w 7"/>
                <a:gd name="T3" fmla="*/ 3 h 7"/>
                <a:gd name="T4" fmla="*/ 7 w 7"/>
                <a:gd name="T5" fmla="*/ 2 h 7"/>
                <a:gd name="T6" fmla="*/ 7 w 7"/>
                <a:gd name="T7" fmla="*/ 2 h 7"/>
                <a:gd name="T8" fmla="*/ 6 w 7"/>
                <a:gd name="T9" fmla="*/ 2 h 7"/>
                <a:gd name="T10" fmla="*/ 6 w 7"/>
                <a:gd name="T11" fmla="*/ 1 h 7"/>
                <a:gd name="T12" fmla="*/ 6 w 7"/>
                <a:gd name="T13" fmla="*/ 1 h 7"/>
                <a:gd name="T14" fmla="*/ 6 w 7"/>
                <a:gd name="T15" fmla="*/ 1 h 7"/>
                <a:gd name="T16" fmla="*/ 5 w 7"/>
                <a:gd name="T17" fmla="*/ 1 h 7"/>
                <a:gd name="T18" fmla="*/ 5 w 7"/>
                <a:gd name="T19" fmla="*/ 0 h 7"/>
                <a:gd name="T20" fmla="*/ 4 w 7"/>
                <a:gd name="T21" fmla="*/ 0 h 7"/>
                <a:gd name="T22" fmla="*/ 4 w 7"/>
                <a:gd name="T23" fmla="*/ 0 h 7"/>
                <a:gd name="T24" fmla="*/ 4 w 7"/>
                <a:gd name="T25" fmla="*/ 0 h 7"/>
                <a:gd name="T26" fmla="*/ 3 w 7"/>
                <a:gd name="T27" fmla="*/ 0 h 7"/>
                <a:gd name="T28" fmla="*/ 3 w 7"/>
                <a:gd name="T29" fmla="*/ 0 h 7"/>
                <a:gd name="T30" fmla="*/ 2 w 7"/>
                <a:gd name="T31" fmla="*/ 1 h 7"/>
                <a:gd name="T32" fmla="*/ 2 w 7"/>
                <a:gd name="T33" fmla="*/ 1 h 7"/>
                <a:gd name="T34" fmla="*/ 2 w 7"/>
                <a:gd name="T35" fmla="*/ 1 h 7"/>
                <a:gd name="T36" fmla="*/ 1 w 7"/>
                <a:gd name="T37" fmla="*/ 1 h 7"/>
                <a:gd name="T38" fmla="*/ 1 w 7"/>
                <a:gd name="T39" fmla="*/ 2 h 7"/>
                <a:gd name="T40" fmla="*/ 1 w 7"/>
                <a:gd name="T41" fmla="*/ 2 h 7"/>
                <a:gd name="T42" fmla="*/ 1 w 7"/>
                <a:gd name="T43" fmla="*/ 2 h 7"/>
                <a:gd name="T44" fmla="*/ 1 w 7"/>
                <a:gd name="T45" fmla="*/ 3 h 7"/>
                <a:gd name="T46" fmla="*/ 1 w 7"/>
                <a:gd name="T47" fmla="*/ 3 h 7"/>
                <a:gd name="T48" fmla="*/ 0 w 7"/>
                <a:gd name="T49" fmla="*/ 4 h 7"/>
                <a:gd name="T50" fmla="*/ 1 w 7"/>
                <a:gd name="T51" fmla="*/ 4 h 7"/>
                <a:gd name="T52" fmla="*/ 1 w 7"/>
                <a:gd name="T53" fmla="*/ 4 h 7"/>
                <a:gd name="T54" fmla="*/ 1 w 7"/>
                <a:gd name="T55" fmla="*/ 5 h 7"/>
                <a:gd name="T56" fmla="*/ 1 w 7"/>
                <a:gd name="T57" fmla="*/ 5 h 7"/>
                <a:gd name="T58" fmla="*/ 1 w 7"/>
                <a:gd name="T59" fmla="*/ 6 h 7"/>
                <a:gd name="T60" fmla="*/ 1 w 7"/>
                <a:gd name="T61" fmla="*/ 6 h 7"/>
                <a:gd name="T62" fmla="*/ 2 w 7"/>
                <a:gd name="T63" fmla="*/ 6 h 7"/>
                <a:gd name="T64" fmla="*/ 2 w 7"/>
                <a:gd name="T65" fmla="*/ 6 h 7"/>
                <a:gd name="T66" fmla="*/ 2 w 7"/>
                <a:gd name="T67" fmla="*/ 7 h 7"/>
                <a:gd name="T68" fmla="*/ 3 w 7"/>
                <a:gd name="T69" fmla="*/ 7 h 7"/>
                <a:gd name="T70" fmla="*/ 3 w 7"/>
                <a:gd name="T71" fmla="*/ 7 h 7"/>
                <a:gd name="T72" fmla="*/ 4 w 7"/>
                <a:gd name="T73" fmla="*/ 7 h 7"/>
                <a:gd name="T74" fmla="*/ 4 w 7"/>
                <a:gd name="T75" fmla="*/ 7 h 7"/>
                <a:gd name="T76" fmla="*/ 4 w 7"/>
                <a:gd name="T77" fmla="*/ 7 h 7"/>
                <a:gd name="T78" fmla="*/ 5 w 7"/>
                <a:gd name="T79" fmla="*/ 7 h 7"/>
                <a:gd name="T80" fmla="*/ 5 w 7"/>
                <a:gd name="T81" fmla="*/ 7 h 7"/>
                <a:gd name="T82" fmla="*/ 6 w 7"/>
                <a:gd name="T83" fmla="*/ 6 h 7"/>
                <a:gd name="T84" fmla="*/ 6 w 7"/>
                <a:gd name="T85" fmla="*/ 6 h 7"/>
                <a:gd name="T86" fmla="*/ 6 w 7"/>
                <a:gd name="T87" fmla="*/ 6 h 7"/>
                <a:gd name="T88" fmla="*/ 6 w 7"/>
                <a:gd name="T89" fmla="*/ 6 h 7"/>
                <a:gd name="T90" fmla="*/ 7 w 7"/>
                <a:gd name="T91" fmla="*/ 5 h 7"/>
                <a:gd name="T92" fmla="*/ 7 w 7"/>
                <a:gd name="T93" fmla="*/ 5 h 7"/>
                <a:gd name="T94" fmla="*/ 7 w 7"/>
                <a:gd name="T95" fmla="*/ 4 h 7"/>
                <a:gd name="T96" fmla="*/ 7 w 7"/>
                <a:gd name="T97" fmla="*/ 4 h 7"/>
                <a:gd name="T98" fmla="*/ 7 w 7"/>
                <a:gd name="T99" fmla="*/ 4 h 7"/>
                <a:gd name="T100" fmla="*/ 7 w 7"/>
                <a:gd name="T101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7">
                  <a:moveTo>
                    <a:pt x="7" y="3"/>
                  </a:moveTo>
                  <a:lnTo>
                    <a:pt x="7" y="3"/>
                  </a:lnTo>
                  <a:lnTo>
                    <a:pt x="7" y="2"/>
                  </a:lnTo>
                  <a:lnTo>
                    <a:pt x="7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6" y="1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1"/>
                  </a:lnTo>
                  <a:lnTo>
                    <a:pt x="2" y="1"/>
                  </a:lnTo>
                  <a:lnTo>
                    <a:pt x="2" y="1"/>
                  </a:lnTo>
                  <a:lnTo>
                    <a:pt x="1" y="1"/>
                  </a:lnTo>
                  <a:lnTo>
                    <a:pt x="1" y="2"/>
                  </a:lnTo>
                  <a:lnTo>
                    <a:pt x="1" y="2"/>
                  </a:lnTo>
                  <a:lnTo>
                    <a:pt x="1" y="2"/>
                  </a:lnTo>
                  <a:lnTo>
                    <a:pt x="1" y="3"/>
                  </a:lnTo>
                  <a:lnTo>
                    <a:pt x="1" y="3"/>
                  </a:lnTo>
                  <a:lnTo>
                    <a:pt x="0" y="4"/>
                  </a:lnTo>
                  <a:lnTo>
                    <a:pt x="1" y="4"/>
                  </a:lnTo>
                  <a:lnTo>
                    <a:pt x="1" y="4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6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2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5" y="7"/>
                  </a:lnTo>
                  <a:lnTo>
                    <a:pt x="5" y="7"/>
                  </a:lnTo>
                  <a:lnTo>
                    <a:pt x="6" y="6"/>
                  </a:lnTo>
                  <a:lnTo>
                    <a:pt x="6" y="6"/>
                  </a:lnTo>
                  <a:lnTo>
                    <a:pt x="6" y="6"/>
                  </a:lnTo>
                  <a:lnTo>
                    <a:pt x="6" y="6"/>
                  </a:lnTo>
                  <a:lnTo>
                    <a:pt x="7" y="5"/>
                  </a:lnTo>
                  <a:lnTo>
                    <a:pt x="7" y="5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416" name="Freeform 582">
              <a:extLst>
                <a:ext uri="{FF2B5EF4-FFF2-40B4-BE49-F238E27FC236}">
                  <a16:creationId xmlns:a16="http://schemas.microsoft.com/office/drawing/2014/main" xmlns="" id="{0C5E3C67-9430-49BC-86DF-88DA492FD2B3}"/>
                </a:ext>
              </a:extLst>
            </xdr:cNvPr>
            <xdr:cNvSpPr>
              <a:spLocks/>
            </xdr:cNvSpPr>
          </xdr:nvSpPr>
          <xdr:spPr bwMode="auto">
            <a:xfrm>
              <a:off x="3947" y="586"/>
              <a:ext cx="52" cy="45"/>
            </a:xfrm>
            <a:custGeom>
              <a:avLst/>
              <a:gdLst>
                <a:gd name="T0" fmla="*/ 52 w 52"/>
                <a:gd name="T1" fmla="*/ 22 h 45"/>
                <a:gd name="T2" fmla="*/ 52 w 52"/>
                <a:gd name="T3" fmla="*/ 15 h 45"/>
                <a:gd name="T4" fmla="*/ 44 w 52"/>
                <a:gd name="T5" fmla="*/ 15 h 45"/>
                <a:gd name="T6" fmla="*/ 44 w 52"/>
                <a:gd name="T7" fmla="*/ 15 h 45"/>
                <a:gd name="T8" fmla="*/ 44 w 52"/>
                <a:gd name="T9" fmla="*/ 8 h 45"/>
                <a:gd name="T10" fmla="*/ 44 w 52"/>
                <a:gd name="T11" fmla="*/ 8 h 45"/>
                <a:gd name="T12" fmla="*/ 37 w 52"/>
                <a:gd name="T13" fmla="*/ 8 h 45"/>
                <a:gd name="T14" fmla="*/ 37 w 52"/>
                <a:gd name="T15" fmla="*/ 0 h 45"/>
                <a:gd name="T16" fmla="*/ 37 w 52"/>
                <a:gd name="T17" fmla="*/ 0 h 45"/>
                <a:gd name="T18" fmla="*/ 29 w 52"/>
                <a:gd name="T19" fmla="*/ 0 h 45"/>
                <a:gd name="T20" fmla="*/ 29 w 52"/>
                <a:gd name="T21" fmla="*/ 0 h 45"/>
                <a:gd name="T22" fmla="*/ 29 w 52"/>
                <a:gd name="T23" fmla="*/ 0 h 45"/>
                <a:gd name="T24" fmla="*/ 22 w 52"/>
                <a:gd name="T25" fmla="*/ 0 h 45"/>
                <a:gd name="T26" fmla="*/ 22 w 52"/>
                <a:gd name="T27" fmla="*/ 0 h 45"/>
                <a:gd name="T28" fmla="*/ 15 w 52"/>
                <a:gd name="T29" fmla="*/ 0 h 45"/>
                <a:gd name="T30" fmla="*/ 15 w 52"/>
                <a:gd name="T31" fmla="*/ 0 h 45"/>
                <a:gd name="T32" fmla="*/ 15 w 52"/>
                <a:gd name="T33" fmla="*/ 0 h 45"/>
                <a:gd name="T34" fmla="*/ 7 w 52"/>
                <a:gd name="T35" fmla="*/ 8 h 45"/>
                <a:gd name="T36" fmla="*/ 7 w 52"/>
                <a:gd name="T37" fmla="*/ 8 h 45"/>
                <a:gd name="T38" fmla="*/ 7 w 52"/>
                <a:gd name="T39" fmla="*/ 8 h 45"/>
                <a:gd name="T40" fmla="*/ 0 w 52"/>
                <a:gd name="T41" fmla="*/ 15 h 45"/>
                <a:gd name="T42" fmla="*/ 0 w 52"/>
                <a:gd name="T43" fmla="*/ 15 h 45"/>
                <a:gd name="T44" fmla="*/ 0 w 52"/>
                <a:gd name="T45" fmla="*/ 15 h 45"/>
                <a:gd name="T46" fmla="*/ 0 w 52"/>
                <a:gd name="T47" fmla="*/ 22 h 45"/>
                <a:gd name="T48" fmla="*/ 0 w 52"/>
                <a:gd name="T49" fmla="*/ 22 h 45"/>
                <a:gd name="T50" fmla="*/ 0 w 52"/>
                <a:gd name="T51" fmla="*/ 30 h 45"/>
                <a:gd name="T52" fmla="*/ 0 w 52"/>
                <a:gd name="T53" fmla="*/ 30 h 45"/>
                <a:gd name="T54" fmla="*/ 0 w 52"/>
                <a:gd name="T55" fmla="*/ 30 h 45"/>
                <a:gd name="T56" fmla="*/ 0 w 52"/>
                <a:gd name="T57" fmla="*/ 37 h 45"/>
                <a:gd name="T58" fmla="*/ 7 w 52"/>
                <a:gd name="T59" fmla="*/ 37 h 45"/>
                <a:gd name="T60" fmla="*/ 7 w 52"/>
                <a:gd name="T61" fmla="*/ 37 h 45"/>
                <a:gd name="T62" fmla="*/ 7 w 52"/>
                <a:gd name="T63" fmla="*/ 45 h 45"/>
                <a:gd name="T64" fmla="*/ 15 w 52"/>
                <a:gd name="T65" fmla="*/ 45 h 45"/>
                <a:gd name="T66" fmla="*/ 15 w 52"/>
                <a:gd name="T67" fmla="*/ 45 h 45"/>
                <a:gd name="T68" fmla="*/ 15 w 52"/>
                <a:gd name="T69" fmla="*/ 45 h 45"/>
                <a:gd name="T70" fmla="*/ 22 w 52"/>
                <a:gd name="T71" fmla="*/ 45 h 45"/>
                <a:gd name="T72" fmla="*/ 22 w 52"/>
                <a:gd name="T73" fmla="*/ 45 h 45"/>
                <a:gd name="T74" fmla="*/ 29 w 52"/>
                <a:gd name="T75" fmla="*/ 45 h 45"/>
                <a:gd name="T76" fmla="*/ 29 w 52"/>
                <a:gd name="T77" fmla="*/ 45 h 45"/>
                <a:gd name="T78" fmla="*/ 29 w 52"/>
                <a:gd name="T79" fmla="*/ 45 h 45"/>
                <a:gd name="T80" fmla="*/ 37 w 52"/>
                <a:gd name="T81" fmla="*/ 45 h 45"/>
                <a:gd name="T82" fmla="*/ 37 w 52"/>
                <a:gd name="T83" fmla="*/ 45 h 45"/>
                <a:gd name="T84" fmla="*/ 37 w 52"/>
                <a:gd name="T85" fmla="*/ 45 h 45"/>
                <a:gd name="T86" fmla="*/ 44 w 52"/>
                <a:gd name="T87" fmla="*/ 37 h 45"/>
                <a:gd name="T88" fmla="*/ 44 w 52"/>
                <a:gd name="T89" fmla="*/ 37 h 45"/>
                <a:gd name="T90" fmla="*/ 44 w 52"/>
                <a:gd name="T91" fmla="*/ 37 h 45"/>
                <a:gd name="T92" fmla="*/ 44 w 52"/>
                <a:gd name="T93" fmla="*/ 30 h 45"/>
                <a:gd name="T94" fmla="*/ 52 w 52"/>
                <a:gd name="T95" fmla="*/ 30 h 45"/>
                <a:gd name="T96" fmla="*/ 52 w 52"/>
                <a:gd name="T97" fmla="*/ 30 h 45"/>
                <a:gd name="T98" fmla="*/ 52 w 52"/>
                <a:gd name="T99" fmla="*/ 22 h 4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52" h="45">
                  <a:moveTo>
                    <a:pt x="52" y="22"/>
                  </a:moveTo>
                  <a:lnTo>
                    <a:pt x="52" y="15"/>
                  </a:lnTo>
                  <a:lnTo>
                    <a:pt x="44" y="15"/>
                  </a:lnTo>
                  <a:lnTo>
                    <a:pt x="44" y="15"/>
                  </a:lnTo>
                  <a:lnTo>
                    <a:pt x="44" y="8"/>
                  </a:lnTo>
                  <a:lnTo>
                    <a:pt x="44" y="8"/>
                  </a:lnTo>
                  <a:lnTo>
                    <a:pt x="37" y="8"/>
                  </a:lnTo>
                  <a:lnTo>
                    <a:pt x="37" y="0"/>
                  </a:lnTo>
                  <a:lnTo>
                    <a:pt x="37" y="0"/>
                  </a:lnTo>
                  <a:lnTo>
                    <a:pt x="29" y="0"/>
                  </a:lnTo>
                  <a:lnTo>
                    <a:pt x="29" y="0"/>
                  </a:lnTo>
                  <a:lnTo>
                    <a:pt x="29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7" y="8"/>
                  </a:lnTo>
                  <a:lnTo>
                    <a:pt x="7" y="8"/>
                  </a:lnTo>
                  <a:lnTo>
                    <a:pt x="7" y="8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0" y="37"/>
                  </a:lnTo>
                  <a:lnTo>
                    <a:pt x="7" y="37"/>
                  </a:lnTo>
                  <a:lnTo>
                    <a:pt x="7" y="37"/>
                  </a:lnTo>
                  <a:lnTo>
                    <a:pt x="7" y="45"/>
                  </a:lnTo>
                  <a:lnTo>
                    <a:pt x="15" y="45"/>
                  </a:lnTo>
                  <a:lnTo>
                    <a:pt x="15" y="45"/>
                  </a:lnTo>
                  <a:lnTo>
                    <a:pt x="15" y="45"/>
                  </a:lnTo>
                  <a:lnTo>
                    <a:pt x="22" y="45"/>
                  </a:lnTo>
                  <a:lnTo>
                    <a:pt x="22" y="45"/>
                  </a:lnTo>
                  <a:lnTo>
                    <a:pt x="29" y="45"/>
                  </a:lnTo>
                  <a:lnTo>
                    <a:pt x="29" y="45"/>
                  </a:lnTo>
                  <a:lnTo>
                    <a:pt x="29" y="45"/>
                  </a:lnTo>
                  <a:lnTo>
                    <a:pt x="37" y="45"/>
                  </a:lnTo>
                  <a:lnTo>
                    <a:pt x="37" y="45"/>
                  </a:lnTo>
                  <a:lnTo>
                    <a:pt x="37" y="45"/>
                  </a:lnTo>
                  <a:lnTo>
                    <a:pt x="44" y="37"/>
                  </a:lnTo>
                  <a:lnTo>
                    <a:pt x="44" y="37"/>
                  </a:lnTo>
                  <a:lnTo>
                    <a:pt x="44" y="37"/>
                  </a:lnTo>
                  <a:lnTo>
                    <a:pt x="44" y="30"/>
                  </a:lnTo>
                  <a:lnTo>
                    <a:pt x="52" y="30"/>
                  </a:lnTo>
                  <a:lnTo>
                    <a:pt x="52" y="30"/>
                  </a:lnTo>
                  <a:lnTo>
                    <a:pt x="52" y="22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417" name="Freeform 583">
              <a:extLst>
                <a:ext uri="{FF2B5EF4-FFF2-40B4-BE49-F238E27FC236}">
                  <a16:creationId xmlns:a16="http://schemas.microsoft.com/office/drawing/2014/main" xmlns="" id="{D7078905-E5D0-4AF4-A42D-92CDC910CD25}"/>
                </a:ext>
              </a:extLst>
            </xdr:cNvPr>
            <xdr:cNvSpPr>
              <a:spLocks/>
            </xdr:cNvSpPr>
          </xdr:nvSpPr>
          <xdr:spPr bwMode="auto">
            <a:xfrm>
              <a:off x="3947" y="586"/>
              <a:ext cx="52" cy="45"/>
            </a:xfrm>
            <a:custGeom>
              <a:avLst/>
              <a:gdLst>
                <a:gd name="T0" fmla="*/ 7 w 7"/>
                <a:gd name="T1" fmla="*/ 3 h 6"/>
                <a:gd name="T2" fmla="*/ 7 w 7"/>
                <a:gd name="T3" fmla="*/ 2 h 6"/>
                <a:gd name="T4" fmla="*/ 6 w 7"/>
                <a:gd name="T5" fmla="*/ 2 h 6"/>
                <a:gd name="T6" fmla="*/ 6 w 7"/>
                <a:gd name="T7" fmla="*/ 2 h 6"/>
                <a:gd name="T8" fmla="*/ 6 w 7"/>
                <a:gd name="T9" fmla="*/ 1 h 6"/>
                <a:gd name="T10" fmla="*/ 6 w 7"/>
                <a:gd name="T11" fmla="*/ 1 h 6"/>
                <a:gd name="T12" fmla="*/ 5 w 7"/>
                <a:gd name="T13" fmla="*/ 1 h 6"/>
                <a:gd name="T14" fmla="*/ 5 w 7"/>
                <a:gd name="T15" fmla="*/ 0 h 6"/>
                <a:gd name="T16" fmla="*/ 5 w 7"/>
                <a:gd name="T17" fmla="*/ 0 h 6"/>
                <a:gd name="T18" fmla="*/ 4 w 7"/>
                <a:gd name="T19" fmla="*/ 0 h 6"/>
                <a:gd name="T20" fmla="*/ 4 w 7"/>
                <a:gd name="T21" fmla="*/ 0 h 6"/>
                <a:gd name="T22" fmla="*/ 4 w 7"/>
                <a:gd name="T23" fmla="*/ 0 h 6"/>
                <a:gd name="T24" fmla="*/ 3 w 7"/>
                <a:gd name="T25" fmla="*/ 0 h 6"/>
                <a:gd name="T26" fmla="*/ 3 w 7"/>
                <a:gd name="T27" fmla="*/ 0 h 6"/>
                <a:gd name="T28" fmla="*/ 2 w 7"/>
                <a:gd name="T29" fmla="*/ 0 h 6"/>
                <a:gd name="T30" fmla="*/ 2 w 7"/>
                <a:gd name="T31" fmla="*/ 0 h 6"/>
                <a:gd name="T32" fmla="*/ 2 w 7"/>
                <a:gd name="T33" fmla="*/ 0 h 6"/>
                <a:gd name="T34" fmla="*/ 1 w 7"/>
                <a:gd name="T35" fmla="*/ 1 h 6"/>
                <a:gd name="T36" fmla="*/ 1 w 7"/>
                <a:gd name="T37" fmla="*/ 1 h 6"/>
                <a:gd name="T38" fmla="*/ 1 w 7"/>
                <a:gd name="T39" fmla="*/ 1 h 6"/>
                <a:gd name="T40" fmla="*/ 0 w 7"/>
                <a:gd name="T41" fmla="*/ 2 h 6"/>
                <a:gd name="T42" fmla="*/ 0 w 7"/>
                <a:gd name="T43" fmla="*/ 2 h 6"/>
                <a:gd name="T44" fmla="*/ 0 w 7"/>
                <a:gd name="T45" fmla="*/ 2 h 6"/>
                <a:gd name="T46" fmla="*/ 0 w 7"/>
                <a:gd name="T47" fmla="*/ 3 h 6"/>
                <a:gd name="T48" fmla="*/ 0 w 7"/>
                <a:gd name="T49" fmla="*/ 3 h 6"/>
                <a:gd name="T50" fmla="*/ 0 w 7"/>
                <a:gd name="T51" fmla="*/ 4 h 6"/>
                <a:gd name="T52" fmla="*/ 0 w 7"/>
                <a:gd name="T53" fmla="*/ 4 h 6"/>
                <a:gd name="T54" fmla="*/ 0 w 7"/>
                <a:gd name="T55" fmla="*/ 4 h 6"/>
                <a:gd name="T56" fmla="*/ 0 w 7"/>
                <a:gd name="T57" fmla="*/ 5 h 6"/>
                <a:gd name="T58" fmla="*/ 1 w 7"/>
                <a:gd name="T59" fmla="*/ 5 h 6"/>
                <a:gd name="T60" fmla="*/ 1 w 7"/>
                <a:gd name="T61" fmla="*/ 5 h 6"/>
                <a:gd name="T62" fmla="*/ 1 w 7"/>
                <a:gd name="T63" fmla="*/ 6 h 6"/>
                <a:gd name="T64" fmla="*/ 2 w 7"/>
                <a:gd name="T65" fmla="*/ 6 h 6"/>
                <a:gd name="T66" fmla="*/ 2 w 7"/>
                <a:gd name="T67" fmla="*/ 6 h 6"/>
                <a:gd name="T68" fmla="*/ 2 w 7"/>
                <a:gd name="T69" fmla="*/ 6 h 6"/>
                <a:gd name="T70" fmla="*/ 3 w 7"/>
                <a:gd name="T71" fmla="*/ 6 h 6"/>
                <a:gd name="T72" fmla="*/ 3 w 7"/>
                <a:gd name="T73" fmla="*/ 6 h 6"/>
                <a:gd name="T74" fmla="*/ 4 w 7"/>
                <a:gd name="T75" fmla="*/ 6 h 6"/>
                <a:gd name="T76" fmla="*/ 4 w 7"/>
                <a:gd name="T77" fmla="*/ 6 h 6"/>
                <a:gd name="T78" fmla="*/ 4 w 7"/>
                <a:gd name="T79" fmla="*/ 6 h 6"/>
                <a:gd name="T80" fmla="*/ 5 w 7"/>
                <a:gd name="T81" fmla="*/ 6 h 6"/>
                <a:gd name="T82" fmla="*/ 5 w 7"/>
                <a:gd name="T83" fmla="*/ 6 h 6"/>
                <a:gd name="T84" fmla="*/ 5 w 7"/>
                <a:gd name="T85" fmla="*/ 6 h 6"/>
                <a:gd name="T86" fmla="*/ 6 w 7"/>
                <a:gd name="T87" fmla="*/ 5 h 6"/>
                <a:gd name="T88" fmla="*/ 6 w 7"/>
                <a:gd name="T89" fmla="*/ 5 h 6"/>
                <a:gd name="T90" fmla="*/ 6 w 7"/>
                <a:gd name="T91" fmla="*/ 5 h 6"/>
                <a:gd name="T92" fmla="*/ 6 w 7"/>
                <a:gd name="T93" fmla="*/ 4 h 6"/>
                <a:gd name="T94" fmla="*/ 7 w 7"/>
                <a:gd name="T95" fmla="*/ 4 h 6"/>
                <a:gd name="T96" fmla="*/ 7 w 7"/>
                <a:gd name="T97" fmla="*/ 4 h 6"/>
                <a:gd name="T98" fmla="*/ 7 w 7"/>
                <a:gd name="T99" fmla="*/ 3 h 6"/>
                <a:gd name="T100" fmla="*/ 7 w 7"/>
                <a:gd name="T101" fmla="*/ 3 h 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6">
                  <a:moveTo>
                    <a:pt x="7" y="3"/>
                  </a:moveTo>
                  <a:lnTo>
                    <a:pt x="7" y="2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3"/>
                  </a:lnTo>
                  <a:lnTo>
                    <a:pt x="7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418" name="Freeform 584">
              <a:extLst>
                <a:ext uri="{FF2B5EF4-FFF2-40B4-BE49-F238E27FC236}">
                  <a16:creationId xmlns:a16="http://schemas.microsoft.com/office/drawing/2014/main" xmlns="" id="{27B0BAB5-5C4B-4D96-A1C7-08306AC29A1A}"/>
                </a:ext>
              </a:extLst>
            </xdr:cNvPr>
            <xdr:cNvSpPr>
              <a:spLocks/>
            </xdr:cNvSpPr>
          </xdr:nvSpPr>
          <xdr:spPr bwMode="auto">
            <a:xfrm>
              <a:off x="4258" y="712"/>
              <a:ext cx="52" cy="52"/>
            </a:xfrm>
            <a:custGeom>
              <a:avLst/>
              <a:gdLst>
                <a:gd name="T0" fmla="*/ 52 w 52"/>
                <a:gd name="T1" fmla="*/ 22 h 52"/>
                <a:gd name="T2" fmla="*/ 52 w 52"/>
                <a:gd name="T3" fmla="*/ 15 h 52"/>
                <a:gd name="T4" fmla="*/ 52 w 52"/>
                <a:gd name="T5" fmla="*/ 15 h 52"/>
                <a:gd name="T6" fmla="*/ 52 w 52"/>
                <a:gd name="T7" fmla="*/ 15 h 52"/>
                <a:gd name="T8" fmla="*/ 45 w 52"/>
                <a:gd name="T9" fmla="*/ 8 h 52"/>
                <a:gd name="T10" fmla="*/ 45 w 52"/>
                <a:gd name="T11" fmla="*/ 8 h 52"/>
                <a:gd name="T12" fmla="*/ 45 w 52"/>
                <a:gd name="T13" fmla="*/ 8 h 52"/>
                <a:gd name="T14" fmla="*/ 37 w 52"/>
                <a:gd name="T15" fmla="*/ 0 h 52"/>
                <a:gd name="T16" fmla="*/ 37 w 52"/>
                <a:gd name="T17" fmla="*/ 0 h 52"/>
                <a:gd name="T18" fmla="*/ 37 w 52"/>
                <a:gd name="T19" fmla="*/ 0 h 52"/>
                <a:gd name="T20" fmla="*/ 30 w 52"/>
                <a:gd name="T21" fmla="*/ 0 h 52"/>
                <a:gd name="T22" fmla="*/ 30 w 52"/>
                <a:gd name="T23" fmla="*/ 0 h 52"/>
                <a:gd name="T24" fmla="*/ 22 w 52"/>
                <a:gd name="T25" fmla="*/ 0 h 52"/>
                <a:gd name="T26" fmla="*/ 22 w 52"/>
                <a:gd name="T27" fmla="*/ 0 h 52"/>
                <a:gd name="T28" fmla="*/ 22 w 52"/>
                <a:gd name="T29" fmla="*/ 0 h 52"/>
                <a:gd name="T30" fmla="*/ 15 w 52"/>
                <a:gd name="T31" fmla="*/ 0 h 52"/>
                <a:gd name="T32" fmla="*/ 15 w 52"/>
                <a:gd name="T33" fmla="*/ 0 h 52"/>
                <a:gd name="T34" fmla="*/ 15 w 52"/>
                <a:gd name="T35" fmla="*/ 8 h 52"/>
                <a:gd name="T36" fmla="*/ 8 w 52"/>
                <a:gd name="T37" fmla="*/ 8 h 52"/>
                <a:gd name="T38" fmla="*/ 8 w 52"/>
                <a:gd name="T39" fmla="*/ 8 h 52"/>
                <a:gd name="T40" fmla="*/ 8 w 52"/>
                <a:gd name="T41" fmla="*/ 15 h 52"/>
                <a:gd name="T42" fmla="*/ 8 w 52"/>
                <a:gd name="T43" fmla="*/ 15 h 52"/>
                <a:gd name="T44" fmla="*/ 0 w 52"/>
                <a:gd name="T45" fmla="*/ 15 h 52"/>
                <a:gd name="T46" fmla="*/ 0 w 52"/>
                <a:gd name="T47" fmla="*/ 22 h 52"/>
                <a:gd name="T48" fmla="*/ 0 w 52"/>
                <a:gd name="T49" fmla="*/ 22 h 52"/>
                <a:gd name="T50" fmla="*/ 0 w 52"/>
                <a:gd name="T51" fmla="*/ 30 h 52"/>
                <a:gd name="T52" fmla="*/ 0 w 52"/>
                <a:gd name="T53" fmla="*/ 30 h 52"/>
                <a:gd name="T54" fmla="*/ 8 w 52"/>
                <a:gd name="T55" fmla="*/ 30 h 52"/>
                <a:gd name="T56" fmla="*/ 8 w 52"/>
                <a:gd name="T57" fmla="*/ 37 h 52"/>
                <a:gd name="T58" fmla="*/ 8 w 52"/>
                <a:gd name="T59" fmla="*/ 37 h 52"/>
                <a:gd name="T60" fmla="*/ 8 w 52"/>
                <a:gd name="T61" fmla="*/ 37 h 52"/>
                <a:gd name="T62" fmla="*/ 15 w 52"/>
                <a:gd name="T63" fmla="*/ 45 h 52"/>
                <a:gd name="T64" fmla="*/ 15 w 52"/>
                <a:gd name="T65" fmla="*/ 45 h 52"/>
                <a:gd name="T66" fmla="*/ 15 w 52"/>
                <a:gd name="T67" fmla="*/ 45 h 52"/>
                <a:gd name="T68" fmla="*/ 22 w 52"/>
                <a:gd name="T69" fmla="*/ 45 h 52"/>
                <a:gd name="T70" fmla="*/ 22 w 52"/>
                <a:gd name="T71" fmla="*/ 45 h 52"/>
                <a:gd name="T72" fmla="*/ 22 w 52"/>
                <a:gd name="T73" fmla="*/ 52 h 52"/>
                <a:gd name="T74" fmla="*/ 30 w 52"/>
                <a:gd name="T75" fmla="*/ 52 h 52"/>
                <a:gd name="T76" fmla="*/ 30 w 52"/>
                <a:gd name="T77" fmla="*/ 45 h 52"/>
                <a:gd name="T78" fmla="*/ 37 w 52"/>
                <a:gd name="T79" fmla="*/ 45 h 52"/>
                <a:gd name="T80" fmla="*/ 37 w 52"/>
                <a:gd name="T81" fmla="*/ 45 h 52"/>
                <a:gd name="T82" fmla="*/ 37 w 52"/>
                <a:gd name="T83" fmla="*/ 45 h 52"/>
                <a:gd name="T84" fmla="*/ 45 w 52"/>
                <a:gd name="T85" fmla="*/ 45 h 52"/>
                <a:gd name="T86" fmla="*/ 45 w 52"/>
                <a:gd name="T87" fmla="*/ 37 h 52"/>
                <a:gd name="T88" fmla="*/ 45 w 52"/>
                <a:gd name="T89" fmla="*/ 37 h 52"/>
                <a:gd name="T90" fmla="*/ 52 w 52"/>
                <a:gd name="T91" fmla="*/ 37 h 52"/>
                <a:gd name="T92" fmla="*/ 52 w 52"/>
                <a:gd name="T93" fmla="*/ 30 h 52"/>
                <a:gd name="T94" fmla="*/ 52 w 52"/>
                <a:gd name="T95" fmla="*/ 30 h 52"/>
                <a:gd name="T96" fmla="*/ 52 w 52"/>
                <a:gd name="T97" fmla="*/ 30 h 52"/>
                <a:gd name="T98" fmla="*/ 52 w 52"/>
                <a:gd name="T99" fmla="*/ 22 h 5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52" h="52">
                  <a:moveTo>
                    <a:pt x="52" y="22"/>
                  </a:moveTo>
                  <a:lnTo>
                    <a:pt x="52" y="15"/>
                  </a:lnTo>
                  <a:lnTo>
                    <a:pt x="52" y="15"/>
                  </a:lnTo>
                  <a:lnTo>
                    <a:pt x="52" y="15"/>
                  </a:lnTo>
                  <a:lnTo>
                    <a:pt x="45" y="8"/>
                  </a:lnTo>
                  <a:lnTo>
                    <a:pt x="45" y="8"/>
                  </a:lnTo>
                  <a:lnTo>
                    <a:pt x="45" y="8"/>
                  </a:lnTo>
                  <a:lnTo>
                    <a:pt x="37" y="0"/>
                  </a:lnTo>
                  <a:lnTo>
                    <a:pt x="37" y="0"/>
                  </a:lnTo>
                  <a:lnTo>
                    <a:pt x="37" y="0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15" y="8"/>
                  </a:lnTo>
                  <a:lnTo>
                    <a:pt x="8" y="8"/>
                  </a:lnTo>
                  <a:lnTo>
                    <a:pt x="8" y="8"/>
                  </a:lnTo>
                  <a:lnTo>
                    <a:pt x="8" y="15"/>
                  </a:lnTo>
                  <a:lnTo>
                    <a:pt x="8" y="15"/>
                  </a:lnTo>
                  <a:lnTo>
                    <a:pt x="0" y="15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8" y="30"/>
                  </a:lnTo>
                  <a:lnTo>
                    <a:pt x="8" y="37"/>
                  </a:lnTo>
                  <a:lnTo>
                    <a:pt x="8" y="37"/>
                  </a:lnTo>
                  <a:lnTo>
                    <a:pt x="8" y="37"/>
                  </a:lnTo>
                  <a:lnTo>
                    <a:pt x="15" y="45"/>
                  </a:lnTo>
                  <a:lnTo>
                    <a:pt x="15" y="45"/>
                  </a:lnTo>
                  <a:lnTo>
                    <a:pt x="15" y="45"/>
                  </a:lnTo>
                  <a:lnTo>
                    <a:pt x="22" y="45"/>
                  </a:lnTo>
                  <a:lnTo>
                    <a:pt x="22" y="45"/>
                  </a:lnTo>
                  <a:lnTo>
                    <a:pt x="22" y="52"/>
                  </a:lnTo>
                  <a:lnTo>
                    <a:pt x="30" y="52"/>
                  </a:lnTo>
                  <a:lnTo>
                    <a:pt x="30" y="45"/>
                  </a:lnTo>
                  <a:lnTo>
                    <a:pt x="37" y="45"/>
                  </a:lnTo>
                  <a:lnTo>
                    <a:pt x="37" y="45"/>
                  </a:lnTo>
                  <a:lnTo>
                    <a:pt x="37" y="45"/>
                  </a:lnTo>
                  <a:lnTo>
                    <a:pt x="45" y="45"/>
                  </a:lnTo>
                  <a:lnTo>
                    <a:pt x="45" y="37"/>
                  </a:lnTo>
                  <a:lnTo>
                    <a:pt x="45" y="37"/>
                  </a:lnTo>
                  <a:lnTo>
                    <a:pt x="52" y="37"/>
                  </a:lnTo>
                  <a:lnTo>
                    <a:pt x="52" y="30"/>
                  </a:lnTo>
                  <a:lnTo>
                    <a:pt x="52" y="30"/>
                  </a:lnTo>
                  <a:lnTo>
                    <a:pt x="52" y="30"/>
                  </a:lnTo>
                  <a:lnTo>
                    <a:pt x="52" y="22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419" name="Freeform 585">
              <a:extLst>
                <a:ext uri="{FF2B5EF4-FFF2-40B4-BE49-F238E27FC236}">
                  <a16:creationId xmlns:a16="http://schemas.microsoft.com/office/drawing/2014/main" xmlns="" id="{385E4482-AF53-4087-91B5-8B7B09D09FA1}"/>
                </a:ext>
              </a:extLst>
            </xdr:cNvPr>
            <xdr:cNvSpPr>
              <a:spLocks/>
            </xdr:cNvSpPr>
          </xdr:nvSpPr>
          <xdr:spPr bwMode="auto">
            <a:xfrm>
              <a:off x="4258" y="712"/>
              <a:ext cx="52" cy="52"/>
            </a:xfrm>
            <a:custGeom>
              <a:avLst/>
              <a:gdLst>
                <a:gd name="T0" fmla="*/ 7 w 7"/>
                <a:gd name="T1" fmla="*/ 3 h 7"/>
                <a:gd name="T2" fmla="*/ 7 w 7"/>
                <a:gd name="T3" fmla="*/ 2 h 7"/>
                <a:gd name="T4" fmla="*/ 7 w 7"/>
                <a:gd name="T5" fmla="*/ 2 h 7"/>
                <a:gd name="T6" fmla="*/ 7 w 7"/>
                <a:gd name="T7" fmla="*/ 2 h 7"/>
                <a:gd name="T8" fmla="*/ 6 w 7"/>
                <a:gd name="T9" fmla="*/ 1 h 7"/>
                <a:gd name="T10" fmla="*/ 6 w 7"/>
                <a:gd name="T11" fmla="*/ 1 h 7"/>
                <a:gd name="T12" fmla="*/ 6 w 7"/>
                <a:gd name="T13" fmla="*/ 1 h 7"/>
                <a:gd name="T14" fmla="*/ 5 w 7"/>
                <a:gd name="T15" fmla="*/ 0 h 7"/>
                <a:gd name="T16" fmla="*/ 5 w 7"/>
                <a:gd name="T17" fmla="*/ 0 h 7"/>
                <a:gd name="T18" fmla="*/ 5 w 7"/>
                <a:gd name="T19" fmla="*/ 0 h 7"/>
                <a:gd name="T20" fmla="*/ 4 w 7"/>
                <a:gd name="T21" fmla="*/ 0 h 7"/>
                <a:gd name="T22" fmla="*/ 4 w 7"/>
                <a:gd name="T23" fmla="*/ 0 h 7"/>
                <a:gd name="T24" fmla="*/ 3 w 7"/>
                <a:gd name="T25" fmla="*/ 0 h 7"/>
                <a:gd name="T26" fmla="*/ 3 w 7"/>
                <a:gd name="T27" fmla="*/ 0 h 7"/>
                <a:gd name="T28" fmla="*/ 3 w 7"/>
                <a:gd name="T29" fmla="*/ 0 h 7"/>
                <a:gd name="T30" fmla="*/ 2 w 7"/>
                <a:gd name="T31" fmla="*/ 0 h 7"/>
                <a:gd name="T32" fmla="*/ 2 w 7"/>
                <a:gd name="T33" fmla="*/ 0 h 7"/>
                <a:gd name="T34" fmla="*/ 2 w 7"/>
                <a:gd name="T35" fmla="*/ 1 h 7"/>
                <a:gd name="T36" fmla="*/ 1 w 7"/>
                <a:gd name="T37" fmla="*/ 1 h 7"/>
                <a:gd name="T38" fmla="*/ 1 w 7"/>
                <a:gd name="T39" fmla="*/ 1 h 7"/>
                <a:gd name="T40" fmla="*/ 1 w 7"/>
                <a:gd name="T41" fmla="*/ 2 h 7"/>
                <a:gd name="T42" fmla="*/ 1 w 7"/>
                <a:gd name="T43" fmla="*/ 2 h 7"/>
                <a:gd name="T44" fmla="*/ 0 w 7"/>
                <a:gd name="T45" fmla="*/ 2 h 7"/>
                <a:gd name="T46" fmla="*/ 0 w 7"/>
                <a:gd name="T47" fmla="*/ 3 h 7"/>
                <a:gd name="T48" fmla="*/ 0 w 7"/>
                <a:gd name="T49" fmla="*/ 3 h 7"/>
                <a:gd name="T50" fmla="*/ 0 w 7"/>
                <a:gd name="T51" fmla="*/ 4 h 7"/>
                <a:gd name="T52" fmla="*/ 0 w 7"/>
                <a:gd name="T53" fmla="*/ 4 h 7"/>
                <a:gd name="T54" fmla="*/ 1 w 7"/>
                <a:gd name="T55" fmla="*/ 4 h 7"/>
                <a:gd name="T56" fmla="*/ 1 w 7"/>
                <a:gd name="T57" fmla="*/ 5 h 7"/>
                <a:gd name="T58" fmla="*/ 1 w 7"/>
                <a:gd name="T59" fmla="*/ 5 h 7"/>
                <a:gd name="T60" fmla="*/ 1 w 7"/>
                <a:gd name="T61" fmla="*/ 5 h 7"/>
                <a:gd name="T62" fmla="*/ 2 w 7"/>
                <a:gd name="T63" fmla="*/ 6 h 7"/>
                <a:gd name="T64" fmla="*/ 2 w 7"/>
                <a:gd name="T65" fmla="*/ 6 h 7"/>
                <a:gd name="T66" fmla="*/ 2 w 7"/>
                <a:gd name="T67" fmla="*/ 6 h 7"/>
                <a:gd name="T68" fmla="*/ 3 w 7"/>
                <a:gd name="T69" fmla="*/ 6 h 7"/>
                <a:gd name="T70" fmla="*/ 3 w 7"/>
                <a:gd name="T71" fmla="*/ 6 h 7"/>
                <a:gd name="T72" fmla="*/ 3 w 7"/>
                <a:gd name="T73" fmla="*/ 7 h 7"/>
                <a:gd name="T74" fmla="*/ 4 w 7"/>
                <a:gd name="T75" fmla="*/ 7 h 7"/>
                <a:gd name="T76" fmla="*/ 4 w 7"/>
                <a:gd name="T77" fmla="*/ 6 h 7"/>
                <a:gd name="T78" fmla="*/ 5 w 7"/>
                <a:gd name="T79" fmla="*/ 6 h 7"/>
                <a:gd name="T80" fmla="*/ 5 w 7"/>
                <a:gd name="T81" fmla="*/ 6 h 7"/>
                <a:gd name="T82" fmla="*/ 5 w 7"/>
                <a:gd name="T83" fmla="*/ 6 h 7"/>
                <a:gd name="T84" fmla="*/ 6 w 7"/>
                <a:gd name="T85" fmla="*/ 6 h 7"/>
                <a:gd name="T86" fmla="*/ 6 w 7"/>
                <a:gd name="T87" fmla="*/ 5 h 7"/>
                <a:gd name="T88" fmla="*/ 6 w 7"/>
                <a:gd name="T89" fmla="*/ 5 h 7"/>
                <a:gd name="T90" fmla="*/ 7 w 7"/>
                <a:gd name="T91" fmla="*/ 5 h 7"/>
                <a:gd name="T92" fmla="*/ 7 w 7"/>
                <a:gd name="T93" fmla="*/ 4 h 7"/>
                <a:gd name="T94" fmla="*/ 7 w 7"/>
                <a:gd name="T95" fmla="*/ 4 h 7"/>
                <a:gd name="T96" fmla="*/ 7 w 7"/>
                <a:gd name="T97" fmla="*/ 4 h 7"/>
                <a:gd name="T98" fmla="*/ 7 w 7"/>
                <a:gd name="T99" fmla="*/ 3 h 7"/>
                <a:gd name="T100" fmla="*/ 7 w 7"/>
                <a:gd name="T101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7">
                  <a:moveTo>
                    <a:pt x="7" y="3"/>
                  </a:moveTo>
                  <a:lnTo>
                    <a:pt x="7" y="2"/>
                  </a:lnTo>
                  <a:lnTo>
                    <a:pt x="7" y="2"/>
                  </a:lnTo>
                  <a:lnTo>
                    <a:pt x="7" y="2"/>
                  </a:lnTo>
                  <a:lnTo>
                    <a:pt x="6" y="1"/>
                  </a:lnTo>
                  <a:lnTo>
                    <a:pt x="6" y="1"/>
                  </a:lnTo>
                  <a:lnTo>
                    <a:pt x="6" y="1"/>
                  </a:lnTo>
                  <a:lnTo>
                    <a:pt x="5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2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2"/>
                  </a:lnTo>
                  <a:lnTo>
                    <a:pt x="1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1" y="4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5"/>
                  </a:lnTo>
                  <a:lnTo>
                    <a:pt x="2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3" y="7"/>
                  </a:lnTo>
                  <a:lnTo>
                    <a:pt x="4" y="7"/>
                  </a:lnTo>
                  <a:lnTo>
                    <a:pt x="4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7" y="5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3"/>
                  </a:lnTo>
                  <a:lnTo>
                    <a:pt x="7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420" name="Freeform 586">
              <a:extLst>
                <a:ext uri="{FF2B5EF4-FFF2-40B4-BE49-F238E27FC236}">
                  <a16:creationId xmlns:a16="http://schemas.microsoft.com/office/drawing/2014/main" xmlns="" id="{D71B107A-8D96-48CA-BA65-B3C2DC57B2D7}"/>
                </a:ext>
              </a:extLst>
            </xdr:cNvPr>
            <xdr:cNvSpPr>
              <a:spLocks/>
            </xdr:cNvSpPr>
          </xdr:nvSpPr>
          <xdr:spPr bwMode="auto">
            <a:xfrm>
              <a:off x="4562" y="913"/>
              <a:ext cx="52" cy="44"/>
            </a:xfrm>
            <a:custGeom>
              <a:avLst/>
              <a:gdLst>
                <a:gd name="T0" fmla="*/ 52 w 52"/>
                <a:gd name="T1" fmla="*/ 22 h 44"/>
                <a:gd name="T2" fmla="*/ 52 w 52"/>
                <a:gd name="T3" fmla="*/ 14 h 44"/>
                <a:gd name="T4" fmla="*/ 52 w 52"/>
                <a:gd name="T5" fmla="*/ 14 h 44"/>
                <a:gd name="T6" fmla="*/ 52 w 52"/>
                <a:gd name="T7" fmla="*/ 7 h 44"/>
                <a:gd name="T8" fmla="*/ 44 w 52"/>
                <a:gd name="T9" fmla="*/ 7 h 44"/>
                <a:gd name="T10" fmla="*/ 44 w 52"/>
                <a:gd name="T11" fmla="*/ 7 h 44"/>
                <a:gd name="T12" fmla="*/ 44 w 52"/>
                <a:gd name="T13" fmla="*/ 0 h 44"/>
                <a:gd name="T14" fmla="*/ 44 w 52"/>
                <a:gd name="T15" fmla="*/ 0 h 44"/>
                <a:gd name="T16" fmla="*/ 37 w 52"/>
                <a:gd name="T17" fmla="*/ 0 h 44"/>
                <a:gd name="T18" fmla="*/ 37 w 52"/>
                <a:gd name="T19" fmla="*/ 0 h 44"/>
                <a:gd name="T20" fmla="*/ 30 w 52"/>
                <a:gd name="T21" fmla="*/ 0 h 44"/>
                <a:gd name="T22" fmla="*/ 30 w 52"/>
                <a:gd name="T23" fmla="*/ 0 h 44"/>
                <a:gd name="T24" fmla="*/ 30 w 52"/>
                <a:gd name="T25" fmla="*/ 0 h 44"/>
                <a:gd name="T26" fmla="*/ 22 w 52"/>
                <a:gd name="T27" fmla="*/ 0 h 44"/>
                <a:gd name="T28" fmla="*/ 22 w 52"/>
                <a:gd name="T29" fmla="*/ 0 h 44"/>
                <a:gd name="T30" fmla="*/ 15 w 52"/>
                <a:gd name="T31" fmla="*/ 0 h 44"/>
                <a:gd name="T32" fmla="*/ 15 w 52"/>
                <a:gd name="T33" fmla="*/ 0 h 44"/>
                <a:gd name="T34" fmla="*/ 15 w 52"/>
                <a:gd name="T35" fmla="*/ 0 h 44"/>
                <a:gd name="T36" fmla="*/ 7 w 52"/>
                <a:gd name="T37" fmla="*/ 7 h 44"/>
                <a:gd name="T38" fmla="*/ 7 w 52"/>
                <a:gd name="T39" fmla="*/ 7 h 44"/>
                <a:gd name="T40" fmla="*/ 7 w 52"/>
                <a:gd name="T41" fmla="*/ 7 h 44"/>
                <a:gd name="T42" fmla="*/ 7 w 52"/>
                <a:gd name="T43" fmla="*/ 14 h 44"/>
                <a:gd name="T44" fmla="*/ 7 w 52"/>
                <a:gd name="T45" fmla="*/ 14 h 44"/>
                <a:gd name="T46" fmla="*/ 0 w 52"/>
                <a:gd name="T47" fmla="*/ 22 h 44"/>
                <a:gd name="T48" fmla="*/ 0 w 52"/>
                <a:gd name="T49" fmla="*/ 22 h 44"/>
                <a:gd name="T50" fmla="*/ 0 w 52"/>
                <a:gd name="T51" fmla="*/ 22 h 44"/>
                <a:gd name="T52" fmla="*/ 7 w 52"/>
                <a:gd name="T53" fmla="*/ 29 h 44"/>
                <a:gd name="T54" fmla="*/ 7 w 52"/>
                <a:gd name="T55" fmla="*/ 29 h 44"/>
                <a:gd name="T56" fmla="*/ 7 w 52"/>
                <a:gd name="T57" fmla="*/ 37 h 44"/>
                <a:gd name="T58" fmla="*/ 7 w 52"/>
                <a:gd name="T59" fmla="*/ 37 h 44"/>
                <a:gd name="T60" fmla="*/ 7 w 52"/>
                <a:gd name="T61" fmla="*/ 37 h 44"/>
                <a:gd name="T62" fmla="*/ 15 w 52"/>
                <a:gd name="T63" fmla="*/ 44 h 44"/>
                <a:gd name="T64" fmla="*/ 15 w 52"/>
                <a:gd name="T65" fmla="*/ 44 h 44"/>
                <a:gd name="T66" fmla="*/ 15 w 52"/>
                <a:gd name="T67" fmla="*/ 44 h 44"/>
                <a:gd name="T68" fmla="*/ 22 w 52"/>
                <a:gd name="T69" fmla="*/ 44 h 44"/>
                <a:gd name="T70" fmla="*/ 22 w 52"/>
                <a:gd name="T71" fmla="*/ 44 h 44"/>
                <a:gd name="T72" fmla="*/ 30 w 52"/>
                <a:gd name="T73" fmla="*/ 44 h 44"/>
                <a:gd name="T74" fmla="*/ 30 w 52"/>
                <a:gd name="T75" fmla="*/ 44 h 44"/>
                <a:gd name="T76" fmla="*/ 30 w 52"/>
                <a:gd name="T77" fmla="*/ 44 h 44"/>
                <a:gd name="T78" fmla="*/ 37 w 52"/>
                <a:gd name="T79" fmla="*/ 44 h 44"/>
                <a:gd name="T80" fmla="*/ 37 w 52"/>
                <a:gd name="T81" fmla="*/ 44 h 44"/>
                <a:gd name="T82" fmla="*/ 44 w 52"/>
                <a:gd name="T83" fmla="*/ 44 h 44"/>
                <a:gd name="T84" fmla="*/ 44 w 52"/>
                <a:gd name="T85" fmla="*/ 44 h 44"/>
                <a:gd name="T86" fmla="*/ 44 w 52"/>
                <a:gd name="T87" fmla="*/ 37 h 44"/>
                <a:gd name="T88" fmla="*/ 44 w 52"/>
                <a:gd name="T89" fmla="*/ 37 h 44"/>
                <a:gd name="T90" fmla="*/ 52 w 52"/>
                <a:gd name="T91" fmla="*/ 37 h 44"/>
                <a:gd name="T92" fmla="*/ 52 w 52"/>
                <a:gd name="T93" fmla="*/ 29 h 44"/>
                <a:gd name="T94" fmla="*/ 52 w 52"/>
                <a:gd name="T95" fmla="*/ 29 h 44"/>
                <a:gd name="T96" fmla="*/ 52 w 52"/>
                <a:gd name="T97" fmla="*/ 22 h 44"/>
                <a:gd name="T98" fmla="*/ 52 w 52"/>
                <a:gd name="T99" fmla="*/ 22 h 4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52" h="44">
                  <a:moveTo>
                    <a:pt x="52" y="22"/>
                  </a:moveTo>
                  <a:lnTo>
                    <a:pt x="52" y="14"/>
                  </a:lnTo>
                  <a:lnTo>
                    <a:pt x="52" y="14"/>
                  </a:lnTo>
                  <a:lnTo>
                    <a:pt x="52" y="7"/>
                  </a:lnTo>
                  <a:lnTo>
                    <a:pt x="44" y="7"/>
                  </a:lnTo>
                  <a:lnTo>
                    <a:pt x="44" y="7"/>
                  </a:lnTo>
                  <a:lnTo>
                    <a:pt x="44" y="0"/>
                  </a:lnTo>
                  <a:lnTo>
                    <a:pt x="44" y="0"/>
                  </a:lnTo>
                  <a:lnTo>
                    <a:pt x="37" y="0"/>
                  </a:lnTo>
                  <a:lnTo>
                    <a:pt x="37" y="0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7" y="7"/>
                  </a:lnTo>
                  <a:lnTo>
                    <a:pt x="7" y="7"/>
                  </a:lnTo>
                  <a:lnTo>
                    <a:pt x="7" y="7"/>
                  </a:lnTo>
                  <a:lnTo>
                    <a:pt x="7" y="14"/>
                  </a:lnTo>
                  <a:lnTo>
                    <a:pt x="7" y="14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7" y="29"/>
                  </a:lnTo>
                  <a:lnTo>
                    <a:pt x="7" y="29"/>
                  </a:lnTo>
                  <a:lnTo>
                    <a:pt x="7" y="37"/>
                  </a:lnTo>
                  <a:lnTo>
                    <a:pt x="7" y="37"/>
                  </a:lnTo>
                  <a:lnTo>
                    <a:pt x="7" y="37"/>
                  </a:lnTo>
                  <a:lnTo>
                    <a:pt x="15" y="44"/>
                  </a:lnTo>
                  <a:lnTo>
                    <a:pt x="15" y="44"/>
                  </a:lnTo>
                  <a:lnTo>
                    <a:pt x="15" y="44"/>
                  </a:lnTo>
                  <a:lnTo>
                    <a:pt x="22" y="44"/>
                  </a:lnTo>
                  <a:lnTo>
                    <a:pt x="22" y="44"/>
                  </a:lnTo>
                  <a:lnTo>
                    <a:pt x="30" y="44"/>
                  </a:lnTo>
                  <a:lnTo>
                    <a:pt x="30" y="44"/>
                  </a:lnTo>
                  <a:lnTo>
                    <a:pt x="30" y="44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44" y="44"/>
                  </a:lnTo>
                  <a:lnTo>
                    <a:pt x="44" y="44"/>
                  </a:lnTo>
                  <a:lnTo>
                    <a:pt x="44" y="37"/>
                  </a:lnTo>
                  <a:lnTo>
                    <a:pt x="44" y="37"/>
                  </a:lnTo>
                  <a:lnTo>
                    <a:pt x="52" y="37"/>
                  </a:lnTo>
                  <a:lnTo>
                    <a:pt x="52" y="29"/>
                  </a:lnTo>
                  <a:lnTo>
                    <a:pt x="52" y="29"/>
                  </a:lnTo>
                  <a:lnTo>
                    <a:pt x="52" y="22"/>
                  </a:lnTo>
                  <a:lnTo>
                    <a:pt x="52" y="22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421" name="Freeform 587">
              <a:extLst>
                <a:ext uri="{FF2B5EF4-FFF2-40B4-BE49-F238E27FC236}">
                  <a16:creationId xmlns:a16="http://schemas.microsoft.com/office/drawing/2014/main" xmlns="" id="{1A2534B8-10AF-4F6C-BDD1-6819C4DDD036}"/>
                </a:ext>
              </a:extLst>
            </xdr:cNvPr>
            <xdr:cNvSpPr>
              <a:spLocks/>
            </xdr:cNvSpPr>
          </xdr:nvSpPr>
          <xdr:spPr bwMode="auto">
            <a:xfrm>
              <a:off x="4562" y="913"/>
              <a:ext cx="52" cy="44"/>
            </a:xfrm>
            <a:custGeom>
              <a:avLst/>
              <a:gdLst>
                <a:gd name="T0" fmla="*/ 7 w 7"/>
                <a:gd name="T1" fmla="*/ 3 h 6"/>
                <a:gd name="T2" fmla="*/ 7 w 7"/>
                <a:gd name="T3" fmla="*/ 2 h 6"/>
                <a:gd name="T4" fmla="*/ 7 w 7"/>
                <a:gd name="T5" fmla="*/ 2 h 6"/>
                <a:gd name="T6" fmla="*/ 7 w 7"/>
                <a:gd name="T7" fmla="*/ 1 h 6"/>
                <a:gd name="T8" fmla="*/ 6 w 7"/>
                <a:gd name="T9" fmla="*/ 1 h 6"/>
                <a:gd name="T10" fmla="*/ 6 w 7"/>
                <a:gd name="T11" fmla="*/ 1 h 6"/>
                <a:gd name="T12" fmla="*/ 6 w 7"/>
                <a:gd name="T13" fmla="*/ 0 h 6"/>
                <a:gd name="T14" fmla="*/ 6 w 7"/>
                <a:gd name="T15" fmla="*/ 0 h 6"/>
                <a:gd name="T16" fmla="*/ 5 w 7"/>
                <a:gd name="T17" fmla="*/ 0 h 6"/>
                <a:gd name="T18" fmla="*/ 5 w 7"/>
                <a:gd name="T19" fmla="*/ 0 h 6"/>
                <a:gd name="T20" fmla="*/ 4 w 7"/>
                <a:gd name="T21" fmla="*/ 0 h 6"/>
                <a:gd name="T22" fmla="*/ 4 w 7"/>
                <a:gd name="T23" fmla="*/ 0 h 6"/>
                <a:gd name="T24" fmla="*/ 4 w 7"/>
                <a:gd name="T25" fmla="*/ 0 h 6"/>
                <a:gd name="T26" fmla="*/ 3 w 7"/>
                <a:gd name="T27" fmla="*/ 0 h 6"/>
                <a:gd name="T28" fmla="*/ 3 w 7"/>
                <a:gd name="T29" fmla="*/ 0 h 6"/>
                <a:gd name="T30" fmla="*/ 2 w 7"/>
                <a:gd name="T31" fmla="*/ 0 h 6"/>
                <a:gd name="T32" fmla="*/ 2 w 7"/>
                <a:gd name="T33" fmla="*/ 0 h 6"/>
                <a:gd name="T34" fmla="*/ 2 w 7"/>
                <a:gd name="T35" fmla="*/ 0 h 6"/>
                <a:gd name="T36" fmla="*/ 1 w 7"/>
                <a:gd name="T37" fmla="*/ 1 h 6"/>
                <a:gd name="T38" fmla="*/ 1 w 7"/>
                <a:gd name="T39" fmla="*/ 1 h 6"/>
                <a:gd name="T40" fmla="*/ 1 w 7"/>
                <a:gd name="T41" fmla="*/ 1 h 6"/>
                <a:gd name="T42" fmla="*/ 1 w 7"/>
                <a:gd name="T43" fmla="*/ 2 h 6"/>
                <a:gd name="T44" fmla="*/ 1 w 7"/>
                <a:gd name="T45" fmla="*/ 2 h 6"/>
                <a:gd name="T46" fmla="*/ 0 w 7"/>
                <a:gd name="T47" fmla="*/ 3 h 6"/>
                <a:gd name="T48" fmla="*/ 0 w 7"/>
                <a:gd name="T49" fmla="*/ 3 h 6"/>
                <a:gd name="T50" fmla="*/ 0 w 7"/>
                <a:gd name="T51" fmla="*/ 3 h 6"/>
                <a:gd name="T52" fmla="*/ 1 w 7"/>
                <a:gd name="T53" fmla="*/ 4 h 6"/>
                <a:gd name="T54" fmla="*/ 1 w 7"/>
                <a:gd name="T55" fmla="*/ 4 h 6"/>
                <a:gd name="T56" fmla="*/ 1 w 7"/>
                <a:gd name="T57" fmla="*/ 5 h 6"/>
                <a:gd name="T58" fmla="*/ 1 w 7"/>
                <a:gd name="T59" fmla="*/ 5 h 6"/>
                <a:gd name="T60" fmla="*/ 1 w 7"/>
                <a:gd name="T61" fmla="*/ 5 h 6"/>
                <a:gd name="T62" fmla="*/ 2 w 7"/>
                <a:gd name="T63" fmla="*/ 6 h 6"/>
                <a:gd name="T64" fmla="*/ 2 w 7"/>
                <a:gd name="T65" fmla="*/ 6 h 6"/>
                <a:gd name="T66" fmla="*/ 2 w 7"/>
                <a:gd name="T67" fmla="*/ 6 h 6"/>
                <a:gd name="T68" fmla="*/ 3 w 7"/>
                <a:gd name="T69" fmla="*/ 6 h 6"/>
                <a:gd name="T70" fmla="*/ 3 w 7"/>
                <a:gd name="T71" fmla="*/ 6 h 6"/>
                <a:gd name="T72" fmla="*/ 4 w 7"/>
                <a:gd name="T73" fmla="*/ 6 h 6"/>
                <a:gd name="T74" fmla="*/ 4 w 7"/>
                <a:gd name="T75" fmla="*/ 6 h 6"/>
                <a:gd name="T76" fmla="*/ 4 w 7"/>
                <a:gd name="T77" fmla="*/ 6 h 6"/>
                <a:gd name="T78" fmla="*/ 5 w 7"/>
                <a:gd name="T79" fmla="*/ 6 h 6"/>
                <a:gd name="T80" fmla="*/ 5 w 7"/>
                <a:gd name="T81" fmla="*/ 6 h 6"/>
                <a:gd name="T82" fmla="*/ 6 w 7"/>
                <a:gd name="T83" fmla="*/ 6 h 6"/>
                <a:gd name="T84" fmla="*/ 6 w 7"/>
                <a:gd name="T85" fmla="*/ 6 h 6"/>
                <a:gd name="T86" fmla="*/ 6 w 7"/>
                <a:gd name="T87" fmla="*/ 5 h 6"/>
                <a:gd name="T88" fmla="*/ 6 w 7"/>
                <a:gd name="T89" fmla="*/ 5 h 6"/>
                <a:gd name="T90" fmla="*/ 7 w 7"/>
                <a:gd name="T91" fmla="*/ 5 h 6"/>
                <a:gd name="T92" fmla="*/ 7 w 7"/>
                <a:gd name="T93" fmla="*/ 4 h 6"/>
                <a:gd name="T94" fmla="*/ 7 w 7"/>
                <a:gd name="T95" fmla="*/ 4 h 6"/>
                <a:gd name="T96" fmla="*/ 7 w 7"/>
                <a:gd name="T97" fmla="*/ 3 h 6"/>
                <a:gd name="T98" fmla="*/ 7 w 7"/>
                <a:gd name="T99" fmla="*/ 3 h 6"/>
                <a:gd name="T100" fmla="*/ 7 w 7"/>
                <a:gd name="T101" fmla="*/ 3 h 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6">
                  <a:moveTo>
                    <a:pt x="7" y="3"/>
                  </a:moveTo>
                  <a:lnTo>
                    <a:pt x="7" y="2"/>
                  </a:lnTo>
                  <a:lnTo>
                    <a:pt x="7" y="2"/>
                  </a:lnTo>
                  <a:lnTo>
                    <a:pt x="7" y="1"/>
                  </a:lnTo>
                  <a:lnTo>
                    <a:pt x="6" y="1"/>
                  </a:lnTo>
                  <a:lnTo>
                    <a:pt x="6" y="1"/>
                  </a:lnTo>
                  <a:lnTo>
                    <a:pt x="6" y="0"/>
                  </a:lnTo>
                  <a:lnTo>
                    <a:pt x="6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2"/>
                  </a:lnTo>
                  <a:lnTo>
                    <a:pt x="1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3"/>
                  </a:lnTo>
                  <a:lnTo>
                    <a:pt x="1" y="4"/>
                  </a:lnTo>
                  <a:lnTo>
                    <a:pt x="1" y="4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5"/>
                  </a:lnTo>
                  <a:lnTo>
                    <a:pt x="2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6"/>
                  </a:lnTo>
                  <a:lnTo>
                    <a:pt x="6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7" y="5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3"/>
                  </a:lnTo>
                  <a:lnTo>
                    <a:pt x="7" y="3"/>
                  </a:lnTo>
                  <a:lnTo>
                    <a:pt x="7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422" name="Freeform 588">
              <a:extLst>
                <a:ext uri="{FF2B5EF4-FFF2-40B4-BE49-F238E27FC236}">
                  <a16:creationId xmlns:a16="http://schemas.microsoft.com/office/drawing/2014/main" xmlns="" id="{4AB3F4B9-74B6-4330-9DCE-552260DEADC4}"/>
                </a:ext>
              </a:extLst>
            </xdr:cNvPr>
            <xdr:cNvSpPr>
              <a:spLocks/>
            </xdr:cNvSpPr>
          </xdr:nvSpPr>
          <xdr:spPr bwMode="auto">
            <a:xfrm>
              <a:off x="4806" y="1172"/>
              <a:ext cx="45" cy="52"/>
            </a:xfrm>
            <a:custGeom>
              <a:avLst/>
              <a:gdLst>
                <a:gd name="T0" fmla="*/ 45 w 45"/>
                <a:gd name="T1" fmla="*/ 22 h 52"/>
                <a:gd name="T2" fmla="*/ 45 w 45"/>
                <a:gd name="T3" fmla="*/ 22 h 52"/>
                <a:gd name="T4" fmla="*/ 45 w 45"/>
                <a:gd name="T5" fmla="*/ 15 h 52"/>
                <a:gd name="T6" fmla="*/ 45 w 45"/>
                <a:gd name="T7" fmla="*/ 15 h 52"/>
                <a:gd name="T8" fmla="*/ 45 w 45"/>
                <a:gd name="T9" fmla="*/ 15 h 52"/>
                <a:gd name="T10" fmla="*/ 38 w 45"/>
                <a:gd name="T11" fmla="*/ 8 h 52"/>
                <a:gd name="T12" fmla="*/ 38 w 45"/>
                <a:gd name="T13" fmla="*/ 8 h 52"/>
                <a:gd name="T14" fmla="*/ 38 w 45"/>
                <a:gd name="T15" fmla="*/ 8 h 52"/>
                <a:gd name="T16" fmla="*/ 30 w 45"/>
                <a:gd name="T17" fmla="*/ 8 h 52"/>
                <a:gd name="T18" fmla="*/ 30 w 45"/>
                <a:gd name="T19" fmla="*/ 8 h 52"/>
                <a:gd name="T20" fmla="*/ 30 w 45"/>
                <a:gd name="T21" fmla="*/ 0 h 52"/>
                <a:gd name="T22" fmla="*/ 23 w 45"/>
                <a:gd name="T23" fmla="*/ 0 h 52"/>
                <a:gd name="T24" fmla="*/ 23 w 45"/>
                <a:gd name="T25" fmla="*/ 0 h 52"/>
                <a:gd name="T26" fmla="*/ 15 w 45"/>
                <a:gd name="T27" fmla="*/ 0 h 52"/>
                <a:gd name="T28" fmla="*/ 15 w 45"/>
                <a:gd name="T29" fmla="*/ 8 h 52"/>
                <a:gd name="T30" fmla="*/ 15 w 45"/>
                <a:gd name="T31" fmla="*/ 8 h 52"/>
                <a:gd name="T32" fmla="*/ 8 w 45"/>
                <a:gd name="T33" fmla="*/ 8 h 52"/>
                <a:gd name="T34" fmla="*/ 8 w 45"/>
                <a:gd name="T35" fmla="*/ 8 h 52"/>
                <a:gd name="T36" fmla="*/ 8 w 45"/>
                <a:gd name="T37" fmla="*/ 8 h 52"/>
                <a:gd name="T38" fmla="*/ 0 w 45"/>
                <a:gd name="T39" fmla="*/ 15 h 52"/>
                <a:gd name="T40" fmla="*/ 0 w 45"/>
                <a:gd name="T41" fmla="*/ 15 h 52"/>
                <a:gd name="T42" fmla="*/ 0 w 45"/>
                <a:gd name="T43" fmla="*/ 15 h 52"/>
                <a:gd name="T44" fmla="*/ 0 w 45"/>
                <a:gd name="T45" fmla="*/ 22 h 52"/>
                <a:gd name="T46" fmla="*/ 0 w 45"/>
                <a:gd name="T47" fmla="*/ 22 h 52"/>
                <a:gd name="T48" fmla="*/ 0 w 45"/>
                <a:gd name="T49" fmla="*/ 30 h 52"/>
                <a:gd name="T50" fmla="*/ 0 w 45"/>
                <a:gd name="T51" fmla="*/ 30 h 52"/>
                <a:gd name="T52" fmla="*/ 0 w 45"/>
                <a:gd name="T53" fmla="*/ 30 h 52"/>
                <a:gd name="T54" fmla="*/ 0 w 45"/>
                <a:gd name="T55" fmla="*/ 37 h 52"/>
                <a:gd name="T56" fmla="*/ 0 w 45"/>
                <a:gd name="T57" fmla="*/ 37 h 52"/>
                <a:gd name="T58" fmla="*/ 0 w 45"/>
                <a:gd name="T59" fmla="*/ 45 h 52"/>
                <a:gd name="T60" fmla="*/ 8 w 45"/>
                <a:gd name="T61" fmla="*/ 45 h 52"/>
                <a:gd name="T62" fmla="*/ 8 w 45"/>
                <a:gd name="T63" fmla="*/ 45 h 52"/>
                <a:gd name="T64" fmla="*/ 8 w 45"/>
                <a:gd name="T65" fmla="*/ 45 h 52"/>
                <a:gd name="T66" fmla="*/ 15 w 45"/>
                <a:gd name="T67" fmla="*/ 52 h 52"/>
                <a:gd name="T68" fmla="*/ 15 w 45"/>
                <a:gd name="T69" fmla="*/ 52 h 52"/>
                <a:gd name="T70" fmla="*/ 15 w 45"/>
                <a:gd name="T71" fmla="*/ 52 h 52"/>
                <a:gd name="T72" fmla="*/ 23 w 45"/>
                <a:gd name="T73" fmla="*/ 52 h 52"/>
                <a:gd name="T74" fmla="*/ 23 w 45"/>
                <a:gd name="T75" fmla="*/ 52 h 52"/>
                <a:gd name="T76" fmla="*/ 30 w 45"/>
                <a:gd name="T77" fmla="*/ 52 h 52"/>
                <a:gd name="T78" fmla="*/ 30 w 45"/>
                <a:gd name="T79" fmla="*/ 52 h 52"/>
                <a:gd name="T80" fmla="*/ 30 w 45"/>
                <a:gd name="T81" fmla="*/ 52 h 52"/>
                <a:gd name="T82" fmla="*/ 38 w 45"/>
                <a:gd name="T83" fmla="*/ 45 h 52"/>
                <a:gd name="T84" fmla="*/ 38 w 45"/>
                <a:gd name="T85" fmla="*/ 45 h 52"/>
                <a:gd name="T86" fmla="*/ 38 w 45"/>
                <a:gd name="T87" fmla="*/ 45 h 52"/>
                <a:gd name="T88" fmla="*/ 45 w 45"/>
                <a:gd name="T89" fmla="*/ 45 h 52"/>
                <a:gd name="T90" fmla="*/ 45 w 45"/>
                <a:gd name="T91" fmla="*/ 37 h 52"/>
                <a:gd name="T92" fmla="*/ 45 w 45"/>
                <a:gd name="T93" fmla="*/ 37 h 52"/>
                <a:gd name="T94" fmla="*/ 45 w 45"/>
                <a:gd name="T95" fmla="*/ 30 h 52"/>
                <a:gd name="T96" fmla="*/ 45 w 45"/>
                <a:gd name="T97" fmla="*/ 30 h 52"/>
                <a:gd name="T98" fmla="*/ 45 w 45"/>
                <a:gd name="T99" fmla="*/ 30 h 52"/>
                <a:gd name="T100" fmla="*/ 45 w 45"/>
                <a:gd name="T101" fmla="*/ 22 h 5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5" h="52">
                  <a:moveTo>
                    <a:pt x="45" y="22"/>
                  </a:moveTo>
                  <a:lnTo>
                    <a:pt x="45" y="22"/>
                  </a:lnTo>
                  <a:lnTo>
                    <a:pt x="45" y="15"/>
                  </a:lnTo>
                  <a:lnTo>
                    <a:pt x="45" y="15"/>
                  </a:lnTo>
                  <a:lnTo>
                    <a:pt x="45" y="15"/>
                  </a:lnTo>
                  <a:lnTo>
                    <a:pt x="38" y="8"/>
                  </a:lnTo>
                  <a:lnTo>
                    <a:pt x="38" y="8"/>
                  </a:lnTo>
                  <a:lnTo>
                    <a:pt x="38" y="8"/>
                  </a:lnTo>
                  <a:lnTo>
                    <a:pt x="30" y="8"/>
                  </a:lnTo>
                  <a:lnTo>
                    <a:pt x="30" y="8"/>
                  </a:lnTo>
                  <a:lnTo>
                    <a:pt x="30" y="0"/>
                  </a:lnTo>
                  <a:lnTo>
                    <a:pt x="23" y="0"/>
                  </a:lnTo>
                  <a:lnTo>
                    <a:pt x="23" y="0"/>
                  </a:lnTo>
                  <a:lnTo>
                    <a:pt x="15" y="0"/>
                  </a:lnTo>
                  <a:lnTo>
                    <a:pt x="15" y="8"/>
                  </a:lnTo>
                  <a:lnTo>
                    <a:pt x="15" y="8"/>
                  </a:lnTo>
                  <a:lnTo>
                    <a:pt x="8" y="8"/>
                  </a:lnTo>
                  <a:lnTo>
                    <a:pt x="8" y="8"/>
                  </a:lnTo>
                  <a:lnTo>
                    <a:pt x="8" y="8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0" y="37"/>
                  </a:lnTo>
                  <a:lnTo>
                    <a:pt x="0" y="37"/>
                  </a:lnTo>
                  <a:lnTo>
                    <a:pt x="0" y="45"/>
                  </a:lnTo>
                  <a:lnTo>
                    <a:pt x="8" y="45"/>
                  </a:lnTo>
                  <a:lnTo>
                    <a:pt x="8" y="45"/>
                  </a:lnTo>
                  <a:lnTo>
                    <a:pt x="8" y="45"/>
                  </a:lnTo>
                  <a:lnTo>
                    <a:pt x="15" y="52"/>
                  </a:lnTo>
                  <a:lnTo>
                    <a:pt x="15" y="52"/>
                  </a:lnTo>
                  <a:lnTo>
                    <a:pt x="15" y="52"/>
                  </a:lnTo>
                  <a:lnTo>
                    <a:pt x="23" y="52"/>
                  </a:lnTo>
                  <a:lnTo>
                    <a:pt x="23" y="52"/>
                  </a:lnTo>
                  <a:lnTo>
                    <a:pt x="30" y="52"/>
                  </a:lnTo>
                  <a:lnTo>
                    <a:pt x="30" y="52"/>
                  </a:lnTo>
                  <a:lnTo>
                    <a:pt x="30" y="52"/>
                  </a:lnTo>
                  <a:lnTo>
                    <a:pt x="38" y="45"/>
                  </a:lnTo>
                  <a:lnTo>
                    <a:pt x="38" y="45"/>
                  </a:lnTo>
                  <a:lnTo>
                    <a:pt x="38" y="45"/>
                  </a:lnTo>
                  <a:lnTo>
                    <a:pt x="45" y="45"/>
                  </a:lnTo>
                  <a:lnTo>
                    <a:pt x="45" y="37"/>
                  </a:lnTo>
                  <a:lnTo>
                    <a:pt x="45" y="37"/>
                  </a:lnTo>
                  <a:lnTo>
                    <a:pt x="45" y="30"/>
                  </a:lnTo>
                  <a:lnTo>
                    <a:pt x="45" y="30"/>
                  </a:lnTo>
                  <a:lnTo>
                    <a:pt x="45" y="30"/>
                  </a:lnTo>
                  <a:lnTo>
                    <a:pt x="45" y="22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423" name="Freeform 589">
              <a:extLst>
                <a:ext uri="{FF2B5EF4-FFF2-40B4-BE49-F238E27FC236}">
                  <a16:creationId xmlns:a16="http://schemas.microsoft.com/office/drawing/2014/main" xmlns="" id="{698C7D8E-9010-4374-89CA-59AE0C9EEB35}"/>
                </a:ext>
              </a:extLst>
            </xdr:cNvPr>
            <xdr:cNvSpPr>
              <a:spLocks/>
            </xdr:cNvSpPr>
          </xdr:nvSpPr>
          <xdr:spPr bwMode="auto">
            <a:xfrm>
              <a:off x="4806" y="1172"/>
              <a:ext cx="45" cy="52"/>
            </a:xfrm>
            <a:custGeom>
              <a:avLst/>
              <a:gdLst>
                <a:gd name="T0" fmla="*/ 6 w 6"/>
                <a:gd name="T1" fmla="*/ 3 h 7"/>
                <a:gd name="T2" fmla="*/ 6 w 6"/>
                <a:gd name="T3" fmla="*/ 3 h 7"/>
                <a:gd name="T4" fmla="*/ 6 w 6"/>
                <a:gd name="T5" fmla="*/ 2 h 7"/>
                <a:gd name="T6" fmla="*/ 6 w 6"/>
                <a:gd name="T7" fmla="*/ 2 h 7"/>
                <a:gd name="T8" fmla="*/ 6 w 6"/>
                <a:gd name="T9" fmla="*/ 2 h 7"/>
                <a:gd name="T10" fmla="*/ 5 w 6"/>
                <a:gd name="T11" fmla="*/ 1 h 7"/>
                <a:gd name="T12" fmla="*/ 5 w 6"/>
                <a:gd name="T13" fmla="*/ 1 h 7"/>
                <a:gd name="T14" fmla="*/ 5 w 6"/>
                <a:gd name="T15" fmla="*/ 1 h 7"/>
                <a:gd name="T16" fmla="*/ 4 w 6"/>
                <a:gd name="T17" fmla="*/ 1 h 7"/>
                <a:gd name="T18" fmla="*/ 4 w 6"/>
                <a:gd name="T19" fmla="*/ 1 h 7"/>
                <a:gd name="T20" fmla="*/ 4 w 6"/>
                <a:gd name="T21" fmla="*/ 0 h 7"/>
                <a:gd name="T22" fmla="*/ 3 w 6"/>
                <a:gd name="T23" fmla="*/ 0 h 7"/>
                <a:gd name="T24" fmla="*/ 3 w 6"/>
                <a:gd name="T25" fmla="*/ 0 h 7"/>
                <a:gd name="T26" fmla="*/ 2 w 6"/>
                <a:gd name="T27" fmla="*/ 0 h 7"/>
                <a:gd name="T28" fmla="*/ 2 w 6"/>
                <a:gd name="T29" fmla="*/ 1 h 7"/>
                <a:gd name="T30" fmla="*/ 2 w 6"/>
                <a:gd name="T31" fmla="*/ 1 h 7"/>
                <a:gd name="T32" fmla="*/ 1 w 6"/>
                <a:gd name="T33" fmla="*/ 1 h 7"/>
                <a:gd name="T34" fmla="*/ 1 w 6"/>
                <a:gd name="T35" fmla="*/ 1 h 7"/>
                <a:gd name="T36" fmla="*/ 1 w 6"/>
                <a:gd name="T37" fmla="*/ 1 h 7"/>
                <a:gd name="T38" fmla="*/ 0 w 6"/>
                <a:gd name="T39" fmla="*/ 2 h 7"/>
                <a:gd name="T40" fmla="*/ 0 w 6"/>
                <a:gd name="T41" fmla="*/ 2 h 7"/>
                <a:gd name="T42" fmla="*/ 0 w 6"/>
                <a:gd name="T43" fmla="*/ 2 h 7"/>
                <a:gd name="T44" fmla="*/ 0 w 6"/>
                <a:gd name="T45" fmla="*/ 3 h 7"/>
                <a:gd name="T46" fmla="*/ 0 w 6"/>
                <a:gd name="T47" fmla="*/ 3 h 7"/>
                <a:gd name="T48" fmla="*/ 0 w 6"/>
                <a:gd name="T49" fmla="*/ 4 h 7"/>
                <a:gd name="T50" fmla="*/ 0 w 6"/>
                <a:gd name="T51" fmla="*/ 4 h 7"/>
                <a:gd name="T52" fmla="*/ 0 w 6"/>
                <a:gd name="T53" fmla="*/ 4 h 7"/>
                <a:gd name="T54" fmla="*/ 0 w 6"/>
                <a:gd name="T55" fmla="*/ 5 h 7"/>
                <a:gd name="T56" fmla="*/ 0 w 6"/>
                <a:gd name="T57" fmla="*/ 5 h 7"/>
                <a:gd name="T58" fmla="*/ 0 w 6"/>
                <a:gd name="T59" fmla="*/ 6 h 7"/>
                <a:gd name="T60" fmla="*/ 1 w 6"/>
                <a:gd name="T61" fmla="*/ 6 h 7"/>
                <a:gd name="T62" fmla="*/ 1 w 6"/>
                <a:gd name="T63" fmla="*/ 6 h 7"/>
                <a:gd name="T64" fmla="*/ 1 w 6"/>
                <a:gd name="T65" fmla="*/ 6 h 7"/>
                <a:gd name="T66" fmla="*/ 2 w 6"/>
                <a:gd name="T67" fmla="*/ 7 h 7"/>
                <a:gd name="T68" fmla="*/ 2 w 6"/>
                <a:gd name="T69" fmla="*/ 7 h 7"/>
                <a:gd name="T70" fmla="*/ 2 w 6"/>
                <a:gd name="T71" fmla="*/ 7 h 7"/>
                <a:gd name="T72" fmla="*/ 3 w 6"/>
                <a:gd name="T73" fmla="*/ 7 h 7"/>
                <a:gd name="T74" fmla="*/ 3 w 6"/>
                <a:gd name="T75" fmla="*/ 7 h 7"/>
                <a:gd name="T76" fmla="*/ 4 w 6"/>
                <a:gd name="T77" fmla="*/ 7 h 7"/>
                <a:gd name="T78" fmla="*/ 4 w 6"/>
                <a:gd name="T79" fmla="*/ 7 h 7"/>
                <a:gd name="T80" fmla="*/ 4 w 6"/>
                <a:gd name="T81" fmla="*/ 7 h 7"/>
                <a:gd name="T82" fmla="*/ 5 w 6"/>
                <a:gd name="T83" fmla="*/ 6 h 7"/>
                <a:gd name="T84" fmla="*/ 5 w 6"/>
                <a:gd name="T85" fmla="*/ 6 h 7"/>
                <a:gd name="T86" fmla="*/ 5 w 6"/>
                <a:gd name="T87" fmla="*/ 6 h 7"/>
                <a:gd name="T88" fmla="*/ 6 w 6"/>
                <a:gd name="T89" fmla="*/ 6 h 7"/>
                <a:gd name="T90" fmla="*/ 6 w 6"/>
                <a:gd name="T91" fmla="*/ 5 h 7"/>
                <a:gd name="T92" fmla="*/ 6 w 6"/>
                <a:gd name="T93" fmla="*/ 5 h 7"/>
                <a:gd name="T94" fmla="*/ 6 w 6"/>
                <a:gd name="T95" fmla="*/ 4 h 7"/>
                <a:gd name="T96" fmla="*/ 6 w 6"/>
                <a:gd name="T97" fmla="*/ 4 h 7"/>
                <a:gd name="T98" fmla="*/ 6 w 6"/>
                <a:gd name="T99" fmla="*/ 4 h 7"/>
                <a:gd name="T100" fmla="*/ 6 w 6"/>
                <a:gd name="T101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6" h="7">
                  <a:moveTo>
                    <a:pt x="6" y="3"/>
                  </a:moveTo>
                  <a:lnTo>
                    <a:pt x="6" y="3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2"/>
                  </a:lnTo>
                  <a:lnTo>
                    <a:pt x="5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4" y="1"/>
                  </a:lnTo>
                  <a:lnTo>
                    <a:pt x="4" y="1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1"/>
                  </a:lnTo>
                  <a:lnTo>
                    <a:pt x="2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6"/>
                  </a:lnTo>
                  <a:lnTo>
                    <a:pt x="1" y="6"/>
                  </a:lnTo>
                  <a:lnTo>
                    <a:pt x="1" y="6"/>
                  </a:lnTo>
                  <a:lnTo>
                    <a:pt x="1" y="6"/>
                  </a:lnTo>
                  <a:lnTo>
                    <a:pt x="2" y="7"/>
                  </a:lnTo>
                  <a:lnTo>
                    <a:pt x="2" y="7"/>
                  </a:lnTo>
                  <a:lnTo>
                    <a:pt x="2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424" name="Freeform 590">
              <a:extLst>
                <a:ext uri="{FF2B5EF4-FFF2-40B4-BE49-F238E27FC236}">
                  <a16:creationId xmlns:a16="http://schemas.microsoft.com/office/drawing/2014/main" xmlns="" id="{7D5671B8-4464-42F0-BEA3-8BD0CA981E6A}"/>
                </a:ext>
              </a:extLst>
            </xdr:cNvPr>
            <xdr:cNvSpPr>
              <a:spLocks/>
            </xdr:cNvSpPr>
          </xdr:nvSpPr>
          <xdr:spPr bwMode="auto">
            <a:xfrm>
              <a:off x="4955" y="1484"/>
              <a:ext cx="44" cy="52"/>
            </a:xfrm>
            <a:custGeom>
              <a:avLst/>
              <a:gdLst>
                <a:gd name="T0" fmla="*/ 44 w 44"/>
                <a:gd name="T1" fmla="*/ 22 h 52"/>
                <a:gd name="T2" fmla="*/ 44 w 44"/>
                <a:gd name="T3" fmla="*/ 22 h 52"/>
                <a:gd name="T4" fmla="*/ 44 w 44"/>
                <a:gd name="T5" fmla="*/ 22 h 52"/>
                <a:gd name="T6" fmla="*/ 44 w 44"/>
                <a:gd name="T7" fmla="*/ 15 h 52"/>
                <a:gd name="T8" fmla="*/ 44 w 44"/>
                <a:gd name="T9" fmla="*/ 15 h 52"/>
                <a:gd name="T10" fmla="*/ 44 w 44"/>
                <a:gd name="T11" fmla="*/ 15 h 52"/>
                <a:gd name="T12" fmla="*/ 37 w 44"/>
                <a:gd name="T13" fmla="*/ 7 h 52"/>
                <a:gd name="T14" fmla="*/ 37 w 44"/>
                <a:gd name="T15" fmla="*/ 7 h 52"/>
                <a:gd name="T16" fmla="*/ 37 w 44"/>
                <a:gd name="T17" fmla="*/ 7 h 52"/>
                <a:gd name="T18" fmla="*/ 29 w 44"/>
                <a:gd name="T19" fmla="*/ 7 h 52"/>
                <a:gd name="T20" fmla="*/ 29 w 44"/>
                <a:gd name="T21" fmla="*/ 7 h 52"/>
                <a:gd name="T22" fmla="*/ 22 w 44"/>
                <a:gd name="T23" fmla="*/ 0 h 52"/>
                <a:gd name="T24" fmla="*/ 22 w 44"/>
                <a:gd name="T25" fmla="*/ 0 h 52"/>
                <a:gd name="T26" fmla="*/ 22 w 44"/>
                <a:gd name="T27" fmla="*/ 7 h 52"/>
                <a:gd name="T28" fmla="*/ 15 w 44"/>
                <a:gd name="T29" fmla="*/ 7 h 52"/>
                <a:gd name="T30" fmla="*/ 15 w 44"/>
                <a:gd name="T31" fmla="*/ 7 h 52"/>
                <a:gd name="T32" fmla="*/ 7 w 44"/>
                <a:gd name="T33" fmla="*/ 7 h 52"/>
                <a:gd name="T34" fmla="*/ 7 w 44"/>
                <a:gd name="T35" fmla="*/ 7 h 52"/>
                <a:gd name="T36" fmla="*/ 7 w 44"/>
                <a:gd name="T37" fmla="*/ 15 h 52"/>
                <a:gd name="T38" fmla="*/ 0 w 44"/>
                <a:gd name="T39" fmla="*/ 15 h 52"/>
                <a:gd name="T40" fmla="*/ 0 w 44"/>
                <a:gd name="T41" fmla="*/ 15 h 52"/>
                <a:gd name="T42" fmla="*/ 0 w 44"/>
                <a:gd name="T43" fmla="*/ 22 h 52"/>
                <a:gd name="T44" fmla="*/ 0 w 44"/>
                <a:gd name="T45" fmla="*/ 22 h 52"/>
                <a:gd name="T46" fmla="*/ 0 w 44"/>
                <a:gd name="T47" fmla="*/ 22 h 52"/>
                <a:gd name="T48" fmla="*/ 0 w 44"/>
                <a:gd name="T49" fmla="*/ 30 h 52"/>
                <a:gd name="T50" fmla="*/ 0 w 44"/>
                <a:gd name="T51" fmla="*/ 30 h 52"/>
                <a:gd name="T52" fmla="*/ 0 w 44"/>
                <a:gd name="T53" fmla="*/ 37 h 52"/>
                <a:gd name="T54" fmla="*/ 0 w 44"/>
                <a:gd name="T55" fmla="*/ 37 h 52"/>
                <a:gd name="T56" fmla="*/ 0 w 44"/>
                <a:gd name="T57" fmla="*/ 37 h 52"/>
                <a:gd name="T58" fmla="*/ 0 w 44"/>
                <a:gd name="T59" fmla="*/ 44 h 52"/>
                <a:gd name="T60" fmla="*/ 7 w 44"/>
                <a:gd name="T61" fmla="*/ 44 h 52"/>
                <a:gd name="T62" fmla="*/ 7 w 44"/>
                <a:gd name="T63" fmla="*/ 44 h 52"/>
                <a:gd name="T64" fmla="*/ 7 w 44"/>
                <a:gd name="T65" fmla="*/ 52 h 52"/>
                <a:gd name="T66" fmla="*/ 15 w 44"/>
                <a:gd name="T67" fmla="*/ 52 h 52"/>
                <a:gd name="T68" fmla="*/ 15 w 44"/>
                <a:gd name="T69" fmla="*/ 52 h 52"/>
                <a:gd name="T70" fmla="*/ 22 w 44"/>
                <a:gd name="T71" fmla="*/ 52 h 52"/>
                <a:gd name="T72" fmla="*/ 22 w 44"/>
                <a:gd name="T73" fmla="*/ 52 h 52"/>
                <a:gd name="T74" fmla="*/ 22 w 44"/>
                <a:gd name="T75" fmla="*/ 52 h 52"/>
                <a:gd name="T76" fmla="*/ 29 w 44"/>
                <a:gd name="T77" fmla="*/ 52 h 52"/>
                <a:gd name="T78" fmla="*/ 29 w 44"/>
                <a:gd name="T79" fmla="*/ 52 h 52"/>
                <a:gd name="T80" fmla="*/ 37 w 44"/>
                <a:gd name="T81" fmla="*/ 52 h 52"/>
                <a:gd name="T82" fmla="*/ 37 w 44"/>
                <a:gd name="T83" fmla="*/ 52 h 52"/>
                <a:gd name="T84" fmla="*/ 37 w 44"/>
                <a:gd name="T85" fmla="*/ 44 h 52"/>
                <a:gd name="T86" fmla="*/ 44 w 44"/>
                <a:gd name="T87" fmla="*/ 44 h 52"/>
                <a:gd name="T88" fmla="*/ 44 w 44"/>
                <a:gd name="T89" fmla="*/ 44 h 52"/>
                <a:gd name="T90" fmla="*/ 44 w 44"/>
                <a:gd name="T91" fmla="*/ 37 h 52"/>
                <a:gd name="T92" fmla="*/ 44 w 44"/>
                <a:gd name="T93" fmla="*/ 37 h 52"/>
                <a:gd name="T94" fmla="*/ 44 w 44"/>
                <a:gd name="T95" fmla="*/ 37 h 52"/>
                <a:gd name="T96" fmla="*/ 44 w 44"/>
                <a:gd name="T97" fmla="*/ 30 h 52"/>
                <a:gd name="T98" fmla="*/ 44 w 44"/>
                <a:gd name="T99" fmla="*/ 30 h 52"/>
                <a:gd name="T100" fmla="*/ 44 w 44"/>
                <a:gd name="T101" fmla="*/ 22 h 5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4" h="52">
                  <a:moveTo>
                    <a:pt x="44" y="22"/>
                  </a:moveTo>
                  <a:lnTo>
                    <a:pt x="44" y="22"/>
                  </a:lnTo>
                  <a:lnTo>
                    <a:pt x="44" y="22"/>
                  </a:lnTo>
                  <a:lnTo>
                    <a:pt x="44" y="15"/>
                  </a:lnTo>
                  <a:lnTo>
                    <a:pt x="44" y="15"/>
                  </a:lnTo>
                  <a:lnTo>
                    <a:pt x="44" y="15"/>
                  </a:lnTo>
                  <a:lnTo>
                    <a:pt x="37" y="7"/>
                  </a:lnTo>
                  <a:lnTo>
                    <a:pt x="37" y="7"/>
                  </a:lnTo>
                  <a:lnTo>
                    <a:pt x="37" y="7"/>
                  </a:lnTo>
                  <a:lnTo>
                    <a:pt x="29" y="7"/>
                  </a:lnTo>
                  <a:lnTo>
                    <a:pt x="29" y="7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22" y="7"/>
                  </a:lnTo>
                  <a:lnTo>
                    <a:pt x="15" y="7"/>
                  </a:lnTo>
                  <a:lnTo>
                    <a:pt x="15" y="7"/>
                  </a:lnTo>
                  <a:lnTo>
                    <a:pt x="7" y="7"/>
                  </a:lnTo>
                  <a:lnTo>
                    <a:pt x="7" y="7"/>
                  </a:lnTo>
                  <a:lnTo>
                    <a:pt x="7" y="15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0" y="37"/>
                  </a:lnTo>
                  <a:lnTo>
                    <a:pt x="0" y="37"/>
                  </a:lnTo>
                  <a:lnTo>
                    <a:pt x="0" y="37"/>
                  </a:lnTo>
                  <a:lnTo>
                    <a:pt x="0" y="44"/>
                  </a:lnTo>
                  <a:lnTo>
                    <a:pt x="7" y="44"/>
                  </a:lnTo>
                  <a:lnTo>
                    <a:pt x="7" y="44"/>
                  </a:lnTo>
                  <a:lnTo>
                    <a:pt x="7" y="52"/>
                  </a:lnTo>
                  <a:lnTo>
                    <a:pt x="15" y="52"/>
                  </a:lnTo>
                  <a:lnTo>
                    <a:pt x="15" y="52"/>
                  </a:lnTo>
                  <a:lnTo>
                    <a:pt x="22" y="52"/>
                  </a:lnTo>
                  <a:lnTo>
                    <a:pt x="22" y="52"/>
                  </a:lnTo>
                  <a:lnTo>
                    <a:pt x="22" y="52"/>
                  </a:lnTo>
                  <a:lnTo>
                    <a:pt x="29" y="52"/>
                  </a:lnTo>
                  <a:lnTo>
                    <a:pt x="29" y="52"/>
                  </a:lnTo>
                  <a:lnTo>
                    <a:pt x="37" y="52"/>
                  </a:lnTo>
                  <a:lnTo>
                    <a:pt x="37" y="52"/>
                  </a:lnTo>
                  <a:lnTo>
                    <a:pt x="37" y="44"/>
                  </a:lnTo>
                  <a:lnTo>
                    <a:pt x="44" y="44"/>
                  </a:lnTo>
                  <a:lnTo>
                    <a:pt x="44" y="44"/>
                  </a:lnTo>
                  <a:lnTo>
                    <a:pt x="44" y="37"/>
                  </a:lnTo>
                  <a:lnTo>
                    <a:pt x="44" y="37"/>
                  </a:lnTo>
                  <a:lnTo>
                    <a:pt x="44" y="37"/>
                  </a:lnTo>
                  <a:lnTo>
                    <a:pt x="44" y="30"/>
                  </a:lnTo>
                  <a:lnTo>
                    <a:pt x="44" y="30"/>
                  </a:lnTo>
                  <a:lnTo>
                    <a:pt x="44" y="22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425" name="Freeform 591">
              <a:extLst>
                <a:ext uri="{FF2B5EF4-FFF2-40B4-BE49-F238E27FC236}">
                  <a16:creationId xmlns:a16="http://schemas.microsoft.com/office/drawing/2014/main" xmlns="" id="{85234942-82AD-4FAD-99A8-E8DD18F233AA}"/>
                </a:ext>
              </a:extLst>
            </xdr:cNvPr>
            <xdr:cNvSpPr>
              <a:spLocks/>
            </xdr:cNvSpPr>
          </xdr:nvSpPr>
          <xdr:spPr bwMode="auto">
            <a:xfrm>
              <a:off x="4955" y="1484"/>
              <a:ext cx="44" cy="52"/>
            </a:xfrm>
            <a:custGeom>
              <a:avLst/>
              <a:gdLst>
                <a:gd name="T0" fmla="*/ 6 w 6"/>
                <a:gd name="T1" fmla="*/ 3 h 7"/>
                <a:gd name="T2" fmla="*/ 6 w 6"/>
                <a:gd name="T3" fmla="*/ 3 h 7"/>
                <a:gd name="T4" fmla="*/ 6 w 6"/>
                <a:gd name="T5" fmla="*/ 3 h 7"/>
                <a:gd name="T6" fmla="*/ 6 w 6"/>
                <a:gd name="T7" fmla="*/ 2 h 7"/>
                <a:gd name="T8" fmla="*/ 6 w 6"/>
                <a:gd name="T9" fmla="*/ 2 h 7"/>
                <a:gd name="T10" fmla="*/ 6 w 6"/>
                <a:gd name="T11" fmla="*/ 2 h 7"/>
                <a:gd name="T12" fmla="*/ 5 w 6"/>
                <a:gd name="T13" fmla="*/ 1 h 7"/>
                <a:gd name="T14" fmla="*/ 5 w 6"/>
                <a:gd name="T15" fmla="*/ 1 h 7"/>
                <a:gd name="T16" fmla="*/ 5 w 6"/>
                <a:gd name="T17" fmla="*/ 1 h 7"/>
                <a:gd name="T18" fmla="*/ 4 w 6"/>
                <a:gd name="T19" fmla="*/ 1 h 7"/>
                <a:gd name="T20" fmla="*/ 4 w 6"/>
                <a:gd name="T21" fmla="*/ 1 h 7"/>
                <a:gd name="T22" fmla="*/ 3 w 6"/>
                <a:gd name="T23" fmla="*/ 0 h 7"/>
                <a:gd name="T24" fmla="*/ 3 w 6"/>
                <a:gd name="T25" fmla="*/ 0 h 7"/>
                <a:gd name="T26" fmla="*/ 3 w 6"/>
                <a:gd name="T27" fmla="*/ 1 h 7"/>
                <a:gd name="T28" fmla="*/ 2 w 6"/>
                <a:gd name="T29" fmla="*/ 1 h 7"/>
                <a:gd name="T30" fmla="*/ 2 w 6"/>
                <a:gd name="T31" fmla="*/ 1 h 7"/>
                <a:gd name="T32" fmla="*/ 1 w 6"/>
                <a:gd name="T33" fmla="*/ 1 h 7"/>
                <a:gd name="T34" fmla="*/ 1 w 6"/>
                <a:gd name="T35" fmla="*/ 1 h 7"/>
                <a:gd name="T36" fmla="*/ 1 w 6"/>
                <a:gd name="T37" fmla="*/ 2 h 7"/>
                <a:gd name="T38" fmla="*/ 0 w 6"/>
                <a:gd name="T39" fmla="*/ 2 h 7"/>
                <a:gd name="T40" fmla="*/ 0 w 6"/>
                <a:gd name="T41" fmla="*/ 2 h 7"/>
                <a:gd name="T42" fmla="*/ 0 w 6"/>
                <a:gd name="T43" fmla="*/ 3 h 7"/>
                <a:gd name="T44" fmla="*/ 0 w 6"/>
                <a:gd name="T45" fmla="*/ 3 h 7"/>
                <a:gd name="T46" fmla="*/ 0 w 6"/>
                <a:gd name="T47" fmla="*/ 3 h 7"/>
                <a:gd name="T48" fmla="*/ 0 w 6"/>
                <a:gd name="T49" fmla="*/ 4 h 7"/>
                <a:gd name="T50" fmla="*/ 0 w 6"/>
                <a:gd name="T51" fmla="*/ 4 h 7"/>
                <a:gd name="T52" fmla="*/ 0 w 6"/>
                <a:gd name="T53" fmla="*/ 5 h 7"/>
                <a:gd name="T54" fmla="*/ 0 w 6"/>
                <a:gd name="T55" fmla="*/ 5 h 7"/>
                <a:gd name="T56" fmla="*/ 0 w 6"/>
                <a:gd name="T57" fmla="*/ 5 h 7"/>
                <a:gd name="T58" fmla="*/ 0 w 6"/>
                <a:gd name="T59" fmla="*/ 6 h 7"/>
                <a:gd name="T60" fmla="*/ 1 w 6"/>
                <a:gd name="T61" fmla="*/ 6 h 7"/>
                <a:gd name="T62" fmla="*/ 1 w 6"/>
                <a:gd name="T63" fmla="*/ 6 h 7"/>
                <a:gd name="T64" fmla="*/ 1 w 6"/>
                <a:gd name="T65" fmla="*/ 7 h 7"/>
                <a:gd name="T66" fmla="*/ 2 w 6"/>
                <a:gd name="T67" fmla="*/ 7 h 7"/>
                <a:gd name="T68" fmla="*/ 2 w 6"/>
                <a:gd name="T69" fmla="*/ 7 h 7"/>
                <a:gd name="T70" fmla="*/ 3 w 6"/>
                <a:gd name="T71" fmla="*/ 7 h 7"/>
                <a:gd name="T72" fmla="*/ 3 w 6"/>
                <a:gd name="T73" fmla="*/ 7 h 7"/>
                <a:gd name="T74" fmla="*/ 3 w 6"/>
                <a:gd name="T75" fmla="*/ 7 h 7"/>
                <a:gd name="T76" fmla="*/ 4 w 6"/>
                <a:gd name="T77" fmla="*/ 7 h 7"/>
                <a:gd name="T78" fmla="*/ 4 w 6"/>
                <a:gd name="T79" fmla="*/ 7 h 7"/>
                <a:gd name="T80" fmla="*/ 5 w 6"/>
                <a:gd name="T81" fmla="*/ 7 h 7"/>
                <a:gd name="T82" fmla="*/ 5 w 6"/>
                <a:gd name="T83" fmla="*/ 7 h 7"/>
                <a:gd name="T84" fmla="*/ 5 w 6"/>
                <a:gd name="T85" fmla="*/ 6 h 7"/>
                <a:gd name="T86" fmla="*/ 6 w 6"/>
                <a:gd name="T87" fmla="*/ 6 h 7"/>
                <a:gd name="T88" fmla="*/ 6 w 6"/>
                <a:gd name="T89" fmla="*/ 6 h 7"/>
                <a:gd name="T90" fmla="*/ 6 w 6"/>
                <a:gd name="T91" fmla="*/ 5 h 7"/>
                <a:gd name="T92" fmla="*/ 6 w 6"/>
                <a:gd name="T93" fmla="*/ 5 h 7"/>
                <a:gd name="T94" fmla="*/ 6 w 6"/>
                <a:gd name="T95" fmla="*/ 5 h 7"/>
                <a:gd name="T96" fmla="*/ 6 w 6"/>
                <a:gd name="T97" fmla="*/ 4 h 7"/>
                <a:gd name="T98" fmla="*/ 6 w 6"/>
                <a:gd name="T99" fmla="*/ 4 h 7"/>
                <a:gd name="T100" fmla="*/ 6 w 6"/>
                <a:gd name="T101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6" h="7">
                  <a:moveTo>
                    <a:pt x="6" y="3"/>
                  </a:moveTo>
                  <a:lnTo>
                    <a:pt x="6" y="3"/>
                  </a:lnTo>
                  <a:lnTo>
                    <a:pt x="6" y="3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2"/>
                  </a:lnTo>
                  <a:lnTo>
                    <a:pt x="5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4" y="1"/>
                  </a:lnTo>
                  <a:lnTo>
                    <a:pt x="4" y="1"/>
                  </a:lnTo>
                  <a:lnTo>
                    <a:pt x="3" y="0"/>
                  </a:lnTo>
                  <a:lnTo>
                    <a:pt x="3" y="0"/>
                  </a:lnTo>
                  <a:lnTo>
                    <a:pt x="3" y="1"/>
                  </a:lnTo>
                  <a:lnTo>
                    <a:pt x="2" y="1"/>
                  </a:lnTo>
                  <a:lnTo>
                    <a:pt x="2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6"/>
                  </a:lnTo>
                  <a:lnTo>
                    <a:pt x="1" y="6"/>
                  </a:lnTo>
                  <a:lnTo>
                    <a:pt x="1" y="6"/>
                  </a:lnTo>
                  <a:lnTo>
                    <a:pt x="1" y="7"/>
                  </a:lnTo>
                  <a:lnTo>
                    <a:pt x="2" y="7"/>
                  </a:lnTo>
                  <a:lnTo>
                    <a:pt x="2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5" y="7"/>
                  </a:lnTo>
                  <a:lnTo>
                    <a:pt x="5" y="7"/>
                  </a:lnTo>
                  <a:lnTo>
                    <a:pt x="5" y="6"/>
                  </a:lnTo>
                  <a:lnTo>
                    <a:pt x="6" y="6"/>
                  </a:lnTo>
                  <a:lnTo>
                    <a:pt x="6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426" name="Freeform 592">
              <a:extLst>
                <a:ext uri="{FF2B5EF4-FFF2-40B4-BE49-F238E27FC236}">
                  <a16:creationId xmlns:a16="http://schemas.microsoft.com/office/drawing/2014/main" xmlns="" id="{268C1195-180B-4090-8E4E-BF4B1A674F38}"/>
                </a:ext>
              </a:extLst>
            </xdr:cNvPr>
            <xdr:cNvSpPr>
              <a:spLocks/>
            </xdr:cNvSpPr>
          </xdr:nvSpPr>
          <xdr:spPr bwMode="auto">
            <a:xfrm>
              <a:off x="5044" y="1825"/>
              <a:ext cx="44" cy="45"/>
            </a:xfrm>
            <a:custGeom>
              <a:avLst/>
              <a:gdLst>
                <a:gd name="T0" fmla="*/ 44 w 44"/>
                <a:gd name="T1" fmla="*/ 15 h 45"/>
                <a:gd name="T2" fmla="*/ 44 w 44"/>
                <a:gd name="T3" fmla="*/ 15 h 45"/>
                <a:gd name="T4" fmla="*/ 44 w 44"/>
                <a:gd name="T5" fmla="*/ 15 h 45"/>
                <a:gd name="T6" fmla="*/ 44 w 44"/>
                <a:gd name="T7" fmla="*/ 8 h 45"/>
                <a:gd name="T8" fmla="*/ 44 w 44"/>
                <a:gd name="T9" fmla="*/ 8 h 45"/>
                <a:gd name="T10" fmla="*/ 44 w 44"/>
                <a:gd name="T11" fmla="*/ 8 h 45"/>
                <a:gd name="T12" fmla="*/ 37 w 44"/>
                <a:gd name="T13" fmla="*/ 0 h 45"/>
                <a:gd name="T14" fmla="*/ 37 w 44"/>
                <a:gd name="T15" fmla="*/ 0 h 45"/>
                <a:gd name="T16" fmla="*/ 37 w 44"/>
                <a:gd name="T17" fmla="*/ 0 h 45"/>
                <a:gd name="T18" fmla="*/ 29 w 44"/>
                <a:gd name="T19" fmla="*/ 0 h 45"/>
                <a:gd name="T20" fmla="*/ 29 w 44"/>
                <a:gd name="T21" fmla="*/ 0 h 45"/>
                <a:gd name="T22" fmla="*/ 22 w 44"/>
                <a:gd name="T23" fmla="*/ 0 h 45"/>
                <a:gd name="T24" fmla="*/ 22 w 44"/>
                <a:gd name="T25" fmla="*/ 0 h 45"/>
                <a:gd name="T26" fmla="*/ 22 w 44"/>
                <a:gd name="T27" fmla="*/ 0 h 45"/>
                <a:gd name="T28" fmla="*/ 14 w 44"/>
                <a:gd name="T29" fmla="*/ 0 h 45"/>
                <a:gd name="T30" fmla="*/ 14 w 44"/>
                <a:gd name="T31" fmla="*/ 0 h 45"/>
                <a:gd name="T32" fmla="*/ 7 w 44"/>
                <a:gd name="T33" fmla="*/ 0 h 45"/>
                <a:gd name="T34" fmla="*/ 7 w 44"/>
                <a:gd name="T35" fmla="*/ 0 h 45"/>
                <a:gd name="T36" fmla="*/ 7 w 44"/>
                <a:gd name="T37" fmla="*/ 8 h 45"/>
                <a:gd name="T38" fmla="*/ 7 w 44"/>
                <a:gd name="T39" fmla="*/ 8 h 45"/>
                <a:gd name="T40" fmla="*/ 0 w 44"/>
                <a:gd name="T41" fmla="*/ 8 h 45"/>
                <a:gd name="T42" fmla="*/ 0 w 44"/>
                <a:gd name="T43" fmla="*/ 15 h 45"/>
                <a:gd name="T44" fmla="*/ 0 w 44"/>
                <a:gd name="T45" fmla="*/ 15 h 45"/>
                <a:gd name="T46" fmla="*/ 0 w 44"/>
                <a:gd name="T47" fmla="*/ 15 h 45"/>
                <a:gd name="T48" fmla="*/ 0 w 44"/>
                <a:gd name="T49" fmla="*/ 22 h 45"/>
                <a:gd name="T50" fmla="*/ 0 w 44"/>
                <a:gd name="T51" fmla="*/ 22 h 45"/>
                <a:gd name="T52" fmla="*/ 0 w 44"/>
                <a:gd name="T53" fmla="*/ 30 h 45"/>
                <a:gd name="T54" fmla="*/ 0 w 44"/>
                <a:gd name="T55" fmla="*/ 30 h 45"/>
                <a:gd name="T56" fmla="*/ 0 w 44"/>
                <a:gd name="T57" fmla="*/ 30 h 45"/>
                <a:gd name="T58" fmla="*/ 7 w 44"/>
                <a:gd name="T59" fmla="*/ 37 h 45"/>
                <a:gd name="T60" fmla="*/ 7 w 44"/>
                <a:gd name="T61" fmla="*/ 37 h 45"/>
                <a:gd name="T62" fmla="*/ 7 w 44"/>
                <a:gd name="T63" fmla="*/ 37 h 45"/>
                <a:gd name="T64" fmla="*/ 7 w 44"/>
                <a:gd name="T65" fmla="*/ 45 h 45"/>
                <a:gd name="T66" fmla="*/ 14 w 44"/>
                <a:gd name="T67" fmla="*/ 45 h 45"/>
                <a:gd name="T68" fmla="*/ 14 w 44"/>
                <a:gd name="T69" fmla="*/ 45 h 45"/>
                <a:gd name="T70" fmla="*/ 22 w 44"/>
                <a:gd name="T71" fmla="*/ 45 h 45"/>
                <a:gd name="T72" fmla="*/ 22 w 44"/>
                <a:gd name="T73" fmla="*/ 45 h 45"/>
                <a:gd name="T74" fmla="*/ 22 w 44"/>
                <a:gd name="T75" fmla="*/ 45 h 45"/>
                <a:gd name="T76" fmla="*/ 29 w 44"/>
                <a:gd name="T77" fmla="*/ 45 h 45"/>
                <a:gd name="T78" fmla="*/ 29 w 44"/>
                <a:gd name="T79" fmla="*/ 45 h 45"/>
                <a:gd name="T80" fmla="*/ 37 w 44"/>
                <a:gd name="T81" fmla="*/ 45 h 45"/>
                <a:gd name="T82" fmla="*/ 37 w 44"/>
                <a:gd name="T83" fmla="*/ 45 h 45"/>
                <a:gd name="T84" fmla="*/ 37 w 44"/>
                <a:gd name="T85" fmla="*/ 37 h 45"/>
                <a:gd name="T86" fmla="*/ 44 w 44"/>
                <a:gd name="T87" fmla="*/ 37 h 45"/>
                <a:gd name="T88" fmla="*/ 44 w 44"/>
                <a:gd name="T89" fmla="*/ 37 h 45"/>
                <a:gd name="T90" fmla="*/ 44 w 44"/>
                <a:gd name="T91" fmla="*/ 30 h 45"/>
                <a:gd name="T92" fmla="*/ 44 w 44"/>
                <a:gd name="T93" fmla="*/ 30 h 45"/>
                <a:gd name="T94" fmla="*/ 44 w 44"/>
                <a:gd name="T95" fmla="*/ 30 h 45"/>
                <a:gd name="T96" fmla="*/ 44 w 44"/>
                <a:gd name="T97" fmla="*/ 22 h 45"/>
                <a:gd name="T98" fmla="*/ 44 w 44"/>
                <a:gd name="T99" fmla="*/ 22 h 45"/>
                <a:gd name="T100" fmla="*/ 44 w 44"/>
                <a:gd name="T101" fmla="*/ 15 h 4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4" h="45">
                  <a:moveTo>
                    <a:pt x="44" y="15"/>
                  </a:moveTo>
                  <a:lnTo>
                    <a:pt x="44" y="15"/>
                  </a:lnTo>
                  <a:lnTo>
                    <a:pt x="44" y="15"/>
                  </a:lnTo>
                  <a:lnTo>
                    <a:pt x="44" y="8"/>
                  </a:lnTo>
                  <a:lnTo>
                    <a:pt x="44" y="8"/>
                  </a:lnTo>
                  <a:lnTo>
                    <a:pt x="44" y="8"/>
                  </a:lnTo>
                  <a:lnTo>
                    <a:pt x="37" y="0"/>
                  </a:lnTo>
                  <a:lnTo>
                    <a:pt x="37" y="0"/>
                  </a:lnTo>
                  <a:lnTo>
                    <a:pt x="37" y="0"/>
                  </a:lnTo>
                  <a:lnTo>
                    <a:pt x="29" y="0"/>
                  </a:lnTo>
                  <a:lnTo>
                    <a:pt x="29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14" y="0"/>
                  </a:lnTo>
                  <a:lnTo>
                    <a:pt x="14" y="0"/>
                  </a:lnTo>
                  <a:lnTo>
                    <a:pt x="7" y="0"/>
                  </a:lnTo>
                  <a:lnTo>
                    <a:pt x="7" y="0"/>
                  </a:lnTo>
                  <a:lnTo>
                    <a:pt x="7" y="8"/>
                  </a:lnTo>
                  <a:lnTo>
                    <a:pt x="7" y="8"/>
                  </a:lnTo>
                  <a:lnTo>
                    <a:pt x="0" y="8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7" y="37"/>
                  </a:lnTo>
                  <a:lnTo>
                    <a:pt x="7" y="37"/>
                  </a:lnTo>
                  <a:lnTo>
                    <a:pt x="7" y="37"/>
                  </a:lnTo>
                  <a:lnTo>
                    <a:pt x="7" y="45"/>
                  </a:lnTo>
                  <a:lnTo>
                    <a:pt x="14" y="45"/>
                  </a:lnTo>
                  <a:lnTo>
                    <a:pt x="14" y="45"/>
                  </a:lnTo>
                  <a:lnTo>
                    <a:pt x="22" y="45"/>
                  </a:lnTo>
                  <a:lnTo>
                    <a:pt x="22" y="45"/>
                  </a:lnTo>
                  <a:lnTo>
                    <a:pt x="22" y="45"/>
                  </a:lnTo>
                  <a:lnTo>
                    <a:pt x="29" y="45"/>
                  </a:lnTo>
                  <a:lnTo>
                    <a:pt x="29" y="45"/>
                  </a:lnTo>
                  <a:lnTo>
                    <a:pt x="37" y="45"/>
                  </a:lnTo>
                  <a:lnTo>
                    <a:pt x="37" y="45"/>
                  </a:lnTo>
                  <a:lnTo>
                    <a:pt x="37" y="37"/>
                  </a:lnTo>
                  <a:lnTo>
                    <a:pt x="44" y="37"/>
                  </a:lnTo>
                  <a:lnTo>
                    <a:pt x="44" y="37"/>
                  </a:lnTo>
                  <a:lnTo>
                    <a:pt x="44" y="30"/>
                  </a:lnTo>
                  <a:lnTo>
                    <a:pt x="44" y="30"/>
                  </a:lnTo>
                  <a:lnTo>
                    <a:pt x="44" y="30"/>
                  </a:lnTo>
                  <a:lnTo>
                    <a:pt x="44" y="22"/>
                  </a:lnTo>
                  <a:lnTo>
                    <a:pt x="44" y="22"/>
                  </a:lnTo>
                  <a:lnTo>
                    <a:pt x="44" y="15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427" name="Freeform 593">
              <a:extLst>
                <a:ext uri="{FF2B5EF4-FFF2-40B4-BE49-F238E27FC236}">
                  <a16:creationId xmlns:a16="http://schemas.microsoft.com/office/drawing/2014/main" xmlns="" id="{D7230F70-CD70-4C80-9985-EBFA5121CCA6}"/>
                </a:ext>
              </a:extLst>
            </xdr:cNvPr>
            <xdr:cNvSpPr>
              <a:spLocks/>
            </xdr:cNvSpPr>
          </xdr:nvSpPr>
          <xdr:spPr bwMode="auto">
            <a:xfrm>
              <a:off x="5044" y="1825"/>
              <a:ext cx="44" cy="45"/>
            </a:xfrm>
            <a:custGeom>
              <a:avLst/>
              <a:gdLst>
                <a:gd name="T0" fmla="*/ 6 w 6"/>
                <a:gd name="T1" fmla="*/ 2 h 6"/>
                <a:gd name="T2" fmla="*/ 6 w 6"/>
                <a:gd name="T3" fmla="*/ 2 h 6"/>
                <a:gd name="T4" fmla="*/ 6 w 6"/>
                <a:gd name="T5" fmla="*/ 2 h 6"/>
                <a:gd name="T6" fmla="*/ 6 w 6"/>
                <a:gd name="T7" fmla="*/ 1 h 6"/>
                <a:gd name="T8" fmla="*/ 6 w 6"/>
                <a:gd name="T9" fmla="*/ 1 h 6"/>
                <a:gd name="T10" fmla="*/ 6 w 6"/>
                <a:gd name="T11" fmla="*/ 1 h 6"/>
                <a:gd name="T12" fmla="*/ 5 w 6"/>
                <a:gd name="T13" fmla="*/ 0 h 6"/>
                <a:gd name="T14" fmla="*/ 5 w 6"/>
                <a:gd name="T15" fmla="*/ 0 h 6"/>
                <a:gd name="T16" fmla="*/ 5 w 6"/>
                <a:gd name="T17" fmla="*/ 0 h 6"/>
                <a:gd name="T18" fmla="*/ 4 w 6"/>
                <a:gd name="T19" fmla="*/ 0 h 6"/>
                <a:gd name="T20" fmla="*/ 4 w 6"/>
                <a:gd name="T21" fmla="*/ 0 h 6"/>
                <a:gd name="T22" fmla="*/ 3 w 6"/>
                <a:gd name="T23" fmla="*/ 0 h 6"/>
                <a:gd name="T24" fmla="*/ 3 w 6"/>
                <a:gd name="T25" fmla="*/ 0 h 6"/>
                <a:gd name="T26" fmla="*/ 3 w 6"/>
                <a:gd name="T27" fmla="*/ 0 h 6"/>
                <a:gd name="T28" fmla="*/ 2 w 6"/>
                <a:gd name="T29" fmla="*/ 0 h 6"/>
                <a:gd name="T30" fmla="*/ 2 w 6"/>
                <a:gd name="T31" fmla="*/ 0 h 6"/>
                <a:gd name="T32" fmla="*/ 1 w 6"/>
                <a:gd name="T33" fmla="*/ 0 h 6"/>
                <a:gd name="T34" fmla="*/ 1 w 6"/>
                <a:gd name="T35" fmla="*/ 0 h 6"/>
                <a:gd name="T36" fmla="*/ 1 w 6"/>
                <a:gd name="T37" fmla="*/ 1 h 6"/>
                <a:gd name="T38" fmla="*/ 1 w 6"/>
                <a:gd name="T39" fmla="*/ 1 h 6"/>
                <a:gd name="T40" fmla="*/ 0 w 6"/>
                <a:gd name="T41" fmla="*/ 1 h 6"/>
                <a:gd name="T42" fmla="*/ 0 w 6"/>
                <a:gd name="T43" fmla="*/ 2 h 6"/>
                <a:gd name="T44" fmla="*/ 0 w 6"/>
                <a:gd name="T45" fmla="*/ 2 h 6"/>
                <a:gd name="T46" fmla="*/ 0 w 6"/>
                <a:gd name="T47" fmla="*/ 2 h 6"/>
                <a:gd name="T48" fmla="*/ 0 w 6"/>
                <a:gd name="T49" fmla="*/ 3 h 6"/>
                <a:gd name="T50" fmla="*/ 0 w 6"/>
                <a:gd name="T51" fmla="*/ 3 h 6"/>
                <a:gd name="T52" fmla="*/ 0 w 6"/>
                <a:gd name="T53" fmla="*/ 4 h 6"/>
                <a:gd name="T54" fmla="*/ 0 w 6"/>
                <a:gd name="T55" fmla="*/ 4 h 6"/>
                <a:gd name="T56" fmla="*/ 0 w 6"/>
                <a:gd name="T57" fmla="*/ 4 h 6"/>
                <a:gd name="T58" fmla="*/ 1 w 6"/>
                <a:gd name="T59" fmla="*/ 5 h 6"/>
                <a:gd name="T60" fmla="*/ 1 w 6"/>
                <a:gd name="T61" fmla="*/ 5 h 6"/>
                <a:gd name="T62" fmla="*/ 1 w 6"/>
                <a:gd name="T63" fmla="*/ 5 h 6"/>
                <a:gd name="T64" fmla="*/ 1 w 6"/>
                <a:gd name="T65" fmla="*/ 6 h 6"/>
                <a:gd name="T66" fmla="*/ 2 w 6"/>
                <a:gd name="T67" fmla="*/ 6 h 6"/>
                <a:gd name="T68" fmla="*/ 2 w 6"/>
                <a:gd name="T69" fmla="*/ 6 h 6"/>
                <a:gd name="T70" fmla="*/ 3 w 6"/>
                <a:gd name="T71" fmla="*/ 6 h 6"/>
                <a:gd name="T72" fmla="*/ 3 w 6"/>
                <a:gd name="T73" fmla="*/ 6 h 6"/>
                <a:gd name="T74" fmla="*/ 3 w 6"/>
                <a:gd name="T75" fmla="*/ 6 h 6"/>
                <a:gd name="T76" fmla="*/ 4 w 6"/>
                <a:gd name="T77" fmla="*/ 6 h 6"/>
                <a:gd name="T78" fmla="*/ 4 w 6"/>
                <a:gd name="T79" fmla="*/ 6 h 6"/>
                <a:gd name="T80" fmla="*/ 5 w 6"/>
                <a:gd name="T81" fmla="*/ 6 h 6"/>
                <a:gd name="T82" fmla="*/ 5 w 6"/>
                <a:gd name="T83" fmla="*/ 6 h 6"/>
                <a:gd name="T84" fmla="*/ 5 w 6"/>
                <a:gd name="T85" fmla="*/ 5 h 6"/>
                <a:gd name="T86" fmla="*/ 6 w 6"/>
                <a:gd name="T87" fmla="*/ 5 h 6"/>
                <a:gd name="T88" fmla="*/ 6 w 6"/>
                <a:gd name="T89" fmla="*/ 5 h 6"/>
                <a:gd name="T90" fmla="*/ 6 w 6"/>
                <a:gd name="T91" fmla="*/ 4 h 6"/>
                <a:gd name="T92" fmla="*/ 6 w 6"/>
                <a:gd name="T93" fmla="*/ 4 h 6"/>
                <a:gd name="T94" fmla="*/ 6 w 6"/>
                <a:gd name="T95" fmla="*/ 4 h 6"/>
                <a:gd name="T96" fmla="*/ 6 w 6"/>
                <a:gd name="T97" fmla="*/ 3 h 6"/>
                <a:gd name="T98" fmla="*/ 6 w 6"/>
                <a:gd name="T99" fmla="*/ 3 h 6"/>
                <a:gd name="T100" fmla="*/ 6 w 6"/>
                <a:gd name="T101" fmla="*/ 2 h 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6" h="6">
                  <a:moveTo>
                    <a:pt x="6" y="2"/>
                  </a:moveTo>
                  <a:lnTo>
                    <a:pt x="6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6" y="1"/>
                  </a:lnTo>
                  <a:lnTo>
                    <a:pt x="6" y="1"/>
                  </a:lnTo>
                  <a:lnTo>
                    <a:pt x="5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0"/>
                  </a:lnTo>
                  <a:lnTo>
                    <a:pt x="1" y="0"/>
                  </a:lnTo>
                  <a:lnTo>
                    <a:pt x="1" y="1"/>
                  </a:lnTo>
                  <a:lnTo>
                    <a:pt x="1" y="1"/>
                  </a:lnTo>
                  <a:lnTo>
                    <a:pt x="0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4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3"/>
                  </a:lnTo>
                  <a:lnTo>
                    <a:pt x="6" y="3"/>
                  </a:lnTo>
                  <a:lnTo>
                    <a:pt x="6" y="2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428" name="Freeform 594">
              <a:extLst>
                <a:ext uri="{FF2B5EF4-FFF2-40B4-BE49-F238E27FC236}">
                  <a16:creationId xmlns:a16="http://schemas.microsoft.com/office/drawing/2014/main" xmlns="" id="{54915217-437A-4D3F-BAB3-FEA4FAD0F100}"/>
                </a:ext>
              </a:extLst>
            </xdr:cNvPr>
            <xdr:cNvSpPr>
              <a:spLocks/>
            </xdr:cNvSpPr>
          </xdr:nvSpPr>
          <xdr:spPr bwMode="auto">
            <a:xfrm>
              <a:off x="5036" y="2174"/>
              <a:ext cx="52" cy="44"/>
            </a:xfrm>
            <a:custGeom>
              <a:avLst/>
              <a:gdLst>
                <a:gd name="T0" fmla="*/ 52 w 52"/>
                <a:gd name="T1" fmla="*/ 22 h 44"/>
                <a:gd name="T2" fmla="*/ 52 w 52"/>
                <a:gd name="T3" fmla="*/ 15 h 44"/>
                <a:gd name="T4" fmla="*/ 45 w 52"/>
                <a:gd name="T5" fmla="*/ 15 h 44"/>
                <a:gd name="T6" fmla="*/ 45 w 52"/>
                <a:gd name="T7" fmla="*/ 7 h 44"/>
                <a:gd name="T8" fmla="*/ 45 w 52"/>
                <a:gd name="T9" fmla="*/ 7 h 44"/>
                <a:gd name="T10" fmla="*/ 45 w 52"/>
                <a:gd name="T11" fmla="*/ 7 h 44"/>
                <a:gd name="T12" fmla="*/ 45 w 52"/>
                <a:gd name="T13" fmla="*/ 0 h 44"/>
                <a:gd name="T14" fmla="*/ 37 w 52"/>
                <a:gd name="T15" fmla="*/ 0 h 44"/>
                <a:gd name="T16" fmla="*/ 37 w 52"/>
                <a:gd name="T17" fmla="*/ 0 h 44"/>
                <a:gd name="T18" fmla="*/ 30 w 52"/>
                <a:gd name="T19" fmla="*/ 0 h 44"/>
                <a:gd name="T20" fmla="*/ 30 w 52"/>
                <a:gd name="T21" fmla="*/ 0 h 44"/>
                <a:gd name="T22" fmla="*/ 30 w 52"/>
                <a:gd name="T23" fmla="*/ 0 h 44"/>
                <a:gd name="T24" fmla="*/ 22 w 52"/>
                <a:gd name="T25" fmla="*/ 0 h 44"/>
                <a:gd name="T26" fmla="*/ 22 w 52"/>
                <a:gd name="T27" fmla="*/ 0 h 44"/>
                <a:gd name="T28" fmla="*/ 15 w 52"/>
                <a:gd name="T29" fmla="*/ 0 h 44"/>
                <a:gd name="T30" fmla="*/ 15 w 52"/>
                <a:gd name="T31" fmla="*/ 0 h 44"/>
                <a:gd name="T32" fmla="*/ 15 w 52"/>
                <a:gd name="T33" fmla="*/ 0 h 44"/>
                <a:gd name="T34" fmla="*/ 8 w 52"/>
                <a:gd name="T35" fmla="*/ 0 h 44"/>
                <a:gd name="T36" fmla="*/ 8 w 52"/>
                <a:gd name="T37" fmla="*/ 7 h 44"/>
                <a:gd name="T38" fmla="*/ 8 w 52"/>
                <a:gd name="T39" fmla="*/ 7 h 44"/>
                <a:gd name="T40" fmla="*/ 8 w 52"/>
                <a:gd name="T41" fmla="*/ 7 h 44"/>
                <a:gd name="T42" fmla="*/ 0 w 52"/>
                <a:gd name="T43" fmla="*/ 15 h 44"/>
                <a:gd name="T44" fmla="*/ 0 w 52"/>
                <a:gd name="T45" fmla="*/ 15 h 44"/>
                <a:gd name="T46" fmla="*/ 0 w 52"/>
                <a:gd name="T47" fmla="*/ 22 h 44"/>
                <a:gd name="T48" fmla="*/ 0 w 52"/>
                <a:gd name="T49" fmla="*/ 22 h 44"/>
                <a:gd name="T50" fmla="*/ 0 w 52"/>
                <a:gd name="T51" fmla="*/ 22 h 44"/>
                <a:gd name="T52" fmla="*/ 0 w 52"/>
                <a:gd name="T53" fmla="*/ 29 h 44"/>
                <a:gd name="T54" fmla="*/ 0 w 52"/>
                <a:gd name="T55" fmla="*/ 29 h 44"/>
                <a:gd name="T56" fmla="*/ 8 w 52"/>
                <a:gd name="T57" fmla="*/ 37 h 44"/>
                <a:gd name="T58" fmla="*/ 8 w 52"/>
                <a:gd name="T59" fmla="*/ 37 h 44"/>
                <a:gd name="T60" fmla="*/ 8 w 52"/>
                <a:gd name="T61" fmla="*/ 37 h 44"/>
                <a:gd name="T62" fmla="*/ 8 w 52"/>
                <a:gd name="T63" fmla="*/ 44 h 44"/>
                <a:gd name="T64" fmla="*/ 15 w 52"/>
                <a:gd name="T65" fmla="*/ 44 h 44"/>
                <a:gd name="T66" fmla="*/ 15 w 52"/>
                <a:gd name="T67" fmla="*/ 44 h 44"/>
                <a:gd name="T68" fmla="*/ 15 w 52"/>
                <a:gd name="T69" fmla="*/ 44 h 44"/>
                <a:gd name="T70" fmla="*/ 22 w 52"/>
                <a:gd name="T71" fmla="*/ 44 h 44"/>
                <a:gd name="T72" fmla="*/ 22 w 52"/>
                <a:gd name="T73" fmla="*/ 44 h 44"/>
                <a:gd name="T74" fmla="*/ 30 w 52"/>
                <a:gd name="T75" fmla="*/ 44 h 44"/>
                <a:gd name="T76" fmla="*/ 30 w 52"/>
                <a:gd name="T77" fmla="*/ 44 h 44"/>
                <a:gd name="T78" fmla="*/ 30 w 52"/>
                <a:gd name="T79" fmla="*/ 44 h 44"/>
                <a:gd name="T80" fmla="*/ 37 w 52"/>
                <a:gd name="T81" fmla="*/ 44 h 44"/>
                <a:gd name="T82" fmla="*/ 37 w 52"/>
                <a:gd name="T83" fmla="*/ 44 h 44"/>
                <a:gd name="T84" fmla="*/ 45 w 52"/>
                <a:gd name="T85" fmla="*/ 44 h 44"/>
                <a:gd name="T86" fmla="*/ 45 w 52"/>
                <a:gd name="T87" fmla="*/ 37 h 44"/>
                <a:gd name="T88" fmla="*/ 45 w 52"/>
                <a:gd name="T89" fmla="*/ 37 h 44"/>
                <a:gd name="T90" fmla="*/ 45 w 52"/>
                <a:gd name="T91" fmla="*/ 37 h 44"/>
                <a:gd name="T92" fmla="*/ 45 w 52"/>
                <a:gd name="T93" fmla="*/ 29 h 44"/>
                <a:gd name="T94" fmla="*/ 52 w 52"/>
                <a:gd name="T95" fmla="*/ 29 h 44"/>
                <a:gd name="T96" fmla="*/ 52 w 52"/>
                <a:gd name="T97" fmla="*/ 22 h 44"/>
                <a:gd name="T98" fmla="*/ 52 w 52"/>
                <a:gd name="T99" fmla="*/ 22 h 4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52" h="44">
                  <a:moveTo>
                    <a:pt x="52" y="22"/>
                  </a:moveTo>
                  <a:lnTo>
                    <a:pt x="52" y="15"/>
                  </a:lnTo>
                  <a:lnTo>
                    <a:pt x="45" y="15"/>
                  </a:lnTo>
                  <a:lnTo>
                    <a:pt x="45" y="7"/>
                  </a:lnTo>
                  <a:lnTo>
                    <a:pt x="45" y="7"/>
                  </a:lnTo>
                  <a:lnTo>
                    <a:pt x="45" y="7"/>
                  </a:lnTo>
                  <a:lnTo>
                    <a:pt x="45" y="0"/>
                  </a:lnTo>
                  <a:lnTo>
                    <a:pt x="37" y="0"/>
                  </a:lnTo>
                  <a:lnTo>
                    <a:pt x="37" y="0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8" y="0"/>
                  </a:lnTo>
                  <a:lnTo>
                    <a:pt x="8" y="7"/>
                  </a:lnTo>
                  <a:lnTo>
                    <a:pt x="8" y="7"/>
                  </a:lnTo>
                  <a:lnTo>
                    <a:pt x="8" y="7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29"/>
                  </a:lnTo>
                  <a:lnTo>
                    <a:pt x="0" y="29"/>
                  </a:lnTo>
                  <a:lnTo>
                    <a:pt x="8" y="37"/>
                  </a:lnTo>
                  <a:lnTo>
                    <a:pt x="8" y="37"/>
                  </a:lnTo>
                  <a:lnTo>
                    <a:pt x="8" y="37"/>
                  </a:lnTo>
                  <a:lnTo>
                    <a:pt x="8" y="44"/>
                  </a:lnTo>
                  <a:lnTo>
                    <a:pt x="15" y="44"/>
                  </a:lnTo>
                  <a:lnTo>
                    <a:pt x="15" y="44"/>
                  </a:lnTo>
                  <a:lnTo>
                    <a:pt x="15" y="44"/>
                  </a:lnTo>
                  <a:lnTo>
                    <a:pt x="22" y="44"/>
                  </a:lnTo>
                  <a:lnTo>
                    <a:pt x="22" y="44"/>
                  </a:lnTo>
                  <a:lnTo>
                    <a:pt x="30" y="44"/>
                  </a:lnTo>
                  <a:lnTo>
                    <a:pt x="30" y="44"/>
                  </a:lnTo>
                  <a:lnTo>
                    <a:pt x="30" y="44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45" y="44"/>
                  </a:lnTo>
                  <a:lnTo>
                    <a:pt x="45" y="37"/>
                  </a:lnTo>
                  <a:lnTo>
                    <a:pt x="45" y="37"/>
                  </a:lnTo>
                  <a:lnTo>
                    <a:pt x="45" y="37"/>
                  </a:lnTo>
                  <a:lnTo>
                    <a:pt x="45" y="29"/>
                  </a:lnTo>
                  <a:lnTo>
                    <a:pt x="52" y="29"/>
                  </a:lnTo>
                  <a:lnTo>
                    <a:pt x="52" y="22"/>
                  </a:lnTo>
                  <a:lnTo>
                    <a:pt x="52" y="22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429" name="Freeform 595">
              <a:extLst>
                <a:ext uri="{FF2B5EF4-FFF2-40B4-BE49-F238E27FC236}">
                  <a16:creationId xmlns:a16="http://schemas.microsoft.com/office/drawing/2014/main" xmlns="" id="{5E5A81D6-636E-445D-BD42-BD5C6E33DB56}"/>
                </a:ext>
              </a:extLst>
            </xdr:cNvPr>
            <xdr:cNvSpPr>
              <a:spLocks/>
            </xdr:cNvSpPr>
          </xdr:nvSpPr>
          <xdr:spPr bwMode="auto">
            <a:xfrm>
              <a:off x="5036" y="2174"/>
              <a:ext cx="52" cy="44"/>
            </a:xfrm>
            <a:custGeom>
              <a:avLst/>
              <a:gdLst>
                <a:gd name="T0" fmla="*/ 7 w 7"/>
                <a:gd name="T1" fmla="*/ 3 h 6"/>
                <a:gd name="T2" fmla="*/ 7 w 7"/>
                <a:gd name="T3" fmla="*/ 2 h 6"/>
                <a:gd name="T4" fmla="*/ 6 w 7"/>
                <a:gd name="T5" fmla="*/ 2 h 6"/>
                <a:gd name="T6" fmla="*/ 6 w 7"/>
                <a:gd name="T7" fmla="*/ 1 h 6"/>
                <a:gd name="T8" fmla="*/ 6 w 7"/>
                <a:gd name="T9" fmla="*/ 1 h 6"/>
                <a:gd name="T10" fmla="*/ 6 w 7"/>
                <a:gd name="T11" fmla="*/ 1 h 6"/>
                <a:gd name="T12" fmla="*/ 6 w 7"/>
                <a:gd name="T13" fmla="*/ 0 h 6"/>
                <a:gd name="T14" fmla="*/ 5 w 7"/>
                <a:gd name="T15" fmla="*/ 0 h 6"/>
                <a:gd name="T16" fmla="*/ 5 w 7"/>
                <a:gd name="T17" fmla="*/ 0 h 6"/>
                <a:gd name="T18" fmla="*/ 4 w 7"/>
                <a:gd name="T19" fmla="*/ 0 h 6"/>
                <a:gd name="T20" fmla="*/ 4 w 7"/>
                <a:gd name="T21" fmla="*/ 0 h 6"/>
                <a:gd name="T22" fmla="*/ 4 w 7"/>
                <a:gd name="T23" fmla="*/ 0 h 6"/>
                <a:gd name="T24" fmla="*/ 3 w 7"/>
                <a:gd name="T25" fmla="*/ 0 h 6"/>
                <a:gd name="T26" fmla="*/ 3 w 7"/>
                <a:gd name="T27" fmla="*/ 0 h 6"/>
                <a:gd name="T28" fmla="*/ 2 w 7"/>
                <a:gd name="T29" fmla="*/ 0 h 6"/>
                <a:gd name="T30" fmla="*/ 2 w 7"/>
                <a:gd name="T31" fmla="*/ 0 h 6"/>
                <a:gd name="T32" fmla="*/ 2 w 7"/>
                <a:gd name="T33" fmla="*/ 0 h 6"/>
                <a:gd name="T34" fmla="*/ 1 w 7"/>
                <a:gd name="T35" fmla="*/ 0 h 6"/>
                <a:gd name="T36" fmla="*/ 1 w 7"/>
                <a:gd name="T37" fmla="*/ 1 h 6"/>
                <a:gd name="T38" fmla="*/ 1 w 7"/>
                <a:gd name="T39" fmla="*/ 1 h 6"/>
                <a:gd name="T40" fmla="*/ 1 w 7"/>
                <a:gd name="T41" fmla="*/ 1 h 6"/>
                <a:gd name="T42" fmla="*/ 0 w 7"/>
                <a:gd name="T43" fmla="*/ 2 h 6"/>
                <a:gd name="T44" fmla="*/ 0 w 7"/>
                <a:gd name="T45" fmla="*/ 2 h 6"/>
                <a:gd name="T46" fmla="*/ 0 w 7"/>
                <a:gd name="T47" fmla="*/ 3 h 6"/>
                <a:gd name="T48" fmla="*/ 0 w 7"/>
                <a:gd name="T49" fmla="*/ 3 h 6"/>
                <a:gd name="T50" fmla="*/ 0 w 7"/>
                <a:gd name="T51" fmla="*/ 3 h 6"/>
                <a:gd name="T52" fmla="*/ 0 w 7"/>
                <a:gd name="T53" fmla="*/ 4 h 6"/>
                <a:gd name="T54" fmla="*/ 0 w 7"/>
                <a:gd name="T55" fmla="*/ 4 h 6"/>
                <a:gd name="T56" fmla="*/ 1 w 7"/>
                <a:gd name="T57" fmla="*/ 5 h 6"/>
                <a:gd name="T58" fmla="*/ 1 w 7"/>
                <a:gd name="T59" fmla="*/ 5 h 6"/>
                <a:gd name="T60" fmla="*/ 1 w 7"/>
                <a:gd name="T61" fmla="*/ 5 h 6"/>
                <a:gd name="T62" fmla="*/ 1 w 7"/>
                <a:gd name="T63" fmla="*/ 6 h 6"/>
                <a:gd name="T64" fmla="*/ 2 w 7"/>
                <a:gd name="T65" fmla="*/ 6 h 6"/>
                <a:gd name="T66" fmla="*/ 2 w 7"/>
                <a:gd name="T67" fmla="*/ 6 h 6"/>
                <a:gd name="T68" fmla="*/ 2 w 7"/>
                <a:gd name="T69" fmla="*/ 6 h 6"/>
                <a:gd name="T70" fmla="*/ 3 w 7"/>
                <a:gd name="T71" fmla="*/ 6 h 6"/>
                <a:gd name="T72" fmla="*/ 3 w 7"/>
                <a:gd name="T73" fmla="*/ 6 h 6"/>
                <a:gd name="T74" fmla="*/ 4 w 7"/>
                <a:gd name="T75" fmla="*/ 6 h 6"/>
                <a:gd name="T76" fmla="*/ 4 w 7"/>
                <a:gd name="T77" fmla="*/ 6 h 6"/>
                <a:gd name="T78" fmla="*/ 4 w 7"/>
                <a:gd name="T79" fmla="*/ 6 h 6"/>
                <a:gd name="T80" fmla="*/ 5 w 7"/>
                <a:gd name="T81" fmla="*/ 6 h 6"/>
                <a:gd name="T82" fmla="*/ 5 w 7"/>
                <a:gd name="T83" fmla="*/ 6 h 6"/>
                <a:gd name="T84" fmla="*/ 6 w 7"/>
                <a:gd name="T85" fmla="*/ 6 h 6"/>
                <a:gd name="T86" fmla="*/ 6 w 7"/>
                <a:gd name="T87" fmla="*/ 5 h 6"/>
                <a:gd name="T88" fmla="*/ 6 w 7"/>
                <a:gd name="T89" fmla="*/ 5 h 6"/>
                <a:gd name="T90" fmla="*/ 6 w 7"/>
                <a:gd name="T91" fmla="*/ 5 h 6"/>
                <a:gd name="T92" fmla="*/ 6 w 7"/>
                <a:gd name="T93" fmla="*/ 4 h 6"/>
                <a:gd name="T94" fmla="*/ 7 w 7"/>
                <a:gd name="T95" fmla="*/ 4 h 6"/>
                <a:gd name="T96" fmla="*/ 7 w 7"/>
                <a:gd name="T97" fmla="*/ 3 h 6"/>
                <a:gd name="T98" fmla="*/ 7 w 7"/>
                <a:gd name="T99" fmla="*/ 3 h 6"/>
                <a:gd name="T100" fmla="*/ 7 w 7"/>
                <a:gd name="T101" fmla="*/ 3 h 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6">
                  <a:moveTo>
                    <a:pt x="7" y="3"/>
                  </a:moveTo>
                  <a:lnTo>
                    <a:pt x="7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6" y="1"/>
                  </a:lnTo>
                  <a:lnTo>
                    <a:pt x="6" y="1"/>
                  </a:lnTo>
                  <a:lnTo>
                    <a:pt x="6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0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7" y="4"/>
                  </a:lnTo>
                  <a:lnTo>
                    <a:pt x="7" y="3"/>
                  </a:lnTo>
                  <a:lnTo>
                    <a:pt x="7" y="3"/>
                  </a:lnTo>
                  <a:lnTo>
                    <a:pt x="7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430" name="Freeform 596">
              <a:extLst>
                <a:ext uri="{FF2B5EF4-FFF2-40B4-BE49-F238E27FC236}">
                  <a16:creationId xmlns:a16="http://schemas.microsoft.com/office/drawing/2014/main" xmlns="" id="{24822552-1EBD-46C6-A50B-0F2BAEA7A4C0}"/>
                </a:ext>
              </a:extLst>
            </xdr:cNvPr>
            <xdr:cNvSpPr>
              <a:spLocks/>
            </xdr:cNvSpPr>
          </xdr:nvSpPr>
          <xdr:spPr bwMode="auto">
            <a:xfrm>
              <a:off x="4940" y="2515"/>
              <a:ext cx="52" cy="52"/>
            </a:xfrm>
            <a:custGeom>
              <a:avLst/>
              <a:gdLst>
                <a:gd name="T0" fmla="*/ 52 w 52"/>
                <a:gd name="T1" fmla="*/ 22 h 52"/>
                <a:gd name="T2" fmla="*/ 52 w 52"/>
                <a:gd name="T3" fmla="*/ 22 h 52"/>
                <a:gd name="T4" fmla="*/ 52 w 52"/>
                <a:gd name="T5" fmla="*/ 22 h 52"/>
                <a:gd name="T6" fmla="*/ 44 w 52"/>
                <a:gd name="T7" fmla="*/ 15 h 52"/>
                <a:gd name="T8" fmla="*/ 44 w 52"/>
                <a:gd name="T9" fmla="*/ 15 h 52"/>
                <a:gd name="T10" fmla="*/ 44 w 52"/>
                <a:gd name="T11" fmla="*/ 8 h 52"/>
                <a:gd name="T12" fmla="*/ 44 w 52"/>
                <a:gd name="T13" fmla="*/ 8 h 52"/>
                <a:gd name="T14" fmla="*/ 37 w 52"/>
                <a:gd name="T15" fmla="*/ 8 h 52"/>
                <a:gd name="T16" fmla="*/ 37 w 52"/>
                <a:gd name="T17" fmla="*/ 8 h 52"/>
                <a:gd name="T18" fmla="*/ 37 w 52"/>
                <a:gd name="T19" fmla="*/ 8 h 52"/>
                <a:gd name="T20" fmla="*/ 30 w 52"/>
                <a:gd name="T21" fmla="*/ 8 h 52"/>
                <a:gd name="T22" fmla="*/ 30 w 52"/>
                <a:gd name="T23" fmla="*/ 0 h 52"/>
                <a:gd name="T24" fmla="*/ 22 w 52"/>
                <a:gd name="T25" fmla="*/ 0 h 52"/>
                <a:gd name="T26" fmla="*/ 22 w 52"/>
                <a:gd name="T27" fmla="*/ 8 h 52"/>
                <a:gd name="T28" fmla="*/ 15 w 52"/>
                <a:gd name="T29" fmla="*/ 8 h 52"/>
                <a:gd name="T30" fmla="*/ 15 w 52"/>
                <a:gd name="T31" fmla="*/ 8 h 52"/>
                <a:gd name="T32" fmla="*/ 15 w 52"/>
                <a:gd name="T33" fmla="*/ 8 h 52"/>
                <a:gd name="T34" fmla="*/ 7 w 52"/>
                <a:gd name="T35" fmla="*/ 8 h 52"/>
                <a:gd name="T36" fmla="*/ 7 w 52"/>
                <a:gd name="T37" fmla="*/ 8 h 52"/>
                <a:gd name="T38" fmla="*/ 7 w 52"/>
                <a:gd name="T39" fmla="*/ 15 h 52"/>
                <a:gd name="T40" fmla="*/ 7 w 52"/>
                <a:gd name="T41" fmla="*/ 15 h 52"/>
                <a:gd name="T42" fmla="*/ 0 w 52"/>
                <a:gd name="T43" fmla="*/ 22 h 52"/>
                <a:gd name="T44" fmla="*/ 0 w 52"/>
                <a:gd name="T45" fmla="*/ 22 h 52"/>
                <a:gd name="T46" fmla="*/ 0 w 52"/>
                <a:gd name="T47" fmla="*/ 22 h 52"/>
                <a:gd name="T48" fmla="*/ 0 w 52"/>
                <a:gd name="T49" fmla="*/ 30 h 52"/>
                <a:gd name="T50" fmla="*/ 0 w 52"/>
                <a:gd name="T51" fmla="*/ 30 h 52"/>
                <a:gd name="T52" fmla="*/ 0 w 52"/>
                <a:gd name="T53" fmla="*/ 37 h 52"/>
                <a:gd name="T54" fmla="*/ 0 w 52"/>
                <a:gd name="T55" fmla="*/ 37 h 52"/>
                <a:gd name="T56" fmla="*/ 7 w 52"/>
                <a:gd name="T57" fmla="*/ 37 h 52"/>
                <a:gd name="T58" fmla="*/ 7 w 52"/>
                <a:gd name="T59" fmla="*/ 45 h 52"/>
                <a:gd name="T60" fmla="*/ 7 w 52"/>
                <a:gd name="T61" fmla="*/ 45 h 52"/>
                <a:gd name="T62" fmla="*/ 7 w 52"/>
                <a:gd name="T63" fmla="*/ 45 h 52"/>
                <a:gd name="T64" fmla="*/ 15 w 52"/>
                <a:gd name="T65" fmla="*/ 52 h 52"/>
                <a:gd name="T66" fmla="*/ 15 w 52"/>
                <a:gd name="T67" fmla="*/ 52 h 52"/>
                <a:gd name="T68" fmla="*/ 15 w 52"/>
                <a:gd name="T69" fmla="*/ 52 h 52"/>
                <a:gd name="T70" fmla="*/ 22 w 52"/>
                <a:gd name="T71" fmla="*/ 52 h 52"/>
                <a:gd name="T72" fmla="*/ 22 w 52"/>
                <a:gd name="T73" fmla="*/ 52 h 52"/>
                <a:gd name="T74" fmla="*/ 30 w 52"/>
                <a:gd name="T75" fmla="*/ 52 h 52"/>
                <a:gd name="T76" fmla="*/ 30 w 52"/>
                <a:gd name="T77" fmla="*/ 52 h 52"/>
                <a:gd name="T78" fmla="*/ 37 w 52"/>
                <a:gd name="T79" fmla="*/ 52 h 52"/>
                <a:gd name="T80" fmla="*/ 37 w 52"/>
                <a:gd name="T81" fmla="*/ 52 h 52"/>
                <a:gd name="T82" fmla="*/ 37 w 52"/>
                <a:gd name="T83" fmla="*/ 52 h 52"/>
                <a:gd name="T84" fmla="*/ 44 w 52"/>
                <a:gd name="T85" fmla="*/ 45 h 52"/>
                <a:gd name="T86" fmla="*/ 44 w 52"/>
                <a:gd name="T87" fmla="*/ 45 h 52"/>
                <a:gd name="T88" fmla="*/ 44 w 52"/>
                <a:gd name="T89" fmla="*/ 45 h 52"/>
                <a:gd name="T90" fmla="*/ 44 w 52"/>
                <a:gd name="T91" fmla="*/ 37 h 52"/>
                <a:gd name="T92" fmla="*/ 52 w 52"/>
                <a:gd name="T93" fmla="*/ 37 h 52"/>
                <a:gd name="T94" fmla="*/ 52 w 52"/>
                <a:gd name="T95" fmla="*/ 37 h 52"/>
                <a:gd name="T96" fmla="*/ 52 w 52"/>
                <a:gd name="T97" fmla="*/ 30 h 52"/>
                <a:gd name="T98" fmla="*/ 52 w 52"/>
                <a:gd name="T99" fmla="*/ 30 h 52"/>
                <a:gd name="T100" fmla="*/ 52 w 52"/>
                <a:gd name="T101" fmla="*/ 22 h 5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52" h="52">
                  <a:moveTo>
                    <a:pt x="52" y="22"/>
                  </a:moveTo>
                  <a:lnTo>
                    <a:pt x="52" y="22"/>
                  </a:lnTo>
                  <a:lnTo>
                    <a:pt x="52" y="22"/>
                  </a:lnTo>
                  <a:lnTo>
                    <a:pt x="44" y="15"/>
                  </a:lnTo>
                  <a:lnTo>
                    <a:pt x="44" y="15"/>
                  </a:lnTo>
                  <a:lnTo>
                    <a:pt x="44" y="8"/>
                  </a:lnTo>
                  <a:lnTo>
                    <a:pt x="44" y="8"/>
                  </a:lnTo>
                  <a:lnTo>
                    <a:pt x="37" y="8"/>
                  </a:lnTo>
                  <a:lnTo>
                    <a:pt x="37" y="8"/>
                  </a:lnTo>
                  <a:lnTo>
                    <a:pt x="37" y="8"/>
                  </a:lnTo>
                  <a:lnTo>
                    <a:pt x="30" y="8"/>
                  </a:lnTo>
                  <a:lnTo>
                    <a:pt x="30" y="0"/>
                  </a:lnTo>
                  <a:lnTo>
                    <a:pt x="22" y="0"/>
                  </a:lnTo>
                  <a:lnTo>
                    <a:pt x="22" y="8"/>
                  </a:lnTo>
                  <a:lnTo>
                    <a:pt x="15" y="8"/>
                  </a:lnTo>
                  <a:lnTo>
                    <a:pt x="15" y="8"/>
                  </a:lnTo>
                  <a:lnTo>
                    <a:pt x="15" y="8"/>
                  </a:lnTo>
                  <a:lnTo>
                    <a:pt x="7" y="8"/>
                  </a:lnTo>
                  <a:lnTo>
                    <a:pt x="7" y="8"/>
                  </a:lnTo>
                  <a:lnTo>
                    <a:pt x="7" y="15"/>
                  </a:lnTo>
                  <a:lnTo>
                    <a:pt x="7" y="15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0" y="37"/>
                  </a:lnTo>
                  <a:lnTo>
                    <a:pt x="0" y="37"/>
                  </a:lnTo>
                  <a:lnTo>
                    <a:pt x="7" y="37"/>
                  </a:lnTo>
                  <a:lnTo>
                    <a:pt x="7" y="45"/>
                  </a:lnTo>
                  <a:lnTo>
                    <a:pt x="7" y="45"/>
                  </a:lnTo>
                  <a:lnTo>
                    <a:pt x="7" y="45"/>
                  </a:lnTo>
                  <a:lnTo>
                    <a:pt x="15" y="52"/>
                  </a:lnTo>
                  <a:lnTo>
                    <a:pt x="15" y="52"/>
                  </a:lnTo>
                  <a:lnTo>
                    <a:pt x="15" y="52"/>
                  </a:lnTo>
                  <a:lnTo>
                    <a:pt x="22" y="52"/>
                  </a:lnTo>
                  <a:lnTo>
                    <a:pt x="22" y="52"/>
                  </a:lnTo>
                  <a:lnTo>
                    <a:pt x="30" y="52"/>
                  </a:lnTo>
                  <a:lnTo>
                    <a:pt x="30" y="52"/>
                  </a:lnTo>
                  <a:lnTo>
                    <a:pt x="37" y="52"/>
                  </a:lnTo>
                  <a:lnTo>
                    <a:pt x="37" y="52"/>
                  </a:lnTo>
                  <a:lnTo>
                    <a:pt x="37" y="52"/>
                  </a:lnTo>
                  <a:lnTo>
                    <a:pt x="44" y="45"/>
                  </a:lnTo>
                  <a:lnTo>
                    <a:pt x="44" y="45"/>
                  </a:lnTo>
                  <a:lnTo>
                    <a:pt x="44" y="45"/>
                  </a:lnTo>
                  <a:lnTo>
                    <a:pt x="44" y="37"/>
                  </a:lnTo>
                  <a:lnTo>
                    <a:pt x="52" y="37"/>
                  </a:lnTo>
                  <a:lnTo>
                    <a:pt x="52" y="37"/>
                  </a:lnTo>
                  <a:lnTo>
                    <a:pt x="52" y="30"/>
                  </a:lnTo>
                  <a:lnTo>
                    <a:pt x="52" y="30"/>
                  </a:lnTo>
                  <a:lnTo>
                    <a:pt x="52" y="22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431" name="Freeform 597">
              <a:extLst>
                <a:ext uri="{FF2B5EF4-FFF2-40B4-BE49-F238E27FC236}">
                  <a16:creationId xmlns:a16="http://schemas.microsoft.com/office/drawing/2014/main" xmlns="" id="{46CCB6C5-0DE7-4EC3-ACE9-A9B5A7F38B39}"/>
                </a:ext>
              </a:extLst>
            </xdr:cNvPr>
            <xdr:cNvSpPr>
              <a:spLocks/>
            </xdr:cNvSpPr>
          </xdr:nvSpPr>
          <xdr:spPr bwMode="auto">
            <a:xfrm>
              <a:off x="4940" y="2515"/>
              <a:ext cx="52" cy="52"/>
            </a:xfrm>
            <a:custGeom>
              <a:avLst/>
              <a:gdLst>
                <a:gd name="T0" fmla="*/ 7 w 7"/>
                <a:gd name="T1" fmla="*/ 3 h 7"/>
                <a:gd name="T2" fmla="*/ 7 w 7"/>
                <a:gd name="T3" fmla="*/ 3 h 7"/>
                <a:gd name="T4" fmla="*/ 7 w 7"/>
                <a:gd name="T5" fmla="*/ 3 h 7"/>
                <a:gd name="T6" fmla="*/ 6 w 7"/>
                <a:gd name="T7" fmla="*/ 2 h 7"/>
                <a:gd name="T8" fmla="*/ 6 w 7"/>
                <a:gd name="T9" fmla="*/ 2 h 7"/>
                <a:gd name="T10" fmla="*/ 6 w 7"/>
                <a:gd name="T11" fmla="*/ 1 h 7"/>
                <a:gd name="T12" fmla="*/ 6 w 7"/>
                <a:gd name="T13" fmla="*/ 1 h 7"/>
                <a:gd name="T14" fmla="*/ 5 w 7"/>
                <a:gd name="T15" fmla="*/ 1 h 7"/>
                <a:gd name="T16" fmla="*/ 5 w 7"/>
                <a:gd name="T17" fmla="*/ 1 h 7"/>
                <a:gd name="T18" fmla="*/ 5 w 7"/>
                <a:gd name="T19" fmla="*/ 1 h 7"/>
                <a:gd name="T20" fmla="*/ 4 w 7"/>
                <a:gd name="T21" fmla="*/ 1 h 7"/>
                <a:gd name="T22" fmla="*/ 4 w 7"/>
                <a:gd name="T23" fmla="*/ 0 h 7"/>
                <a:gd name="T24" fmla="*/ 3 w 7"/>
                <a:gd name="T25" fmla="*/ 0 h 7"/>
                <a:gd name="T26" fmla="*/ 3 w 7"/>
                <a:gd name="T27" fmla="*/ 1 h 7"/>
                <a:gd name="T28" fmla="*/ 2 w 7"/>
                <a:gd name="T29" fmla="*/ 1 h 7"/>
                <a:gd name="T30" fmla="*/ 2 w 7"/>
                <a:gd name="T31" fmla="*/ 1 h 7"/>
                <a:gd name="T32" fmla="*/ 2 w 7"/>
                <a:gd name="T33" fmla="*/ 1 h 7"/>
                <a:gd name="T34" fmla="*/ 1 w 7"/>
                <a:gd name="T35" fmla="*/ 1 h 7"/>
                <a:gd name="T36" fmla="*/ 1 w 7"/>
                <a:gd name="T37" fmla="*/ 1 h 7"/>
                <a:gd name="T38" fmla="*/ 1 w 7"/>
                <a:gd name="T39" fmla="*/ 2 h 7"/>
                <a:gd name="T40" fmla="*/ 1 w 7"/>
                <a:gd name="T41" fmla="*/ 2 h 7"/>
                <a:gd name="T42" fmla="*/ 0 w 7"/>
                <a:gd name="T43" fmla="*/ 3 h 7"/>
                <a:gd name="T44" fmla="*/ 0 w 7"/>
                <a:gd name="T45" fmla="*/ 3 h 7"/>
                <a:gd name="T46" fmla="*/ 0 w 7"/>
                <a:gd name="T47" fmla="*/ 3 h 7"/>
                <a:gd name="T48" fmla="*/ 0 w 7"/>
                <a:gd name="T49" fmla="*/ 4 h 7"/>
                <a:gd name="T50" fmla="*/ 0 w 7"/>
                <a:gd name="T51" fmla="*/ 4 h 7"/>
                <a:gd name="T52" fmla="*/ 0 w 7"/>
                <a:gd name="T53" fmla="*/ 5 h 7"/>
                <a:gd name="T54" fmla="*/ 0 w 7"/>
                <a:gd name="T55" fmla="*/ 5 h 7"/>
                <a:gd name="T56" fmla="*/ 1 w 7"/>
                <a:gd name="T57" fmla="*/ 5 h 7"/>
                <a:gd name="T58" fmla="*/ 1 w 7"/>
                <a:gd name="T59" fmla="*/ 6 h 7"/>
                <a:gd name="T60" fmla="*/ 1 w 7"/>
                <a:gd name="T61" fmla="*/ 6 h 7"/>
                <a:gd name="T62" fmla="*/ 1 w 7"/>
                <a:gd name="T63" fmla="*/ 6 h 7"/>
                <a:gd name="T64" fmla="*/ 2 w 7"/>
                <a:gd name="T65" fmla="*/ 7 h 7"/>
                <a:gd name="T66" fmla="*/ 2 w 7"/>
                <a:gd name="T67" fmla="*/ 7 h 7"/>
                <a:gd name="T68" fmla="*/ 2 w 7"/>
                <a:gd name="T69" fmla="*/ 7 h 7"/>
                <a:gd name="T70" fmla="*/ 3 w 7"/>
                <a:gd name="T71" fmla="*/ 7 h 7"/>
                <a:gd name="T72" fmla="*/ 3 w 7"/>
                <a:gd name="T73" fmla="*/ 7 h 7"/>
                <a:gd name="T74" fmla="*/ 4 w 7"/>
                <a:gd name="T75" fmla="*/ 7 h 7"/>
                <a:gd name="T76" fmla="*/ 4 w 7"/>
                <a:gd name="T77" fmla="*/ 7 h 7"/>
                <a:gd name="T78" fmla="*/ 5 w 7"/>
                <a:gd name="T79" fmla="*/ 7 h 7"/>
                <a:gd name="T80" fmla="*/ 5 w 7"/>
                <a:gd name="T81" fmla="*/ 7 h 7"/>
                <a:gd name="T82" fmla="*/ 5 w 7"/>
                <a:gd name="T83" fmla="*/ 7 h 7"/>
                <a:gd name="T84" fmla="*/ 6 w 7"/>
                <a:gd name="T85" fmla="*/ 6 h 7"/>
                <a:gd name="T86" fmla="*/ 6 w 7"/>
                <a:gd name="T87" fmla="*/ 6 h 7"/>
                <a:gd name="T88" fmla="*/ 6 w 7"/>
                <a:gd name="T89" fmla="*/ 6 h 7"/>
                <a:gd name="T90" fmla="*/ 6 w 7"/>
                <a:gd name="T91" fmla="*/ 5 h 7"/>
                <a:gd name="T92" fmla="*/ 7 w 7"/>
                <a:gd name="T93" fmla="*/ 5 h 7"/>
                <a:gd name="T94" fmla="*/ 7 w 7"/>
                <a:gd name="T95" fmla="*/ 5 h 7"/>
                <a:gd name="T96" fmla="*/ 7 w 7"/>
                <a:gd name="T97" fmla="*/ 4 h 7"/>
                <a:gd name="T98" fmla="*/ 7 w 7"/>
                <a:gd name="T99" fmla="*/ 4 h 7"/>
                <a:gd name="T100" fmla="*/ 7 w 7"/>
                <a:gd name="T101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7">
                  <a:moveTo>
                    <a:pt x="7" y="3"/>
                  </a:moveTo>
                  <a:lnTo>
                    <a:pt x="7" y="3"/>
                  </a:lnTo>
                  <a:lnTo>
                    <a:pt x="7" y="3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4" y="1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1"/>
                  </a:lnTo>
                  <a:lnTo>
                    <a:pt x="2" y="1"/>
                  </a:lnTo>
                  <a:lnTo>
                    <a:pt x="2" y="1"/>
                  </a:lnTo>
                  <a:lnTo>
                    <a:pt x="2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2"/>
                  </a:lnTo>
                  <a:lnTo>
                    <a:pt x="1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1" y="5"/>
                  </a:lnTo>
                  <a:lnTo>
                    <a:pt x="1" y="6"/>
                  </a:lnTo>
                  <a:lnTo>
                    <a:pt x="1" y="6"/>
                  </a:lnTo>
                  <a:lnTo>
                    <a:pt x="1" y="6"/>
                  </a:lnTo>
                  <a:lnTo>
                    <a:pt x="2" y="7"/>
                  </a:lnTo>
                  <a:lnTo>
                    <a:pt x="2" y="7"/>
                  </a:lnTo>
                  <a:lnTo>
                    <a:pt x="2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5" y="7"/>
                  </a:lnTo>
                  <a:lnTo>
                    <a:pt x="5" y="7"/>
                  </a:lnTo>
                  <a:lnTo>
                    <a:pt x="5" y="7"/>
                  </a:lnTo>
                  <a:lnTo>
                    <a:pt x="6" y="6"/>
                  </a:lnTo>
                  <a:lnTo>
                    <a:pt x="6" y="6"/>
                  </a:lnTo>
                  <a:lnTo>
                    <a:pt x="6" y="6"/>
                  </a:lnTo>
                  <a:lnTo>
                    <a:pt x="6" y="5"/>
                  </a:lnTo>
                  <a:lnTo>
                    <a:pt x="7" y="5"/>
                  </a:lnTo>
                  <a:lnTo>
                    <a:pt x="7" y="5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432" name="Freeform 598">
              <a:extLst>
                <a:ext uri="{FF2B5EF4-FFF2-40B4-BE49-F238E27FC236}">
                  <a16:creationId xmlns:a16="http://schemas.microsoft.com/office/drawing/2014/main" xmlns="" id="{FDF4B4CE-84A8-4DB2-ADA0-C5C38005EDA5}"/>
                </a:ext>
              </a:extLst>
            </xdr:cNvPr>
            <xdr:cNvSpPr>
              <a:spLocks/>
            </xdr:cNvSpPr>
          </xdr:nvSpPr>
          <xdr:spPr bwMode="auto">
            <a:xfrm>
              <a:off x="4792" y="2827"/>
              <a:ext cx="52" cy="52"/>
            </a:xfrm>
            <a:custGeom>
              <a:avLst/>
              <a:gdLst>
                <a:gd name="T0" fmla="*/ 52 w 52"/>
                <a:gd name="T1" fmla="*/ 22 h 52"/>
                <a:gd name="T2" fmla="*/ 52 w 52"/>
                <a:gd name="T3" fmla="*/ 15 h 52"/>
                <a:gd name="T4" fmla="*/ 52 w 52"/>
                <a:gd name="T5" fmla="*/ 15 h 52"/>
                <a:gd name="T6" fmla="*/ 52 w 52"/>
                <a:gd name="T7" fmla="*/ 15 h 52"/>
                <a:gd name="T8" fmla="*/ 44 w 52"/>
                <a:gd name="T9" fmla="*/ 7 h 52"/>
                <a:gd name="T10" fmla="*/ 44 w 52"/>
                <a:gd name="T11" fmla="*/ 7 h 52"/>
                <a:gd name="T12" fmla="*/ 44 w 52"/>
                <a:gd name="T13" fmla="*/ 7 h 52"/>
                <a:gd name="T14" fmla="*/ 37 w 52"/>
                <a:gd name="T15" fmla="*/ 0 h 52"/>
                <a:gd name="T16" fmla="*/ 37 w 52"/>
                <a:gd name="T17" fmla="*/ 0 h 52"/>
                <a:gd name="T18" fmla="*/ 37 w 52"/>
                <a:gd name="T19" fmla="*/ 0 h 52"/>
                <a:gd name="T20" fmla="*/ 29 w 52"/>
                <a:gd name="T21" fmla="*/ 0 h 52"/>
                <a:gd name="T22" fmla="*/ 29 w 52"/>
                <a:gd name="T23" fmla="*/ 0 h 52"/>
                <a:gd name="T24" fmla="*/ 22 w 52"/>
                <a:gd name="T25" fmla="*/ 0 h 52"/>
                <a:gd name="T26" fmla="*/ 22 w 52"/>
                <a:gd name="T27" fmla="*/ 0 h 52"/>
                <a:gd name="T28" fmla="*/ 22 w 52"/>
                <a:gd name="T29" fmla="*/ 0 h 52"/>
                <a:gd name="T30" fmla="*/ 14 w 52"/>
                <a:gd name="T31" fmla="*/ 0 h 52"/>
                <a:gd name="T32" fmla="*/ 14 w 52"/>
                <a:gd name="T33" fmla="*/ 0 h 52"/>
                <a:gd name="T34" fmla="*/ 14 w 52"/>
                <a:gd name="T35" fmla="*/ 7 h 52"/>
                <a:gd name="T36" fmla="*/ 7 w 52"/>
                <a:gd name="T37" fmla="*/ 7 h 52"/>
                <a:gd name="T38" fmla="*/ 7 w 52"/>
                <a:gd name="T39" fmla="*/ 7 h 52"/>
                <a:gd name="T40" fmla="*/ 7 w 52"/>
                <a:gd name="T41" fmla="*/ 15 h 52"/>
                <a:gd name="T42" fmla="*/ 7 w 52"/>
                <a:gd name="T43" fmla="*/ 15 h 52"/>
                <a:gd name="T44" fmla="*/ 0 w 52"/>
                <a:gd name="T45" fmla="*/ 15 h 52"/>
                <a:gd name="T46" fmla="*/ 0 w 52"/>
                <a:gd name="T47" fmla="*/ 22 h 52"/>
                <a:gd name="T48" fmla="*/ 0 w 52"/>
                <a:gd name="T49" fmla="*/ 22 h 52"/>
                <a:gd name="T50" fmla="*/ 0 w 52"/>
                <a:gd name="T51" fmla="*/ 29 h 52"/>
                <a:gd name="T52" fmla="*/ 0 w 52"/>
                <a:gd name="T53" fmla="*/ 29 h 52"/>
                <a:gd name="T54" fmla="*/ 7 w 52"/>
                <a:gd name="T55" fmla="*/ 29 h 52"/>
                <a:gd name="T56" fmla="*/ 7 w 52"/>
                <a:gd name="T57" fmla="*/ 37 h 52"/>
                <a:gd name="T58" fmla="*/ 7 w 52"/>
                <a:gd name="T59" fmla="*/ 37 h 52"/>
                <a:gd name="T60" fmla="*/ 7 w 52"/>
                <a:gd name="T61" fmla="*/ 44 h 52"/>
                <a:gd name="T62" fmla="*/ 14 w 52"/>
                <a:gd name="T63" fmla="*/ 44 h 52"/>
                <a:gd name="T64" fmla="*/ 14 w 52"/>
                <a:gd name="T65" fmla="*/ 44 h 52"/>
                <a:gd name="T66" fmla="*/ 14 w 52"/>
                <a:gd name="T67" fmla="*/ 44 h 52"/>
                <a:gd name="T68" fmla="*/ 22 w 52"/>
                <a:gd name="T69" fmla="*/ 44 h 52"/>
                <a:gd name="T70" fmla="*/ 22 w 52"/>
                <a:gd name="T71" fmla="*/ 52 h 52"/>
                <a:gd name="T72" fmla="*/ 22 w 52"/>
                <a:gd name="T73" fmla="*/ 52 h 52"/>
                <a:gd name="T74" fmla="*/ 29 w 52"/>
                <a:gd name="T75" fmla="*/ 52 h 52"/>
                <a:gd name="T76" fmla="*/ 29 w 52"/>
                <a:gd name="T77" fmla="*/ 52 h 52"/>
                <a:gd name="T78" fmla="*/ 37 w 52"/>
                <a:gd name="T79" fmla="*/ 44 h 52"/>
                <a:gd name="T80" fmla="*/ 37 w 52"/>
                <a:gd name="T81" fmla="*/ 44 h 52"/>
                <a:gd name="T82" fmla="*/ 37 w 52"/>
                <a:gd name="T83" fmla="*/ 44 h 52"/>
                <a:gd name="T84" fmla="*/ 44 w 52"/>
                <a:gd name="T85" fmla="*/ 44 h 52"/>
                <a:gd name="T86" fmla="*/ 44 w 52"/>
                <a:gd name="T87" fmla="*/ 44 h 52"/>
                <a:gd name="T88" fmla="*/ 44 w 52"/>
                <a:gd name="T89" fmla="*/ 37 h 52"/>
                <a:gd name="T90" fmla="*/ 52 w 52"/>
                <a:gd name="T91" fmla="*/ 37 h 52"/>
                <a:gd name="T92" fmla="*/ 52 w 52"/>
                <a:gd name="T93" fmla="*/ 29 h 52"/>
                <a:gd name="T94" fmla="*/ 52 w 52"/>
                <a:gd name="T95" fmla="*/ 29 h 52"/>
                <a:gd name="T96" fmla="*/ 52 w 52"/>
                <a:gd name="T97" fmla="*/ 29 h 52"/>
                <a:gd name="T98" fmla="*/ 52 w 52"/>
                <a:gd name="T99" fmla="*/ 22 h 5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52" h="52">
                  <a:moveTo>
                    <a:pt x="52" y="22"/>
                  </a:moveTo>
                  <a:lnTo>
                    <a:pt x="52" y="15"/>
                  </a:lnTo>
                  <a:lnTo>
                    <a:pt x="52" y="15"/>
                  </a:lnTo>
                  <a:lnTo>
                    <a:pt x="52" y="15"/>
                  </a:lnTo>
                  <a:lnTo>
                    <a:pt x="44" y="7"/>
                  </a:lnTo>
                  <a:lnTo>
                    <a:pt x="44" y="7"/>
                  </a:lnTo>
                  <a:lnTo>
                    <a:pt x="44" y="7"/>
                  </a:lnTo>
                  <a:lnTo>
                    <a:pt x="37" y="0"/>
                  </a:lnTo>
                  <a:lnTo>
                    <a:pt x="37" y="0"/>
                  </a:lnTo>
                  <a:lnTo>
                    <a:pt x="37" y="0"/>
                  </a:lnTo>
                  <a:lnTo>
                    <a:pt x="29" y="0"/>
                  </a:lnTo>
                  <a:lnTo>
                    <a:pt x="29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14" y="0"/>
                  </a:lnTo>
                  <a:lnTo>
                    <a:pt x="14" y="0"/>
                  </a:lnTo>
                  <a:lnTo>
                    <a:pt x="14" y="7"/>
                  </a:lnTo>
                  <a:lnTo>
                    <a:pt x="7" y="7"/>
                  </a:lnTo>
                  <a:lnTo>
                    <a:pt x="7" y="7"/>
                  </a:lnTo>
                  <a:lnTo>
                    <a:pt x="7" y="15"/>
                  </a:lnTo>
                  <a:lnTo>
                    <a:pt x="7" y="15"/>
                  </a:lnTo>
                  <a:lnTo>
                    <a:pt x="0" y="15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29"/>
                  </a:lnTo>
                  <a:lnTo>
                    <a:pt x="0" y="29"/>
                  </a:lnTo>
                  <a:lnTo>
                    <a:pt x="7" y="29"/>
                  </a:lnTo>
                  <a:lnTo>
                    <a:pt x="7" y="37"/>
                  </a:lnTo>
                  <a:lnTo>
                    <a:pt x="7" y="37"/>
                  </a:lnTo>
                  <a:lnTo>
                    <a:pt x="7" y="44"/>
                  </a:lnTo>
                  <a:lnTo>
                    <a:pt x="14" y="44"/>
                  </a:lnTo>
                  <a:lnTo>
                    <a:pt x="14" y="44"/>
                  </a:lnTo>
                  <a:lnTo>
                    <a:pt x="14" y="44"/>
                  </a:lnTo>
                  <a:lnTo>
                    <a:pt x="22" y="44"/>
                  </a:lnTo>
                  <a:lnTo>
                    <a:pt x="22" y="52"/>
                  </a:lnTo>
                  <a:lnTo>
                    <a:pt x="22" y="52"/>
                  </a:lnTo>
                  <a:lnTo>
                    <a:pt x="29" y="52"/>
                  </a:lnTo>
                  <a:lnTo>
                    <a:pt x="29" y="52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44" y="44"/>
                  </a:lnTo>
                  <a:lnTo>
                    <a:pt x="44" y="44"/>
                  </a:lnTo>
                  <a:lnTo>
                    <a:pt x="44" y="37"/>
                  </a:lnTo>
                  <a:lnTo>
                    <a:pt x="52" y="37"/>
                  </a:lnTo>
                  <a:lnTo>
                    <a:pt x="52" y="29"/>
                  </a:lnTo>
                  <a:lnTo>
                    <a:pt x="52" y="29"/>
                  </a:lnTo>
                  <a:lnTo>
                    <a:pt x="52" y="29"/>
                  </a:lnTo>
                  <a:lnTo>
                    <a:pt x="52" y="22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433" name="Freeform 599">
              <a:extLst>
                <a:ext uri="{FF2B5EF4-FFF2-40B4-BE49-F238E27FC236}">
                  <a16:creationId xmlns:a16="http://schemas.microsoft.com/office/drawing/2014/main" xmlns="" id="{FF9A5E32-D07B-40F6-9A20-08669272ED7F}"/>
                </a:ext>
              </a:extLst>
            </xdr:cNvPr>
            <xdr:cNvSpPr>
              <a:spLocks/>
            </xdr:cNvSpPr>
          </xdr:nvSpPr>
          <xdr:spPr bwMode="auto">
            <a:xfrm>
              <a:off x="4792" y="2827"/>
              <a:ext cx="52" cy="52"/>
            </a:xfrm>
            <a:custGeom>
              <a:avLst/>
              <a:gdLst>
                <a:gd name="T0" fmla="*/ 7 w 7"/>
                <a:gd name="T1" fmla="*/ 3 h 7"/>
                <a:gd name="T2" fmla="*/ 7 w 7"/>
                <a:gd name="T3" fmla="*/ 2 h 7"/>
                <a:gd name="T4" fmla="*/ 7 w 7"/>
                <a:gd name="T5" fmla="*/ 2 h 7"/>
                <a:gd name="T6" fmla="*/ 7 w 7"/>
                <a:gd name="T7" fmla="*/ 2 h 7"/>
                <a:gd name="T8" fmla="*/ 6 w 7"/>
                <a:gd name="T9" fmla="*/ 1 h 7"/>
                <a:gd name="T10" fmla="*/ 6 w 7"/>
                <a:gd name="T11" fmla="*/ 1 h 7"/>
                <a:gd name="T12" fmla="*/ 6 w 7"/>
                <a:gd name="T13" fmla="*/ 1 h 7"/>
                <a:gd name="T14" fmla="*/ 5 w 7"/>
                <a:gd name="T15" fmla="*/ 0 h 7"/>
                <a:gd name="T16" fmla="*/ 5 w 7"/>
                <a:gd name="T17" fmla="*/ 0 h 7"/>
                <a:gd name="T18" fmla="*/ 5 w 7"/>
                <a:gd name="T19" fmla="*/ 0 h 7"/>
                <a:gd name="T20" fmla="*/ 4 w 7"/>
                <a:gd name="T21" fmla="*/ 0 h 7"/>
                <a:gd name="T22" fmla="*/ 4 w 7"/>
                <a:gd name="T23" fmla="*/ 0 h 7"/>
                <a:gd name="T24" fmla="*/ 3 w 7"/>
                <a:gd name="T25" fmla="*/ 0 h 7"/>
                <a:gd name="T26" fmla="*/ 3 w 7"/>
                <a:gd name="T27" fmla="*/ 0 h 7"/>
                <a:gd name="T28" fmla="*/ 3 w 7"/>
                <a:gd name="T29" fmla="*/ 0 h 7"/>
                <a:gd name="T30" fmla="*/ 2 w 7"/>
                <a:gd name="T31" fmla="*/ 0 h 7"/>
                <a:gd name="T32" fmla="*/ 2 w 7"/>
                <a:gd name="T33" fmla="*/ 0 h 7"/>
                <a:gd name="T34" fmla="*/ 2 w 7"/>
                <a:gd name="T35" fmla="*/ 1 h 7"/>
                <a:gd name="T36" fmla="*/ 1 w 7"/>
                <a:gd name="T37" fmla="*/ 1 h 7"/>
                <a:gd name="T38" fmla="*/ 1 w 7"/>
                <a:gd name="T39" fmla="*/ 1 h 7"/>
                <a:gd name="T40" fmla="*/ 1 w 7"/>
                <a:gd name="T41" fmla="*/ 2 h 7"/>
                <a:gd name="T42" fmla="*/ 1 w 7"/>
                <a:gd name="T43" fmla="*/ 2 h 7"/>
                <a:gd name="T44" fmla="*/ 0 w 7"/>
                <a:gd name="T45" fmla="*/ 2 h 7"/>
                <a:gd name="T46" fmla="*/ 0 w 7"/>
                <a:gd name="T47" fmla="*/ 3 h 7"/>
                <a:gd name="T48" fmla="*/ 0 w 7"/>
                <a:gd name="T49" fmla="*/ 3 h 7"/>
                <a:gd name="T50" fmla="*/ 0 w 7"/>
                <a:gd name="T51" fmla="*/ 4 h 7"/>
                <a:gd name="T52" fmla="*/ 0 w 7"/>
                <a:gd name="T53" fmla="*/ 4 h 7"/>
                <a:gd name="T54" fmla="*/ 1 w 7"/>
                <a:gd name="T55" fmla="*/ 4 h 7"/>
                <a:gd name="T56" fmla="*/ 1 w 7"/>
                <a:gd name="T57" fmla="*/ 5 h 7"/>
                <a:gd name="T58" fmla="*/ 1 w 7"/>
                <a:gd name="T59" fmla="*/ 5 h 7"/>
                <a:gd name="T60" fmla="*/ 1 w 7"/>
                <a:gd name="T61" fmla="*/ 6 h 7"/>
                <a:gd name="T62" fmla="*/ 2 w 7"/>
                <a:gd name="T63" fmla="*/ 6 h 7"/>
                <a:gd name="T64" fmla="*/ 2 w 7"/>
                <a:gd name="T65" fmla="*/ 6 h 7"/>
                <a:gd name="T66" fmla="*/ 2 w 7"/>
                <a:gd name="T67" fmla="*/ 6 h 7"/>
                <a:gd name="T68" fmla="*/ 3 w 7"/>
                <a:gd name="T69" fmla="*/ 6 h 7"/>
                <a:gd name="T70" fmla="*/ 3 w 7"/>
                <a:gd name="T71" fmla="*/ 7 h 7"/>
                <a:gd name="T72" fmla="*/ 3 w 7"/>
                <a:gd name="T73" fmla="*/ 7 h 7"/>
                <a:gd name="T74" fmla="*/ 4 w 7"/>
                <a:gd name="T75" fmla="*/ 7 h 7"/>
                <a:gd name="T76" fmla="*/ 4 w 7"/>
                <a:gd name="T77" fmla="*/ 7 h 7"/>
                <a:gd name="T78" fmla="*/ 5 w 7"/>
                <a:gd name="T79" fmla="*/ 6 h 7"/>
                <a:gd name="T80" fmla="*/ 5 w 7"/>
                <a:gd name="T81" fmla="*/ 6 h 7"/>
                <a:gd name="T82" fmla="*/ 5 w 7"/>
                <a:gd name="T83" fmla="*/ 6 h 7"/>
                <a:gd name="T84" fmla="*/ 6 w 7"/>
                <a:gd name="T85" fmla="*/ 6 h 7"/>
                <a:gd name="T86" fmla="*/ 6 w 7"/>
                <a:gd name="T87" fmla="*/ 6 h 7"/>
                <a:gd name="T88" fmla="*/ 6 w 7"/>
                <a:gd name="T89" fmla="*/ 5 h 7"/>
                <a:gd name="T90" fmla="*/ 7 w 7"/>
                <a:gd name="T91" fmla="*/ 5 h 7"/>
                <a:gd name="T92" fmla="*/ 7 w 7"/>
                <a:gd name="T93" fmla="*/ 4 h 7"/>
                <a:gd name="T94" fmla="*/ 7 w 7"/>
                <a:gd name="T95" fmla="*/ 4 h 7"/>
                <a:gd name="T96" fmla="*/ 7 w 7"/>
                <a:gd name="T97" fmla="*/ 4 h 7"/>
                <a:gd name="T98" fmla="*/ 7 w 7"/>
                <a:gd name="T99" fmla="*/ 3 h 7"/>
                <a:gd name="T100" fmla="*/ 7 w 7"/>
                <a:gd name="T101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7">
                  <a:moveTo>
                    <a:pt x="7" y="3"/>
                  </a:moveTo>
                  <a:lnTo>
                    <a:pt x="7" y="2"/>
                  </a:lnTo>
                  <a:lnTo>
                    <a:pt x="7" y="2"/>
                  </a:lnTo>
                  <a:lnTo>
                    <a:pt x="7" y="2"/>
                  </a:lnTo>
                  <a:lnTo>
                    <a:pt x="6" y="1"/>
                  </a:lnTo>
                  <a:lnTo>
                    <a:pt x="6" y="1"/>
                  </a:lnTo>
                  <a:lnTo>
                    <a:pt x="6" y="1"/>
                  </a:lnTo>
                  <a:lnTo>
                    <a:pt x="5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2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2"/>
                  </a:lnTo>
                  <a:lnTo>
                    <a:pt x="1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1" y="4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3" y="6"/>
                  </a:lnTo>
                  <a:lnTo>
                    <a:pt x="3" y="7"/>
                  </a:lnTo>
                  <a:lnTo>
                    <a:pt x="3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6"/>
                  </a:lnTo>
                  <a:lnTo>
                    <a:pt x="6" y="6"/>
                  </a:lnTo>
                  <a:lnTo>
                    <a:pt x="6" y="5"/>
                  </a:lnTo>
                  <a:lnTo>
                    <a:pt x="7" y="5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3"/>
                  </a:lnTo>
                  <a:lnTo>
                    <a:pt x="7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434" name="Freeform 600">
              <a:extLst>
                <a:ext uri="{FF2B5EF4-FFF2-40B4-BE49-F238E27FC236}">
                  <a16:creationId xmlns:a16="http://schemas.microsoft.com/office/drawing/2014/main" xmlns="" id="{3223DF63-8699-4E8A-8187-4CC920ED1183}"/>
                </a:ext>
              </a:extLst>
            </xdr:cNvPr>
            <xdr:cNvSpPr>
              <a:spLocks/>
            </xdr:cNvSpPr>
          </xdr:nvSpPr>
          <xdr:spPr bwMode="auto">
            <a:xfrm>
              <a:off x="4555" y="3079"/>
              <a:ext cx="44" cy="52"/>
            </a:xfrm>
            <a:custGeom>
              <a:avLst/>
              <a:gdLst>
                <a:gd name="T0" fmla="*/ 44 w 44"/>
                <a:gd name="T1" fmla="*/ 22 h 52"/>
                <a:gd name="T2" fmla="*/ 44 w 44"/>
                <a:gd name="T3" fmla="*/ 22 h 52"/>
                <a:gd name="T4" fmla="*/ 44 w 44"/>
                <a:gd name="T5" fmla="*/ 15 h 52"/>
                <a:gd name="T6" fmla="*/ 44 w 44"/>
                <a:gd name="T7" fmla="*/ 15 h 52"/>
                <a:gd name="T8" fmla="*/ 44 w 44"/>
                <a:gd name="T9" fmla="*/ 15 h 52"/>
                <a:gd name="T10" fmla="*/ 37 w 44"/>
                <a:gd name="T11" fmla="*/ 7 h 52"/>
                <a:gd name="T12" fmla="*/ 37 w 44"/>
                <a:gd name="T13" fmla="*/ 7 h 52"/>
                <a:gd name="T14" fmla="*/ 37 w 44"/>
                <a:gd name="T15" fmla="*/ 7 h 52"/>
                <a:gd name="T16" fmla="*/ 29 w 44"/>
                <a:gd name="T17" fmla="*/ 7 h 52"/>
                <a:gd name="T18" fmla="*/ 29 w 44"/>
                <a:gd name="T19" fmla="*/ 7 h 52"/>
                <a:gd name="T20" fmla="*/ 29 w 44"/>
                <a:gd name="T21" fmla="*/ 0 h 52"/>
                <a:gd name="T22" fmla="*/ 22 w 44"/>
                <a:gd name="T23" fmla="*/ 0 h 52"/>
                <a:gd name="T24" fmla="*/ 22 w 44"/>
                <a:gd name="T25" fmla="*/ 0 h 52"/>
                <a:gd name="T26" fmla="*/ 14 w 44"/>
                <a:gd name="T27" fmla="*/ 0 h 52"/>
                <a:gd name="T28" fmla="*/ 14 w 44"/>
                <a:gd name="T29" fmla="*/ 7 h 52"/>
                <a:gd name="T30" fmla="*/ 7 w 44"/>
                <a:gd name="T31" fmla="*/ 7 h 52"/>
                <a:gd name="T32" fmla="*/ 7 w 44"/>
                <a:gd name="T33" fmla="*/ 7 h 52"/>
                <a:gd name="T34" fmla="*/ 7 w 44"/>
                <a:gd name="T35" fmla="*/ 7 h 52"/>
                <a:gd name="T36" fmla="*/ 0 w 44"/>
                <a:gd name="T37" fmla="*/ 7 h 52"/>
                <a:gd name="T38" fmla="*/ 0 w 44"/>
                <a:gd name="T39" fmla="*/ 15 h 52"/>
                <a:gd name="T40" fmla="*/ 0 w 44"/>
                <a:gd name="T41" fmla="*/ 15 h 52"/>
                <a:gd name="T42" fmla="*/ 0 w 44"/>
                <a:gd name="T43" fmla="*/ 15 h 52"/>
                <a:gd name="T44" fmla="*/ 0 w 44"/>
                <a:gd name="T45" fmla="*/ 22 h 52"/>
                <a:gd name="T46" fmla="*/ 0 w 44"/>
                <a:gd name="T47" fmla="*/ 22 h 52"/>
                <a:gd name="T48" fmla="*/ 0 w 44"/>
                <a:gd name="T49" fmla="*/ 30 h 52"/>
                <a:gd name="T50" fmla="*/ 0 w 44"/>
                <a:gd name="T51" fmla="*/ 30 h 52"/>
                <a:gd name="T52" fmla="*/ 0 w 44"/>
                <a:gd name="T53" fmla="*/ 37 h 52"/>
                <a:gd name="T54" fmla="*/ 0 w 44"/>
                <a:gd name="T55" fmla="*/ 37 h 52"/>
                <a:gd name="T56" fmla="*/ 0 w 44"/>
                <a:gd name="T57" fmla="*/ 37 h 52"/>
                <a:gd name="T58" fmla="*/ 0 w 44"/>
                <a:gd name="T59" fmla="*/ 44 h 52"/>
                <a:gd name="T60" fmla="*/ 0 w 44"/>
                <a:gd name="T61" fmla="*/ 44 h 52"/>
                <a:gd name="T62" fmla="*/ 7 w 44"/>
                <a:gd name="T63" fmla="*/ 44 h 52"/>
                <a:gd name="T64" fmla="*/ 7 w 44"/>
                <a:gd name="T65" fmla="*/ 44 h 52"/>
                <a:gd name="T66" fmla="*/ 7 w 44"/>
                <a:gd name="T67" fmla="*/ 52 h 52"/>
                <a:gd name="T68" fmla="*/ 14 w 44"/>
                <a:gd name="T69" fmla="*/ 52 h 52"/>
                <a:gd name="T70" fmla="*/ 14 w 44"/>
                <a:gd name="T71" fmla="*/ 52 h 52"/>
                <a:gd name="T72" fmla="*/ 22 w 44"/>
                <a:gd name="T73" fmla="*/ 52 h 52"/>
                <a:gd name="T74" fmla="*/ 22 w 44"/>
                <a:gd name="T75" fmla="*/ 52 h 52"/>
                <a:gd name="T76" fmla="*/ 29 w 44"/>
                <a:gd name="T77" fmla="*/ 52 h 52"/>
                <a:gd name="T78" fmla="*/ 29 w 44"/>
                <a:gd name="T79" fmla="*/ 52 h 52"/>
                <a:gd name="T80" fmla="*/ 29 w 44"/>
                <a:gd name="T81" fmla="*/ 52 h 52"/>
                <a:gd name="T82" fmla="*/ 37 w 44"/>
                <a:gd name="T83" fmla="*/ 44 h 52"/>
                <a:gd name="T84" fmla="*/ 37 w 44"/>
                <a:gd name="T85" fmla="*/ 44 h 52"/>
                <a:gd name="T86" fmla="*/ 37 w 44"/>
                <a:gd name="T87" fmla="*/ 44 h 52"/>
                <a:gd name="T88" fmla="*/ 44 w 44"/>
                <a:gd name="T89" fmla="*/ 44 h 52"/>
                <a:gd name="T90" fmla="*/ 44 w 44"/>
                <a:gd name="T91" fmla="*/ 37 h 52"/>
                <a:gd name="T92" fmla="*/ 44 w 44"/>
                <a:gd name="T93" fmla="*/ 37 h 52"/>
                <a:gd name="T94" fmla="*/ 44 w 44"/>
                <a:gd name="T95" fmla="*/ 37 h 52"/>
                <a:gd name="T96" fmla="*/ 44 w 44"/>
                <a:gd name="T97" fmla="*/ 30 h 52"/>
                <a:gd name="T98" fmla="*/ 44 w 44"/>
                <a:gd name="T99" fmla="*/ 30 h 52"/>
                <a:gd name="T100" fmla="*/ 44 w 44"/>
                <a:gd name="T101" fmla="*/ 22 h 5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44" h="52">
                  <a:moveTo>
                    <a:pt x="44" y="22"/>
                  </a:moveTo>
                  <a:lnTo>
                    <a:pt x="44" y="22"/>
                  </a:lnTo>
                  <a:lnTo>
                    <a:pt x="44" y="15"/>
                  </a:lnTo>
                  <a:lnTo>
                    <a:pt x="44" y="15"/>
                  </a:lnTo>
                  <a:lnTo>
                    <a:pt x="44" y="15"/>
                  </a:lnTo>
                  <a:lnTo>
                    <a:pt x="37" y="7"/>
                  </a:lnTo>
                  <a:lnTo>
                    <a:pt x="37" y="7"/>
                  </a:lnTo>
                  <a:lnTo>
                    <a:pt x="37" y="7"/>
                  </a:lnTo>
                  <a:lnTo>
                    <a:pt x="29" y="7"/>
                  </a:lnTo>
                  <a:lnTo>
                    <a:pt x="29" y="7"/>
                  </a:lnTo>
                  <a:lnTo>
                    <a:pt x="29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14" y="0"/>
                  </a:lnTo>
                  <a:lnTo>
                    <a:pt x="14" y="7"/>
                  </a:lnTo>
                  <a:lnTo>
                    <a:pt x="7" y="7"/>
                  </a:lnTo>
                  <a:lnTo>
                    <a:pt x="7" y="7"/>
                  </a:lnTo>
                  <a:lnTo>
                    <a:pt x="7" y="7"/>
                  </a:lnTo>
                  <a:lnTo>
                    <a:pt x="0" y="7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0" y="37"/>
                  </a:lnTo>
                  <a:lnTo>
                    <a:pt x="0" y="37"/>
                  </a:lnTo>
                  <a:lnTo>
                    <a:pt x="0" y="37"/>
                  </a:lnTo>
                  <a:lnTo>
                    <a:pt x="0" y="44"/>
                  </a:lnTo>
                  <a:lnTo>
                    <a:pt x="0" y="44"/>
                  </a:lnTo>
                  <a:lnTo>
                    <a:pt x="7" y="44"/>
                  </a:lnTo>
                  <a:lnTo>
                    <a:pt x="7" y="44"/>
                  </a:lnTo>
                  <a:lnTo>
                    <a:pt x="7" y="52"/>
                  </a:lnTo>
                  <a:lnTo>
                    <a:pt x="14" y="52"/>
                  </a:lnTo>
                  <a:lnTo>
                    <a:pt x="14" y="52"/>
                  </a:lnTo>
                  <a:lnTo>
                    <a:pt x="22" y="52"/>
                  </a:lnTo>
                  <a:lnTo>
                    <a:pt x="22" y="52"/>
                  </a:lnTo>
                  <a:lnTo>
                    <a:pt x="29" y="52"/>
                  </a:lnTo>
                  <a:lnTo>
                    <a:pt x="29" y="52"/>
                  </a:lnTo>
                  <a:lnTo>
                    <a:pt x="29" y="52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44" y="44"/>
                  </a:lnTo>
                  <a:lnTo>
                    <a:pt x="44" y="37"/>
                  </a:lnTo>
                  <a:lnTo>
                    <a:pt x="44" y="37"/>
                  </a:lnTo>
                  <a:lnTo>
                    <a:pt x="44" y="37"/>
                  </a:lnTo>
                  <a:lnTo>
                    <a:pt x="44" y="30"/>
                  </a:lnTo>
                  <a:lnTo>
                    <a:pt x="44" y="30"/>
                  </a:lnTo>
                  <a:lnTo>
                    <a:pt x="44" y="22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435" name="Freeform 601">
              <a:extLst>
                <a:ext uri="{FF2B5EF4-FFF2-40B4-BE49-F238E27FC236}">
                  <a16:creationId xmlns:a16="http://schemas.microsoft.com/office/drawing/2014/main" xmlns="" id="{80577D87-91F8-4371-8851-C0FE3287ECB7}"/>
                </a:ext>
              </a:extLst>
            </xdr:cNvPr>
            <xdr:cNvSpPr>
              <a:spLocks/>
            </xdr:cNvSpPr>
          </xdr:nvSpPr>
          <xdr:spPr bwMode="auto">
            <a:xfrm>
              <a:off x="4555" y="3079"/>
              <a:ext cx="44" cy="52"/>
            </a:xfrm>
            <a:custGeom>
              <a:avLst/>
              <a:gdLst>
                <a:gd name="T0" fmla="*/ 6 w 6"/>
                <a:gd name="T1" fmla="*/ 3 h 7"/>
                <a:gd name="T2" fmla="*/ 6 w 6"/>
                <a:gd name="T3" fmla="*/ 3 h 7"/>
                <a:gd name="T4" fmla="*/ 6 w 6"/>
                <a:gd name="T5" fmla="*/ 2 h 7"/>
                <a:gd name="T6" fmla="*/ 6 w 6"/>
                <a:gd name="T7" fmla="*/ 2 h 7"/>
                <a:gd name="T8" fmla="*/ 6 w 6"/>
                <a:gd name="T9" fmla="*/ 2 h 7"/>
                <a:gd name="T10" fmla="*/ 5 w 6"/>
                <a:gd name="T11" fmla="*/ 1 h 7"/>
                <a:gd name="T12" fmla="*/ 5 w 6"/>
                <a:gd name="T13" fmla="*/ 1 h 7"/>
                <a:gd name="T14" fmla="*/ 5 w 6"/>
                <a:gd name="T15" fmla="*/ 1 h 7"/>
                <a:gd name="T16" fmla="*/ 4 w 6"/>
                <a:gd name="T17" fmla="*/ 1 h 7"/>
                <a:gd name="T18" fmla="*/ 4 w 6"/>
                <a:gd name="T19" fmla="*/ 1 h 7"/>
                <a:gd name="T20" fmla="*/ 4 w 6"/>
                <a:gd name="T21" fmla="*/ 0 h 7"/>
                <a:gd name="T22" fmla="*/ 3 w 6"/>
                <a:gd name="T23" fmla="*/ 0 h 7"/>
                <a:gd name="T24" fmla="*/ 3 w 6"/>
                <a:gd name="T25" fmla="*/ 0 h 7"/>
                <a:gd name="T26" fmla="*/ 2 w 6"/>
                <a:gd name="T27" fmla="*/ 0 h 7"/>
                <a:gd name="T28" fmla="*/ 2 w 6"/>
                <a:gd name="T29" fmla="*/ 1 h 7"/>
                <a:gd name="T30" fmla="*/ 1 w 6"/>
                <a:gd name="T31" fmla="*/ 1 h 7"/>
                <a:gd name="T32" fmla="*/ 1 w 6"/>
                <a:gd name="T33" fmla="*/ 1 h 7"/>
                <a:gd name="T34" fmla="*/ 1 w 6"/>
                <a:gd name="T35" fmla="*/ 1 h 7"/>
                <a:gd name="T36" fmla="*/ 0 w 6"/>
                <a:gd name="T37" fmla="*/ 1 h 7"/>
                <a:gd name="T38" fmla="*/ 0 w 6"/>
                <a:gd name="T39" fmla="*/ 2 h 7"/>
                <a:gd name="T40" fmla="*/ 0 w 6"/>
                <a:gd name="T41" fmla="*/ 2 h 7"/>
                <a:gd name="T42" fmla="*/ 0 w 6"/>
                <a:gd name="T43" fmla="*/ 2 h 7"/>
                <a:gd name="T44" fmla="*/ 0 w 6"/>
                <a:gd name="T45" fmla="*/ 3 h 7"/>
                <a:gd name="T46" fmla="*/ 0 w 6"/>
                <a:gd name="T47" fmla="*/ 3 h 7"/>
                <a:gd name="T48" fmla="*/ 0 w 6"/>
                <a:gd name="T49" fmla="*/ 4 h 7"/>
                <a:gd name="T50" fmla="*/ 0 w 6"/>
                <a:gd name="T51" fmla="*/ 4 h 7"/>
                <a:gd name="T52" fmla="*/ 0 w 6"/>
                <a:gd name="T53" fmla="*/ 5 h 7"/>
                <a:gd name="T54" fmla="*/ 0 w 6"/>
                <a:gd name="T55" fmla="*/ 5 h 7"/>
                <a:gd name="T56" fmla="*/ 0 w 6"/>
                <a:gd name="T57" fmla="*/ 5 h 7"/>
                <a:gd name="T58" fmla="*/ 0 w 6"/>
                <a:gd name="T59" fmla="*/ 6 h 7"/>
                <a:gd name="T60" fmla="*/ 0 w 6"/>
                <a:gd name="T61" fmla="*/ 6 h 7"/>
                <a:gd name="T62" fmla="*/ 1 w 6"/>
                <a:gd name="T63" fmla="*/ 6 h 7"/>
                <a:gd name="T64" fmla="*/ 1 w 6"/>
                <a:gd name="T65" fmla="*/ 6 h 7"/>
                <a:gd name="T66" fmla="*/ 1 w 6"/>
                <a:gd name="T67" fmla="*/ 7 h 7"/>
                <a:gd name="T68" fmla="*/ 2 w 6"/>
                <a:gd name="T69" fmla="*/ 7 h 7"/>
                <a:gd name="T70" fmla="*/ 2 w 6"/>
                <a:gd name="T71" fmla="*/ 7 h 7"/>
                <a:gd name="T72" fmla="*/ 3 w 6"/>
                <a:gd name="T73" fmla="*/ 7 h 7"/>
                <a:gd name="T74" fmla="*/ 3 w 6"/>
                <a:gd name="T75" fmla="*/ 7 h 7"/>
                <a:gd name="T76" fmla="*/ 4 w 6"/>
                <a:gd name="T77" fmla="*/ 7 h 7"/>
                <a:gd name="T78" fmla="*/ 4 w 6"/>
                <a:gd name="T79" fmla="*/ 7 h 7"/>
                <a:gd name="T80" fmla="*/ 4 w 6"/>
                <a:gd name="T81" fmla="*/ 7 h 7"/>
                <a:gd name="T82" fmla="*/ 5 w 6"/>
                <a:gd name="T83" fmla="*/ 6 h 7"/>
                <a:gd name="T84" fmla="*/ 5 w 6"/>
                <a:gd name="T85" fmla="*/ 6 h 7"/>
                <a:gd name="T86" fmla="*/ 5 w 6"/>
                <a:gd name="T87" fmla="*/ 6 h 7"/>
                <a:gd name="T88" fmla="*/ 6 w 6"/>
                <a:gd name="T89" fmla="*/ 6 h 7"/>
                <a:gd name="T90" fmla="*/ 6 w 6"/>
                <a:gd name="T91" fmla="*/ 5 h 7"/>
                <a:gd name="T92" fmla="*/ 6 w 6"/>
                <a:gd name="T93" fmla="*/ 5 h 7"/>
                <a:gd name="T94" fmla="*/ 6 w 6"/>
                <a:gd name="T95" fmla="*/ 5 h 7"/>
                <a:gd name="T96" fmla="*/ 6 w 6"/>
                <a:gd name="T97" fmla="*/ 4 h 7"/>
                <a:gd name="T98" fmla="*/ 6 w 6"/>
                <a:gd name="T99" fmla="*/ 4 h 7"/>
                <a:gd name="T100" fmla="*/ 6 w 6"/>
                <a:gd name="T101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6" h="7">
                  <a:moveTo>
                    <a:pt x="6" y="3"/>
                  </a:moveTo>
                  <a:lnTo>
                    <a:pt x="6" y="3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2"/>
                  </a:lnTo>
                  <a:lnTo>
                    <a:pt x="5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4" y="1"/>
                  </a:lnTo>
                  <a:lnTo>
                    <a:pt x="4" y="1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0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6"/>
                  </a:lnTo>
                  <a:lnTo>
                    <a:pt x="0" y="6"/>
                  </a:lnTo>
                  <a:lnTo>
                    <a:pt x="1" y="6"/>
                  </a:lnTo>
                  <a:lnTo>
                    <a:pt x="1" y="6"/>
                  </a:lnTo>
                  <a:lnTo>
                    <a:pt x="1" y="7"/>
                  </a:lnTo>
                  <a:lnTo>
                    <a:pt x="2" y="7"/>
                  </a:lnTo>
                  <a:lnTo>
                    <a:pt x="2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436" name="Freeform 602">
              <a:extLst>
                <a:ext uri="{FF2B5EF4-FFF2-40B4-BE49-F238E27FC236}">
                  <a16:creationId xmlns:a16="http://schemas.microsoft.com/office/drawing/2014/main" xmlns="" id="{0444160F-7F70-4302-A82C-B87B299319E0}"/>
                </a:ext>
              </a:extLst>
            </xdr:cNvPr>
            <xdr:cNvSpPr>
              <a:spLocks/>
            </xdr:cNvSpPr>
          </xdr:nvSpPr>
          <xdr:spPr bwMode="auto">
            <a:xfrm>
              <a:off x="4266" y="3287"/>
              <a:ext cx="51" cy="52"/>
            </a:xfrm>
            <a:custGeom>
              <a:avLst/>
              <a:gdLst>
                <a:gd name="T0" fmla="*/ 51 w 51"/>
                <a:gd name="T1" fmla="*/ 22 h 52"/>
                <a:gd name="T2" fmla="*/ 51 w 51"/>
                <a:gd name="T3" fmla="*/ 15 h 52"/>
                <a:gd name="T4" fmla="*/ 44 w 51"/>
                <a:gd name="T5" fmla="*/ 15 h 52"/>
                <a:gd name="T6" fmla="*/ 44 w 51"/>
                <a:gd name="T7" fmla="*/ 15 h 52"/>
                <a:gd name="T8" fmla="*/ 44 w 51"/>
                <a:gd name="T9" fmla="*/ 7 h 52"/>
                <a:gd name="T10" fmla="*/ 44 w 51"/>
                <a:gd name="T11" fmla="*/ 7 h 52"/>
                <a:gd name="T12" fmla="*/ 37 w 51"/>
                <a:gd name="T13" fmla="*/ 7 h 52"/>
                <a:gd name="T14" fmla="*/ 37 w 51"/>
                <a:gd name="T15" fmla="*/ 0 h 52"/>
                <a:gd name="T16" fmla="*/ 37 w 51"/>
                <a:gd name="T17" fmla="*/ 0 h 52"/>
                <a:gd name="T18" fmla="*/ 29 w 51"/>
                <a:gd name="T19" fmla="*/ 0 h 52"/>
                <a:gd name="T20" fmla="*/ 29 w 51"/>
                <a:gd name="T21" fmla="*/ 0 h 52"/>
                <a:gd name="T22" fmla="*/ 29 w 51"/>
                <a:gd name="T23" fmla="*/ 0 h 52"/>
                <a:gd name="T24" fmla="*/ 22 w 51"/>
                <a:gd name="T25" fmla="*/ 0 h 52"/>
                <a:gd name="T26" fmla="*/ 22 w 51"/>
                <a:gd name="T27" fmla="*/ 0 h 52"/>
                <a:gd name="T28" fmla="*/ 14 w 51"/>
                <a:gd name="T29" fmla="*/ 0 h 52"/>
                <a:gd name="T30" fmla="*/ 14 w 51"/>
                <a:gd name="T31" fmla="*/ 0 h 52"/>
                <a:gd name="T32" fmla="*/ 14 w 51"/>
                <a:gd name="T33" fmla="*/ 0 h 52"/>
                <a:gd name="T34" fmla="*/ 7 w 51"/>
                <a:gd name="T35" fmla="*/ 7 h 52"/>
                <a:gd name="T36" fmla="*/ 7 w 51"/>
                <a:gd name="T37" fmla="*/ 7 h 52"/>
                <a:gd name="T38" fmla="*/ 7 w 51"/>
                <a:gd name="T39" fmla="*/ 7 h 52"/>
                <a:gd name="T40" fmla="*/ 7 w 51"/>
                <a:gd name="T41" fmla="*/ 15 h 52"/>
                <a:gd name="T42" fmla="*/ 0 w 51"/>
                <a:gd name="T43" fmla="*/ 15 h 52"/>
                <a:gd name="T44" fmla="*/ 0 w 51"/>
                <a:gd name="T45" fmla="*/ 15 h 52"/>
                <a:gd name="T46" fmla="*/ 0 w 51"/>
                <a:gd name="T47" fmla="*/ 22 h 52"/>
                <a:gd name="T48" fmla="*/ 0 w 51"/>
                <a:gd name="T49" fmla="*/ 22 h 52"/>
                <a:gd name="T50" fmla="*/ 0 w 51"/>
                <a:gd name="T51" fmla="*/ 29 h 52"/>
                <a:gd name="T52" fmla="*/ 0 w 51"/>
                <a:gd name="T53" fmla="*/ 29 h 52"/>
                <a:gd name="T54" fmla="*/ 0 w 51"/>
                <a:gd name="T55" fmla="*/ 29 h 52"/>
                <a:gd name="T56" fmla="*/ 7 w 51"/>
                <a:gd name="T57" fmla="*/ 37 h 52"/>
                <a:gd name="T58" fmla="*/ 7 w 51"/>
                <a:gd name="T59" fmla="*/ 37 h 52"/>
                <a:gd name="T60" fmla="*/ 7 w 51"/>
                <a:gd name="T61" fmla="*/ 37 h 52"/>
                <a:gd name="T62" fmla="*/ 7 w 51"/>
                <a:gd name="T63" fmla="*/ 44 h 52"/>
                <a:gd name="T64" fmla="*/ 14 w 51"/>
                <a:gd name="T65" fmla="*/ 44 h 52"/>
                <a:gd name="T66" fmla="*/ 14 w 51"/>
                <a:gd name="T67" fmla="*/ 44 h 52"/>
                <a:gd name="T68" fmla="*/ 14 w 51"/>
                <a:gd name="T69" fmla="*/ 44 h 52"/>
                <a:gd name="T70" fmla="*/ 22 w 51"/>
                <a:gd name="T71" fmla="*/ 44 h 52"/>
                <a:gd name="T72" fmla="*/ 22 w 51"/>
                <a:gd name="T73" fmla="*/ 52 h 52"/>
                <a:gd name="T74" fmla="*/ 29 w 51"/>
                <a:gd name="T75" fmla="*/ 52 h 52"/>
                <a:gd name="T76" fmla="*/ 29 w 51"/>
                <a:gd name="T77" fmla="*/ 44 h 52"/>
                <a:gd name="T78" fmla="*/ 29 w 51"/>
                <a:gd name="T79" fmla="*/ 44 h 52"/>
                <a:gd name="T80" fmla="*/ 37 w 51"/>
                <a:gd name="T81" fmla="*/ 44 h 52"/>
                <a:gd name="T82" fmla="*/ 37 w 51"/>
                <a:gd name="T83" fmla="*/ 44 h 52"/>
                <a:gd name="T84" fmla="*/ 37 w 51"/>
                <a:gd name="T85" fmla="*/ 44 h 52"/>
                <a:gd name="T86" fmla="*/ 44 w 51"/>
                <a:gd name="T87" fmla="*/ 37 h 52"/>
                <a:gd name="T88" fmla="*/ 44 w 51"/>
                <a:gd name="T89" fmla="*/ 37 h 52"/>
                <a:gd name="T90" fmla="*/ 44 w 51"/>
                <a:gd name="T91" fmla="*/ 37 h 52"/>
                <a:gd name="T92" fmla="*/ 44 w 51"/>
                <a:gd name="T93" fmla="*/ 29 h 52"/>
                <a:gd name="T94" fmla="*/ 51 w 51"/>
                <a:gd name="T95" fmla="*/ 29 h 52"/>
                <a:gd name="T96" fmla="*/ 51 w 51"/>
                <a:gd name="T97" fmla="*/ 29 h 52"/>
                <a:gd name="T98" fmla="*/ 51 w 51"/>
                <a:gd name="T99" fmla="*/ 22 h 5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51" h="52">
                  <a:moveTo>
                    <a:pt x="51" y="22"/>
                  </a:moveTo>
                  <a:lnTo>
                    <a:pt x="51" y="15"/>
                  </a:lnTo>
                  <a:lnTo>
                    <a:pt x="44" y="15"/>
                  </a:lnTo>
                  <a:lnTo>
                    <a:pt x="44" y="15"/>
                  </a:lnTo>
                  <a:lnTo>
                    <a:pt x="44" y="7"/>
                  </a:lnTo>
                  <a:lnTo>
                    <a:pt x="44" y="7"/>
                  </a:lnTo>
                  <a:lnTo>
                    <a:pt x="37" y="7"/>
                  </a:lnTo>
                  <a:lnTo>
                    <a:pt x="37" y="0"/>
                  </a:lnTo>
                  <a:lnTo>
                    <a:pt x="37" y="0"/>
                  </a:lnTo>
                  <a:lnTo>
                    <a:pt x="29" y="0"/>
                  </a:lnTo>
                  <a:lnTo>
                    <a:pt x="29" y="0"/>
                  </a:lnTo>
                  <a:lnTo>
                    <a:pt x="29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14" y="0"/>
                  </a:lnTo>
                  <a:lnTo>
                    <a:pt x="14" y="0"/>
                  </a:lnTo>
                  <a:lnTo>
                    <a:pt x="14" y="0"/>
                  </a:lnTo>
                  <a:lnTo>
                    <a:pt x="7" y="7"/>
                  </a:lnTo>
                  <a:lnTo>
                    <a:pt x="7" y="7"/>
                  </a:lnTo>
                  <a:lnTo>
                    <a:pt x="7" y="7"/>
                  </a:lnTo>
                  <a:lnTo>
                    <a:pt x="7" y="15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29"/>
                  </a:lnTo>
                  <a:lnTo>
                    <a:pt x="0" y="29"/>
                  </a:lnTo>
                  <a:lnTo>
                    <a:pt x="0" y="29"/>
                  </a:lnTo>
                  <a:lnTo>
                    <a:pt x="7" y="37"/>
                  </a:lnTo>
                  <a:lnTo>
                    <a:pt x="7" y="37"/>
                  </a:lnTo>
                  <a:lnTo>
                    <a:pt x="7" y="37"/>
                  </a:lnTo>
                  <a:lnTo>
                    <a:pt x="7" y="44"/>
                  </a:lnTo>
                  <a:lnTo>
                    <a:pt x="14" y="44"/>
                  </a:lnTo>
                  <a:lnTo>
                    <a:pt x="14" y="44"/>
                  </a:lnTo>
                  <a:lnTo>
                    <a:pt x="14" y="44"/>
                  </a:lnTo>
                  <a:lnTo>
                    <a:pt x="22" y="44"/>
                  </a:lnTo>
                  <a:lnTo>
                    <a:pt x="22" y="52"/>
                  </a:lnTo>
                  <a:lnTo>
                    <a:pt x="29" y="52"/>
                  </a:lnTo>
                  <a:lnTo>
                    <a:pt x="29" y="44"/>
                  </a:lnTo>
                  <a:lnTo>
                    <a:pt x="29" y="44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44" y="37"/>
                  </a:lnTo>
                  <a:lnTo>
                    <a:pt x="44" y="37"/>
                  </a:lnTo>
                  <a:lnTo>
                    <a:pt x="44" y="37"/>
                  </a:lnTo>
                  <a:lnTo>
                    <a:pt x="44" y="29"/>
                  </a:lnTo>
                  <a:lnTo>
                    <a:pt x="51" y="29"/>
                  </a:lnTo>
                  <a:lnTo>
                    <a:pt x="51" y="29"/>
                  </a:lnTo>
                  <a:lnTo>
                    <a:pt x="51" y="22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437" name="Freeform 603">
              <a:extLst>
                <a:ext uri="{FF2B5EF4-FFF2-40B4-BE49-F238E27FC236}">
                  <a16:creationId xmlns:a16="http://schemas.microsoft.com/office/drawing/2014/main" xmlns="" id="{A491729C-C915-49E1-AF37-252446B055E5}"/>
                </a:ext>
              </a:extLst>
            </xdr:cNvPr>
            <xdr:cNvSpPr>
              <a:spLocks/>
            </xdr:cNvSpPr>
          </xdr:nvSpPr>
          <xdr:spPr bwMode="auto">
            <a:xfrm>
              <a:off x="4266" y="3287"/>
              <a:ext cx="51" cy="52"/>
            </a:xfrm>
            <a:custGeom>
              <a:avLst/>
              <a:gdLst>
                <a:gd name="T0" fmla="*/ 7 w 7"/>
                <a:gd name="T1" fmla="*/ 3 h 7"/>
                <a:gd name="T2" fmla="*/ 7 w 7"/>
                <a:gd name="T3" fmla="*/ 2 h 7"/>
                <a:gd name="T4" fmla="*/ 6 w 7"/>
                <a:gd name="T5" fmla="*/ 2 h 7"/>
                <a:gd name="T6" fmla="*/ 6 w 7"/>
                <a:gd name="T7" fmla="*/ 2 h 7"/>
                <a:gd name="T8" fmla="*/ 6 w 7"/>
                <a:gd name="T9" fmla="*/ 1 h 7"/>
                <a:gd name="T10" fmla="*/ 6 w 7"/>
                <a:gd name="T11" fmla="*/ 1 h 7"/>
                <a:gd name="T12" fmla="*/ 5 w 7"/>
                <a:gd name="T13" fmla="*/ 1 h 7"/>
                <a:gd name="T14" fmla="*/ 5 w 7"/>
                <a:gd name="T15" fmla="*/ 0 h 7"/>
                <a:gd name="T16" fmla="*/ 5 w 7"/>
                <a:gd name="T17" fmla="*/ 0 h 7"/>
                <a:gd name="T18" fmla="*/ 4 w 7"/>
                <a:gd name="T19" fmla="*/ 0 h 7"/>
                <a:gd name="T20" fmla="*/ 4 w 7"/>
                <a:gd name="T21" fmla="*/ 0 h 7"/>
                <a:gd name="T22" fmla="*/ 4 w 7"/>
                <a:gd name="T23" fmla="*/ 0 h 7"/>
                <a:gd name="T24" fmla="*/ 3 w 7"/>
                <a:gd name="T25" fmla="*/ 0 h 7"/>
                <a:gd name="T26" fmla="*/ 3 w 7"/>
                <a:gd name="T27" fmla="*/ 0 h 7"/>
                <a:gd name="T28" fmla="*/ 2 w 7"/>
                <a:gd name="T29" fmla="*/ 0 h 7"/>
                <a:gd name="T30" fmla="*/ 2 w 7"/>
                <a:gd name="T31" fmla="*/ 0 h 7"/>
                <a:gd name="T32" fmla="*/ 2 w 7"/>
                <a:gd name="T33" fmla="*/ 0 h 7"/>
                <a:gd name="T34" fmla="*/ 1 w 7"/>
                <a:gd name="T35" fmla="*/ 1 h 7"/>
                <a:gd name="T36" fmla="*/ 1 w 7"/>
                <a:gd name="T37" fmla="*/ 1 h 7"/>
                <a:gd name="T38" fmla="*/ 1 w 7"/>
                <a:gd name="T39" fmla="*/ 1 h 7"/>
                <a:gd name="T40" fmla="*/ 1 w 7"/>
                <a:gd name="T41" fmla="*/ 2 h 7"/>
                <a:gd name="T42" fmla="*/ 0 w 7"/>
                <a:gd name="T43" fmla="*/ 2 h 7"/>
                <a:gd name="T44" fmla="*/ 0 w 7"/>
                <a:gd name="T45" fmla="*/ 2 h 7"/>
                <a:gd name="T46" fmla="*/ 0 w 7"/>
                <a:gd name="T47" fmla="*/ 3 h 7"/>
                <a:gd name="T48" fmla="*/ 0 w 7"/>
                <a:gd name="T49" fmla="*/ 3 h 7"/>
                <a:gd name="T50" fmla="*/ 0 w 7"/>
                <a:gd name="T51" fmla="*/ 4 h 7"/>
                <a:gd name="T52" fmla="*/ 0 w 7"/>
                <a:gd name="T53" fmla="*/ 4 h 7"/>
                <a:gd name="T54" fmla="*/ 0 w 7"/>
                <a:gd name="T55" fmla="*/ 4 h 7"/>
                <a:gd name="T56" fmla="*/ 1 w 7"/>
                <a:gd name="T57" fmla="*/ 5 h 7"/>
                <a:gd name="T58" fmla="*/ 1 w 7"/>
                <a:gd name="T59" fmla="*/ 5 h 7"/>
                <a:gd name="T60" fmla="*/ 1 w 7"/>
                <a:gd name="T61" fmla="*/ 5 h 7"/>
                <a:gd name="T62" fmla="*/ 1 w 7"/>
                <a:gd name="T63" fmla="*/ 6 h 7"/>
                <a:gd name="T64" fmla="*/ 2 w 7"/>
                <a:gd name="T65" fmla="*/ 6 h 7"/>
                <a:gd name="T66" fmla="*/ 2 w 7"/>
                <a:gd name="T67" fmla="*/ 6 h 7"/>
                <a:gd name="T68" fmla="*/ 2 w 7"/>
                <a:gd name="T69" fmla="*/ 6 h 7"/>
                <a:gd name="T70" fmla="*/ 3 w 7"/>
                <a:gd name="T71" fmla="*/ 6 h 7"/>
                <a:gd name="T72" fmla="*/ 3 w 7"/>
                <a:gd name="T73" fmla="*/ 7 h 7"/>
                <a:gd name="T74" fmla="*/ 4 w 7"/>
                <a:gd name="T75" fmla="*/ 7 h 7"/>
                <a:gd name="T76" fmla="*/ 4 w 7"/>
                <a:gd name="T77" fmla="*/ 6 h 7"/>
                <a:gd name="T78" fmla="*/ 4 w 7"/>
                <a:gd name="T79" fmla="*/ 6 h 7"/>
                <a:gd name="T80" fmla="*/ 5 w 7"/>
                <a:gd name="T81" fmla="*/ 6 h 7"/>
                <a:gd name="T82" fmla="*/ 5 w 7"/>
                <a:gd name="T83" fmla="*/ 6 h 7"/>
                <a:gd name="T84" fmla="*/ 5 w 7"/>
                <a:gd name="T85" fmla="*/ 6 h 7"/>
                <a:gd name="T86" fmla="*/ 6 w 7"/>
                <a:gd name="T87" fmla="*/ 5 h 7"/>
                <a:gd name="T88" fmla="*/ 6 w 7"/>
                <a:gd name="T89" fmla="*/ 5 h 7"/>
                <a:gd name="T90" fmla="*/ 6 w 7"/>
                <a:gd name="T91" fmla="*/ 5 h 7"/>
                <a:gd name="T92" fmla="*/ 6 w 7"/>
                <a:gd name="T93" fmla="*/ 4 h 7"/>
                <a:gd name="T94" fmla="*/ 7 w 7"/>
                <a:gd name="T95" fmla="*/ 4 h 7"/>
                <a:gd name="T96" fmla="*/ 7 w 7"/>
                <a:gd name="T97" fmla="*/ 4 h 7"/>
                <a:gd name="T98" fmla="*/ 7 w 7"/>
                <a:gd name="T99" fmla="*/ 3 h 7"/>
                <a:gd name="T100" fmla="*/ 7 w 7"/>
                <a:gd name="T101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7">
                  <a:moveTo>
                    <a:pt x="7" y="3"/>
                  </a:moveTo>
                  <a:lnTo>
                    <a:pt x="7" y="2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4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3" y="6"/>
                  </a:lnTo>
                  <a:lnTo>
                    <a:pt x="3" y="7"/>
                  </a:lnTo>
                  <a:lnTo>
                    <a:pt x="4" y="7"/>
                  </a:lnTo>
                  <a:lnTo>
                    <a:pt x="4" y="6"/>
                  </a:lnTo>
                  <a:lnTo>
                    <a:pt x="4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3"/>
                  </a:lnTo>
                  <a:lnTo>
                    <a:pt x="7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438" name="Freeform 604">
              <a:extLst>
                <a:ext uri="{FF2B5EF4-FFF2-40B4-BE49-F238E27FC236}">
                  <a16:creationId xmlns:a16="http://schemas.microsoft.com/office/drawing/2014/main" xmlns="" id="{A04C699B-FD72-4FCA-9DE0-2DF9F0E8F3F0}"/>
                </a:ext>
              </a:extLst>
            </xdr:cNvPr>
            <xdr:cNvSpPr>
              <a:spLocks/>
            </xdr:cNvSpPr>
          </xdr:nvSpPr>
          <xdr:spPr bwMode="auto">
            <a:xfrm>
              <a:off x="3939" y="3413"/>
              <a:ext cx="52" cy="44"/>
            </a:xfrm>
            <a:custGeom>
              <a:avLst/>
              <a:gdLst>
                <a:gd name="T0" fmla="*/ 52 w 52"/>
                <a:gd name="T1" fmla="*/ 22 h 44"/>
                <a:gd name="T2" fmla="*/ 52 w 52"/>
                <a:gd name="T3" fmla="*/ 15 h 44"/>
                <a:gd name="T4" fmla="*/ 52 w 52"/>
                <a:gd name="T5" fmla="*/ 15 h 44"/>
                <a:gd name="T6" fmla="*/ 52 w 52"/>
                <a:gd name="T7" fmla="*/ 7 h 44"/>
                <a:gd name="T8" fmla="*/ 45 w 52"/>
                <a:gd name="T9" fmla="*/ 7 h 44"/>
                <a:gd name="T10" fmla="*/ 45 w 52"/>
                <a:gd name="T11" fmla="*/ 7 h 44"/>
                <a:gd name="T12" fmla="*/ 45 w 52"/>
                <a:gd name="T13" fmla="*/ 7 h 44"/>
                <a:gd name="T14" fmla="*/ 37 w 52"/>
                <a:gd name="T15" fmla="*/ 0 h 44"/>
                <a:gd name="T16" fmla="*/ 37 w 52"/>
                <a:gd name="T17" fmla="*/ 0 h 44"/>
                <a:gd name="T18" fmla="*/ 37 w 52"/>
                <a:gd name="T19" fmla="*/ 0 h 44"/>
                <a:gd name="T20" fmla="*/ 30 w 52"/>
                <a:gd name="T21" fmla="*/ 0 h 44"/>
                <a:gd name="T22" fmla="*/ 30 w 52"/>
                <a:gd name="T23" fmla="*/ 0 h 44"/>
                <a:gd name="T24" fmla="*/ 23 w 52"/>
                <a:gd name="T25" fmla="*/ 0 h 44"/>
                <a:gd name="T26" fmla="*/ 23 w 52"/>
                <a:gd name="T27" fmla="*/ 0 h 44"/>
                <a:gd name="T28" fmla="*/ 23 w 52"/>
                <a:gd name="T29" fmla="*/ 0 h 44"/>
                <a:gd name="T30" fmla="*/ 15 w 52"/>
                <a:gd name="T31" fmla="*/ 0 h 44"/>
                <a:gd name="T32" fmla="*/ 15 w 52"/>
                <a:gd name="T33" fmla="*/ 0 h 44"/>
                <a:gd name="T34" fmla="*/ 15 w 52"/>
                <a:gd name="T35" fmla="*/ 7 h 44"/>
                <a:gd name="T36" fmla="*/ 8 w 52"/>
                <a:gd name="T37" fmla="*/ 7 h 44"/>
                <a:gd name="T38" fmla="*/ 8 w 52"/>
                <a:gd name="T39" fmla="*/ 7 h 44"/>
                <a:gd name="T40" fmla="*/ 8 w 52"/>
                <a:gd name="T41" fmla="*/ 7 h 44"/>
                <a:gd name="T42" fmla="*/ 8 w 52"/>
                <a:gd name="T43" fmla="*/ 15 h 44"/>
                <a:gd name="T44" fmla="*/ 0 w 52"/>
                <a:gd name="T45" fmla="*/ 15 h 44"/>
                <a:gd name="T46" fmla="*/ 0 w 52"/>
                <a:gd name="T47" fmla="*/ 22 h 44"/>
                <a:gd name="T48" fmla="*/ 0 w 52"/>
                <a:gd name="T49" fmla="*/ 22 h 44"/>
                <a:gd name="T50" fmla="*/ 0 w 52"/>
                <a:gd name="T51" fmla="*/ 22 h 44"/>
                <a:gd name="T52" fmla="*/ 0 w 52"/>
                <a:gd name="T53" fmla="*/ 29 h 44"/>
                <a:gd name="T54" fmla="*/ 8 w 52"/>
                <a:gd name="T55" fmla="*/ 29 h 44"/>
                <a:gd name="T56" fmla="*/ 8 w 52"/>
                <a:gd name="T57" fmla="*/ 37 h 44"/>
                <a:gd name="T58" fmla="*/ 8 w 52"/>
                <a:gd name="T59" fmla="*/ 37 h 44"/>
                <a:gd name="T60" fmla="*/ 8 w 52"/>
                <a:gd name="T61" fmla="*/ 37 h 44"/>
                <a:gd name="T62" fmla="*/ 15 w 52"/>
                <a:gd name="T63" fmla="*/ 44 h 44"/>
                <a:gd name="T64" fmla="*/ 15 w 52"/>
                <a:gd name="T65" fmla="*/ 44 h 44"/>
                <a:gd name="T66" fmla="*/ 15 w 52"/>
                <a:gd name="T67" fmla="*/ 44 h 44"/>
                <a:gd name="T68" fmla="*/ 23 w 52"/>
                <a:gd name="T69" fmla="*/ 44 h 44"/>
                <a:gd name="T70" fmla="*/ 23 w 52"/>
                <a:gd name="T71" fmla="*/ 44 h 44"/>
                <a:gd name="T72" fmla="*/ 23 w 52"/>
                <a:gd name="T73" fmla="*/ 44 h 44"/>
                <a:gd name="T74" fmla="*/ 30 w 52"/>
                <a:gd name="T75" fmla="*/ 44 h 44"/>
                <a:gd name="T76" fmla="*/ 30 w 52"/>
                <a:gd name="T77" fmla="*/ 44 h 44"/>
                <a:gd name="T78" fmla="*/ 37 w 52"/>
                <a:gd name="T79" fmla="*/ 44 h 44"/>
                <a:gd name="T80" fmla="*/ 37 w 52"/>
                <a:gd name="T81" fmla="*/ 44 h 44"/>
                <a:gd name="T82" fmla="*/ 37 w 52"/>
                <a:gd name="T83" fmla="*/ 44 h 44"/>
                <a:gd name="T84" fmla="*/ 45 w 52"/>
                <a:gd name="T85" fmla="*/ 44 h 44"/>
                <a:gd name="T86" fmla="*/ 45 w 52"/>
                <a:gd name="T87" fmla="*/ 37 h 44"/>
                <a:gd name="T88" fmla="*/ 45 w 52"/>
                <a:gd name="T89" fmla="*/ 37 h 44"/>
                <a:gd name="T90" fmla="*/ 52 w 52"/>
                <a:gd name="T91" fmla="*/ 37 h 44"/>
                <a:gd name="T92" fmla="*/ 52 w 52"/>
                <a:gd name="T93" fmla="*/ 29 h 44"/>
                <a:gd name="T94" fmla="*/ 52 w 52"/>
                <a:gd name="T95" fmla="*/ 29 h 44"/>
                <a:gd name="T96" fmla="*/ 52 w 52"/>
                <a:gd name="T97" fmla="*/ 22 h 44"/>
                <a:gd name="T98" fmla="*/ 52 w 52"/>
                <a:gd name="T99" fmla="*/ 22 h 4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52" h="44">
                  <a:moveTo>
                    <a:pt x="52" y="22"/>
                  </a:moveTo>
                  <a:lnTo>
                    <a:pt x="52" y="15"/>
                  </a:lnTo>
                  <a:lnTo>
                    <a:pt x="52" y="15"/>
                  </a:lnTo>
                  <a:lnTo>
                    <a:pt x="52" y="7"/>
                  </a:lnTo>
                  <a:lnTo>
                    <a:pt x="45" y="7"/>
                  </a:lnTo>
                  <a:lnTo>
                    <a:pt x="45" y="7"/>
                  </a:lnTo>
                  <a:lnTo>
                    <a:pt x="45" y="7"/>
                  </a:lnTo>
                  <a:lnTo>
                    <a:pt x="37" y="0"/>
                  </a:lnTo>
                  <a:lnTo>
                    <a:pt x="37" y="0"/>
                  </a:lnTo>
                  <a:lnTo>
                    <a:pt x="37" y="0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23" y="0"/>
                  </a:lnTo>
                  <a:lnTo>
                    <a:pt x="23" y="0"/>
                  </a:lnTo>
                  <a:lnTo>
                    <a:pt x="23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15" y="7"/>
                  </a:lnTo>
                  <a:lnTo>
                    <a:pt x="8" y="7"/>
                  </a:lnTo>
                  <a:lnTo>
                    <a:pt x="8" y="7"/>
                  </a:lnTo>
                  <a:lnTo>
                    <a:pt x="8" y="7"/>
                  </a:lnTo>
                  <a:lnTo>
                    <a:pt x="8" y="15"/>
                  </a:lnTo>
                  <a:lnTo>
                    <a:pt x="0" y="15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29"/>
                  </a:lnTo>
                  <a:lnTo>
                    <a:pt x="8" y="29"/>
                  </a:lnTo>
                  <a:lnTo>
                    <a:pt x="8" y="37"/>
                  </a:lnTo>
                  <a:lnTo>
                    <a:pt x="8" y="37"/>
                  </a:lnTo>
                  <a:lnTo>
                    <a:pt x="8" y="37"/>
                  </a:lnTo>
                  <a:lnTo>
                    <a:pt x="15" y="44"/>
                  </a:lnTo>
                  <a:lnTo>
                    <a:pt x="15" y="44"/>
                  </a:lnTo>
                  <a:lnTo>
                    <a:pt x="15" y="44"/>
                  </a:lnTo>
                  <a:lnTo>
                    <a:pt x="23" y="44"/>
                  </a:lnTo>
                  <a:lnTo>
                    <a:pt x="23" y="44"/>
                  </a:lnTo>
                  <a:lnTo>
                    <a:pt x="23" y="44"/>
                  </a:lnTo>
                  <a:lnTo>
                    <a:pt x="30" y="44"/>
                  </a:lnTo>
                  <a:lnTo>
                    <a:pt x="30" y="44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45" y="44"/>
                  </a:lnTo>
                  <a:lnTo>
                    <a:pt x="45" y="37"/>
                  </a:lnTo>
                  <a:lnTo>
                    <a:pt x="45" y="37"/>
                  </a:lnTo>
                  <a:lnTo>
                    <a:pt x="52" y="37"/>
                  </a:lnTo>
                  <a:lnTo>
                    <a:pt x="52" y="29"/>
                  </a:lnTo>
                  <a:lnTo>
                    <a:pt x="52" y="29"/>
                  </a:lnTo>
                  <a:lnTo>
                    <a:pt x="52" y="22"/>
                  </a:lnTo>
                  <a:lnTo>
                    <a:pt x="52" y="22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439" name="Freeform 605">
              <a:extLst>
                <a:ext uri="{FF2B5EF4-FFF2-40B4-BE49-F238E27FC236}">
                  <a16:creationId xmlns:a16="http://schemas.microsoft.com/office/drawing/2014/main" xmlns="" id="{00DA7240-D827-4A76-96B8-0700FB18C041}"/>
                </a:ext>
              </a:extLst>
            </xdr:cNvPr>
            <xdr:cNvSpPr>
              <a:spLocks/>
            </xdr:cNvSpPr>
          </xdr:nvSpPr>
          <xdr:spPr bwMode="auto">
            <a:xfrm>
              <a:off x="3939" y="3413"/>
              <a:ext cx="52" cy="44"/>
            </a:xfrm>
            <a:custGeom>
              <a:avLst/>
              <a:gdLst>
                <a:gd name="T0" fmla="*/ 7 w 7"/>
                <a:gd name="T1" fmla="*/ 3 h 6"/>
                <a:gd name="T2" fmla="*/ 7 w 7"/>
                <a:gd name="T3" fmla="*/ 2 h 6"/>
                <a:gd name="T4" fmla="*/ 7 w 7"/>
                <a:gd name="T5" fmla="*/ 2 h 6"/>
                <a:gd name="T6" fmla="*/ 7 w 7"/>
                <a:gd name="T7" fmla="*/ 1 h 6"/>
                <a:gd name="T8" fmla="*/ 6 w 7"/>
                <a:gd name="T9" fmla="*/ 1 h 6"/>
                <a:gd name="T10" fmla="*/ 6 w 7"/>
                <a:gd name="T11" fmla="*/ 1 h 6"/>
                <a:gd name="T12" fmla="*/ 6 w 7"/>
                <a:gd name="T13" fmla="*/ 1 h 6"/>
                <a:gd name="T14" fmla="*/ 5 w 7"/>
                <a:gd name="T15" fmla="*/ 0 h 6"/>
                <a:gd name="T16" fmla="*/ 5 w 7"/>
                <a:gd name="T17" fmla="*/ 0 h 6"/>
                <a:gd name="T18" fmla="*/ 5 w 7"/>
                <a:gd name="T19" fmla="*/ 0 h 6"/>
                <a:gd name="T20" fmla="*/ 4 w 7"/>
                <a:gd name="T21" fmla="*/ 0 h 6"/>
                <a:gd name="T22" fmla="*/ 4 w 7"/>
                <a:gd name="T23" fmla="*/ 0 h 6"/>
                <a:gd name="T24" fmla="*/ 3 w 7"/>
                <a:gd name="T25" fmla="*/ 0 h 6"/>
                <a:gd name="T26" fmla="*/ 3 w 7"/>
                <a:gd name="T27" fmla="*/ 0 h 6"/>
                <a:gd name="T28" fmla="*/ 3 w 7"/>
                <a:gd name="T29" fmla="*/ 0 h 6"/>
                <a:gd name="T30" fmla="*/ 2 w 7"/>
                <a:gd name="T31" fmla="*/ 0 h 6"/>
                <a:gd name="T32" fmla="*/ 2 w 7"/>
                <a:gd name="T33" fmla="*/ 0 h 6"/>
                <a:gd name="T34" fmla="*/ 2 w 7"/>
                <a:gd name="T35" fmla="*/ 1 h 6"/>
                <a:gd name="T36" fmla="*/ 1 w 7"/>
                <a:gd name="T37" fmla="*/ 1 h 6"/>
                <a:gd name="T38" fmla="*/ 1 w 7"/>
                <a:gd name="T39" fmla="*/ 1 h 6"/>
                <a:gd name="T40" fmla="*/ 1 w 7"/>
                <a:gd name="T41" fmla="*/ 1 h 6"/>
                <a:gd name="T42" fmla="*/ 1 w 7"/>
                <a:gd name="T43" fmla="*/ 2 h 6"/>
                <a:gd name="T44" fmla="*/ 0 w 7"/>
                <a:gd name="T45" fmla="*/ 2 h 6"/>
                <a:gd name="T46" fmla="*/ 0 w 7"/>
                <a:gd name="T47" fmla="*/ 3 h 6"/>
                <a:gd name="T48" fmla="*/ 0 w 7"/>
                <a:gd name="T49" fmla="*/ 3 h 6"/>
                <a:gd name="T50" fmla="*/ 0 w 7"/>
                <a:gd name="T51" fmla="*/ 3 h 6"/>
                <a:gd name="T52" fmla="*/ 0 w 7"/>
                <a:gd name="T53" fmla="*/ 4 h 6"/>
                <a:gd name="T54" fmla="*/ 1 w 7"/>
                <a:gd name="T55" fmla="*/ 4 h 6"/>
                <a:gd name="T56" fmla="*/ 1 w 7"/>
                <a:gd name="T57" fmla="*/ 5 h 6"/>
                <a:gd name="T58" fmla="*/ 1 w 7"/>
                <a:gd name="T59" fmla="*/ 5 h 6"/>
                <a:gd name="T60" fmla="*/ 1 w 7"/>
                <a:gd name="T61" fmla="*/ 5 h 6"/>
                <a:gd name="T62" fmla="*/ 2 w 7"/>
                <a:gd name="T63" fmla="*/ 6 h 6"/>
                <a:gd name="T64" fmla="*/ 2 w 7"/>
                <a:gd name="T65" fmla="*/ 6 h 6"/>
                <a:gd name="T66" fmla="*/ 2 w 7"/>
                <a:gd name="T67" fmla="*/ 6 h 6"/>
                <a:gd name="T68" fmla="*/ 3 w 7"/>
                <a:gd name="T69" fmla="*/ 6 h 6"/>
                <a:gd name="T70" fmla="*/ 3 w 7"/>
                <a:gd name="T71" fmla="*/ 6 h 6"/>
                <a:gd name="T72" fmla="*/ 3 w 7"/>
                <a:gd name="T73" fmla="*/ 6 h 6"/>
                <a:gd name="T74" fmla="*/ 4 w 7"/>
                <a:gd name="T75" fmla="*/ 6 h 6"/>
                <a:gd name="T76" fmla="*/ 4 w 7"/>
                <a:gd name="T77" fmla="*/ 6 h 6"/>
                <a:gd name="T78" fmla="*/ 5 w 7"/>
                <a:gd name="T79" fmla="*/ 6 h 6"/>
                <a:gd name="T80" fmla="*/ 5 w 7"/>
                <a:gd name="T81" fmla="*/ 6 h 6"/>
                <a:gd name="T82" fmla="*/ 5 w 7"/>
                <a:gd name="T83" fmla="*/ 6 h 6"/>
                <a:gd name="T84" fmla="*/ 6 w 7"/>
                <a:gd name="T85" fmla="*/ 6 h 6"/>
                <a:gd name="T86" fmla="*/ 6 w 7"/>
                <a:gd name="T87" fmla="*/ 5 h 6"/>
                <a:gd name="T88" fmla="*/ 6 w 7"/>
                <a:gd name="T89" fmla="*/ 5 h 6"/>
                <a:gd name="T90" fmla="*/ 7 w 7"/>
                <a:gd name="T91" fmla="*/ 5 h 6"/>
                <a:gd name="T92" fmla="*/ 7 w 7"/>
                <a:gd name="T93" fmla="*/ 4 h 6"/>
                <a:gd name="T94" fmla="*/ 7 w 7"/>
                <a:gd name="T95" fmla="*/ 4 h 6"/>
                <a:gd name="T96" fmla="*/ 7 w 7"/>
                <a:gd name="T97" fmla="*/ 3 h 6"/>
                <a:gd name="T98" fmla="*/ 7 w 7"/>
                <a:gd name="T99" fmla="*/ 3 h 6"/>
                <a:gd name="T100" fmla="*/ 7 w 7"/>
                <a:gd name="T101" fmla="*/ 3 h 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6">
                  <a:moveTo>
                    <a:pt x="7" y="3"/>
                  </a:moveTo>
                  <a:lnTo>
                    <a:pt x="7" y="2"/>
                  </a:lnTo>
                  <a:lnTo>
                    <a:pt x="7" y="2"/>
                  </a:lnTo>
                  <a:lnTo>
                    <a:pt x="7" y="1"/>
                  </a:lnTo>
                  <a:lnTo>
                    <a:pt x="6" y="1"/>
                  </a:lnTo>
                  <a:lnTo>
                    <a:pt x="6" y="1"/>
                  </a:lnTo>
                  <a:lnTo>
                    <a:pt x="6" y="1"/>
                  </a:lnTo>
                  <a:lnTo>
                    <a:pt x="5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2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1" y="4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5"/>
                  </a:lnTo>
                  <a:lnTo>
                    <a:pt x="2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7" y="5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3"/>
                  </a:lnTo>
                  <a:lnTo>
                    <a:pt x="7" y="3"/>
                  </a:lnTo>
                  <a:lnTo>
                    <a:pt x="7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440" name="Freeform 606">
              <a:extLst>
                <a:ext uri="{FF2B5EF4-FFF2-40B4-BE49-F238E27FC236}">
                  <a16:creationId xmlns:a16="http://schemas.microsoft.com/office/drawing/2014/main" xmlns="" id="{C9B949D5-67B8-4197-99F0-B2945DD0EFFD}"/>
                </a:ext>
              </a:extLst>
            </xdr:cNvPr>
            <xdr:cNvSpPr>
              <a:spLocks/>
            </xdr:cNvSpPr>
          </xdr:nvSpPr>
          <xdr:spPr bwMode="auto">
            <a:xfrm>
              <a:off x="3599" y="3450"/>
              <a:ext cx="44" cy="52"/>
            </a:xfrm>
            <a:custGeom>
              <a:avLst/>
              <a:gdLst>
                <a:gd name="T0" fmla="*/ 44 w 44"/>
                <a:gd name="T1" fmla="*/ 22 h 52"/>
                <a:gd name="T2" fmla="*/ 44 w 44"/>
                <a:gd name="T3" fmla="*/ 22 h 52"/>
                <a:gd name="T4" fmla="*/ 44 w 44"/>
                <a:gd name="T5" fmla="*/ 15 h 52"/>
                <a:gd name="T6" fmla="*/ 44 w 44"/>
                <a:gd name="T7" fmla="*/ 15 h 52"/>
                <a:gd name="T8" fmla="*/ 44 w 44"/>
                <a:gd name="T9" fmla="*/ 7 h 52"/>
                <a:gd name="T10" fmla="*/ 37 w 44"/>
                <a:gd name="T11" fmla="*/ 7 h 52"/>
                <a:gd name="T12" fmla="*/ 37 w 44"/>
                <a:gd name="T13" fmla="*/ 7 h 52"/>
                <a:gd name="T14" fmla="*/ 37 w 44"/>
                <a:gd name="T15" fmla="*/ 7 h 52"/>
                <a:gd name="T16" fmla="*/ 29 w 44"/>
                <a:gd name="T17" fmla="*/ 0 h 52"/>
                <a:gd name="T18" fmla="*/ 29 w 44"/>
                <a:gd name="T19" fmla="*/ 0 h 52"/>
                <a:gd name="T20" fmla="*/ 29 w 44"/>
                <a:gd name="T21" fmla="*/ 0 h 52"/>
                <a:gd name="T22" fmla="*/ 22 w 44"/>
                <a:gd name="T23" fmla="*/ 0 h 52"/>
                <a:gd name="T24" fmla="*/ 22 w 44"/>
                <a:gd name="T25" fmla="*/ 0 h 52"/>
                <a:gd name="T26" fmla="*/ 14 w 44"/>
                <a:gd name="T27" fmla="*/ 0 h 52"/>
                <a:gd name="T28" fmla="*/ 14 w 44"/>
                <a:gd name="T29" fmla="*/ 0 h 52"/>
                <a:gd name="T30" fmla="*/ 14 w 44"/>
                <a:gd name="T31" fmla="*/ 0 h 52"/>
                <a:gd name="T32" fmla="*/ 7 w 44"/>
                <a:gd name="T33" fmla="*/ 7 h 52"/>
                <a:gd name="T34" fmla="*/ 7 w 44"/>
                <a:gd name="T35" fmla="*/ 7 h 52"/>
                <a:gd name="T36" fmla="*/ 7 w 44"/>
                <a:gd name="T37" fmla="*/ 7 h 52"/>
                <a:gd name="T38" fmla="*/ 0 w 44"/>
                <a:gd name="T39" fmla="*/ 7 h 52"/>
                <a:gd name="T40" fmla="*/ 0 w 44"/>
                <a:gd name="T41" fmla="*/ 15 h 52"/>
                <a:gd name="T42" fmla="*/ 0 w 44"/>
                <a:gd name="T43" fmla="*/ 15 h 52"/>
                <a:gd name="T44" fmla="*/ 0 w 44"/>
                <a:gd name="T45" fmla="*/ 22 h 52"/>
                <a:gd name="T46" fmla="*/ 0 w 44"/>
                <a:gd name="T47" fmla="*/ 22 h 52"/>
                <a:gd name="T48" fmla="*/ 0 w 44"/>
                <a:gd name="T49" fmla="*/ 22 h 52"/>
                <a:gd name="T50" fmla="*/ 0 w 44"/>
                <a:gd name="T51" fmla="*/ 30 h 52"/>
                <a:gd name="T52" fmla="*/ 0 w 44"/>
                <a:gd name="T53" fmla="*/ 30 h 52"/>
                <a:gd name="T54" fmla="*/ 0 w 44"/>
                <a:gd name="T55" fmla="*/ 37 h 52"/>
                <a:gd name="T56" fmla="*/ 0 w 44"/>
                <a:gd name="T57" fmla="*/ 37 h 52"/>
                <a:gd name="T58" fmla="*/ 0 w 44"/>
                <a:gd name="T59" fmla="*/ 37 h 52"/>
                <a:gd name="T60" fmla="*/ 7 w 44"/>
                <a:gd name="T61" fmla="*/ 44 h 52"/>
                <a:gd name="T62" fmla="*/ 7 w 44"/>
                <a:gd name="T63" fmla="*/ 44 h 52"/>
                <a:gd name="T64" fmla="*/ 7 w 44"/>
                <a:gd name="T65" fmla="*/ 44 h 52"/>
                <a:gd name="T66" fmla="*/ 14 w 44"/>
                <a:gd name="T67" fmla="*/ 44 h 52"/>
                <a:gd name="T68" fmla="*/ 14 w 44"/>
                <a:gd name="T69" fmla="*/ 52 h 52"/>
                <a:gd name="T70" fmla="*/ 14 w 44"/>
                <a:gd name="T71" fmla="*/ 52 h 52"/>
                <a:gd name="T72" fmla="*/ 22 w 44"/>
                <a:gd name="T73" fmla="*/ 52 h 52"/>
                <a:gd name="T74" fmla="*/ 22 w 44"/>
                <a:gd name="T75" fmla="*/ 52 h 52"/>
                <a:gd name="T76" fmla="*/ 29 w 44"/>
                <a:gd name="T77" fmla="*/ 52 h 52"/>
                <a:gd name="T78" fmla="*/ 29 w 44"/>
                <a:gd name="T79" fmla="*/ 52 h 52"/>
                <a:gd name="T80" fmla="*/ 29 w 44"/>
                <a:gd name="T81" fmla="*/ 44 h 52"/>
                <a:gd name="T82" fmla="*/ 37 w 44"/>
                <a:gd name="T83" fmla="*/ 44 h 52"/>
                <a:gd name="T84" fmla="*/ 37 w 44"/>
                <a:gd name="T85" fmla="*/ 44 h 52"/>
                <a:gd name="T86" fmla="*/ 37 w 44"/>
                <a:gd name="T87" fmla="*/ 44 h 52"/>
                <a:gd name="T88" fmla="*/ 44 w 44"/>
                <a:gd name="T89" fmla="*/ 37 h 52"/>
                <a:gd name="T90" fmla="*/ 44 w 44"/>
                <a:gd name="T91" fmla="*/ 37 h 52"/>
                <a:gd name="T92" fmla="*/ 44 w 44"/>
                <a:gd name="T93" fmla="*/ 37 h 52"/>
                <a:gd name="T94" fmla="*/ 44 w 44"/>
                <a:gd name="T95" fmla="*/ 30 h 52"/>
                <a:gd name="T96" fmla="*/ 44 w 44"/>
                <a:gd name="T97" fmla="*/ 30 h 52"/>
                <a:gd name="T98" fmla="*/ 44 w 44"/>
                <a:gd name="T99" fmla="*/ 22 h 5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44" h="52">
                  <a:moveTo>
                    <a:pt x="44" y="22"/>
                  </a:moveTo>
                  <a:lnTo>
                    <a:pt x="44" y="22"/>
                  </a:lnTo>
                  <a:lnTo>
                    <a:pt x="44" y="15"/>
                  </a:lnTo>
                  <a:lnTo>
                    <a:pt x="44" y="15"/>
                  </a:lnTo>
                  <a:lnTo>
                    <a:pt x="44" y="7"/>
                  </a:lnTo>
                  <a:lnTo>
                    <a:pt x="37" y="7"/>
                  </a:lnTo>
                  <a:lnTo>
                    <a:pt x="37" y="7"/>
                  </a:lnTo>
                  <a:lnTo>
                    <a:pt x="37" y="7"/>
                  </a:lnTo>
                  <a:lnTo>
                    <a:pt x="29" y="0"/>
                  </a:lnTo>
                  <a:lnTo>
                    <a:pt x="29" y="0"/>
                  </a:lnTo>
                  <a:lnTo>
                    <a:pt x="29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14" y="0"/>
                  </a:lnTo>
                  <a:lnTo>
                    <a:pt x="14" y="0"/>
                  </a:lnTo>
                  <a:lnTo>
                    <a:pt x="14" y="0"/>
                  </a:lnTo>
                  <a:lnTo>
                    <a:pt x="7" y="7"/>
                  </a:lnTo>
                  <a:lnTo>
                    <a:pt x="7" y="7"/>
                  </a:lnTo>
                  <a:lnTo>
                    <a:pt x="7" y="7"/>
                  </a:lnTo>
                  <a:lnTo>
                    <a:pt x="0" y="7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0" y="37"/>
                  </a:lnTo>
                  <a:lnTo>
                    <a:pt x="0" y="37"/>
                  </a:lnTo>
                  <a:lnTo>
                    <a:pt x="0" y="37"/>
                  </a:lnTo>
                  <a:lnTo>
                    <a:pt x="7" y="44"/>
                  </a:lnTo>
                  <a:lnTo>
                    <a:pt x="7" y="44"/>
                  </a:lnTo>
                  <a:lnTo>
                    <a:pt x="7" y="44"/>
                  </a:lnTo>
                  <a:lnTo>
                    <a:pt x="14" y="44"/>
                  </a:lnTo>
                  <a:lnTo>
                    <a:pt x="14" y="52"/>
                  </a:lnTo>
                  <a:lnTo>
                    <a:pt x="14" y="52"/>
                  </a:lnTo>
                  <a:lnTo>
                    <a:pt x="22" y="52"/>
                  </a:lnTo>
                  <a:lnTo>
                    <a:pt x="22" y="52"/>
                  </a:lnTo>
                  <a:lnTo>
                    <a:pt x="29" y="52"/>
                  </a:lnTo>
                  <a:lnTo>
                    <a:pt x="29" y="52"/>
                  </a:lnTo>
                  <a:lnTo>
                    <a:pt x="29" y="44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44" y="37"/>
                  </a:lnTo>
                  <a:lnTo>
                    <a:pt x="44" y="37"/>
                  </a:lnTo>
                  <a:lnTo>
                    <a:pt x="44" y="37"/>
                  </a:lnTo>
                  <a:lnTo>
                    <a:pt x="44" y="30"/>
                  </a:lnTo>
                  <a:lnTo>
                    <a:pt x="44" y="30"/>
                  </a:lnTo>
                  <a:lnTo>
                    <a:pt x="44" y="22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441" name="Freeform 607">
              <a:extLst>
                <a:ext uri="{FF2B5EF4-FFF2-40B4-BE49-F238E27FC236}">
                  <a16:creationId xmlns:a16="http://schemas.microsoft.com/office/drawing/2014/main" xmlns="" id="{7B43BD5F-5F55-4FEF-BA35-DC61E0E761EF}"/>
                </a:ext>
              </a:extLst>
            </xdr:cNvPr>
            <xdr:cNvSpPr>
              <a:spLocks/>
            </xdr:cNvSpPr>
          </xdr:nvSpPr>
          <xdr:spPr bwMode="auto">
            <a:xfrm>
              <a:off x="3599" y="3450"/>
              <a:ext cx="44" cy="52"/>
            </a:xfrm>
            <a:custGeom>
              <a:avLst/>
              <a:gdLst>
                <a:gd name="T0" fmla="*/ 6 w 6"/>
                <a:gd name="T1" fmla="*/ 3 h 7"/>
                <a:gd name="T2" fmla="*/ 6 w 6"/>
                <a:gd name="T3" fmla="*/ 3 h 7"/>
                <a:gd name="T4" fmla="*/ 6 w 6"/>
                <a:gd name="T5" fmla="*/ 2 h 7"/>
                <a:gd name="T6" fmla="*/ 6 w 6"/>
                <a:gd name="T7" fmla="*/ 2 h 7"/>
                <a:gd name="T8" fmla="*/ 6 w 6"/>
                <a:gd name="T9" fmla="*/ 1 h 7"/>
                <a:gd name="T10" fmla="*/ 5 w 6"/>
                <a:gd name="T11" fmla="*/ 1 h 7"/>
                <a:gd name="T12" fmla="*/ 5 w 6"/>
                <a:gd name="T13" fmla="*/ 1 h 7"/>
                <a:gd name="T14" fmla="*/ 5 w 6"/>
                <a:gd name="T15" fmla="*/ 1 h 7"/>
                <a:gd name="T16" fmla="*/ 4 w 6"/>
                <a:gd name="T17" fmla="*/ 0 h 7"/>
                <a:gd name="T18" fmla="*/ 4 w 6"/>
                <a:gd name="T19" fmla="*/ 0 h 7"/>
                <a:gd name="T20" fmla="*/ 4 w 6"/>
                <a:gd name="T21" fmla="*/ 0 h 7"/>
                <a:gd name="T22" fmla="*/ 3 w 6"/>
                <a:gd name="T23" fmla="*/ 0 h 7"/>
                <a:gd name="T24" fmla="*/ 3 w 6"/>
                <a:gd name="T25" fmla="*/ 0 h 7"/>
                <a:gd name="T26" fmla="*/ 2 w 6"/>
                <a:gd name="T27" fmla="*/ 0 h 7"/>
                <a:gd name="T28" fmla="*/ 2 w 6"/>
                <a:gd name="T29" fmla="*/ 0 h 7"/>
                <a:gd name="T30" fmla="*/ 2 w 6"/>
                <a:gd name="T31" fmla="*/ 0 h 7"/>
                <a:gd name="T32" fmla="*/ 1 w 6"/>
                <a:gd name="T33" fmla="*/ 1 h 7"/>
                <a:gd name="T34" fmla="*/ 1 w 6"/>
                <a:gd name="T35" fmla="*/ 1 h 7"/>
                <a:gd name="T36" fmla="*/ 1 w 6"/>
                <a:gd name="T37" fmla="*/ 1 h 7"/>
                <a:gd name="T38" fmla="*/ 0 w 6"/>
                <a:gd name="T39" fmla="*/ 1 h 7"/>
                <a:gd name="T40" fmla="*/ 0 w 6"/>
                <a:gd name="T41" fmla="*/ 2 h 7"/>
                <a:gd name="T42" fmla="*/ 0 w 6"/>
                <a:gd name="T43" fmla="*/ 2 h 7"/>
                <a:gd name="T44" fmla="*/ 0 w 6"/>
                <a:gd name="T45" fmla="*/ 3 h 7"/>
                <a:gd name="T46" fmla="*/ 0 w 6"/>
                <a:gd name="T47" fmla="*/ 3 h 7"/>
                <a:gd name="T48" fmla="*/ 0 w 6"/>
                <a:gd name="T49" fmla="*/ 3 h 7"/>
                <a:gd name="T50" fmla="*/ 0 w 6"/>
                <a:gd name="T51" fmla="*/ 4 h 7"/>
                <a:gd name="T52" fmla="*/ 0 w 6"/>
                <a:gd name="T53" fmla="*/ 4 h 7"/>
                <a:gd name="T54" fmla="*/ 0 w 6"/>
                <a:gd name="T55" fmla="*/ 5 h 7"/>
                <a:gd name="T56" fmla="*/ 0 w 6"/>
                <a:gd name="T57" fmla="*/ 5 h 7"/>
                <a:gd name="T58" fmla="*/ 0 w 6"/>
                <a:gd name="T59" fmla="*/ 5 h 7"/>
                <a:gd name="T60" fmla="*/ 1 w 6"/>
                <a:gd name="T61" fmla="*/ 6 h 7"/>
                <a:gd name="T62" fmla="*/ 1 w 6"/>
                <a:gd name="T63" fmla="*/ 6 h 7"/>
                <a:gd name="T64" fmla="*/ 1 w 6"/>
                <a:gd name="T65" fmla="*/ 6 h 7"/>
                <a:gd name="T66" fmla="*/ 2 w 6"/>
                <a:gd name="T67" fmla="*/ 6 h 7"/>
                <a:gd name="T68" fmla="*/ 2 w 6"/>
                <a:gd name="T69" fmla="*/ 7 h 7"/>
                <a:gd name="T70" fmla="*/ 2 w 6"/>
                <a:gd name="T71" fmla="*/ 7 h 7"/>
                <a:gd name="T72" fmla="*/ 3 w 6"/>
                <a:gd name="T73" fmla="*/ 7 h 7"/>
                <a:gd name="T74" fmla="*/ 3 w 6"/>
                <a:gd name="T75" fmla="*/ 7 h 7"/>
                <a:gd name="T76" fmla="*/ 4 w 6"/>
                <a:gd name="T77" fmla="*/ 7 h 7"/>
                <a:gd name="T78" fmla="*/ 4 w 6"/>
                <a:gd name="T79" fmla="*/ 7 h 7"/>
                <a:gd name="T80" fmla="*/ 4 w 6"/>
                <a:gd name="T81" fmla="*/ 6 h 7"/>
                <a:gd name="T82" fmla="*/ 5 w 6"/>
                <a:gd name="T83" fmla="*/ 6 h 7"/>
                <a:gd name="T84" fmla="*/ 5 w 6"/>
                <a:gd name="T85" fmla="*/ 6 h 7"/>
                <a:gd name="T86" fmla="*/ 5 w 6"/>
                <a:gd name="T87" fmla="*/ 6 h 7"/>
                <a:gd name="T88" fmla="*/ 6 w 6"/>
                <a:gd name="T89" fmla="*/ 5 h 7"/>
                <a:gd name="T90" fmla="*/ 6 w 6"/>
                <a:gd name="T91" fmla="*/ 5 h 7"/>
                <a:gd name="T92" fmla="*/ 6 w 6"/>
                <a:gd name="T93" fmla="*/ 5 h 7"/>
                <a:gd name="T94" fmla="*/ 6 w 6"/>
                <a:gd name="T95" fmla="*/ 4 h 7"/>
                <a:gd name="T96" fmla="*/ 6 w 6"/>
                <a:gd name="T97" fmla="*/ 4 h 7"/>
                <a:gd name="T98" fmla="*/ 6 w 6"/>
                <a:gd name="T99" fmla="*/ 3 h 7"/>
                <a:gd name="T100" fmla="*/ 6 w 6"/>
                <a:gd name="T101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6" h="7">
                  <a:moveTo>
                    <a:pt x="6" y="3"/>
                  </a:moveTo>
                  <a:lnTo>
                    <a:pt x="6" y="3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4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0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5"/>
                  </a:lnTo>
                  <a:lnTo>
                    <a:pt x="1" y="6"/>
                  </a:lnTo>
                  <a:lnTo>
                    <a:pt x="1" y="6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7"/>
                  </a:lnTo>
                  <a:lnTo>
                    <a:pt x="2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4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3"/>
                  </a:lnTo>
                  <a:lnTo>
                    <a:pt x="6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442" name="Freeform 608">
              <a:extLst>
                <a:ext uri="{FF2B5EF4-FFF2-40B4-BE49-F238E27FC236}">
                  <a16:creationId xmlns:a16="http://schemas.microsoft.com/office/drawing/2014/main" xmlns="" id="{7E957E1B-7359-4317-B3B9-91070BE33A64}"/>
                </a:ext>
              </a:extLst>
            </xdr:cNvPr>
            <xdr:cNvSpPr>
              <a:spLocks/>
            </xdr:cNvSpPr>
          </xdr:nvSpPr>
          <xdr:spPr bwMode="auto">
            <a:xfrm>
              <a:off x="3258" y="3413"/>
              <a:ext cx="52" cy="44"/>
            </a:xfrm>
            <a:custGeom>
              <a:avLst/>
              <a:gdLst>
                <a:gd name="T0" fmla="*/ 52 w 52"/>
                <a:gd name="T1" fmla="*/ 22 h 44"/>
                <a:gd name="T2" fmla="*/ 52 w 52"/>
                <a:gd name="T3" fmla="*/ 15 h 44"/>
                <a:gd name="T4" fmla="*/ 44 w 52"/>
                <a:gd name="T5" fmla="*/ 15 h 44"/>
                <a:gd name="T6" fmla="*/ 44 w 52"/>
                <a:gd name="T7" fmla="*/ 15 h 44"/>
                <a:gd name="T8" fmla="*/ 44 w 52"/>
                <a:gd name="T9" fmla="*/ 7 h 44"/>
                <a:gd name="T10" fmla="*/ 44 w 52"/>
                <a:gd name="T11" fmla="*/ 7 h 44"/>
                <a:gd name="T12" fmla="*/ 37 w 52"/>
                <a:gd name="T13" fmla="*/ 7 h 44"/>
                <a:gd name="T14" fmla="*/ 37 w 52"/>
                <a:gd name="T15" fmla="*/ 0 h 44"/>
                <a:gd name="T16" fmla="*/ 37 w 52"/>
                <a:gd name="T17" fmla="*/ 0 h 44"/>
                <a:gd name="T18" fmla="*/ 29 w 52"/>
                <a:gd name="T19" fmla="*/ 0 h 44"/>
                <a:gd name="T20" fmla="*/ 29 w 52"/>
                <a:gd name="T21" fmla="*/ 0 h 44"/>
                <a:gd name="T22" fmla="*/ 29 w 52"/>
                <a:gd name="T23" fmla="*/ 0 h 44"/>
                <a:gd name="T24" fmla="*/ 22 w 52"/>
                <a:gd name="T25" fmla="*/ 0 h 44"/>
                <a:gd name="T26" fmla="*/ 22 w 52"/>
                <a:gd name="T27" fmla="*/ 0 h 44"/>
                <a:gd name="T28" fmla="*/ 14 w 52"/>
                <a:gd name="T29" fmla="*/ 0 h 44"/>
                <a:gd name="T30" fmla="*/ 14 w 52"/>
                <a:gd name="T31" fmla="*/ 0 h 44"/>
                <a:gd name="T32" fmla="*/ 14 w 52"/>
                <a:gd name="T33" fmla="*/ 0 h 44"/>
                <a:gd name="T34" fmla="*/ 7 w 52"/>
                <a:gd name="T35" fmla="*/ 7 h 44"/>
                <a:gd name="T36" fmla="*/ 7 w 52"/>
                <a:gd name="T37" fmla="*/ 7 h 44"/>
                <a:gd name="T38" fmla="*/ 7 w 52"/>
                <a:gd name="T39" fmla="*/ 7 h 44"/>
                <a:gd name="T40" fmla="*/ 0 w 52"/>
                <a:gd name="T41" fmla="*/ 15 h 44"/>
                <a:gd name="T42" fmla="*/ 0 w 52"/>
                <a:gd name="T43" fmla="*/ 15 h 44"/>
                <a:gd name="T44" fmla="*/ 0 w 52"/>
                <a:gd name="T45" fmla="*/ 15 h 44"/>
                <a:gd name="T46" fmla="*/ 0 w 52"/>
                <a:gd name="T47" fmla="*/ 22 h 44"/>
                <a:gd name="T48" fmla="*/ 0 w 52"/>
                <a:gd name="T49" fmla="*/ 22 h 44"/>
                <a:gd name="T50" fmla="*/ 0 w 52"/>
                <a:gd name="T51" fmla="*/ 29 h 44"/>
                <a:gd name="T52" fmla="*/ 0 w 52"/>
                <a:gd name="T53" fmla="*/ 29 h 44"/>
                <a:gd name="T54" fmla="*/ 0 w 52"/>
                <a:gd name="T55" fmla="*/ 29 h 44"/>
                <a:gd name="T56" fmla="*/ 0 w 52"/>
                <a:gd name="T57" fmla="*/ 37 h 44"/>
                <a:gd name="T58" fmla="*/ 7 w 52"/>
                <a:gd name="T59" fmla="*/ 37 h 44"/>
                <a:gd name="T60" fmla="*/ 7 w 52"/>
                <a:gd name="T61" fmla="*/ 37 h 44"/>
                <a:gd name="T62" fmla="*/ 7 w 52"/>
                <a:gd name="T63" fmla="*/ 44 h 44"/>
                <a:gd name="T64" fmla="*/ 14 w 52"/>
                <a:gd name="T65" fmla="*/ 44 h 44"/>
                <a:gd name="T66" fmla="*/ 14 w 52"/>
                <a:gd name="T67" fmla="*/ 44 h 44"/>
                <a:gd name="T68" fmla="*/ 14 w 52"/>
                <a:gd name="T69" fmla="*/ 44 h 44"/>
                <a:gd name="T70" fmla="*/ 22 w 52"/>
                <a:gd name="T71" fmla="*/ 44 h 44"/>
                <a:gd name="T72" fmla="*/ 22 w 52"/>
                <a:gd name="T73" fmla="*/ 44 h 44"/>
                <a:gd name="T74" fmla="*/ 29 w 52"/>
                <a:gd name="T75" fmla="*/ 44 h 44"/>
                <a:gd name="T76" fmla="*/ 29 w 52"/>
                <a:gd name="T77" fmla="*/ 44 h 44"/>
                <a:gd name="T78" fmla="*/ 29 w 52"/>
                <a:gd name="T79" fmla="*/ 44 h 44"/>
                <a:gd name="T80" fmla="*/ 37 w 52"/>
                <a:gd name="T81" fmla="*/ 44 h 44"/>
                <a:gd name="T82" fmla="*/ 37 w 52"/>
                <a:gd name="T83" fmla="*/ 44 h 44"/>
                <a:gd name="T84" fmla="*/ 37 w 52"/>
                <a:gd name="T85" fmla="*/ 44 h 44"/>
                <a:gd name="T86" fmla="*/ 44 w 52"/>
                <a:gd name="T87" fmla="*/ 37 h 44"/>
                <a:gd name="T88" fmla="*/ 44 w 52"/>
                <a:gd name="T89" fmla="*/ 37 h 44"/>
                <a:gd name="T90" fmla="*/ 44 w 52"/>
                <a:gd name="T91" fmla="*/ 37 h 44"/>
                <a:gd name="T92" fmla="*/ 44 w 52"/>
                <a:gd name="T93" fmla="*/ 29 h 44"/>
                <a:gd name="T94" fmla="*/ 52 w 52"/>
                <a:gd name="T95" fmla="*/ 29 h 44"/>
                <a:gd name="T96" fmla="*/ 52 w 52"/>
                <a:gd name="T97" fmla="*/ 29 h 44"/>
                <a:gd name="T98" fmla="*/ 52 w 52"/>
                <a:gd name="T99" fmla="*/ 22 h 4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52" h="44">
                  <a:moveTo>
                    <a:pt x="52" y="22"/>
                  </a:moveTo>
                  <a:lnTo>
                    <a:pt x="52" y="15"/>
                  </a:lnTo>
                  <a:lnTo>
                    <a:pt x="44" y="15"/>
                  </a:lnTo>
                  <a:lnTo>
                    <a:pt x="44" y="15"/>
                  </a:lnTo>
                  <a:lnTo>
                    <a:pt x="44" y="7"/>
                  </a:lnTo>
                  <a:lnTo>
                    <a:pt x="44" y="7"/>
                  </a:lnTo>
                  <a:lnTo>
                    <a:pt x="37" y="7"/>
                  </a:lnTo>
                  <a:lnTo>
                    <a:pt x="37" y="0"/>
                  </a:lnTo>
                  <a:lnTo>
                    <a:pt x="37" y="0"/>
                  </a:lnTo>
                  <a:lnTo>
                    <a:pt x="29" y="0"/>
                  </a:lnTo>
                  <a:lnTo>
                    <a:pt x="29" y="0"/>
                  </a:lnTo>
                  <a:lnTo>
                    <a:pt x="29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14" y="0"/>
                  </a:lnTo>
                  <a:lnTo>
                    <a:pt x="14" y="0"/>
                  </a:lnTo>
                  <a:lnTo>
                    <a:pt x="14" y="0"/>
                  </a:lnTo>
                  <a:lnTo>
                    <a:pt x="7" y="7"/>
                  </a:lnTo>
                  <a:lnTo>
                    <a:pt x="7" y="7"/>
                  </a:lnTo>
                  <a:lnTo>
                    <a:pt x="7" y="7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29"/>
                  </a:lnTo>
                  <a:lnTo>
                    <a:pt x="0" y="29"/>
                  </a:lnTo>
                  <a:lnTo>
                    <a:pt x="0" y="29"/>
                  </a:lnTo>
                  <a:lnTo>
                    <a:pt x="0" y="37"/>
                  </a:lnTo>
                  <a:lnTo>
                    <a:pt x="7" y="37"/>
                  </a:lnTo>
                  <a:lnTo>
                    <a:pt x="7" y="37"/>
                  </a:lnTo>
                  <a:lnTo>
                    <a:pt x="7" y="44"/>
                  </a:lnTo>
                  <a:lnTo>
                    <a:pt x="14" y="44"/>
                  </a:lnTo>
                  <a:lnTo>
                    <a:pt x="14" y="44"/>
                  </a:lnTo>
                  <a:lnTo>
                    <a:pt x="14" y="44"/>
                  </a:lnTo>
                  <a:lnTo>
                    <a:pt x="22" y="44"/>
                  </a:lnTo>
                  <a:lnTo>
                    <a:pt x="22" y="44"/>
                  </a:lnTo>
                  <a:lnTo>
                    <a:pt x="29" y="44"/>
                  </a:lnTo>
                  <a:lnTo>
                    <a:pt x="29" y="44"/>
                  </a:lnTo>
                  <a:lnTo>
                    <a:pt x="29" y="44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44" y="37"/>
                  </a:lnTo>
                  <a:lnTo>
                    <a:pt x="44" y="37"/>
                  </a:lnTo>
                  <a:lnTo>
                    <a:pt x="44" y="37"/>
                  </a:lnTo>
                  <a:lnTo>
                    <a:pt x="44" y="29"/>
                  </a:lnTo>
                  <a:lnTo>
                    <a:pt x="52" y="29"/>
                  </a:lnTo>
                  <a:lnTo>
                    <a:pt x="52" y="29"/>
                  </a:lnTo>
                  <a:lnTo>
                    <a:pt x="52" y="22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443" name="Freeform 609">
              <a:extLst>
                <a:ext uri="{FF2B5EF4-FFF2-40B4-BE49-F238E27FC236}">
                  <a16:creationId xmlns:a16="http://schemas.microsoft.com/office/drawing/2014/main" xmlns="" id="{76871B67-2F0F-4750-87B2-AD3667F62933}"/>
                </a:ext>
              </a:extLst>
            </xdr:cNvPr>
            <xdr:cNvSpPr>
              <a:spLocks/>
            </xdr:cNvSpPr>
          </xdr:nvSpPr>
          <xdr:spPr bwMode="auto">
            <a:xfrm>
              <a:off x="3258" y="3413"/>
              <a:ext cx="52" cy="44"/>
            </a:xfrm>
            <a:custGeom>
              <a:avLst/>
              <a:gdLst>
                <a:gd name="T0" fmla="*/ 7 w 7"/>
                <a:gd name="T1" fmla="*/ 3 h 6"/>
                <a:gd name="T2" fmla="*/ 7 w 7"/>
                <a:gd name="T3" fmla="*/ 2 h 6"/>
                <a:gd name="T4" fmla="*/ 6 w 7"/>
                <a:gd name="T5" fmla="*/ 2 h 6"/>
                <a:gd name="T6" fmla="*/ 6 w 7"/>
                <a:gd name="T7" fmla="*/ 2 h 6"/>
                <a:gd name="T8" fmla="*/ 6 w 7"/>
                <a:gd name="T9" fmla="*/ 1 h 6"/>
                <a:gd name="T10" fmla="*/ 6 w 7"/>
                <a:gd name="T11" fmla="*/ 1 h 6"/>
                <a:gd name="T12" fmla="*/ 5 w 7"/>
                <a:gd name="T13" fmla="*/ 1 h 6"/>
                <a:gd name="T14" fmla="*/ 5 w 7"/>
                <a:gd name="T15" fmla="*/ 0 h 6"/>
                <a:gd name="T16" fmla="*/ 5 w 7"/>
                <a:gd name="T17" fmla="*/ 0 h 6"/>
                <a:gd name="T18" fmla="*/ 4 w 7"/>
                <a:gd name="T19" fmla="*/ 0 h 6"/>
                <a:gd name="T20" fmla="*/ 4 w 7"/>
                <a:gd name="T21" fmla="*/ 0 h 6"/>
                <a:gd name="T22" fmla="*/ 4 w 7"/>
                <a:gd name="T23" fmla="*/ 0 h 6"/>
                <a:gd name="T24" fmla="*/ 3 w 7"/>
                <a:gd name="T25" fmla="*/ 0 h 6"/>
                <a:gd name="T26" fmla="*/ 3 w 7"/>
                <a:gd name="T27" fmla="*/ 0 h 6"/>
                <a:gd name="T28" fmla="*/ 2 w 7"/>
                <a:gd name="T29" fmla="*/ 0 h 6"/>
                <a:gd name="T30" fmla="*/ 2 w 7"/>
                <a:gd name="T31" fmla="*/ 0 h 6"/>
                <a:gd name="T32" fmla="*/ 2 w 7"/>
                <a:gd name="T33" fmla="*/ 0 h 6"/>
                <a:gd name="T34" fmla="*/ 1 w 7"/>
                <a:gd name="T35" fmla="*/ 1 h 6"/>
                <a:gd name="T36" fmla="*/ 1 w 7"/>
                <a:gd name="T37" fmla="*/ 1 h 6"/>
                <a:gd name="T38" fmla="*/ 1 w 7"/>
                <a:gd name="T39" fmla="*/ 1 h 6"/>
                <a:gd name="T40" fmla="*/ 0 w 7"/>
                <a:gd name="T41" fmla="*/ 2 h 6"/>
                <a:gd name="T42" fmla="*/ 0 w 7"/>
                <a:gd name="T43" fmla="*/ 2 h 6"/>
                <a:gd name="T44" fmla="*/ 0 w 7"/>
                <a:gd name="T45" fmla="*/ 2 h 6"/>
                <a:gd name="T46" fmla="*/ 0 w 7"/>
                <a:gd name="T47" fmla="*/ 3 h 6"/>
                <a:gd name="T48" fmla="*/ 0 w 7"/>
                <a:gd name="T49" fmla="*/ 3 h 6"/>
                <a:gd name="T50" fmla="*/ 0 w 7"/>
                <a:gd name="T51" fmla="*/ 4 h 6"/>
                <a:gd name="T52" fmla="*/ 0 w 7"/>
                <a:gd name="T53" fmla="*/ 4 h 6"/>
                <a:gd name="T54" fmla="*/ 0 w 7"/>
                <a:gd name="T55" fmla="*/ 4 h 6"/>
                <a:gd name="T56" fmla="*/ 0 w 7"/>
                <a:gd name="T57" fmla="*/ 5 h 6"/>
                <a:gd name="T58" fmla="*/ 1 w 7"/>
                <a:gd name="T59" fmla="*/ 5 h 6"/>
                <a:gd name="T60" fmla="*/ 1 w 7"/>
                <a:gd name="T61" fmla="*/ 5 h 6"/>
                <a:gd name="T62" fmla="*/ 1 w 7"/>
                <a:gd name="T63" fmla="*/ 6 h 6"/>
                <a:gd name="T64" fmla="*/ 2 w 7"/>
                <a:gd name="T65" fmla="*/ 6 h 6"/>
                <a:gd name="T66" fmla="*/ 2 w 7"/>
                <a:gd name="T67" fmla="*/ 6 h 6"/>
                <a:gd name="T68" fmla="*/ 2 w 7"/>
                <a:gd name="T69" fmla="*/ 6 h 6"/>
                <a:gd name="T70" fmla="*/ 3 w 7"/>
                <a:gd name="T71" fmla="*/ 6 h 6"/>
                <a:gd name="T72" fmla="*/ 3 w 7"/>
                <a:gd name="T73" fmla="*/ 6 h 6"/>
                <a:gd name="T74" fmla="*/ 4 w 7"/>
                <a:gd name="T75" fmla="*/ 6 h 6"/>
                <a:gd name="T76" fmla="*/ 4 w 7"/>
                <a:gd name="T77" fmla="*/ 6 h 6"/>
                <a:gd name="T78" fmla="*/ 4 w 7"/>
                <a:gd name="T79" fmla="*/ 6 h 6"/>
                <a:gd name="T80" fmla="*/ 5 w 7"/>
                <a:gd name="T81" fmla="*/ 6 h 6"/>
                <a:gd name="T82" fmla="*/ 5 w 7"/>
                <a:gd name="T83" fmla="*/ 6 h 6"/>
                <a:gd name="T84" fmla="*/ 5 w 7"/>
                <a:gd name="T85" fmla="*/ 6 h 6"/>
                <a:gd name="T86" fmla="*/ 6 w 7"/>
                <a:gd name="T87" fmla="*/ 5 h 6"/>
                <a:gd name="T88" fmla="*/ 6 w 7"/>
                <a:gd name="T89" fmla="*/ 5 h 6"/>
                <a:gd name="T90" fmla="*/ 6 w 7"/>
                <a:gd name="T91" fmla="*/ 5 h 6"/>
                <a:gd name="T92" fmla="*/ 6 w 7"/>
                <a:gd name="T93" fmla="*/ 4 h 6"/>
                <a:gd name="T94" fmla="*/ 7 w 7"/>
                <a:gd name="T95" fmla="*/ 4 h 6"/>
                <a:gd name="T96" fmla="*/ 7 w 7"/>
                <a:gd name="T97" fmla="*/ 4 h 6"/>
                <a:gd name="T98" fmla="*/ 7 w 7"/>
                <a:gd name="T99" fmla="*/ 3 h 6"/>
                <a:gd name="T100" fmla="*/ 7 w 7"/>
                <a:gd name="T101" fmla="*/ 3 h 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6">
                  <a:moveTo>
                    <a:pt x="7" y="3"/>
                  </a:moveTo>
                  <a:lnTo>
                    <a:pt x="7" y="2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3"/>
                  </a:lnTo>
                  <a:lnTo>
                    <a:pt x="7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444" name="Freeform 610">
              <a:extLst>
                <a:ext uri="{FF2B5EF4-FFF2-40B4-BE49-F238E27FC236}">
                  <a16:creationId xmlns:a16="http://schemas.microsoft.com/office/drawing/2014/main" xmlns="" id="{21D67BD3-82C3-4D95-96E3-448E02F9799F}"/>
                </a:ext>
              </a:extLst>
            </xdr:cNvPr>
            <xdr:cNvSpPr>
              <a:spLocks/>
            </xdr:cNvSpPr>
          </xdr:nvSpPr>
          <xdr:spPr bwMode="auto">
            <a:xfrm>
              <a:off x="2946" y="3287"/>
              <a:ext cx="45" cy="44"/>
            </a:xfrm>
            <a:custGeom>
              <a:avLst/>
              <a:gdLst>
                <a:gd name="T0" fmla="*/ 45 w 45"/>
                <a:gd name="T1" fmla="*/ 22 h 44"/>
                <a:gd name="T2" fmla="*/ 45 w 45"/>
                <a:gd name="T3" fmla="*/ 15 h 44"/>
                <a:gd name="T4" fmla="*/ 45 w 45"/>
                <a:gd name="T5" fmla="*/ 15 h 44"/>
                <a:gd name="T6" fmla="*/ 45 w 45"/>
                <a:gd name="T7" fmla="*/ 15 h 44"/>
                <a:gd name="T8" fmla="*/ 45 w 45"/>
                <a:gd name="T9" fmla="*/ 7 h 44"/>
                <a:gd name="T10" fmla="*/ 37 w 45"/>
                <a:gd name="T11" fmla="*/ 7 h 44"/>
                <a:gd name="T12" fmla="*/ 37 w 45"/>
                <a:gd name="T13" fmla="*/ 7 h 44"/>
                <a:gd name="T14" fmla="*/ 37 w 45"/>
                <a:gd name="T15" fmla="*/ 0 h 44"/>
                <a:gd name="T16" fmla="*/ 30 w 45"/>
                <a:gd name="T17" fmla="*/ 0 h 44"/>
                <a:gd name="T18" fmla="*/ 30 w 45"/>
                <a:gd name="T19" fmla="*/ 0 h 44"/>
                <a:gd name="T20" fmla="*/ 30 w 45"/>
                <a:gd name="T21" fmla="*/ 0 h 44"/>
                <a:gd name="T22" fmla="*/ 23 w 45"/>
                <a:gd name="T23" fmla="*/ 0 h 44"/>
                <a:gd name="T24" fmla="*/ 23 w 45"/>
                <a:gd name="T25" fmla="*/ 0 h 44"/>
                <a:gd name="T26" fmla="*/ 15 w 45"/>
                <a:gd name="T27" fmla="*/ 0 h 44"/>
                <a:gd name="T28" fmla="*/ 15 w 45"/>
                <a:gd name="T29" fmla="*/ 0 h 44"/>
                <a:gd name="T30" fmla="*/ 15 w 45"/>
                <a:gd name="T31" fmla="*/ 0 h 44"/>
                <a:gd name="T32" fmla="*/ 8 w 45"/>
                <a:gd name="T33" fmla="*/ 0 h 44"/>
                <a:gd name="T34" fmla="*/ 8 w 45"/>
                <a:gd name="T35" fmla="*/ 7 h 44"/>
                <a:gd name="T36" fmla="*/ 8 w 45"/>
                <a:gd name="T37" fmla="*/ 7 h 44"/>
                <a:gd name="T38" fmla="*/ 0 w 45"/>
                <a:gd name="T39" fmla="*/ 7 h 44"/>
                <a:gd name="T40" fmla="*/ 0 w 45"/>
                <a:gd name="T41" fmla="*/ 15 h 44"/>
                <a:gd name="T42" fmla="*/ 0 w 45"/>
                <a:gd name="T43" fmla="*/ 15 h 44"/>
                <a:gd name="T44" fmla="*/ 0 w 45"/>
                <a:gd name="T45" fmla="*/ 15 h 44"/>
                <a:gd name="T46" fmla="*/ 0 w 45"/>
                <a:gd name="T47" fmla="*/ 22 h 44"/>
                <a:gd name="T48" fmla="*/ 0 w 45"/>
                <a:gd name="T49" fmla="*/ 22 h 44"/>
                <a:gd name="T50" fmla="*/ 0 w 45"/>
                <a:gd name="T51" fmla="*/ 29 h 44"/>
                <a:gd name="T52" fmla="*/ 0 w 45"/>
                <a:gd name="T53" fmla="*/ 29 h 44"/>
                <a:gd name="T54" fmla="*/ 0 w 45"/>
                <a:gd name="T55" fmla="*/ 29 h 44"/>
                <a:gd name="T56" fmla="*/ 0 w 45"/>
                <a:gd name="T57" fmla="*/ 37 h 44"/>
                <a:gd name="T58" fmla="*/ 0 w 45"/>
                <a:gd name="T59" fmla="*/ 37 h 44"/>
                <a:gd name="T60" fmla="*/ 8 w 45"/>
                <a:gd name="T61" fmla="*/ 37 h 44"/>
                <a:gd name="T62" fmla="*/ 8 w 45"/>
                <a:gd name="T63" fmla="*/ 44 h 44"/>
                <a:gd name="T64" fmla="*/ 8 w 45"/>
                <a:gd name="T65" fmla="*/ 44 h 44"/>
                <a:gd name="T66" fmla="*/ 15 w 45"/>
                <a:gd name="T67" fmla="*/ 44 h 44"/>
                <a:gd name="T68" fmla="*/ 15 w 45"/>
                <a:gd name="T69" fmla="*/ 44 h 44"/>
                <a:gd name="T70" fmla="*/ 15 w 45"/>
                <a:gd name="T71" fmla="*/ 44 h 44"/>
                <a:gd name="T72" fmla="*/ 23 w 45"/>
                <a:gd name="T73" fmla="*/ 44 h 44"/>
                <a:gd name="T74" fmla="*/ 23 w 45"/>
                <a:gd name="T75" fmla="*/ 44 h 44"/>
                <a:gd name="T76" fmla="*/ 30 w 45"/>
                <a:gd name="T77" fmla="*/ 44 h 44"/>
                <a:gd name="T78" fmla="*/ 30 w 45"/>
                <a:gd name="T79" fmla="*/ 44 h 44"/>
                <a:gd name="T80" fmla="*/ 30 w 45"/>
                <a:gd name="T81" fmla="*/ 44 h 44"/>
                <a:gd name="T82" fmla="*/ 37 w 45"/>
                <a:gd name="T83" fmla="*/ 44 h 44"/>
                <a:gd name="T84" fmla="*/ 37 w 45"/>
                <a:gd name="T85" fmla="*/ 44 h 44"/>
                <a:gd name="T86" fmla="*/ 37 w 45"/>
                <a:gd name="T87" fmla="*/ 37 h 44"/>
                <a:gd name="T88" fmla="*/ 45 w 45"/>
                <a:gd name="T89" fmla="*/ 37 h 44"/>
                <a:gd name="T90" fmla="*/ 45 w 45"/>
                <a:gd name="T91" fmla="*/ 37 h 44"/>
                <a:gd name="T92" fmla="*/ 45 w 45"/>
                <a:gd name="T93" fmla="*/ 29 h 44"/>
                <a:gd name="T94" fmla="*/ 45 w 45"/>
                <a:gd name="T95" fmla="*/ 29 h 44"/>
                <a:gd name="T96" fmla="*/ 45 w 45"/>
                <a:gd name="T97" fmla="*/ 29 h 44"/>
                <a:gd name="T98" fmla="*/ 45 w 45"/>
                <a:gd name="T99" fmla="*/ 22 h 4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45" h="44">
                  <a:moveTo>
                    <a:pt x="45" y="22"/>
                  </a:moveTo>
                  <a:lnTo>
                    <a:pt x="45" y="15"/>
                  </a:lnTo>
                  <a:lnTo>
                    <a:pt x="45" y="15"/>
                  </a:lnTo>
                  <a:lnTo>
                    <a:pt x="45" y="15"/>
                  </a:lnTo>
                  <a:lnTo>
                    <a:pt x="45" y="7"/>
                  </a:lnTo>
                  <a:lnTo>
                    <a:pt x="37" y="7"/>
                  </a:lnTo>
                  <a:lnTo>
                    <a:pt x="37" y="7"/>
                  </a:lnTo>
                  <a:lnTo>
                    <a:pt x="37" y="0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23" y="0"/>
                  </a:lnTo>
                  <a:lnTo>
                    <a:pt x="23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8" y="0"/>
                  </a:lnTo>
                  <a:lnTo>
                    <a:pt x="8" y="7"/>
                  </a:lnTo>
                  <a:lnTo>
                    <a:pt x="8" y="7"/>
                  </a:lnTo>
                  <a:lnTo>
                    <a:pt x="0" y="7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29"/>
                  </a:lnTo>
                  <a:lnTo>
                    <a:pt x="0" y="29"/>
                  </a:lnTo>
                  <a:lnTo>
                    <a:pt x="0" y="29"/>
                  </a:lnTo>
                  <a:lnTo>
                    <a:pt x="0" y="37"/>
                  </a:lnTo>
                  <a:lnTo>
                    <a:pt x="0" y="37"/>
                  </a:lnTo>
                  <a:lnTo>
                    <a:pt x="8" y="37"/>
                  </a:lnTo>
                  <a:lnTo>
                    <a:pt x="8" y="44"/>
                  </a:lnTo>
                  <a:lnTo>
                    <a:pt x="8" y="44"/>
                  </a:lnTo>
                  <a:lnTo>
                    <a:pt x="15" y="44"/>
                  </a:lnTo>
                  <a:lnTo>
                    <a:pt x="15" y="44"/>
                  </a:lnTo>
                  <a:lnTo>
                    <a:pt x="15" y="44"/>
                  </a:lnTo>
                  <a:lnTo>
                    <a:pt x="23" y="44"/>
                  </a:lnTo>
                  <a:lnTo>
                    <a:pt x="23" y="44"/>
                  </a:lnTo>
                  <a:lnTo>
                    <a:pt x="30" y="44"/>
                  </a:lnTo>
                  <a:lnTo>
                    <a:pt x="30" y="44"/>
                  </a:lnTo>
                  <a:lnTo>
                    <a:pt x="30" y="44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37" y="37"/>
                  </a:lnTo>
                  <a:lnTo>
                    <a:pt x="45" y="37"/>
                  </a:lnTo>
                  <a:lnTo>
                    <a:pt x="45" y="37"/>
                  </a:lnTo>
                  <a:lnTo>
                    <a:pt x="45" y="29"/>
                  </a:lnTo>
                  <a:lnTo>
                    <a:pt x="45" y="29"/>
                  </a:lnTo>
                  <a:lnTo>
                    <a:pt x="45" y="29"/>
                  </a:lnTo>
                  <a:lnTo>
                    <a:pt x="45" y="22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445" name="Freeform 611">
              <a:extLst>
                <a:ext uri="{FF2B5EF4-FFF2-40B4-BE49-F238E27FC236}">
                  <a16:creationId xmlns:a16="http://schemas.microsoft.com/office/drawing/2014/main" xmlns="" id="{DF8A9F44-DD0E-4587-8D1F-42DDA9DB3D08}"/>
                </a:ext>
              </a:extLst>
            </xdr:cNvPr>
            <xdr:cNvSpPr>
              <a:spLocks/>
            </xdr:cNvSpPr>
          </xdr:nvSpPr>
          <xdr:spPr bwMode="auto">
            <a:xfrm>
              <a:off x="2946" y="3287"/>
              <a:ext cx="45" cy="44"/>
            </a:xfrm>
            <a:custGeom>
              <a:avLst/>
              <a:gdLst>
                <a:gd name="T0" fmla="*/ 6 w 6"/>
                <a:gd name="T1" fmla="*/ 3 h 6"/>
                <a:gd name="T2" fmla="*/ 6 w 6"/>
                <a:gd name="T3" fmla="*/ 2 h 6"/>
                <a:gd name="T4" fmla="*/ 6 w 6"/>
                <a:gd name="T5" fmla="*/ 2 h 6"/>
                <a:gd name="T6" fmla="*/ 6 w 6"/>
                <a:gd name="T7" fmla="*/ 2 h 6"/>
                <a:gd name="T8" fmla="*/ 6 w 6"/>
                <a:gd name="T9" fmla="*/ 1 h 6"/>
                <a:gd name="T10" fmla="*/ 5 w 6"/>
                <a:gd name="T11" fmla="*/ 1 h 6"/>
                <a:gd name="T12" fmla="*/ 5 w 6"/>
                <a:gd name="T13" fmla="*/ 1 h 6"/>
                <a:gd name="T14" fmla="*/ 5 w 6"/>
                <a:gd name="T15" fmla="*/ 0 h 6"/>
                <a:gd name="T16" fmla="*/ 4 w 6"/>
                <a:gd name="T17" fmla="*/ 0 h 6"/>
                <a:gd name="T18" fmla="*/ 4 w 6"/>
                <a:gd name="T19" fmla="*/ 0 h 6"/>
                <a:gd name="T20" fmla="*/ 4 w 6"/>
                <a:gd name="T21" fmla="*/ 0 h 6"/>
                <a:gd name="T22" fmla="*/ 3 w 6"/>
                <a:gd name="T23" fmla="*/ 0 h 6"/>
                <a:gd name="T24" fmla="*/ 3 w 6"/>
                <a:gd name="T25" fmla="*/ 0 h 6"/>
                <a:gd name="T26" fmla="*/ 2 w 6"/>
                <a:gd name="T27" fmla="*/ 0 h 6"/>
                <a:gd name="T28" fmla="*/ 2 w 6"/>
                <a:gd name="T29" fmla="*/ 0 h 6"/>
                <a:gd name="T30" fmla="*/ 2 w 6"/>
                <a:gd name="T31" fmla="*/ 0 h 6"/>
                <a:gd name="T32" fmla="*/ 1 w 6"/>
                <a:gd name="T33" fmla="*/ 0 h 6"/>
                <a:gd name="T34" fmla="*/ 1 w 6"/>
                <a:gd name="T35" fmla="*/ 1 h 6"/>
                <a:gd name="T36" fmla="*/ 1 w 6"/>
                <a:gd name="T37" fmla="*/ 1 h 6"/>
                <a:gd name="T38" fmla="*/ 0 w 6"/>
                <a:gd name="T39" fmla="*/ 1 h 6"/>
                <a:gd name="T40" fmla="*/ 0 w 6"/>
                <a:gd name="T41" fmla="*/ 2 h 6"/>
                <a:gd name="T42" fmla="*/ 0 w 6"/>
                <a:gd name="T43" fmla="*/ 2 h 6"/>
                <a:gd name="T44" fmla="*/ 0 w 6"/>
                <a:gd name="T45" fmla="*/ 2 h 6"/>
                <a:gd name="T46" fmla="*/ 0 w 6"/>
                <a:gd name="T47" fmla="*/ 3 h 6"/>
                <a:gd name="T48" fmla="*/ 0 w 6"/>
                <a:gd name="T49" fmla="*/ 3 h 6"/>
                <a:gd name="T50" fmla="*/ 0 w 6"/>
                <a:gd name="T51" fmla="*/ 4 h 6"/>
                <a:gd name="T52" fmla="*/ 0 w 6"/>
                <a:gd name="T53" fmla="*/ 4 h 6"/>
                <a:gd name="T54" fmla="*/ 0 w 6"/>
                <a:gd name="T55" fmla="*/ 4 h 6"/>
                <a:gd name="T56" fmla="*/ 0 w 6"/>
                <a:gd name="T57" fmla="*/ 5 h 6"/>
                <a:gd name="T58" fmla="*/ 0 w 6"/>
                <a:gd name="T59" fmla="*/ 5 h 6"/>
                <a:gd name="T60" fmla="*/ 1 w 6"/>
                <a:gd name="T61" fmla="*/ 5 h 6"/>
                <a:gd name="T62" fmla="*/ 1 w 6"/>
                <a:gd name="T63" fmla="*/ 6 h 6"/>
                <a:gd name="T64" fmla="*/ 1 w 6"/>
                <a:gd name="T65" fmla="*/ 6 h 6"/>
                <a:gd name="T66" fmla="*/ 2 w 6"/>
                <a:gd name="T67" fmla="*/ 6 h 6"/>
                <a:gd name="T68" fmla="*/ 2 w 6"/>
                <a:gd name="T69" fmla="*/ 6 h 6"/>
                <a:gd name="T70" fmla="*/ 2 w 6"/>
                <a:gd name="T71" fmla="*/ 6 h 6"/>
                <a:gd name="T72" fmla="*/ 3 w 6"/>
                <a:gd name="T73" fmla="*/ 6 h 6"/>
                <a:gd name="T74" fmla="*/ 3 w 6"/>
                <a:gd name="T75" fmla="*/ 6 h 6"/>
                <a:gd name="T76" fmla="*/ 4 w 6"/>
                <a:gd name="T77" fmla="*/ 6 h 6"/>
                <a:gd name="T78" fmla="*/ 4 w 6"/>
                <a:gd name="T79" fmla="*/ 6 h 6"/>
                <a:gd name="T80" fmla="*/ 4 w 6"/>
                <a:gd name="T81" fmla="*/ 6 h 6"/>
                <a:gd name="T82" fmla="*/ 5 w 6"/>
                <a:gd name="T83" fmla="*/ 6 h 6"/>
                <a:gd name="T84" fmla="*/ 5 w 6"/>
                <a:gd name="T85" fmla="*/ 6 h 6"/>
                <a:gd name="T86" fmla="*/ 5 w 6"/>
                <a:gd name="T87" fmla="*/ 5 h 6"/>
                <a:gd name="T88" fmla="*/ 6 w 6"/>
                <a:gd name="T89" fmla="*/ 5 h 6"/>
                <a:gd name="T90" fmla="*/ 6 w 6"/>
                <a:gd name="T91" fmla="*/ 5 h 6"/>
                <a:gd name="T92" fmla="*/ 6 w 6"/>
                <a:gd name="T93" fmla="*/ 4 h 6"/>
                <a:gd name="T94" fmla="*/ 6 w 6"/>
                <a:gd name="T95" fmla="*/ 4 h 6"/>
                <a:gd name="T96" fmla="*/ 6 w 6"/>
                <a:gd name="T97" fmla="*/ 4 h 6"/>
                <a:gd name="T98" fmla="*/ 6 w 6"/>
                <a:gd name="T99" fmla="*/ 3 h 6"/>
                <a:gd name="T100" fmla="*/ 6 w 6"/>
                <a:gd name="T101" fmla="*/ 3 h 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6" h="6">
                  <a:moveTo>
                    <a:pt x="6" y="3"/>
                  </a:moveTo>
                  <a:lnTo>
                    <a:pt x="6" y="2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0"/>
                  </a:lnTo>
                  <a:lnTo>
                    <a:pt x="1" y="1"/>
                  </a:lnTo>
                  <a:lnTo>
                    <a:pt x="1" y="1"/>
                  </a:lnTo>
                  <a:lnTo>
                    <a:pt x="0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1" y="5"/>
                  </a:lnTo>
                  <a:lnTo>
                    <a:pt x="1" y="6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3"/>
                  </a:lnTo>
                  <a:lnTo>
                    <a:pt x="6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446" name="Freeform 612">
              <a:extLst>
                <a:ext uri="{FF2B5EF4-FFF2-40B4-BE49-F238E27FC236}">
                  <a16:creationId xmlns:a16="http://schemas.microsoft.com/office/drawing/2014/main" xmlns="" id="{BF8CC40E-6537-48BE-9096-122B0980AA8C}"/>
                </a:ext>
              </a:extLst>
            </xdr:cNvPr>
            <xdr:cNvSpPr>
              <a:spLocks/>
            </xdr:cNvSpPr>
          </xdr:nvSpPr>
          <xdr:spPr bwMode="auto">
            <a:xfrm>
              <a:off x="2650" y="3079"/>
              <a:ext cx="44" cy="44"/>
            </a:xfrm>
            <a:custGeom>
              <a:avLst/>
              <a:gdLst>
                <a:gd name="T0" fmla="*/ 44 w 44"/>
                <a:gd name="T1" fmla="*/ 22 h 44"/>
                <a:gd name="T2" fmla="*/ 44 w 44"/>
                <a:gd name="T3" fmla="*/ 15 h 44"/>
                <a:gd name="T4" fmla="*/ 44 w 44"/>
                <a:gd name="T5" fmla="*/ 15 h 44"/>
                <a:gd name="T6" fmla="*/ 44 w 44"/>
                <a:gd name="T7" fmla="*/ 7 h 44"/>
                <a:gd name="T8" fmla="*/ 44 w 44"/>
                <a:gd name="T9" fmla="*/ 7 h 44"/>
                <a:gd name="T10" fmla="*/ 44 w 44"/>
                <a:gd name="T11" fmla="*/ 7 h 44"/>
                <a:gd name="T12" fmla="*/ 37 w 44"/>
                <a:gd name="T13" fmla="*/ 0 h 44"/>
                <a:gd name="T14" fmla="*/ 37 w 44"/>
                <a:gd name="T15" fmla="*/ 0 h 44"/>
                <a:gd name="T16" fmla="*/ 37 w 44"/>
                <a:gd name="T17" fmla="*/ 0 h 44"/>
                <a:gd name="T18" fmla="*/ 30 w 44"/>
                <a:gd name="T19" fmla="*/ 0 h 44"/>
                <a:gd name="T20" fmla="*/ 30 w 44"/>
                <a:gd name="T21" fmla="*/ 0 h 44"/>
                <a:gd name="T22" fmla="*/ 22 w 44"/>
                <a:gd name="T23" fmla="*/ 0 h 44"/>
                <a:gd name="T24" fmla="*/ 22 w 44"/>
                <a:gd name="T25" fmla="*/ 0 h 44"/>
                <a:gd name="T26" fmla="*/ 22 w 44"/>
                <a:gd name="T27" fmla="*/ 0 h 44"/>
                <a:gd name="T28" fmla="*/ 15 w 44"/>
                <a:gd name="T29" fmla="*/ 0 h 44"/>
                <a:gd name="T30" fmla="*/ 15 w 44"/>
                <a:gd name="T31" fmla="*/ 0 h 44"/>
                <a:gd name="T32" fmla="*/ 7 w 44"/>
                <a:gd name="T33" fmla="*/ 0 h 44"/>
                <a:gd name="T34" fmla="*/ 7 w 44"/>
                <a:gd name="T35" fmla="*/ 0 h 44"/>
                <a:gd name="T36" fmla="*/ 7 w 44"/>
                <a:gd name="T37" fmla="*/ 7 h 44"/>
                <a:gd name="T38" fmla="*/ 7 w 44"/>
                <a:gd name="T39" fmla="*/ 7 h 44"/>
                <a:gd name="T40" fmla="*/ 0 w 44"/>
                <a:gd name="T41" fmla="*/ 7 h 44"/>
                <a:gd name="T42" fmla="*/ 0 w 44"/>
                <a:gd name="T43" fmla="*/ 15 h 44"/>
                <a:gd name="T44" fmla="*/ 0 w 44"/>
                <a:gd name="T45" fmla="*/ 15 h 44"/>
                <a:gd name="T46" fmla="*/ 0 w 44"/>
                <a:gd name="T47" fmla="*/ 22 h 44"/>
                <a:gd name="T48" fmla="*/ 0 w 44"/>
                <a:gd name="T49" fmla="*/ 22 h 44"/>
                <a:gd name="T50" fmla="*/ 0 w 44"/>
                <a:gd name="T51" fmla="*/ 22 h 44"/>
                <a:gd name="T52" fmla="*/ 0 w 44"/>
                <a:gd name="T53" fmla="*/ 30 h 44"/>
                <a:gd name="T54" fmla="*/ 0 w 44"/>
                <a:gd name="T55" fmla="*/ 30 h 44"/>
                <a:gd name="T56" fmla="*/ 0 w 44"/>
                <a:gd name="T57" fmla="*/ 37 h 44"/>
                <a:gd name="T58" fmla="*/ 7 w 44"/>
                <a:gd name="T59" fmla="*/ 37 h 44"/>
                <a:gd name="T60" fmla="*/ 7 w 44"/>
                <a:gd name="T61" fmla="*/ 37 h 44"/>
                <a:gd name="T62" fmla="*/ 7 w 44"/>
                <a:gd name="T63" fmla="*/ 37 h 44"/>
                <a:gd name="T64" fmla="*/ 7 w 44"/>
                <a:gd name="T65" fmla="*/ 44 h 44"/>
                <a:gd name="T66" fmla="*/ 15 w 44"/>
                <a:gd name="T67" fmla="*/ 44 h 44"/>
                <a:gd name="T68" fmla="*/ 15 w 44"/>
                <a:gd name="T69" fmla="*/ 44 h 44"/>
                <a:gd name="T70" fmla="*/ 22 w 44"/>
                <a:gd name="T71" fmla="*/ 44 h 44"/>
                <a:gd name="T72" fmla="*/ 22 w 44"/>
                <a:gd name="T73" fmla="*/ 44 h 44"/>
                <a:gd name="T74" fmla="*/ 22 w 44"/>
                <a:gd name="T75" fmla="*/ 44 h 44"/>
                <a:gd name="T76" fmla="*/ 30 w 44"/>
                <a:gd name="T77" fmla="*/ 44 h 44"/>
                <a:gd name="T78" fmla="*/ 30 w 44"/>
                <a:gd name="T79" fmla="*/ 44 h 44"/>
                <a:gd name="T80" fmla="*/ 37 w 44"/>
                <a:gd name="T81" fmla="*/ 44 h 44"/>
                <a:gd name="T82" fmla="*/ 37 w 44"/>
                <a:gd name="T83" fmla="*/ 44 h 44"/>
                <a:gd name="T84" fmla="*/ 37 w 44"/>
                <a:gd name="T85" fmla="*/ 37 h 44"/>
                <a:gd name="T86" fmla="*/ 44 w 44"/>
                <a:gd name="T87" fmla="*/ 37 h 44"/>
                <a:gd name="T88" fmla="*/ 44 w 44"/>
                <a:gd name="T89" fmla="*/ 37 h 44"/>
                <a:gd name="T90" fmla="*/ 44 w 44"/>
                <a:gd name="T91" fmla="*/ 37 h 44"/>
                <a:gd name="T92" fmla="*/ 44 w 44"/>
                <a:gd name="T93" fmla="*/ 30 h 44"/>
                <a:gd name="T94" fmla="*/ 44 w 44"/>
                <a:gd name="T95" fmla="*/ 30 h 44"/>
                <a:gd name="T96" fmla="*/ 44 w 44"/>
                <a:gd name="T97" fmla="*/ 22 h 44"/>
                <a:gd name="T98" fmla="*/ 44 w 44"/>
                <a:gd name="T99" fmla="*/ 22 h 4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44" h="44">
                  <a:moveTo>
                    <a:pt x="44" y="22"/>
                  </a:moveTo>
                  <a:lnTo>
                    <a:pt x="44" y="15"/>
                  </a:lnTo>
                  <a:lnTo>
                    <a:pt x="44" y="15"/>
                  </a:lnTo>
                  <a:lnTo>
                    <a:pt x="44" y="7"/>
                  </a:lnTo>
                  <a:lnTo>
                    <a:pt x="44" y="7"/>
                  </a:lnTo>
                  <a:lnTo>
                    <a:pt x="44" y="7"/>
                  </a:lnTo>
                  <a:lnTo>
                    <a:pt x="37" y="0"/>
                  </a:lnTo>
                  <a:lnTo>
                    <a:pt x="37" y="0"/>
                  </a:lnTo>
                  <a:lnTo>
                    <a:pt x="37" y="0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7" y="0"/>
                  </a:lnTo>
                  <a:lnTo>
                    <a:pt x="7" y="0"/>
                  </a:lnTo>
                  <a:lnTo>
                    <a:pt x="7" y="7"/>
                  </a:lnTo>
                  <a:lnTo>
                    <a:pt x="7" y="7"/>
                  </a:lnTo>
                  <a:lnTo>
                    <a:pt x="0" y="7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0" y="37"/>
                  </a:lnTo>
                  <a:lnTo>
                    <a:pt x="7" y="37"/>
                  </a:lnTo>
                  <a:lnTo>
                    <a:pt x="7" y="37"/>
                  </a:lnTo>
                  <a:lnTo>
                    <a:pt x="7" y="37"/>
                  </a:lnTo>
                  <a:lnTo>
                    <a:pt x="7" y="44"/>
                  </a:lnTo>
                  <a:lnTo>
                    <a:pt x="15" y="44"/>
                  </a:lnTo>
                  <a:lnTo>
                    <a:pt x="15" y="44"/>
                  </a:lnTo>
                  <a:lnTo>
                    <a:pt x="22" y="44"/>
                  </a:lnTo>
                  <a:lnTo>
                    <a:pt x="22" y="44"/>
                  </a:lnTo>
                  <a:lnTo>
                    <a:pt x="22" y="44"/>
                  </a:lnTo>
                  <a:lnTo>
                    <a:pt x="30" y="44"/>
                  </a:lnTo>
                  <a:lnTo>
                    <a:pt x="30" y="44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37" y="37"/>
                  </a:lnTo>
                  <a:lnTo>
                    <a:pt x="44" y="37"/>
                  </a:lnTo>
                  <a:lnTo>
                    <a:pt x="44" y="37"/>
                  </a:lnTo>
                  <a:lnTo>
                    <a:pt x="44" y="37"/>
                  </a:lnTo>
                  <a:lnTo>
                    <a:pt x="44" y="30"/>
                  </a:lnTo>
                  <a:lnTo>
                    <a:pt x="44" y="30"/>
                  </a:lnTo>
                  <a:lnTo>
                    <a:pt x="44" y="22"/>
                  </a:lnTo>
                  <a:lnTo>
                    <a:pt x="44" y="22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447" name="Freeform 613">
              <a:extLst>
                <a:ext uri="{FF2B5EF4-FFF2-40B4-BE49-F238E27FC236}">
                  <a16:creationId xmlns:a16="http://schemas.microsoft.com/office/drawing/2014/main" xmlns="" id="{C5CC7731-872E-4B18-945D-6996536F06F6}"/>
                </a:ext>
              </a:extLst>
            </xdr:cNvPr>
            <xdr:cNvSpPr>
              <a:spLocks/>
            </xdr:cNvSpPr>
          </xdr:nvSpPr>
          <xdr:spPr bwMode="auto">
            <a:xfrm>
              <a:off x="2650" y="3079"/>
              <a:ext cx="44" cy="44"/>
            </a:xfrm>
            <a:custGeom>
              <a:avLst/>
              <a:gdLst>
                <a:gd name="T0" fmla="*/ 6 w 6"/>
                <a:gd name="T1" fmla="*/ 3 h 6"/>
                <a:gd name="T2" fmla="*/ 6 w 6"/>
                <a:gd name="T3" fmla="*/ 2 h 6"/>
                <a:gd name="T4" fmla="*/ 6 w 6"/>
                <a:gd name="T5" fmla="*/ 2 h 6"/>
                <a:gd name="T6" fmla="*/ 6 w 6"/>
                <a:gd name="T7" fmla="*/ 1 h 6"/>
                <a:gd name="T8" fmla="*/ 6 w 6"/>
                <a:gd name="T9" fmla="*/ 1 h 6"/>
                <a:gd name="T10" fmla="*/ 6 w 6"/>
                <a:gd name="T11" fmla="*/ 1 h 6"/>
                <a:gd name="T12" fmla="*/ 5 w 6"/>
                <a:gd name="T13" fmla="*/ 0 h 6"/>
                <a:gd name="T14" fmla="*/ 5 w 6"/>
                <a:gd name="T15" fmla="*/ 0 h 6"/>
                <a:gd name="T16" fmla="*/ 5 w 6"/>
                <a:gd name="T17" fmla="*/ 0 h 6"/>
                <a:gd name="T18" fmla="*/ 4 w 6"/>
                <a:gd name="T19" fmla="*/ 0 h 6"/>
                <a:gd name="T20" fmla="*/ 4 w 6"/>
                <a:gd name="T21" fmla="*/ 0 h 6"/>
                <a:gd name="T22" fmla="*/ 3 w 6"/>
                <a:gd name="T23" fmla="*/ 0 h 6"/>
                <a:gd name="T24" fmla="*/ 3 w 6"/>
                <a:gd name="T25" fmla="*/ 0 h 6"/>
                <a:gd name="T26" fmla="*/ 3 w 6"/>
                <a:gd name="T27" fmla="*/ 0 h 6"/>
                <a:gd name="T28" fmla="*/ 2 w 6"/>
                <a:gd name="T29" fmla="*/ 0 h 6"/>
                <a:gd name="T30" fmla="*/ 2 w 6"/>
                <a:gd name="T31" fmla="*/ 0 h 6"/>
                <a:gd name="T32" fmla="*/ 1 w 6"/>
                <a:gd name="T33" fmla="*/ 0 h 6"/>
                <a:gd name="T34" fmla="*/ 1 w 6"/>
                <a:gd name="T35" fmla="*/ 0 h 6"/>
                <a:gd name="T36" fmla="*/ 1 w 6"/>
                <a:gd name="T37" fmla="*/ 1 h 6"/>
                <a:gd name="T38" fmla="*/ 1 w 6"/>
                <a:gd name="T39" fmla="*/ 1 h 6"/>
                <a:gd name="T40" fmla="*/ 0 w 6"/>
                <a:gd name="T41" fmla="*/ 1 h 6"/>
                <a:gd name="T42" fmla="*/ 0 w 6"/>
                <a:gd name="T43" fmla="*/ 2 h 6"/>
                <a:gd name="T44" fmla="*/ 0 w 6"/>
                <a:gd name="T45" fmla="*/ 2 h 6"/>
                <a:gd name="T46" fmla="*/ 0 w 6"/>
                <a:gd name="T47" fmla="*/ 3 h 6"/>
                <a:gd name="T48" fmla="*/ 0 w 6"/>
                <a:gd name="T49" fmla="*/ 3 h 6"/>
                <a:gd name="T50" fmla="*/ 0 w 6"/>
                <a:gd name="T51" fmla="*/ 3 h 6"/>
                <a:gd name="T52" fmla="*/ 0 w 6"/>
                <a:gd name="T53" fmla="*/ 4 h 6"/>
                <a:gd name="T54" fmla="*/ 0 w 6"/>
                <a:gd name="T55" fmla="*/ 4 h 6"/>
                <a:gd name="T56" fmla="*/ 0 w 6"/>
                <a:gd name="T57" fmla="*/ 5 h 6"/>
                <a:gd name="T58" fmla="*/ 1 w 6"/>
                <a:gd name="T59" fmla="*/ 5 h 6"/>
                <a:gd name="T60" fmla="*/ 1 w 6"/>
                <a:gd name="T61" fmla="*/ 5 h 6"/>
                <a:gd name="T62" fmla="*/ 1 w 6"/>
                <a:gd name="T63" fmla="*/ 5 h 6"/>
                <a:gd name="T64" fmla="*/ 1 w 6"/>
                <a:gd name="T65" fmla="*/ 6 h 6"/>
                <a:gd name="T66" fmla="*/ 2 w 6"/>
                <a:gd name="T67" fmla="*/ 6 h 6"/>
                <a:gd name="T68" fmla="*/ 2 w 6"/>
                <a:gd name="T69" fmla="*/ 6 h 6"/>
                <a:gd name="T70" fmla="*/ 3 w 6"/>
                <a:gd name="T71" fmla="*/ 6 h 6"/>
                <a:gd name="T72" fmla="*/ 3 w 6"/>
                <a:gd name="T73" fmla="*/ 6 h 6"/>
                <a:gd name="T74" fmla="*/ 3 w 6"/>
                <a:gd name="T75" fmla="*/ 6 h 6"/>
                <a:gd name="T76" fmla="*/ 4 w 6"/>
                <a:gd name="T77" fmla="*/ 6 h 6"/>
                <a:gd name="T78" fmla="*/ 4 w 6"/>
                <a:gd name="T79" fmla="*/ 6 h 6"/>
                <a:gd name="T80" fmla="*/ 5 w 6"/>
                <a:gd name="T81" fmla="*/ 6 h 6"/>
                <a:gd name="T82" fmla="*/ 5 w 6"/>
                <a:gd name="T83" fmla="*/ 6 h 6"/>
                <a:gd name="T84" fmla="*/ 5 w 6"/>
                <a:gd name="T85" fmla="*/ 5 h 6"/>
                <a:gd name="T86" fmla="*/ 6 w 6"/>
                <a:gd name="T87" fmla="*/ 5 h 6"/>
                <a:gd name="T88" fmla="*/ 6 w 6"/>
                <a:gd name="T89" fmla="*/ 5 h 6"/>
                <a:gd name="T90" fmla="*/ 6 w 6"/>
                <a:gd name="T91" fmla="*/ 5 h 6"/>
                <a:gd name="T92" fmla="*/ 6 w 6"/>
                <a:gd name="T93" fmla="*/ 4 h 6"/>
                <a:gd name="T94" fmla="*/ 6 w 6"/>
                <a:gd name="T95" fmla="*/ 4 h 6"/>
                <a:gd name="T96" fmla="*/ 6 w 6"/>
                <a:gd name="T97" fmla="*/ 3 h 6"/>
                <a:gd name="T98" fmla="*/ 6 w 6"/>
                <a:gd name="T99" fmla="*/ 3 h 6"/>
                <a:gd name="T100" fmla="*/ 6 w 6"/>
                <a:gd name="T101" fmla="*/ 3 h 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6" h="6">
                  <a:moveTo>
                    <a:pt x="6" y="3"/>
                  </a:moveTo>
                  <a:lnTo>
                    <a:pt x="6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6" y="1"/>
                  </a:lnTo>
                  <a:lnTo>
                    <a:pt x="6" y="1"/>
                  </a:lnTo>
                  <a:lnTo>
                    <a:pt x="5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0"/>
                  </a:lnTo>
                  <a:lnTo>
                    <a:pt x="1" y="0"/>
                  </a:lnTo>
                  <a:lnTo>
                    <a:pt x="1" y="1"/>
                  </a:lnTo>
                  <a:lnTo>
                    <a:pt x="1" y="1"/>
                  </a:lnTo>
                  <a:lnTo>
                    <a:pt x="0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3"/>
                  </a:lnTo>
                  <a:lnTo>
                    <a:pt x="6" y="3"/>
                  </a:lnTo>
                  <a:lnTo>
                    <a:pt x="6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448" name="Freeform 614">
              <a:extLst>
                <a:ext uri="{FF2B5EF4-FFF2-40B4-BE49-F238E27FC236}">
                  <a16:creationId xmlns:a16="http://schemas.microsoft.com/office/drawing/2014/main" xmlns="" id="{FD7D5A80-341F-41D8-92D4-56863BE3CD3F}"/>
                </a:ext>
              </a:extLst>
            </xdr:cNvPr>
            <xdr:cNvSpPr>
              <a:spLocks/>
            </xdr:cNvSpPr>
          </xdr:nvSpPr>
          <xdr:spPr bwMode="auto">
            <a:xfrm>
              <a:off x="2413" y="2827"/>
              <a:ext cx="52" cy="52"/>
            </a:xfrm>
            <a:custGeom>
              <a:avLst/>
              <a:gdLst>
                <a:gd name="T0" fmla="*/ 52 w 52"/>
                <a:gd name="T1" fmla="*/ 22 h 52"/>
                <a:gd name="T2" fmla="*/ 52 w 52"/>
                <a:gd name="T3" fmla="*/ 15 h 52"/>
                <a:gd name="T4" fmla="*/ 52 w 52"/>
                <a:gd name="T5" fmla="*/ 15 h 52"/>
                <a:gd name="T6" fmla="*/ 44 w 52"/>
                <a:gd name="T7" fmla="*/ 15 h 52"/>
                <a:gd name="T8" fmla="*/ 44 w 52"/>
                <a:gd name="T9" fmla="*/ 7 h 52"/>
                <a:gd name="T10" fmla="*/ 44 w 52"/>
                <a:gd name="T11" fmla="*/ 7 h 52"/>
                <a:gd name="T12" fmla="*/ 44 w 52"/>
                <a:gd name="T13" fmla="*/ 7 h 52"/>
                <a:gd name="T14" fmla="*/ 37 w 52"/>
                <a:gd name="T15" fmla="*/ 0 h 52"/>
                <a:gd name="T16" fmla="*/ 37 w 52"/>
                <a:gd name="T17" fmla="*/ 0 h 52"/>
                <a:gd name="T18" fmla="*/ 37 w 52"/>
                <a:gd name="T19" fmla="*/ 0 h 52"/>
                <a:gd name="T20" fmla="*/ 29 w 52"/>
                <a:gd name="T21" fmla="*/ 0 h 52"/>
                <a:gd name="T22" fmla="*/ 29 w 52"/>
                <a:gd name="T23" fmla="*/ 0 h 52"/>
                <a:gd name="T24" fmla="*/ 22 w 52"/>
                <a:gd name="T25" fmla="*/ 0 h 52"/>
                <a:gd name="T26" fmla="*/ 22 w 52"/>
                <a:gd name="T27" fmla="*/ 0 h 52"/>
                <a:gd name="T28" fmla="*/ 22 w 52"/>
                <a:gd name="T29" fmla="*/ 0 h 52"/>
                <a:gd name="T30" fmla="*/ 15 w 52"/>
                <a:gd name="T31" fmla="*/ 0 h 52"/>
                <a:gd name="T32" fmla="*/ 15 w 52"/>
                <a:gd name="T33" fmla="*/ 0 h 52"/>
                <a:gd name="T34" fmla="*/ 15 w 52"/>
                <a:gd name="T35" fmla="*/ 7 h 52"/>
                <a:gd name="T36" fmla="*/ 7 w 52"/>
                <a:gd name="T37" fmla="*/ 7 h 52"/>
                <a:gd name="T38" fmla="*/ 7 w 52"/>
                <a:gd name="T39" fmla="*/ 7 h 52"/>
                <a:gd name="T40" fmla="*/ 7 w 52"/>
                <a:gd name="T41" fmla="*/ 15 h 52"/>
                <a:gd name="T42" fmla="*/ 7 w 52"/>
                <a:gd name="T43" fmla="*/ 15 h 52"/>
                <a:gd name="T44" fmla="*/ 0 w 52"/>
                <a:gd name="T45" fmla="*/ 15 h 52"/>
                <a:gd name="T46" fmla="*/ 0 w 52"/>
                <a:gd name="T47" fmla="*/ 22 h 52"/>
                <a:gd name="T48" fmla="*/ 0 w 52"/>
                <a:gd name="T49" fmla="*/ 22 h 52"/>
                <a:gd name="T50" fmla="*/ 0 w 52"/>
                <a:gd name="T51" fmla="*/ 29 h 52"/>
                <a:gd name="T52" fmla="*/ 0 w 52"/>
                <a:gd name="T53" fmla="*/ 29 h 52"/>
                <a:gd name="T54" fmla="*/ 7 w 52"/>
                <a:gd name="T55" fmla="*/ 29 h 52"/>
                <a:gd name="T56" fmla="*/ 7 w 52"/>
                <a:gd name="T57" fmla="*/ 37 h 52"/>
                <a:gd name="T58" fmla="*/ 7 w 52"/>
                <a:gd name="T59" fmla="*/ 37 h 52"/>
                <a:gd name="T60" fmla="*/ 7 w 52"/>
                <a:gd name="T61" fmla="*/ 37 h 52"/>
                <a:gd name="T62" fmla="*/ 15 w 52"/>
                <a:gd name="T63" fmla="*/ 44 h 52"/>
                <a:gd name="T64" fmla="*/ 15 w 52"/>
                <a:gd name="T65" fmla="*/ 44 h 52"/>
                <a:gd name="T66" fmla="*/ 15 w 52"/>
                <a:gd name="T67" fmla="*/ 44 h 52"/>
                <a:gd name="T68" fmla="*/ 22 w 52"/>
                <a:gd name="T69" fmla="*/ 44 h 52"/>
                <a:gd name="T70" fmla="*/ 22 w 52"/>
                <a:gd name="T71" fmla="*/ 44 h 52"/>
                <a:gd name="T72" fmla="*/ 22 w 52"/>
                <a:gd name="T73" fmla="*/ 52 h 52"/>
                <a:gd name="T74" fmla="*/ 29 w 52"/>
                <a:gd name="T75" fmla="*/ 52 h 52"/>
                <a:gd name="T76" fmla="*/ 29 w 52"/>
                <a:gd name="T77" fmla="*/ 44 h 52"/>
                <a:gd name="T78" fmla="*/ 37 w 52"/>
                <a:gd name="T79" fmla="*/ 44 h 52"/>
                <a:gd name="T80" fmla="*/ 37 w 52"/>
                <a:gd name="T81" fmla="*/ 44 h 52"/>
                <a:gd name="T82" fmla="*/ 37 w 52"/>
                <a:gd name="T83" fmla="*/ 44 h 52"/>
                <a:gd name="T84" fmla="*/ 44 w 52"/>
                <a:gd name="T85" fmla="*/ 44 h 52"/>
                <a:gd name="T86" fmla="*/ 44 w 52"/>
                <a:gd name="T87" fmla="*/ 37 h 52"/>
                <a:gd name="T88" fmla="*/ 44 w 52"/>
                <a:gd name="T89" fmla="*/ 37 h 52"/>
                <a:gd name="T90" fmla="*/ 44 w 52"/>
                <a:gd name="T91" fmla="*/ 37 h 52"/>
                <a:gd name="T92" fmla="*/ 52 w 52"/>
                <a:gd name="T93" fmla="*/ 29 h 52"/>
                <a:gd name="T94" fmla="*/ 52 w 52"/>
                <a:gd name="T95" fmla="*/ 29 h 52"/>
                <a:gd name="T96" fmla="*/ 52 w 52"/>
                <a:gd name="T97" fmla="*/ 29 h 52"/>
                <a:gd name="T98" fmla="*/ 52 w 52"/>
                <a:gd name="T99" fmla="*/ 22 h 5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52" h="52">
                  <a:moveTo>
                    <a:pt x="52" y="22"/>
                  </a:moveTo>
                  <a:lnTo>
                    <a:pt x="52" y="15"/>
                  </a:lnTo>
                  <a:lnTo>
                    <a:pt x="52" y="15"/>
                  </a:lnTo>
                  <a:lnTo>
                    <a:pt x="44" y="15"/>
                  </a:lnTo>
                  <a:lnTo>
                    <a:pt x="44" y="7"/>
                  </a:lnTo>
                  <a:lnTo>
                    <a:pt x="44" y="7"/>
                  </a:lnTo>
                  <a:lnTo>
                    <a:pt x="44" y="7"/>
                  </a:lnTo>
                  <a:lnTo>
                    <a:pt x="37" y="0"/>
                  </a:lnTo>
                  <a:lnTo>
                    <a:pt x="37" y="0"/>
                  </a:lnTo>
                  <a:lnTo>
                    <a:pt x="37" y="0"/>
                  </a:lnTo>
                  <a:lnTo>
                    <a:pt x="29" y="0"/>
                  </a:lnTo>
                  <a:lnTo>
                    <a:pt x="29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15" y="7"/>
                  </a:lnTo>
                  <a:lnTo>
                    <a:pt x="7" y="7"/>
                  </a:lnTo>
                  <a:lnTo>
                    <a:pt x="7" y="7"/>
                  </a:lnTo>
                  <a:lnTo>
                    <a:pt x="7" y="15"/>
                  </a:lnTo>
                  <a:lnTo>
                    <a:pt x="7" y="15"/>
                  </a:lnTo>
                  <a:lnTo>
                    <a:pt x="0" y="15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29"/>
                  </a:lnTo>
                  <a:lnTo>
                    <a:pt x="0" y="29"/>
                  </a:lnTo>
                  <a:lnTo>
                    <a:pt x="7" y="29"/>
                  </a:lnTo>
                  <a:lnTo>
                    <a:pt x="7" y="37"/>
                  </a:lnTo>
                  <a:lnTo>
                    <a:pt x="7" y="37"/>
                  </a:lnTo>
                  <a:lnTo>
                    <a:pt x="7" y="37"/>
                  </a:lnTo>
                  <a:lnTo>
                    <a:pt x="15" y="44"/>
                  </a:lnTo>
                  <a:lnTo>
                    <a:pt x="15" y="44"/>
                  </a:lnTo>
                  <a:lnTo>
                    <a:pt x="15" y="44"/>
                  </a:lnTo>
                  <a:lnTo>
                    <a:pt x="22" y="44"/>
                  </a:lnTo>
                  <a:lnTo>
                    <a:pt x="22" y="44"/>
                  </a:lnTo>
                  <a:lnTo>
                    <a:pt x="22" y="52"/>
                  </a:lnTo>
                  <a:lnTo>
                    <a:pt x="29" y="52"/>
                  </a:lnTo>
                  <a:lnTo>
                    <a:pt x="29" y="44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44" y="44"/>
                  </a:lnTo>
                  <a:lnTo>
                    <a:pt x="44" y="37"/>
                  </a:lnTo>
                  <a:lnTo>
                    <a:pt x="44" y="37"/>
                  </a:lnTo>
                  <a:lnTo>
                    <a:pt x="44" y="37"/>
                  </a:lnTo>
                  <a:lnTo>
                    <a:pt x="52" y="29"/>
                  </a:lnTo>
                  <a:lnTo>
                    <a:pt x="52" y="29"/>
                  </a:lnTo>
                  <a:lnTo>
                    <a:pt x="52" y="29"/>
                  </a:lnTo>
                  <a:lnTo>
                    <a:pt x="52" y="22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449" name="Freeform 615">
              <a:extLst>
                <a:ext uri="{FF2B5EF4-FFF2-40B4-BE49-F238E27FC236}">
                  <a16:creationId xmlns:a16="http://schemas.microsoft.com/office/drawing/2014/main" xmlns="" id="{449AAD5B-9F50-42AA-A8B9-4E086972CB9A}"/>
                </a:ext>
              </a:extLst>
            </xdr:cNvPr>
            <xdr:cNvSpPr>
              <a:spLocks/>
            </xdr:cNvSpPr>
          </xdr:nvSpPr>
          <xdr:spPr bwMode="auto">
            <a:xfrm>
              <a:off x="2413" y="2827"/>
              <a:ext cx="52" cy="52"/>
            </a:xfrm>
            <a:custGeom>
              <a:avLst/>
              <a:gdLst>
                <a:gd name="T0" fmla="*/ 7 w 7"/>
                <a:gd name="T1" fmla="*/ 3 h 7"/>
                <a:gd name="T2" fmla="*/ 7 w 7"/>
                <a:gd name="T3" fmla="*/ 2 h 7"/>
                <a:gd name="T4" fmla="*/ 7 w 7"/>
                <a:gd name="T5" fmla="*/ 2 h 7"/>
                <a:gd name="T6" fmla="*/ 6 w 7"/>
                <a:gd name="T7" fmla="*/ 2 h 7"/>
                <a:gd name="T8" fmla="*/ 6 w 7"/>
                <a:gd name="T9" fmla="*/ 1 h 7"/>
                <a:gd name="T10" fmla="*/ 6 w 7"/>
                <a:gd name="T11" fmla="*/ 1 h 7"/>
                <a:gd name="T12" fmla="*/ 6 w 7"/>
                <a:gd name="T13" fmla="*/ 1 h 7"/>
                <a:gd name="T14" fmla="*/ 5 w 7"/>
                <a:gd name="T15" fmla="*/ 0 h 7"/>
                <a:gd name="T16" fmla="*/ 5 w 7"/>
                <a:gd name="T17" fmla="*/ 0 h 7"/>
                <a:gd name="T18" fmla="*/ 5 w 7"/>
                <a:gd name="T19" fmla="*/ 0 h 7"/>
                <a:gd name="T20" fmla="*/ 4 w 7"/>
                <a:gd name="T21" fmla="*/ 0 h 7"/>
                <a:gd name="T22" fmla="*/ 4 w 7"/>
                <a:gd name="T23" fmla="*/ 0 h 7"/>
                <a:gd name="T24" fmla="*/ 3 w 7"/>
                <a:gd name="T25" fmla="*/ 0 h 7"/>
                <a:gd name="T26" fmla="*/ 3 w 7"/>
                <a:gd name="T27" fmla="*/ 0 h 7"/>
                <a:gd name="T28" fmla="*/ 3 w 7"/>
                <a:gd name="T29" fmla="*/ 0 h 7"/>
                <a:gd name="T30" fmla="*/ 2 w 7"/>
                <a:gd name="T31" fmla="*/ 0 h 7"/>
                <a:gd name="T32" fmla="*/ 2 w 7"/>
                <a:gd name="T33" fmla="*/ 0 h 7"/>
                <a:gd name="T34" fmla="*/ 2 w 7"/>
                <a:gd name="T35" fmla="*/ 1 h 7"/>
                <a:gd name="T36" fmla="*/ 1 w 7"/>
                <a:gd name="T37" fmla="*/ 1 h 7"/>
                <a:gd name="T38" fmla="*/ 1 w 7"/>
                <a:gd name="T39" fmla="*/ 1 h 7"/>
                <a:gd name="T40" fmla="*/ 1 w 7"/>
                <a:gd name="T41" fmla="*/ 2 h 7"/>
                <a:gd name="T42" fmla="*/ 1 w 7"/>
                <a:gd name="T43" fmla="*/ 2 h 7"/>
                <a:gd name="T44" fmla="*/ 0 w 7"/>
                <a:gd name="T45" fmla="*/ 2 h 7"/>
                <a:gd name="T46" fmla="*/ 0 w 7"/>
                <a:gd name="T47" fmla="*/ 3 h 7"/>
                <a:gd name="T48" fmla="*/ 0 w 7"/>
                <a:gd name="T49" fmla="*/ 3 h 7"/>
                <a:gd name="T50" fmla="*/ 0 w 7"/>
                <a:gd name="T51" fmla="*/ 4 h 7"/>
                <a:gd name="T52" fmla="*/ 0 w 7"/>
                <a:gd name="T53" fmla="*/ 4 h 7"/>
                <a:gd name="T54" fmla="*/ 1 w 7"/>
                <a:gd name="T55" fmla="*/ 4 h 7"/>
                <a:gd name="T56" fmla="*/ 1 w 7"/>
                <a:gd name="T57" fmla="*/ 5 h 7"/>
                <a:gd name="T58" fmla="*/ 1 w 7"/>
                <a:gd name="T59" fmla="*/ 5 h 7"/>
                <a:gd name="T60" fmla="*/ 1 w 7"/>
                <a:gd name="T61" fmla="*/ 5 h 7"/>
                <a:gd name="T62" fmla="*/ 2 w 7"/>
                <a:gd name="T63" fmla="*/ 6 h 7"/>
                <a:gd name="T64" fmla="*/ 2 w 7"/>
                <a:gd name="T65" fmla="*/ 6 h 7"/>
                <a:gd name="T66" fmla="*/ 2 w 7"/>
                <a:gd name="T67" fmla="*/ 6 h 7"/>
                <a:gd name="T68" fmla="*/ 3 w 7"/>
                <a:gd name="T69" fmla="*/ 6 h 7"/>
                <a:gd name="T70" fmla="*/ 3 w 7"/>
                <a:gd name="T71" fmla="*/ 6 h 7"/>
                <a:gd name="T72" fmla="*/ 3 w 7"/>
                <a:gd name="T73" fmla="*/ 7 h 7"/>
                <a:gd name="T74" fmla="*/ 4 w 7"/>
                <a:gd name="T75" fmla="*/ 7 h 7"/>
                <a:gd name="T76" fmla="*/ 4 w 7"/>
                <a:gd name="T77" fmla="*/ 6 h 7"/>
                <a:gd name="T78" fmla="*/ 5 w 7"/>
                <a:gd name="T79" fmla="*/ 6 h 7"/>
                <a:gd name="T80" fmla="*/ 5 w 7"/>
                <a:gd name="T81" fmla="*/ 6 h 7"/>
                <a:gd name="T82" fmla="*/ 5 w 7"/>
                <a:gd name="T83" fmla="*/ 6 h 7"/>
                <a:gd name="T84" fmla="*/ 6 w 7"/>
                <a:gd name="T85" fmla="*/ 6 h 7"/>
                <a:gd name="T86" fmla="*/ 6 w 7"/>
                <a:gd name="T87" fmla="*/ 5 h 7"/>
                <a:gd name="T88" fmla="*/ 6 w 7"/>
                <a:gd name="T89" fmla="*/ 5 h 7"/>
                <a:gd name="T90" fmla="*/ 6 w 7"/>
                <a:gd name="T91" fmla="*/ 5 h 7"/>
                <a:gd name="T92" fmla="*/ 7 w 7"/>
                <a:gd name="T93" fmla="*/ 4 h 7"/>
                <a:gd name="T94" fmla="*/ 7 w 7"/>
                <a:gd name="T95" fmla="*/ 4 h 7"/>
                <a:gd name="T96" fmla="*/ 7 w 7"/>
                <a:gd name="T97" fmla="*/ 4 h 7"/>
                <a:gd name="T98" fmla="*/ 7 w 7"/>
                <a:gd name="T99" fmla="*/ 3 h 7"/>
                <a:gd name="T100" fmla="*/ 7 w 7"/>
                <a:gd name="T101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7">
                  <a:moveTo>
                    <a:pt x="7" y="3"/>
                  </a:moveTo>
                  <a:lnTo>
                    <a:pt x="7" y="2"/>
                  </a:lnTo>
                  <a:lnTo>
                    <a:pt x="7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6" y="1"/>
                  </a:lnTo>
                  <a:lnTo>
                    <a:pt x="6" y="1"/>
                  </a:lnTo>
                  <a:lnTo>
                    <a:pt x="5" y="0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2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2"/>
                  </a:lnTo>
                  <a:lnTo>
                    <a:pt x="1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1" y="4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5"/>
                  </a:lnTo>
                  <a:lnTo>
                    <a:pt x="2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3" y="7"/>
                  </a:lnTo>
                  <a:lnTo>
                    <a:pt x="4" y="7"/>
                  </a:lnTo>
                  <a:lnTo>
                    <a:pt x="4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3"/>
                  </a:lnTo>
                  <a:lnTo>
                    <a:pt x="7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450" name="Freeform 616">
              <a:extLst>
                <a:ext uri="{FF2B5EF4-FFF2-40B4-BE49-F238E27FC236}">
                  <a16:creationId xmlns:a16="http://schemas.microsoft.com/office/drawing/2014/main" xmlns="" id="{A6A441B3-4AD1-4DD1-BE3E-272A7E08FDF9}"/>
                </a:ext>
              </a:extLst>
            </xdr:cNvPr>
            <xdr:cNvSpPr>
              <a:spLocks/>
            </xdr:cNvSpPr>
          </xdr:nvSpPr>
          <xdr:spPr bwMode="auto">
            <a:xfrm>
              <a:off x="2250" y="2508"/>
              <a:ext cx="52" cy="44"/>
            </a:xfrm>
            <a:custGeom>
              <a:avLst/>
              <a:gdLst>
                <a:gd name="T0" fmla="*/ 52 w 52"/>
                <a:gd name="T1" fmla="*/ 22 h 44"/>
                <a:gd name="T2" fmla="*/ 52 w 52"/>
                <a:gd name="T3" fmla="*/ 15 h 44"/>
                <a:gd name="T4" fmla="*/ 44 w 52"/>
                <a:gd name="T5" fmla="*/ 15 h 44"/>
                <a:gd name="T6" fmla="*/ 44 w 52"/>
                <a:gd name="T7" fmla="*/ 7 h 44"/>
                <a:gd name="T8" fmla="*/ 44 w 52"/>
                <a:gd name="T9" fmla="*/ 7 h 44"/>
                <a:gd name="T10" fmla="*/ 44 w 52"/>
                <a:gd name="T11" fmla="*/ 7 h 44"/>
                <a:gd name="T12" fmla="*/ 44 w 52"/>
                <a:gd name="T13" fmla="*/ 7 h 44"/>
                <a:gd name="T14" fmla="*/ 37 w 52"/>
                <a:gd name="T15" fmla="*/ 0 h 44"/>
                <a:gd name="T16" fmla="*/ 37 w 52"/>
                <a:gd name="T17" fmla="*/ 0 h 44"/>
                <a:gd name="T18" fmla="*/ 29 w 52"/>
                <a:gd name="T19" fmla="*/ 0 h 44"/>
                <a:gd name="T20" fmla="*/ 29 w 52"/>
                <a:gd name="T21" fmla="*/ 0 h 44"/>
                <a:gd name="T22" fmla="*/ 29 w 52"/>
                <a:gd name="T23" fmla="*/ 0 h 44"/>
                <a:gd name="T24" fmla="*/ 22 w 52"/>
                <a:gd name="T25" fmla="*/ 0 h 44"/>
                <a:gd name="T26" fmla="*/ 22 w 52"/>
                <a:gd name="T27" fmla="*/ 0 h 44"/>
                <a:gd name="T28" fmla="*/ 15 w 52"/>
                <a:gd name="T29" fmla="*/ 0 h 44"/>
                <a:gd name="T30" fmla="*/ 15 w 52"/>
                <a:gd name="T31" fmla="*/ 0 h 44"/>
                <a:gd name="T32" fmla="*/ 15 w 52"/>
                <a:gd name="T33" fmla="*/ 0 h 44"/>
                <a:gd name="T34" fmla="*/ 7 w 52"/>
                <a:gd name="T35" fmla="*/ 7 h 44"/>
                <a:gd name="T36" fmla="*/ 7 w 52"/>
                <a:gd name="T37" fmla="*/ 7 h 44"/>
                <a:gd name="T38" fmla="*/ 7 w 52"/>
                <a:gd name="T39" fmla="*/ 7 h 44"/>
                <a:gd name="T40" fmla="*/ 7 w 52"/>
                <a:gd name="T41" fmla="*/ 7 h 44"/>
                <a:gd name="T42" fmla="*/ 0 w 52"/>
                <a:gd name="T43" fmla="*/ 15 h 44"/>
                <a:gd name="T44" fmla="*/ 0 w 52"/>
                <a:gd name="T45" fmla="*/ 15 h 44"/>
                <a:gd name="T46" fmla="*/ 0 w 52"/>
                <a:gd name="T47" fmla="*/ 22 h 44"/>
                <a:gd name="T48" fmla="*/ 0 w 52"/>
                <a:gd name="T49" fmla="*/ 22 h 44"/>
                <a:gd name="T50" fmla="*/ 0 w 52"/>
                <a:gd name="T51" fmla="*/ 22 h 44"/>
                <a:gd name="T52" fmla="*/ 0 w 52"/>
                <a:gd name="T53" fmla="*/ 29 h 44"/>
                <a:gd name="T54" fmla="*/ 0 w 52"/>
                <a:gd name="T55" fmla="*/ 29 h 44"/>
                <a:gd name="T56" fmla="*/ 7 w 52"/>
                <a:gd name="T57" fmla="*/ 37 h 44"/>
                <a:gd name="T58" fmla="*/ 7 w 52"/>
                <a:gd name="T59" fmla="*/ 37 h 44"/>
                <a:gd name="T60" fmla="*/ 7 w 52"/>
                <a:gd name="T61" fmla="*/ 37 h 44"/>
                <a:gd name="T62" fmla="*/ 7 w 52"/>
                <a:gd name="T63" fmla="*/ 44 h 44"/>
                <a:gd name="T64" fmla="*/ 15 w 52"/>
                <a:gd name="T65" fmla="*/ 44 h 44"/>
                <a:gd name="T66" fmla="*/ 15 w 52"/>
                <a:gd name="T67" fmla="*/ 44 h 44"/>
                <a:gd name="T68" fmla="*/ 15 w 52"/>
                <a:gd name="T69" fmla="*/ 44 h 44"/>
                <a:gd name="T70" fmla="*/ 22 w 52"/>
                <a:gd name="T71" fmla="*/ 44 h 44"/>
                <a:gd name="T72" fmla="*/ 22 w 52"/>
                <a:gd name="T73" fmla="*/ 44 h 44"/>
                <a:gd name="T74" fmla="*/ 29 w 52"/>
                <a:gd name="T75" fmla="*/ 44 h 44"/>
                <a:gd name="T76" fmla="*/ 29 w 52"/>
                <a:gd name="T77" fmla="*/ 44 h 44"/>
                <a:gd name="T78" fmla="*/ 29 w 52"/>
                <a:gd name="T79" fmla="*/ 44 h 44"/>
                <a:gd name="T80" fmla="*/ 37 w 52"/>
                <a:gd name="T81" fmla="*/ 44 h 44"/>
                <a:gd name="T82" fmla="*/ 37 w 52"/>
                <a:gd name="T83" fmla="*/ 44 h 44"/>
                <a:gd name="T84" fmla="*/ 44 w 52"/>
                <a:gd name="T85" fmla="*/ 44 h 44"/>
                <a:gd name="T86" fmla="*/ 44 w 52"/>
                <a:gd name="T87" fmla="*/ 37 h 44"/>
                <a:gd name="T88" fmla="*/ 44 w 52"/>
                <a:gd name="T89" fmla="*/ 37 h 44"/>
                <a:gd name="T90" fmla="*/ 44 w 52"/>
                <a:gd name="T91" fmla="*/ 37 h 44"/>
                <a:gd name="T92" fmla="*/ 44 w 52"/>
                <a:gd name="T93" fmla="*/ 29 h 44"/>
                <a:gd name="T94" fmla="*/ 52 w 52"/>
                <a:gd name="T95" fmla="*/ 29 h 44"/>
                <a:gd name="T96" fmla="*/ 52 w 52"/>
                <a:gd name="T97" fmla="*/ 22 h 44"/>
                <a:gd name="T98" fmla="*/ 52 w 52"/>
                <a:gd name="T99" fmla="*/ 22 h 4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52" h="44">
                  <a:moveTo>
                    <a:pt x="52" y="22"/>
                  </a:moveTo>
                  <a:lnTo>
                    <a:pt x="52" y="15"/>
                  </a:lnTo>
                  <a:lnTo>
                    <a:pt x="44" y="15"/>
                  </a:lnTo>
                  <a:lnTo>
                    <a:pt x="44" y="7"/>
                  </a:lnTo>
                  <a:lnTo>
                    <a:pt x="44" y="7"/>
                  </a:lnTo>
                  <a:lnTo>
                    <a:pt x="44" y="7"/>
                  </a:lnTo>
                  <a:lnTo>
                    <a:pt x="44" y="7"/>
                  </a:lnTo>
                  <a:lnTo>
                    <a:pt x="37" y="0"/>
                  </a:lnTo>
                  <a:lnTo>
                    <a:pt x="37" y="0"/>
                  </a:lnTo>
                  <a:lnTo>
                    <a:pt x="29" y="0"/>
                  </a:lnTo>
                  <a:lnTo>
                    <a:pt x="29" y="0"/>
                  </a:lnTo>
                  <a:lnTo>
                    <a:pt x="29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7" y="7"/>
                  </a:lnTo>
                  <a:lnTo>
                    <a:pt x="7" y="7"/>
                  </a:lnTo>
                  <a:lnTo>
                    <a:pt x="7" y="7"/>
                  </a:lnTo>
                  <a:lnTo>
                    <a:pt x="7" y="7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29"/>
                  </a:lnTo>
                  <a:lnTo>
                    <a:pt x="0" y="29"/>
                  </a:lnTo>
                  <a:lnTo>
                    <a:pt x="7" y="37"/>
                  </a:lnTo>
                  <a:lnTo>
                    <a:pt x="7" y="37"/>
                  </a:lnTo>
                  <a:lnTo>
                    <a:pt x="7" y="37"/>
                  </a:lnTo>
                  <a:lnTo>
                    <a:pt x="7" y="44"/>
                  </a:lnTo>
                  <a:lnTo>
                    <a:pt x="15" y="44"/>
                  </a:lnTo>
                  <a:lnTo>
                    <a:pt x="15" y="44"/>
                  </a:lnTo>
                  <a:lnTo>
                    <a:pt x="15" y="44"/>
                  </a:lnTo>
                  <a:lnTo>
                    <a:pt x="22" y="44"/>
                  </a:lnTo>
                  <a:lnTo>
                    <a:pt x="22" y="44"/>
                  </a:lnTo>
                  <a:lnTo>
                    <a:pt x="29" y="44"/>
                  </a:lnTo>
                  <a:lnTo>
                    <a:pt x="29" y="44"/>
                  </a:lnTo>
                  <a:lnTo>
                    <a:pt x="29" y="44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44" y="44"/>
                  </a:lnTo>
                  <a:lnTo>
                    <a:pt x="44" y="37"/>
                  </a:lnTo>
                  <a:lnTo>
                    <a:pt x="44" y="37"/>
                  </a:lnTo>
                  <a:lnTo>
                    <a:pt x="44" y="37"/>
                  </a:lnTo>
                  <a:lnTo>
                    <a:pt x="44" y="29"/>
                  </a:lnTo>
                  <a:lnTo>
                    <a:pt x="52" y="29"/>
                  </a:lnTo>
                  <a:lnTo>
                    <a:pt x="52" y="22"/>
                  </a:lnTo>
                  <a:lnTo>
                    <a:pt x="52" y="22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451" name="Freeform 617">
              <a:extLst>
                <a:ext uri="{FF2B5EF4-FFF2-40B4-BE49-F238E27FC236}">
                  <a16:creationId xmlns:a16="http://schemas.microsoft.com/office/drawing/2014/main" xmlns="" id="{36EBF6BD-3FCD-4773-88D1-F68373748084}"/>
                </a:ext>
              </a:extLst>
            </xdr:cNvPr>
            <xdr:cNvSpPr>
              <a:spLocks/>
            </xdr:cNvSpPr>
          </xdr:nvSpPr>
          <xdr:spPr bwMode="auto">
            <a:xfrm>
              <a:off x="2250" y="2508"/>
              <a:ext cx="52" cy="44"/>
            </a:xfrm>
            <a:custGeom>
              <a:avLst/>
              <a:gdLst>
                <a:gd name="T0" fmla="*/ 7 w 7"/>
                <a:gd name="T1" fmla="*/ 3 h 6"/>
                <a:gd name="T2" fmla="*/ 7 w 7"/>
                <a:gd name="T3" fmla="*/ 2 h 6"/>
                <a:gd name="T4" fmla="*/ 6 w 7"/>
                <a:gd name="T5" fmla="*/ 2 h 6"/>
                <a:gd name="T6" fmla="*/ 6 w 7"/>
                <a:gd name="T7" fmla="*/ 1 h 6"/>
                <a:gd name="T8" fmla="*/ 6 w 7"/>
                <a:gd name="T9" fmla="*/ 1 h 6"/>
                <a:gd name="T10" fmla="*/ 6 w 7"/>
                <a:gd name="T11" fmla="*/ 1 h 6"/>
                <a:gd name="T12" fmla="*/ 6 w 7"/>
                <a:gd name="T13" fmla="*/ 1 h 6"/>
                <a:gd name="T14" fmla="*/ 5 w 7"/>
                <a:gd name="T15" fmla="*/ 0 h 6"/>
                <a:gd name="T16" fmla="*/ 5 w 7"/>
                <a:gd name="T17" fmla="*/ 0 h 6"/>
                <a:gd name="T18" fmla="*/ 4 w 7"/>
                <a:gd name="T19" fmla="*/ 0 h 6"/>
                <a:gd name="T20" fmla="*/ 4 w 7"/>
                <a:gd name="T21" fmla="*/ 0 h 6"/>
                <a:gd name="T22" fmla="*/ 4 w 7"/>
                <a:gd name="T23" fmla="*/ 0 h 6"/>
                <a:gd name="T24" fmla="*/ 3 w 7"/>
                <a:gd name="T25" fmla="*/ 0 h 6"/>
                <a:gd name="T26" fmla="*/ 3 w 7"/>
                <a:gd name="T27" fmla="*/ 0 h 6"/>
                <a:gd name="T28" fmla="*/ 2 w 7"/>
                <a:gd name="T29" fmla="*/ 0 h 6"/>
                <a:gd name="T30" fmla="*/ 2 w 7"/>
                <a:gd name="T31" fmla="*/ 0 h 6"/>
                <a:gd name="T32" fmla="*/ 2 w 7"/>
                <a:gd name="T33" fmla="*/ 0 h 6"/>
                <a:gd name="T34" fmla="*/ 1 w 7"/>
                <a:gd name="T35" fmla="*/ 1 h 6"/>
                <a:gd name="T36" fmla="*/ 1 w 7"/>
                <a:gd name="T37" fmla="*/ 1 h 6"/>
                <a:gd name="T38" fmla="*/ 1 w 7"/>
                <a:gd name="T39" fmla="*/ 1 h 6"/>
                <a:gd name="T40" fmla="*/ 1 w 7"/>
                <a:gd name="T41" fmla="*/ 1 h 6"/>
                <a:gd name="T42" fmla="*/ 0 w 7"/>
                <a:gd name="T43" fmla="*/ 2 h 6"/>
                <a:gd name="T44" fmla="*/ 0 w 7"/>
                <a:gd name="T45" fmla="*/ 2 h 6"/>
                <a:gd name="T46" fmla="*/ 0 w 7"/>
                <a:gd name="T47" fmla="*/ 3 h 6"/>
                <a:gd name="T48" fmla="*/ 0 w 7"/>
                <a:gd name="T49" fmla="*/ 3 h 6"/>
                <a:gd name="T50" fmla="*/ 0 w 7"/>
                <a:gd name="T51" fmla="*/ 3 h 6"/>
                <a:gd name="T52" fmla="*/ 0 w 7"/>
                <a:gd name="T53" fmla="*/ 4 h 6"/>
                <a:gd name="T54" fmla="*/ 0 w 7"/>
                <a:gd name="T55" fmla="*/ 4 h 6"/>
                <a:gd name="T56" fmla="*/ 1 w 7"/>
                <a:gd name="T57" fmla="*/ 5 h 6"/>
                <a:gd name="T58" fmla="*/ 1 w 7"/>
                <a:gd name="T59" fmla="*/ 5 h 6"/>
                <a:gd name="T60" fmla="*/ 1 w 7"/>
                <a:gd name="T61" fmla="*/ 5 h 6"/>
                <a:gd name="T62" fmla="*/ 1 w 7"/>
                <a:gd name="T63" fmla="*/ 6 h 6"/>
                <a:gd name="T64" fmla="*/ 2 w 7"/>
                <a:gd name="T65" fmla="*/ 6 h 6"/>
                <a:gd name="T66" fmla="*/ 2 w 7"/>
                <a:gd name="T67" fmla="*/ 6 h 6"/>
                <a:gd name="T68" fmla="*/ 2 w 7"/>
                <a:gd name="T69" fmla="*/ 6 h 6"/>
                <a:gd name="T70" fmla="*/ 3 w 7"/>
                <a:gd name="T71" fmla="*/ 6 h 6"/>
                <a:gd name="T72" fmla="*/ 3 w 7"/>
                <a:gd name="T73" fmla="*/ 6 h 6"/>
                <a:gd name="T74" fmla="*/ 4 w 7"/>
                <a:gd name="T75" fmla="*/ 6 h 6"/>
                <a:gd name="T76" fmla="*/ 4 w 7"/>
                <a:gd name="T77" fmla="*/ 6 h 6"/>
                <a:gd name="T78" fmla="*/ 4 w 7"/>
                <a:gd name="T79" fmla="*/ 6 h 6"/>
                <a:gd name="T80" fmla="*/ 5 w 7"/>
                <a:gd name="T81" fmla="*/ 6 h 6"/>
                <a:gd name="T82" fmla="*/ 5 w 7"/>
                <a:gd name="T83" fmla="*/ 6 h 6"/>
                <a:gd name="T84" fmla="*/ 6 w 7"/>
                <a:gd name="T85" fmla="*/ 6 h 6"/>
                <a:gd name="T86" fmla="*/ 6 w 7"/>
                <a:gd name="T87" fmla="*/ 5 h 6"/>
                <a:gd name="T88" fmla="*/ 6 w 7"/>
                <a:gd name="T89" fmla="*/ 5 h 6"/>
                <a:gd name="T90" fmla="*/ 6 w 7"/>
                <a:gd name="T91" fmla="*/ 5 h 6"/>
                <a:gd name="T92" fmla="*/ 6 w 7"/>
                <a:gd name="T93" fmla="*/ 4 h 6"/>
                <a:gd name="T94" fmla="*/ 7 w 7"/>
                <a:gd name="T95" fmla="*/ 4 h 6"/>
                <a:gd name="T96" fmla="*/ 7 w 7"/>
                <a:gd name="T97" fmla="*/ 3 h 6"/>
                <a:gd name="T98" fmla="*/ 7 w 7"/>
                <a:gd name="T99" fmla="*/ 3 h 6"/>
                <a:gd name="T100" fmla="*/ 7 w 7"/>
                <a:gd name="T101" fmla="*/ 3 h 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6">
                  <a:moveTo>
                    <a:pt x="7" y="3"/>
                  </a:moveTo>
                  <a:lnTo>
                    <a:pt x="7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6" y="1"/>
                  </a:lnTo>
                  <a:lnTo>
                    <a:pt x="6" y="1"/>
                  </a:lnTo>
                  <a:lnTo>
                    <a:pt x="6" y="1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7" y="4"/>
                  </a:lnTo>
                  <a:lnTo>
                    <a:pt x="7" y="3"/>
                  </a:lnTo>
                  <a:lnTo>
                    <a:pt x="7" y="3"/>
                  </a:lnTo>
                  <a:lnTo>
                    <a:pt x="7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452" name="Freeform 618">
              <a:extLst>
                <a:ext uri="{FF2B5EF4-FFF2-40B4-BE49-F238E27FC236}">
                  <a16:creationId xmlns:a16="http://schemas.microsoft.com/office/drawing/2014/main" xmlns="" id="{BCBA9D63-79BD-4900-A465-1875B394E272}"/>
                </a:ext>
              </a:extLst>
            </xdr:cNvPr>
            <xdr:cNvSpPr>
              <a:spLocks/>
            </xdr:cNvSpPr>
          </xdr:nvSpPr>
          <xdr:spPr bwMode="auto">
            <a:xfrm>
              <a:off x="2153" y="2166"/>
              <a:ext cx="45" cy="45"/>
            </a:xfrm>
            <a:custGeom>
              <a:avLst/>
              <a:gdLst>
                <a:gd name="T0" fmla="*/ 45 w 45"/>
                <a:gd name="T1" fmla="*/ 23 h 45"/>
                <a:gd name="T2" fmla="*/ 45 w 45"/>
                <a:gd name="T3" fmla="*/ 15 h 45"/>
                <a:gd name="T4" fmla="*/ 45 w 45"/>
                <a:gd name="T5" fmla="*/ 15 h 45"/>
                <a:gd name="T6" fmla="*/ 45 w 45"/>
                <a:gd name="T7" fmla="*/ 15 h 45"/>
                <a:gd name="T8" fmla="*/ 38 w 45"/>
                <a:gd name="T9" fmla="*/ 8 h 45"/>
                <a:gd name="T10" fmla="*/ 38 w 45"/>
                <a:gd name="T11" fmla="*/ 8 h 45"/>
                <a:gd name="T12" fmla="*/ 38 w 45"/>
                <a:gd name="T13" fmla="*/ 8 h 45"/>
                <a:gd name="T14" fmla="*/ 38 w 45"/>
                <a:gd name="T15" fmla="*/ 0 h 45"/>
                <a:gd name="T16" fmla="*/ 30 w 45"/>
                <a:gd name="T17" fmla="*/ 0 h 45"/>
                <a:gd name="T18" fmla="*/ 30 w 45"/>
                <a:gd name="T19" fmla="*/ 0 h 45"/>
                <a:gd name="T20" fmla="*/ 23 w 45"/>
                <a:gd name="T21" fmla="*/ 0 h 45"/>
                <a:gd name="T22" fmla="*/ 23 w 45"/>
                <a:gd name="T23" fmla="*/ 0 h 45"/>
                <a:gd name="T24" fmla="*/ 23 w 45"/>
                <a:gd name="T25" fmla="*/ 0 h 45"/>
                <a:gd name="T26" fmla="*/ 15 w 45"/>
                <a:gd name="T27" fmla="*/ 0 h 45"/>
                <a:gd name="T28" fmla="*/ 15 w 45"/>
                <a:gd name="T29" fmla="*/ 0 h 45"/>
                <a:gd name="T30" fmla="*/ 8 w 45"/>
                <a:gd name="T31" fmla="*/ 0 h 45"/>
                <a:gd name="T32" fmla="*/ 8 w 45"/>
                <a:gd name="T33" fmla="*/ 0 h 45"/>
                <a:gd name="T34" fmla="*/ 8 w 45"/>
                <a:gd name="T35" fmla="*/ 8 h 45"/>
                <a:gd name="T36" fmla="*/ 0 w 45"/>
                <a:gd name="T37" fmla="*/ 8 h 45"/>
                <a:gd name="T38" fmla="*/ 0 w 45"/>
                <a:gd name="T39" fmla="*/ 8 h 45"/>
                <a:gd name="T40" fmla="*/ 0 w 45"/>
                <a:gd name="T41" fmla="*/ 15 h 45"/>
                <a:gd name="T42" fmla="*/ 0 w 45"/>
                <a:gd name="T43" fmla="*/ 15 h 45"/>
                <a:gd name="T44" fmla="*/ 0 w 45"/>
                <a:gd name="T45" fmla="*/ 15 h 45"/>
                <a:gd name="T46" fmla="*/ 0 w 45"/>
                <a:gd name="T47" fmla="*/ 23 h 45"/>
                <a:gd name="T48" fmla="*/ 0 w 45"/>
                <a:gd name="T49" fmla="*/ 23 h 45"/>
                <a:gd name="T50" fmla="*/ 0 w 45"/>
                <a:gd name="T51" fmla="*/ 30 h 45"/>
                <a:gd name="T52" fmla="*/ 0 w 45"/>
                <a:gd name="T53" fmla="*/ 30 h 45"/>
                <a:gd name="T54" fmla="*/ 0 w 45"/>
                <a:gd name="T55" fmla="*/ 30 h 45"/>
                <a:gd name="T56" fmla="*/ 0 w 45"/>
                <a:gd name="T57" fmla="*/ 37 h 45"/>
                <a:gd name="T58" fmla="*/ 0 w 45"/>
                <a:gd name="T59" fmla="*/ 37 h 45"/>
                <a:gd name="T60" fmla="*/ 0 w 45"/>
                <a:gd name="T61" fmla="*/ 37 h 45"/>
                <a:gd name="T62" fmla="*/ 8 w 45"/>
                <a:gd name="T63" fmla="*/ 45 h 45"/>
                <a:gd name="T64" fmla="*/ 8 w 45"/>
                <a:gd name="T65" fmla="*/ 45 h 45"/>
                <a:gd name="T66" fmla="*/ 8 w 45"/>
                <a:gd name="T67" fmla="*/ 45 h 45"/>
                <a:gd name="T68" fmla="*/ 15 w 45"/>
                <a:gd name="T69" fmla="*/ 45 h 45"/>
                <a:gd name="T70" fmla="*/ 15 w 45"/>
                <a:gd name="T71" fmla="*/ 45 h 45"/>
                <a:gd name="T72" fmla="*/ 23 w 45"/>
                <a:gd name="T73" fmla="*/ 45 h 45"/>
                <a:gd name="T74" fmla="*/ 23 w 45"/>
                <a:gd name="T75" fmla="*/ 45 h 45"/>
                <a:gd name="T76" fmla="*/ 23 w 45"/>
                <a:gd name="T77" fmla="*/ 45 h 45"/>
                <a:gd name="T78" fmla="*/ 30 w 45"/>
                <a:gd name="T79" fmla="*/ 45 h 45"/>
                <a:gd name="T80" fmla="*/ 30 w 45"/>
                <a:gd name="T81" fmla="*/ 45 h 45"/>
                <a:gd name="T82" fmla="*/ 38 w 45"/>
                <a:gd name="T83" fmla="*/ 45 h 45"/>
                <a:gd name="T84" fmla="*/ 38 w 45"/>
                <a:gd name="T85" fmla="*/ 45 h 45"/>
                <a:gd name="T86" fmla="*/ 38 w 45"/>
                <a:gd name="T87" fmla="*/ 37 h 45"/>
                <a:gd name="T88" fmla="*/ 38 w 45"/>
                <a:gd name="T89" fmla="*/ 37 h 45"/>
                <a:gd name="T90" fmla="*/ 45 w 45"/>
                <a:gd name="T91" fmla="*/ 37 h 45"/>
                <a:gd name="T92" fmla="*/ 45 w 45"/>
                <a:gd name="T93" fmla="*/ 30 h 45"/>
                <a:gd name="T94" fmla="*/ 45 w 45"/>
                <a:gd name="T95" fmla="*/ 30 h 45"/>
                <a:gd name="T96" fmla="*/ 45 w 45"/>
                <a:gd name="T97" fmla="*/ 30 h 45"/>
                <a:gd name="T98" fmla="*/ 45 w 45"/>
                <a:gd name="T99" fmla="*/ 23 h 45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45" h="45">
                  <a:moveTo>
                    <a:pt x="45" y="23"/>
                  </a:moveTo>
                  <a:lnTo>
                    <a:pt x="45" y="15"/>
                  </a:lnTo>
                  <a:lnTo>
                    <a:pt x="45" y="15"/>
                  </a:lnTo>
                  <a:lnTo>
                    <a:pt x="45" y="15"/>
                  </a:lnTo>
                  <a:lnTo>
                    <a:pt x="38" y="8"/>
                  </a:lnTo>
                  <a:lnTo>
                    <a:pt x="38" y="8"/>
                  </a:lnTo>
                  <a:lnTo>
                    <a:pt x="38" y="8"/>
                  </a:lnTo>
                  <a:lnTo>
                    <a:pt x="38" y="0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23" y="0"/>
                  </a:lnTo>
                  <a:lnTo>
                    <a:pt x="23" y="0"/>
                  </a:lnTo>
                  <a:lnTo>
                    <a:pt x="23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8" y="0"/>
                  </a:lnTo>
                  <a:lnTo>
                    <a:pt x="8" y="0"/>
                  </a:lnTo>
                  <a:lnTo>
                    <a:pt x="8" y="8"/>
                  </a:lnTo>
                  <a:lnTo>
                    <a:pt x="0" y="8"/>
                  </a:lnTo>
                  <a:lnTo>
                    <a:pt x="0" y="8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23"/>
                  </a:lnTo>
                  <a:lnTo>
                    <a:pt x="0" y="23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0" y="37"/>
                  </a:lnTo>
                  <a:lnTo>
                    <a:pt x="0" y="37"/>
                  </a:lnTo>
                  <a:lnTo>
                    <a:pt x="0" y="37"/>
                  </a:lnTo>
                  <a:lnTo>
                    <a:pt x="8" y="45"/>
                  </a:lnTo>
                  <a:lnTo>
                    <a:pt x="8" y="45"/>
                  </a:lnTo>
                  <a:lnTo>
                    <a:pt x="8" y="45"/>
                  </a:lnTo>
                  <a:lnTo>
                    <a:pt x="15" y="45"/>
                  </a:lnTo>
                  <a:lnTo>
                    <a:pt x="15" y="45"/>
                  </a:lnTo>
                  <a:lnTo>
                    <a:pt x="23" y="45"/>
                  </a:lnTo>
                  <a:lnTo>
                    <a:pt x="23" y="45"/>
                  </a:lnTo>
                  <a:lnTo>
                    <a:pt x="23" y="45"/>
                  </a:lnTo>
                  <a:lnTo>
                    <a:pt x="30" y="45"/>
                  </a:lnTo>
                  <a:lnTo>
                    <a:pt x="30" y="45"/>
                  </a:lnTo>
                  <a:lnTo>
                    <a:pt x="38" y="45"/>
                  </a:lnTo>
                  <a:lnTo>
                    <a:pt x="38" y="45"/>
                  </a:lnTo>
                  <a:lnTo>
                    <a:pt x="38" y="37"/>
                  </a:lnTo>
                  <a:lnTo>
                    <a:pt x="38" y="37"/>
                  </a:lnTo>
                  <a:lnTo>
                    <a:pt x="45" y="37"/>
                  </a:lnTo>
                  <a:lnTo>
                    <a:pt x="45" y="30"/>
                  </a:lnTo>
                  <a:lnTo>
                    <a:pt x="45" y="30"/>
                  </a:lnTo>
                  <a:lnTo>
                    <a:pt x="45" y="30"/>
                  </a:lnTo>
                  <a:lnTo>
                    <a:pt x="45" y="23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453" name="Freeform 619">
              <a:extLst>
                <a:ext uri="{FF2B5EF4-FFF2-40B4-BE49-F238E27FC236}">
                  <a16:creationId xmlns:a16="http://schemas.microsoft.com/office/drawing/2014/main" xmlns="" id="{B7E019EF-77D8-423E-BE33-01BDDCE8CCA4}"/>
                </a:ext>
              </a:extLst>
            </xdr:cNvPr>
            <xdr:cNvSpPr>
              <a:spLocks/>
            </xdr:cNvSpPr>
          </xdr:nvSpPr>
          <xdr:spPr bwMode="auto">
            <a:xfrm>
              <a:off x="2153" y="2166"/>
              <a:ext cx="45" cy="45"/>
            </a:xfrm>
            <a:custGeom>
              <a:avLst/>
              <a:gdLst>
                <a:gd name="T0" fmla="*/ 6 w 6"/>
                <a:gd name="T1" fmla="*/ 3 h 6"/>
                <a:gd name="T2" fmla="*/ 6 w 6"/>
                <a:gd name="T3" fmla="*/ 2 h 6"/>
                <a:gd name="T4" fmla="*/ 6 w 6"/>
                <a:gd name="T5" fmla="*/ 2 h 6"/>
                <a:gd name="T6" fmla="*/ 6 w 6"/>
                <a:gd name="T7" fmla="*/ 2 h 6"/>
                <a:gd name="T8" fmla="*/ 5 w 6"/>
                <a:gd name="T9" fmla="*/ 1 h 6"/>
                <a:gd name="T10" fmla="*/ 5 w 6"/>
                <a:gd name="T11" fmla="*/ 1 h 6"/>
                <a:gd name="T12" fmla="*/ 5 w 6"/>
                <a:gd name="T13" fmla="*/ 1 h 6"/>
                <a:gd name="T14" fmla="*/ 5 w 6"/>
                <a:gd name="T15" fmla="*/ 0 h 6"/>
                <a:gd name="T16" fmla="*/ 4 w 6"/>
                <a:gd name="T17" fmla="*/ 0 h 6"/>
                <a:gd name="T18" fmla="*/ 4 w 6"/>
                <a:gd name="T19" fmla="*/ 0 h 6"/>
                <a:gd name="T20" fmla="*/ 3 w 6"/>
                <a:gd name="T21" fmla="*/ 0 h 6"/>
                <a:gd name="T22" fmla="*/ 3 w 6"/>
                <a:gd name="T23" fmla="*/ 0 h 6"/>
                <a:gd name="T24" fmla="*/ 3 w 6"/>
                <a:gd name="T25" fmla="*/ 0 h 6"/>
                <a:gd name="T26" fmla="*/ 2 w 6"/>
                <a:gd name="T27" fmla="*/ 0 h 6"/>
                <a:gd name="T28" fmla="*/ 2 w 6"/>
                <a:gd name="T29" fmla="*/ 0 h 6"/>
                <a:gd name="T30" fmla="*/ 1 w 6"/>
                <a:gd name="T31" fmla="*/ 0 h 6"/>
                <a:gd name="T32" fmla="*/ 1 w 6"/>
                <a:gd name="T33" fmla="*/ 0 h 6"/>
                <a:gd name="T34" fmla="*/ 1 w 6"/>
                <a:gd name="T35" fmla="*/ 1 h 6"/>
                <a:gd name="T36" fmla="*/ 0 w 6"/>
                <a:gd name="T37" fmla="*/ 1 h 6"/>
                <a:gd name="T38" fmla="*/ 0 w 6"/>
                <a:gd name="T39" fmla="*/ 1 h 6"/>
                <a:gd name="T40" fmla="*/ 0 w 6"/>
                <a:gd name="T41" fmla="*/ 2 h 6"/>
                <a:gd name="T42" fmla="*/ 0 w 6"/>
                <a:gd name="T43" fmla="*/ 2 h 6"/>
                <a:gd name="T44" fmla="*/ 0 w 6"/>
                <a:gd name="T45" fmla="*/ 2 h 6"/>
                <a:gd name="T46" fmla="*/ 0 w 6"/>
                <a:gd name="T47" fmla="*/ 3 h 6"/>
                <a:gd name="T48" fmla="*/ 0 w 6"/>
                <a:gd name="T49" fmla="*/ 3 h 6"/>
                <a:gd name="T50" fmla="*/ 0 w 6"/>
                <a:gd name="T51" fmla="*/ 4 h 6"/>
                <a:gd name="T52" fmla="*/ 0 w 6"/>
                <a:gd name="T53" fmla="*/ 4 h 6"/>
                <a:gd name="T54" fmla="*/ 0 w 6"/>
                <a:gd name="T55" fmla="*/ 4 h 6"/>
                <a:gd name="T56" fmla="*/ 0 w 6"/>
                <a:gd name="T57" fmla="*/ 5 h 6"/>
                <a:gd name="T58" fmla="*/ 0 w 6"/>
                <a:gd name="T59" fmla="*/ 5 h 6"/>
                <a:gd name="T60" fmla="*/ 0 w 6"/>
                <a:gd name="T61" fmla="*/ 5 h 6"/>
                <a:gd name="T62" fmla="*/ 1 w 6"/>
                <a:gd name="T63" fmla="*/ 6 h 6"/>
                <a:gd name="T64" fmla="*/ 1 w 6"/>
                <a:gd name="T65" fmla="*/ 6 h 6"/>
                <a:gd name="T66" fmla="*/ 1 w 6"/>
                <a:gd name="T67" fmla="*/ 6 h 6"/>
                <a:gd name="T68" fmla="*/ 2 w 6"/>
                <a:gd name="T69" fmla="*/ 6 h 6"/>
                <a:gd name="T70" fmla="*/ 2 w 6"/>
                <a:gd name="T71" fmla="*/ 6 h 6"/>
                <a:gd name="T72" fmla="*/ 3 w 6"/>
                <a:gd name="T73" fmla="*/ 6 h 6"/>
                <a:gd name="T74" fmla="*/ 3 w 6"/>
                <a:gd name="T75" fmla="*/ 6 h 6"/>
                <a:gd name="T76" fmla="*/ 3 w 6"/>
                <a:gd name="T77" fmla="*/ 6 h 6"/>
                <a:gd name="T78" fmla="*/ 4 w 6"/>
                <a:gd name="T79" fmla="*/ 6 h 6"/>
                <a:gd name="T80" fmla="*/ 4 w 6"/>
                <a:gd name="T81" fmla="*/ 6 h 6"/>
                <a:gd name="T82" fmla="*/ 5 w 6"/>
                <a:gd name="T83" fmla="*/ 6 h 6"/>
                <a:gd name="T84" fmla="*/ 5 w 6"/>
                <a:gd name="T85" fmla="*/ 6 h 6"/>
                <a:gd name="T86" fmla="*/ 5 w 6"/>
                <a:gd name="T87" fmla="*/ 5 h 6"/>
                <a:gd name="T88" fmla="*/ 5 w 6"/>
                <a:gd name="T89" fmla="*/ 5 h 6"/>
                <a:gd name="T90" fmla="*/ 6 w 6"/>
                <a:gd name="T91" fmla="*/ 5 h 6"/>
                <a:gd name="T92" fmla="*/ 6 w 6"/>
                <a:gd name="T93" fmla="*/ 4 h 6"/>
                <a:gd name="T94" fmla="*/ 6 w 6"/>
                <a:gd name="T95" fmla="*/ 4 h 6"/>
                <a:gd name="T96" fmla="*/ 6 w 6"/>
                <a:gd name="T97" fmla="*/ 4 h 6"/>
                <a:gd name="T98" fmla="*/ 6 w 6"/>
                <a:gd name="T99" fmla="*/ 3 h 6"/>
                <a:gd name="T100" fmla="*/ 6 w 6"/>
                <a:gd name="T101" fmla="*/ 3 h 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6" h="6">
                  <a:moveTo>
                    <a:pt x="6" y="3"/>
                  </a:moveTo>
                  <a:lnTo>
                    <a:pt x="6" y="2"/>
                  </a:lnTo>
                  <a:lnTo>
                    <a:pt x="6" y="2"/>
                  </a:lnTo>
                  <a:lnTo>
                    <a:pt x="6" y="2"/>
                  </a:lnTo>
                  <a:lnTo>
                    <a:pt x="5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0"/>
                  </a:lnTo>
                  <a:lnTo>
                    <a:pt x="1" y="0"/>
                  </a:lnTo>
                  <a:lnTo>
                    <a:pt x="1" y="1"/>
                  </a:lnTo>
                  <a:lnTo>
                    <a:pt x="0" y="1"/>
                  </a:lnTo>
                  <a:lnTo>
                    <a:pt x="0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5"/>
                  </a:lnTo>
                  <a:lnTo>
                    <a:pt x="1" y="6"/>
                  </a:lnTo>
                  <a:lnTo>
                    <a:pt x="1" y="6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5"/>
                  </a:lnTo>
                  <a:lnTo>
                    <a:pt x="5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3"/>
                  </a:lnTo>
                  <a:lnTo>
                    <a:pt x="6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454" name="Freeform 620">
              <a:extLst>
                <a:ext uri="{FF2B5EF4-FFF2-40B4-BE49-F238E27FC236}">
                  <a16:creationId xmlns:a16="http://schemas.microsoft.com/office/drawing/2014/main" xmlns="" id="{2CA819AB-006A-4EA3-B910-0D5EBD5A42B4}"/>
                </a:ext>
              </a:extLst>
            </xdr:cNvPr>
            <xdr:cNvSpPr>
              <a:spLocks/>
            </xdr:cNvSpPr>
          </xdr:nvSpPr>
          <xdr:spPr bwMode="auto">
            <a:xfrm>
              <a:off x="2176" y="1818"/>
              <a:ext cx="52" cy="44"/>
            </a:xfrm>
            <a:custGeom>
              <a:avLst/>
              <a:gdLst>
                <a:gd name="T0" fmla="*/ 52 w 52"/>
                <a:gd name="T1" fmla="*/ 22 h 44"/>
                <a:gd name="T2" fmla="*/ 52 w 52"/>
                <a:gd name="T3" fmla="*/ 15 h 44"/>
                <a:gd name="T4" fmla="*/ 44 w 52"/>
                <a:gd name="T5" fmla="*/ 15 h 44"/>
                <a:gd name="T6" fmla="*/ 44 w 52"/>
                <a:gd name="T7" fmla="*/ 15 h 44"/>
                <a:gd name="T8" fmla="*/ 44 w 52"/>
                <a:gd name="T9" fmla="*/ 7 h 44"/>
                <a:gd name="T10" fmla="*/ 44 w 52"/>
                <a:gd name="T11" fmla="*/ 7 h 44"/>
                <a:gd name="T12" fmla="*/ 37 w 52"/>
                <a:gd name="T13" fmla="*/ 7 h 44"/>
                <a:gd name="T14" fmla="*/ 37 w 52"/>
                <a:gd name="T15" fmla="*/ 0 h 44"/>
                <a:gd name="T16" fmla="*/ 37 w 52"/>
                <a:gd name="T17" fmla="*/ 0 h 44"/>
                <a:gd name="T18" fmla="*/ 29 w 52"/>
                <a:gd name="T19" fmla="*/ 0 h 44"/>
                <a:gd name="T20" fmla="*/ 29 w 52"/>
                <a:gd name="T21" fmla="*/ 0 h 44"/>
                <a:gd name="T22" fmla="*/ 29 w 52"/>
                <a:gd name="T23" fmla="*/ 0 h 44"/>
                <a:gd name="T24" fmla="*/ 22 w 52"/>
                <a:gd name="T25" fmla="*/ 0 h 44"/>
                <a:gd name="T26" fmla="*/ 22 w 52"/>
                <a:gd name="T27" fmla="*/ 0 h 44"/>
                <a:gd name="T28" fmla="*/ 15 w 52"/>
                <a:gd name="T29" fmla="*/ 0 h 44"/>
                <a:gd name="T30" fmla="*/ 15 w 52"/>
                <a:gd name="T31" fmla="*/ 0 h 44"/>
                <a:gd name="T32" fmla="*/ 15 w 52"/>
                <a:gd name="T33" fmla="*/ 0 h 44"/>
                <a:gd name="T34" fmla="*/ 7 w 52"/>
                <a:gd name="T35" fmla="*/ 7 h 44"/>
                <a:gd name="T36" fmla="*/ 7 w 52"/>
                <a:gd name="T37" fmla="*/ 7 h 44"/>
                <a:gd name="T38" fmla="*/ 7 w 52"/>
                <a:gd name="T39" fmla="*/ 7 h 44"/>
                <a:gd name="T40" fmla="*/ 0 w 52"/>
                <a:gd name="T41" fmla="*/ 15 h 44"/>
                <a:gd name="T42" fmla="*/ 0 w 52"/>
                <a:gd name="T43" fmla="*/ 15 h 44"/>
                <a:gd name="T44" fmla="*/ 0 w 52"/>
                <a:gd name="T45" fmla="*/ 15 h 44"/>
                <a:gd name="T46" fmla="*/ 0 w 52"/>
                <a:gd name="T47" fmla="*/ 22 h 44"/>
                <a:gd name="T48" fmla="*/ 0 w 52"/>
                <a:gd name="T49" fmla="*/ 22 h 44"/>
                <a:gd name="T50" fmla="*/ 0 w 52"/>
                <a:gd name="T51" fmla="*/ 29 h 44"/>
                <a:gd name="T52" fmla="*/ 0 w 52"/>
                <a:gd name="T53" fmla="*/ 29 h 44"/>
                <a:gd name="T54" fmla="*/ 0 w 52"/>
                <a:gd name="T55" fmla="*/ 29 h 44"/>
                <a:gd name="T56" fmla="*/ 0 w 52"/>
                <a:gd name="T57" fmla="*/ 37 h 44"/>
                <a:gd name="T58" fmla="*/ 7 w 52"/>
                <a:gd name="T59" fmla="*/ 37 h 44"/>
                <a:gd name="T60" fmla="*/ 7 w 52"/>
                <a:gd name="T61" fmla="*/ 37 h 44"/>
                <a:gd name="T62" fmla="*/ 7 w 52"/>
                <a:gd name="T63" fmla="*/ 44 h 44"/>
                <a:gd name="T64" fmla="*/ 15 w 52"/>
                <a:gd name="T65" fmla="*/ 44 h 44"/>
                <a:gd name="T66" fmla="*/ 15 w 52"/>
                <a:gd name="T67" fmla="*/ 44 h 44"/>
                <a:gd name="T68" fmla="*/ 15 w 52"/>
                <a:gd name="T69" fmla="*/ 44 h 44"/>
                <a:gd name="T70" fmla="*/ 22 w 52"/>
                <a:gd name="T71" fmla="*/ 44 h 44"/>
                <a:gd name="T72" fmla="*/ 22 w 52"/>
                <a:gd name="T73" fmla="*/ 44 h 44"/>
                <a:gd name="T74" fmla="*/ 29 w 52"/>
                <a:gd name="T75" fmla="*/ 44 h 44"/>
                <a:gd name="T76" fmla="*/ 29 w 52"/>
                <a:gd name="T77" fmla="*/ 44 h 44"/>
                <a:gd name="T78" fmla="*/ 29 w 52"/>
                <a:gd name="T79" fmla="*/ 44 h 44"/>
                <a:gd name="T80" fmla="*/ 37 w 52"/>
                <a:gd name="T81" fmla="*/ 44 h 44"/>
                <a:gd name="T82" fmla="*/ 37 w 52"/>
                <a:gd name="T83" fmla="*/ 44 h 44"/>
                <a:gd name="T84" fmla="*/ 37 w 52"/>
                <a:gd name="T85" fmla="*/ 44 h 44"/>
                <a:gd name="T86" fmla="*/ 44 w 52"/>
                <a:gd name="T87" fmla="*/ 37 h 44"/>
                <a:gd name="T88" fmla="*/ 44 w 52"/>
                <a:gd name="T89" fmla="*/ 37 h 44"/>
                <a:gd name="T90" fmla="*/ 44 w 52"/>
                <a:gd name="T91" fmla="*/ 37 h 44"/>
                <a:gd name="T92" fmla="*/ 44 w 52"/>
                <a:gd name="T93" fmla="*/ 29 h 44"/>
                <a:gd name="T94" fmla="*/ 52 w 52"/>
                <a:gd name="T95" fmla="*/ 29 h 44"/>
                <a:gd name="T96" fmla="*/ 52 w 52"/>
                <a:gd name="T97" fmla="*/ 29 h 44"/>
                <a:gd name="T98" fmla="*/ 52 w 52"/>
                <a:gd name="T99" fmla="*/ 22 h 44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52" h="44">
                  <a:moveTo>
                    <a:pt x="52" y="22"/>
                  </a:moveTo>
                  <a:lnTo>
                    <a:pt x="52" y="15"/>
                  </a:lnTo>
                  <a:lnTo>
                    <a:pt x="44" y="15"/>
                  </a:lnTo>
                  <a:lnTo>
                    <a:pt x="44" y="15"/>
                  </a:lnTo>
                  <a:lnTo>
                    <a:pt x="44" y="7"/>
                  </a:lnTo>
                  <a:lnTo>
                    <a:pt x="44" y="7"/>
                  </a:lnTo>
                  <a:lnTo>
                    <a:pt x="37" y="7"/>
                  </a:lnTo>
                  <a:lnTo>
                    <a:pt x="37" y="0"/>
                  </a:lnTo>
                  <a:lnTo>
                    <a:pt x="37" y="0"/>
                  </a:lnTo>
                  <a:lnTo>
                    <a:pt x="29" y="0"/>
                  </a:lnTo>
                  <a:lnTo>
                    <a:pt x="29" y="0"/>
                  </a:lnTo>
                  <a:lnTo>
                    <a:pt x="29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7" y="7"/>
                  </a:lnTo>
                  <a:lnTo>
                    <a:pt x="7" y="7"/>
                  </a:lnTo>
                  <a:lnTo>
                    <a:pt x="7" y="7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29"/>
                  </a:lnTo>
                  <a:lnTo>
                    <a:pt x="0" y="29"/>
                  </a:lnTo>
                  <a:lnTo>
                    <a:pt x="0" y="29"/>
                  </a:lnTo>
                  <a:lnTo>
                    <a:pt x="0" y="37"/>
                  </a:lnTo>
                  <a:lnTo>
                    <a:pt x="7" y="37"/>
                  </a:lnTo>
                  <a:lnTo>
                    <a:pt x="7" y="37"/>
                  </a:lnTo>
                  <a:lnTo>
                    <a:pt x="7" y="44"/>
                  </a:lnTo>
                  <a:lnTo>
                    <a:pt x="15" y="44"/>
                  </a:lnTo>
                  <a:lnTo>
                    <a:pt x="15" y="44"/>
                  </a:lnTo>
                  <a:lnTo>
                    <a:pt x="15" y="44"/>
                  </a:lnTo>
                  <a:lnTo>
                    <a:pt x="22" y="44"/>
                  </a:lnTo>
                  <a:lnTo>
                    <a:pt x="22" y="44"/>
                  </a:lnTo>
                  <a:lnTo>
                    <a:pt x="29" y="44"/>
                  </a:lnTo>
                  <a:lnTo>
                    <a:pt x="29" y="44"/>
                  </a:lnTo>
                  <a:lnTo>
                    <a:pt x="29" y="44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44" y="37"/>
                  </a:lnTo>
                  <a:lnTo>
                    <a:pt x="44" y="37"/>
                  </a:lnTo>
                  <a:lnTo>
                    <a:pt x="44" y="37"/>
                  </a:lnTo>
                  <a:lnTo>
                    <a:pt x="44" y="29"/>
                  </a:lnTo>
                  <a:lnTo>
                    <a:pt x="52" y="29"/>
                  </a:lnTo>
                  <a:lnTo>
                    <a:pt x="52" y="29"/>
                  </a:lnTo>
                  <a:lnTo>
                    <a:pt x="52" y="22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455" name="Freeform 621">
              <a:extLst>
                <a:ext uri="{FF2B5EF4-FFF2-40B4-BE49-F238E27FC236}">
                  <a16:creationId xmlns:a16="http://schemas.microsoft.com/office/drawing/2014/main" xmlns="" id="{13D0612A-8586-40B3-8B5A-8466EF97BF8E}"/>
                </a:ext>
              </a:extLst>
            </xdr:cNvPr>
            <xdr:cNvSpPr>
              <a:spLocks/>
            </xdr:cNvSpPr>
          </xdr:nvSpPr>
          <xdr:spPr bwMode="auto">
            <a:xfrm>
              <a:off x="2176" y="1818"/>
              <a:ext cx="52" cy="44"/>
            </a:xfrm>
            <a:custGeom>
              <a:avLst/>
              <a:gdLst>
                <a:gd name="T0" fmla="*/ 7 w 7"/>
                <a:gd name="T1" fmla="*/ 3 h 6"/>
                <a:gd name="T2" fmla="*/ 7 w 7"/>
                <a:gd name="T3" fmla="*/ 2 h 6"/>
                <a:gd name="T4" fmla="*/ 6 w 7"/>
                <a:gd name="T5" fmla="*/ 2 h 6"/>
                <a:gd name="T6" fmla="*/ 6 w 7"/>
                <a:gd name="T7" fmla="*/ 2 h 6"/>
                <a:gd name="T8" fmla="*/ 6 w 7"/>
                <a:gd name="T9" fmla="*/ 1 h 6"/>
                <a:gd name="T10" fmla="*/ 6 w 7"/>
                <a:gd name="T11" fmla="*/ 1 h 6"/>
                <a:gd name="T12" fmla="*/ 5 w 7"/>
                <a:gd name="T13" fmla="*/ 1 h 6"/>
                <a:gd name="T14" fmla="*/ 5 w 7"/>
                <a:gd name="T15" fmla="*/ 0 h 6"/>
                <a:gd name="T16" fmla="*/ 5 w 7"/>
                <a:gd name="T17" fmla="*/ 0 h 6"/>
                <a:gd name="T18" fmla="*/ 4 w 7"/>
                <a:gd name="T19" fmla="*/ 0 h 6"/>
                <a:gd name="T20" fmla="*/ 4 w 7"/>
                <a:gd name="T21" fmla="*/ 0 h 6"/>
                <a:gd name="T22" fmla="*/ 4 w 7"/>
                <a:gd name="T23" fmla="*/ 0 h 6"/>
                <a:gd name="T24" fmla="*/ 3 w 7"/>
                <a:gd name="T25" fmla="*/ 0 h 6"/>
                <a:gd name="T26" fmla="*/ 3 w 7"/>
                <a:gd name="T27" fmla="*/ 0 h 6"/>
                <a:gd name="T28" fmla="*/ 2 w 7"/>
                <a:gd name="T29" fmla="*/ 0 h 6"/>
                <a:gd name="T30" fmla="*/ 2 w 7"/>
                <a:gd name="T31" fmla="*/ 0 h 6"/>
                <a:gd name="T32" fmla="*/ 2 w 7"/>
                <a:gd name="T33" fmla="*/ 0 h 6"/>
                <a:gd name="T34" fmla="*/ 1 w 7"/>
                <a:gd name="T35" fmla="*/ 1 h 6"/>
                <a:gd name="T36" fmla="*/ 1 w 7"/>
                <a:gd name="T37" fmla="*/ 1 h 6"/>
                <a:gd name="T38" fmla="*/ 1 w 7"/>
                <a:gd name="T39" fmla="*/ 1 h 6"/>
                <a:gd name="T40" fmla="*/ 0 w 7"/>
                <a:gd name="T41" fmla="*/ 2 h 6"/>
                <a:gd name="T42" fmla="*/ 0 w 7"/>
                <a:gd name="T43" fmla="*/ 2 h 6"/>
                <a:gd name="T44" fmla="*/ 0 w 7"/>
                <a:gd name="T45" fmla="*/ 2 h 6"/>
                <a:gd name="T46" fmla="*/ 0 w 7"/>
                <a:gd name="T47" fmla="*/ 3 h 6"/>
                <a:gd name="T48" fmla="*/ 0 w 7"/>
                <a:gd name="T49" fmla="*/ 3 h 6"/>
                <a:gd name="T50" fmla="*/ 0 w 7"/>
                <a:gd name="T51" fmla="*/ 4 h 6"/>
                <a:gd name="T52" fmla="*/ 0 w 7"/>
                <a:gd name="T53" fmla="*/ 4 h 6"/>
                <a:gd name="T54" fmla="*/ 0 w 7"/>
                <a:gd name="T55" fmla="*/ 4 h 6"/>
                <a:gd name="T56" fmla="*/ 0 w 7"/>
                <a:gd name="T57" fmla="*/ 5 h 6"/>
                <a:gd name="T58" fmla="*/ 1 w 7"/>
                <a:gd name="T59" fmla="*/ 5 h 6"/>
                <a:gd name="T60" fmla="*/ 1 w 7"/>
                <a:gd name="T61" fmla="*/ 5 h 6"/>
                <a:gd name="T62" fmla="*/ 1 w 7"/>
                <a:gd name="T63" fmla="*/ 6 h 6"/>
                <a:gd name="T64" fmla="*/ 2 w 7"/>
                <a:gd name="T65" fmla="*/ 6 h 6"/>
                <a:gd name="T66" fmla="*/ 2 w 7"/>
                <a:gd name="T67" fmla="*/ 6 h 6"/>
                <a:gd name="T68" fmla="*/ 2 w 7"/>
                <a:gd name="T69" fmla="*/ 6 h 6"/>
                <a:gd name="T70" fmla="*/ 3 w 7"/>
                <a:gd name="T71" fmla="*/ 6 h 6"/>
                <a:gd name="T72" fmla="*/ 3 w 7"/>
                <a:gd name="T73" fmla="*/ 6 h 6"/>
                <a:gd name="T74" fmla="*/ 4 w 7"/>
                <a:gd name="T75" fmla="*/ 6 h 6"/>
                <a:gd name="T76" fmla="*/ 4 w 7"/>
                <a:gd name="T77" fmla="*/ 6 h 6"/>
                <a:gd name="T78" fmla="*/ 4 w 7"/>
                <a:gd name="T79" fmla="*/ 6 h 6"/>
                <a:gd name="T80" fmla="*/ 5 w 7"/>
                <a:gd name="T81" fmla="*/ 6 h 6"/>
                <a:gd name="T82" fmla="*/ 5 w 7"/>
                <a:gd name="T83" fmla="*/ 6 h 6"/>
                <a:gd name="T84" fmla="*/ 5 w 7"/>
                <a:gd name="T85" fmla="*/ 6 h 6"/>
                <a:gd name="T86" fmla="*/ 6 w 7"/>
                <a:gd name="T87" fmla="*/ 5 h 6"/>
                <a:gd name="T88" fmla="*/ 6 w 7"/>
                <a:gd name="T89" fmla="*/ 5 h 6"/>
                <a:gd name="T90" fmla="*/ 6 w 7"/>
                <a:gd name="T91" fmla="*/ 5 h 6"/>
                <a:gd name="T92" fmla="*/ 6 w 7"/>
                <a:gd name="T93" fmla="*/ 4 h 6"/>
                <a:gd name="T94" fmla="*/ 7 w 7"/>
                <a:gd name="T95" fmla="*/ 4 h 6"/>
                <a:gd name="T96" fmla="*/ 7 w 7"/>
                <a:gd name="T97" fmla="*/ 4 h 6"/>
                <a:gd name="T98" fmla="*/ 7 w 7"/>
                <a:gd name="T99" fmla="*/ 3 h 6"/>
                <a:gd name="T100" fmla="*/ 7 w 7"/>
                <a:gd name="T101" fmla="*/ 3 h 6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6">
                  <a:moveTo>
                    <a:pt x="7" y="3"/>
                  </a:moveTo>
                  <a:lnTo>
                    <a:pt x="7" y="2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0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3" y="6"/>
                  </a:lnTo>
                  <a:lnTo>
                    <a:pt x="3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4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3"/>
                  </a:lnTo>
                  <a:lnTo>
                    <a:pt x="7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456" name="Freeform 622">
              <a:extLst>
                <a:ext uri="{FF2B5EF4-FFF2-40B4-BE49-F238E27FC236}">
                  <a16:creationId xmlns:a16="http://schemas.microsoft.com/office/drawing/2014/main" xmlns="" id="{C0DA3C72-318F-4FE7-B9FE-73C3F4F6B950}"/>
                </a:ext>
              </a:extLst>
            </xdr:cNvPr>
            <xdr:cNvSpPr>
              <a:spLocks/>
            </xdr:cNvSpPr>
          </xdr:nvSpPr>
          <xdr:spPr bwMode="auto">
            <a:xfrm>
              <a:off x="2257" y="1484"/>
              <a:ext cx="45" cy="52"/>
            </a:xfrm>
            <a:custGeom>
              <a:avLst/>
              <a:gdLst>
                <a:gd name="T0" fmla="*/ 45 w 45"/>
                <a:gd name="T1" fmla="*/ 22 h 52"/>
                <a:gd name="T2" fmla="*/ 45 w 45"/>
                <a:gd name="T3" fmla="*/ 22 h 52"/>
                <a:gd name="T4" fmla="*/ 45 w 45"/>
                <a:gd name="T5" fmla="*/ 15 h 52"/>
                <a:gd name="T6" fmla="*/ 45 w 45"/>
                <a:gd name="T7" fmla="*/ 15 h 52"/>
                <a:gd name="T8" fmla="*/ 45 w 45"/>
                <a:gd name="T9" fmla="*/ 7 h 52"/>
                <a:gd name="T10" fmla="*/ 37 w 45"/>
                <a:gd name="T11" fmla="*/ 7 h 52"/>
                <a:gd name="T12" fmla="*/ 37 w 45"/>
                <a:gd name="T13" fmla="*/ 7 h 52"/>
                <a:gd name="T14" fmla="*/ 37 w 45"/>
                <a:gd name="T15" fmla="*/ 7 h 52"/>
                <a:gd name="T16" fmla="*/ 30 w 45"/>
                <a:gd name="T17" fmla="*/ 0 h 52"/>
                <a:gd name="T18" fmla="*/ 30 w 45"/>
                <a:gd name="T19" fmla="*/ 0 h 52"/>
                <a:gd name="T20" fmla="*/ 30 w 45"/>
                <a:gd name="T21" fmla="*/ 0 h 52"/>
                <a:gd name="T22" fmla="*/ 22 w 45"/>
                <a:gd name="T23" fmla="*/ 0 h 52"/>
                <a:gd name="T24" fmla="*/ 22 w 45"/>
                <a:gd name="T25" fmla="*/ 0 h 52"/>
                <a:gd name="T26" fmla="*/ 15 w 45"/>
                <a:gd name="T27" fmla="*/ 0 h 52"/>
                <a:gd name="T28" fmla="*/ 15 w 45"/>
                <a:gd name="T29" fmla="*/ 0 h 52"/>
                <a:gd name="T30" fmla="*/ 15 w 45"/>
                <a:gd name="T31" fmla="*/ 0 h 52"/>
                <a:gd name="T32" fmla="*/ 8 w 45"/>
                <a:gd name="T33" fmla="*/ 7 h 52"/>
                <a:gd name="T34" fmla="*/ 8 w 45"/>
                <a:gd name="T35" fmla="*/ 7 h 52"/>
                <a:gd name="T36" fmla="*/ 8 w 45"/>
                <a:gd name="T37" fmla="*/ 7 h 52"/>
                <a:gd name="T38" fmla="*/ 0 w 45"/>
                <a:gd name="T39" fmla="*/ 7 h 52"/>
                <a:gd name="T40" fmla="*/ 0 w 45"/>
                <a:gd name="T41" fmla="*/ 15 h 52"/>
                <a:gd name="T42" fmla="*/ 0 w 45"/>
                <a:gd name="T43" fmla="*/ 15 h 52"/>
                <a:gd name="T44" fmla="*/ 0 w 45"/>
                <a:gd name="T45" fmla="*/ 22 h 52"/>
                <a:gd name="T46" fmla="*/ 0 w 45"/>
                <a:gd name="T47" fmla="*/ 22 h 52"/>
                <a:gd name="T48" fmla="*/ 0 w 45"/>
                <a:gd name="T49" fmla="*/ 22 h 52"/>
                <a:gd name="T50" fmla="*/ 0 w 45"/>
                <a:gd name="T51" fmla="*/ 30 h 52"/>
                <a:gd name="T52" fmla="*/ 0 w 45"/>
                <a:gd name="T53" fmla="*/ 30 h 52"/>
                <a:gd name="T54" fmla="*/ 0 w 45"/>
                <a:gd name="T55" fmla="*/ 37 h 52"/>
                <a:gd name="T56" fmla="*/ 0 w 45"/>
                <a:gd name="T57" fmla="*/ 37 h 52"/>
                <a:gd name="T58" fmla="*/ 0 w 45"/>
                <a:gd name="T59" fmla="*/ 37 h 52"/>
                <a:gd name="T60" fmla="*/ 8 w 45"/>
                <a:gd name="T61" fmla="*/ 44 h 52"/>
                <a:gd name="T62" fmla="*/ 8 w 45"/>
                <a:gd name="T63" fmla="*/ 44 h 52"/>
                <a:gd name="T64" fmla="*/ 8 w 45"/>
                <a:gd name="T65" fmla="*/ 44 h 52"/>
                <a:gd name="T66" fmla="*/ 15 w 45"/>
                <a:gd name="T67" fmla="*/ 44 h 52"/>
                <a:gd name="T68" fmla="*/ 15 w 45"/>
                <a:gd name="T69" fmla="*/ 44 h 52"/>
                <a:gd name="T70" fmla="*/ 15 w 45"/>
                <a:gd name="T71" fmla="*/ 52 h 52"/>
                <a:gd name="T72" fmla="*/ 22 w 45"/>
                <a:gd name="T73" fmla="*/ 52 h 52"/>
                <a:gd name="T74" fmla="*/ 22 w 45"/>
                <a:gd name="T75" fmla="*/ 52 h 52"/>
                <a:gd name="T76" fmla="*/ 30 w 45"/>
                <a:gd name="T77" fmla="*/ 52 h 52"/>
                <a:gd name="T78" fmla="*/ 30 w 45"/>
                <a:gd name="T79" fmla="*/ 44 h 52"/>
                <a:gd name="T80" fmla="*/ 30 w 45"/>
                <a:gd name="T81" fmla="*/ 44 h 52"/>
                <a:gd name="T82" fmla="*/ 37 w 45"/>
                <a:gd name="T83" fmla="*/ 44 h 52"/>
                <a:gd name="T84" fmla="*/ 37 w 45"/>
                <a:gd name="T85" fmla="*/ 44 h 52"/>
                <a:gd name="T86" fmla="*/ 37 w 45"/>
                <a:gd name="T87" fmla="*/ 44 h 52"/>
                <a:gd name="T88" fmla="*/ 45 w 45"/>
                <a:gd name="T89" fmla="*/ 37 h 52"/>
                <a:gd name="T90" fmla="*/ 45 w 45"/>
                <a:gd name="T91" fmla="*/ 37 h 52"/>
                <a:gd name="T92" fmla="*/ 45 w 45"/>
                <a:gd name="T93" fmla="*/ 37 h 52"/>
                <a:gd name="T94" fmla="*/ 45 w 45"/>
                <a:gd name="T95" fmla="*/ 30 h 52"/>
                <a:gd name="T96" fmla="*/ 45 w 45"/>
                <a:gd name="T97" fmla="*/ 30 h 52"/>
                <a:gd name="T98" fmla="*/ 45 w 45"/>
                <a:gd name="T99" fmla="*/ 22 h 5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45" h="52">
                  <a:moveTo>
                    <a:pt x="45" y="22"/>
                  </a:moveTo>
                  <a:lnTo>
                    <a:pt x="45" y="22"/>
                  </a:lnTo>
                  <a:lnTo>
                    <a:pt x="45" y="15"/>
                  </a:lnTo>
                  <a:lnTo>
                    <a:pt x="45" y="15"/>
                  </a:lnTo>
                  <a:lnTo>
                    <a:pt x="45" y="7"/>
                  </a:lnTo>
                  <a:lnTo>
                    <a:pt x="37" y="7"/>
                  </a:lnTo>
                  <a:lnTo>
                    <a:pt x="37" y="7"/>
                  </a:lnTo>
                  <a:lnTo>
                    <a:pt x="37" y="7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15" y="0"/>
                  </a:lnTo>
                  <a:lnTo>
                    <a:pt x="8" y="7"/>
                  </a:lnTo>
                  <a:lnTo>
                    <a:pt x="8" y="7"/>
                  </a:lnTo>
                  <a:lnTo>
                    <a:pt x="8" y="7"/>
                  </a:lnTo>
                  <a:lnTo>
                    <a:pt x="0" y="7"/>
                  </a:lnTo>
                  <a:lnTo>
                    <a:pt x="0" y="15"/>
                  </a:lnTo>
                  <a:lnTo>
                    <a:pt x="0" y="15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30"/>
                  </a:lnTo>
                  <a:lnTo>
                    <a:pt x="0" y="30"/>
                  </a:lnTo>
                  <a:lnTo>
                    <a:pt x="0" y="37"/>
                  </a:lnTo>
                  <a:lnTo>
                    <a:pt x="0" y="37"/>
                  </a:lnTo>
                  <a:lnTo>
                    <a:pt x="0" y="37"/>
                  </a:lnTo>
                  <a:lnTo>
                    <a:pt x="8" y="44"/>
                  </a:lnTo>
                  <a:lnTo>
                    <a:pt x="8" y="44"/>
                  </a:lnTo>
                  <a:lnTo>
                    <a:pt x="8" y="44"/>
                  </a:lnTo>
                  <a:lnTo>
                    <a:pt x="15" y="44"/>
                  </a:lnTo>
                  <a:lnTo>
                    <a:pt x="15" y="44"/>
                  </a:lnTo>
                  <a:lnTo>
                    <a:pt x="15" y="52"/>
                  </a:lnTo>
                  <a:lnTo>
                    <a:pt x="22" y="52"/>
                  </a:lnTo>
                  <a:lnTo>
                    <a:pt x="22" y="52"/>
                  </a:lnTo>
                  <a:lnTo>
                    <a:pt x="30" y="52"/>
                  </a:lnTo>
                  <a:lnTo>
                    <a:pt x="30" y="44"/>
                  </a:lnTo>
                  <a:lnTo>
                    <a:pt x="30" y="44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45" y="37"/>
                  </a:lnTo>
                  <a:lnTo>
                    <a:pt x="45" y="37"/>
                  </a:lnTo>
                  <a:lnTo>
                    <a:pt x="45" y="37"/>
                  </a:lnTo>
                  <a:lnTo>
                    <a:pt x="45" y="30"/>
                  </a:lnTo>
                  <a:lnTo>
                    <a:pt x="45" y="30"/>
                  </a:lnTo>
                  <a:lnTo>
                    <a:pt x="45" y="22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457" name="Freeform 623">
              <a:extLst>
                <a:ext uri="{FF2B5EF4-FFF2-40B4-BE49-F238E27FC236}">
                  <a16:creationId xmlns:a16="http://schemas.microsoft.com/office/drawing/2014/main" xmlns="" id="{526B8EAD-B4F2-4D72-80CC-4D1AC52C7A09}"/>
                </a:ext>
              </a:extLst>
            </xdr:cNvPr>
            <xdr:cNvSpPr>
              <a:spLocks/>
            </xdr:cNvSpPr>
          </xdr:nvSpPr>
          <xdr:spPr bwMode="auto">
            <a:xfrm>
              <a:off x="2257" y="1484"/>
              <a:ext cx="45" cy="52"/>
            </a:xfrm>
            <a:custGeom>
              <a:avLst/>
              <a:gdLst>
                <a:gd name="T0" fmla="*/ 6 w 6"/>
                <a:gd name="T1" fmla="*/ 3 h 7"/>
                <a:gd name="T2" fmla="*/ 6 w 6"/>
                <a:gd name="T3" fmla="*/ 3 h 7"/>
                <a:gd name="T4" fmla="*/ 6 w 6"/>
                <a:gd name="T5" fmla="*/ 2 h 7"/>
                <a:gd name="T6" fmla="*/ 6 w 6"/>
                <a:gd name="T7" fmla="*/ 2 h 7"/>
                <a:gd name="T8" fmla="*/ 6 w 6"/>
                <a:gd name="T9" fmla="*/ 1 h 7"/>
                <a:gd name="T10" fmla="*/ 5 w 6"/>
                <a:gd name="T11" fmla="*/ 1 h 7"/>
                <a:gd name="T12" fmla="*/ 5 w 6"/>
                <a:gd name="T13" fmla="*/ 1 h 7"/>
                <a:gd name="T14" fmla="*/ 5 w 6"/>
                <a:gd name="T15" fmla="*/ 1 h 7"/>
                <a:gd name="T16" fmla="*/ 4 w 6"/>
                <a:gd name="T17" fmla="*/ 0 h 7"/>
                <a:gd name="T18" fmla="*/ 4 w 6"/>
                <a:gd name="T19" fmla="*/ 0 h 7"/>
                <a:gd name="T20" fmla="*/ 4 w 6"/>
                <a:gd name="T21" fmla="*/ 0 h 7"/>
                <a:gd name="T22" fmla="*/ 3 w 6"/>
                <a:gd name="T23" fmla="*/ 0 h 7"/>
                <a:gd name="T24" fmla="*/ 3 w 6"/>
                <a:gd name="T25" fmla="*/ 0 h 7"/>
                <a:gd name="T26" fmla="*/ 2 w 6"/>
                <a:gd name="T27" fmla="*/ 0 h 7"/>
                <a:gd name="T28" fmla="*/ 2 w 6"/>
                <a:gd name="T29" fmla="*/ 0 h 7"/>
                <a:gd name="T30" fmla="*/ 2 w 6"/>
                <a:gd name="T31" fmla="*/ 0 h 7"/>
                <a:gd name="T32" fmla="*/ 1 w 6"/>
                <a:gd name="T33" fmla="*/ 1 h 7"/>
                <a:gd name="T34" fmla="*/ 1 w 6"/>
                <a:gd name="T35" fmla="*/ 1 h 7"/>
                <a:gd name="T36" fmla="*/ 1 w 6"/>
                <a:gd name="T37" fmla="*/ 1 h 7"/>
                <a:gd name="T38" fmla="*/ 0 w 6"/>
                <a:gd name="T39" fmla="*/ 1 h 7"/>
                <a:gd name="T40" fmla="*/ 0 w 6"/>
                <a:gd name="T41" fmla="*/ 2 h 7"/>
                <a:gd name="T42" fmla="*/ 0 w 6"/>
                <a:gd name="T43" fmla="*/ 2 h 7"/>
                <a:gd name="T44" fmla="*/ 0 w 6"/>
                <a:gd name="T45" fmla="*/ 3 h 7"/>
                <a:gd name="T46" fmla="*/ 0 w 6"/>
                <a:gd name="T47" fmla="*/ 3 h 7"/>
                <a:gd name="T48" fmla="*/ 0 w 6"/>
                <a:gd name="T49" fmla="*/ 3 h 7"/>
                <a:gd name="T50" fmla="*/ 0 w 6"/>
                <a:gd name="T51" fmla="*/ 4 h 7"/>
                <a:gd name="T52" fmla="*/ 0 w 6"/>
                <a:gd name="T53" fmla="*/ 4 h 7"/>
                <a:gd name="T54" fmla="*/ 0 w 6"/>
                <a:gd name="T55" fmla="*/ 5 h 7"/>
                <a:gd name="T56" fmla="*/ 0 w 6"/>
                <a:gd name="T57" fmla="*/ 5 h 7"/>
                <a:gd name="T58" fmla="*/ 0 w 6"/>
                <a:gd name="T59" fmla="*/ 5 h 7"/>
                <a:gd name="T60" fmla="*/ 1 w 6"/>
                <a:gd name="T61" fmla="*/ 6 h 7"/>
                <a:gd name="T62" fmla="*/ 1 w 6"/>
                <a:gd name="T63" fmla="*/ 6 h 7"/>
                <a:gd name="T64" fmla="*/ 1 w 6"/>
                <a:gd name="T65" fmla="*/ 6 h 7"/>
                <a:gd name="T66" fmla="*/ 2 w 6"/>
                <a:gd name="T67" fmla="*/ 6 h 7"/>
                <a:gd name="T68" fmla="*/ 2 w 6"/>
                <a:gd name="T69" fmla="*/ 6 h 7"/>
                <a:gd name="T70" fmla="*/ 2 w 6"/>
                <a:gd name="T71" fmla="*/ 7 h 7"/>
                <a:gd name="T72" fmla="*/ 3 w 6"/>
                <a:gd name="T73" fmla="*/ 7 h 7"/>
                <a:gd name="T74" fmla="*/ 3 w 6"/>
                <a:gd name="T75" fmla="*/ 7 h 7"/>
                <a:gd name="T76" fmla="*/ 4 w 6"/>
                <a:gd name="T77" fmla="*/ 7 h 7"/>
                <a:gd name="T78" fmla="*/ 4 w 6"/>
                <a:gd name="T79" fmla="*/ 6 h 7"/>
                <a:gd name="T80" fmla="*/ 4 w 6"/>
                <a:gd name="T81" fmla="*/ 6 h 7"/>
                <a:gd name="T82" fmla="*/ 5 w 6"/>
                <a:gd name="T83" fmla="*/ 6 h 7"/>
                <a:gd name="T84" fmla="*/ 5 w 6"/>
                <a:gd name="T85" fmla="*/ 6 h 7"/>
                <a:gd name="T86" fmla="*/ 5 w 6"/>
                <a:gd name="T87" fmla="*/ 6 h 7"/>
                <a:gd name="T88" fmla="*/ 6 w 6"/>
                <a:gd name="T89" fmla="*/ 5 h 7"/>
                <a:gd name="T90" fmla="*/ 6 w 6"/>
                <a:gd name="T91" fmla="*/ 5 h 7"/>
                <a:gd name="T92" fmla="*/ 6 w 6"/>
                <a:gd name="T93" fmla="*/ 5 h 7"/>
                <a:gd name="T94" fmla="*/ 6 w 6"/>
                <a:gd name="T95" fmla="*/ 4 h 7"/>
                <a:gd name="T96" fmla="*/ 6 w 6"/>
                <a:gd name="T97" fmla="*/ 4 h 7"/>
                <a:gd name="T98" fmla="*/ 6 w 6"/>
                <a:gd name="T99" fmla="*/ 3 h 7"/>
                <a:gd name="T100" fmla="*/ 6 w 6"/>
                <a:gd name="T101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6" h="7">
                  <a:moveTo>
                    <a:pt x="6" y="3"/>
                  </a:moveTo>
                  <a:lnTo>
                    <a:pt x="6" y="3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4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0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5"/>
                  </a:lnTo>
                  <a:lnTo>
                    <a:pt x="1" y="6"/>
                  </a:lnTo>
                  <a:lnTo>
                    <a:pt x="1" y="6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2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4" y="7"/>
                  </a:lnTo>
                  <a:lnTo>
                    <a:pt x="4" y="6"/>
                  </a:lnTo>
                  <a:lnTo>
                    <a:pt x="4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3"/>
                  </a:lnTo>
                  <a:lnTo>
                    <a:pt x="6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458" name="Freeform 624">
              <a:extLst>
                <a:ext uri="{FF2B5EF4-FFF2-40B4-BE49-F238E27FC236}">
                  <a16:creationId xmlns:a16="http://schemas.microsoft.com/office/drawing/2014/main" xmlns="" id="{4B1A53CD-9D11-409E-9AA3-DA796EDCFEA7}"/>
                </a:ext>
              </a:extLst>
            </xdr:cNvPr>
            <xdr:cNvSpPr>
              <a:spLocks/>
            </xdr:cNvSpPr>
          </xdr:nvSpPr>
          <xdr:spPr bwMode="auto">
            <a:xfrm>
              <a:off x="2398" y="1180"/>
              <a:ext cx="52" cy="52"/>
            </a:xfrm>
            <a:custGeom>
              <a:avLst/>
              <a:gdLst>
                <a:gd name="T0" fmla="*/ 52 w 52"/>
                <a:gd name="T1" fmla="*/ 22 h 52"/>
                <a:gd name="T2" fmla="*/ 52 w 52"/>
                <a:gd name="T3" fmla="*/ 22 h 52"/>
                <a:gd name="T4" fmla="*/ 52 w 52"/>
                <a:gd name="T5" fmla="*/ 14 h 52"/>
                <a:gd name="T6" fmla="*/ 52 w 52"/>
                <a:gd name="T7" fmla="*/ 14 h 52"/>
                <a:gd name="T8" fmla="*/ 44 w 52"/>
                <a:gd name="T9" fmla="*/ 14 h 52"/>
                <a:gd name="T10" fmla="*/ 44 w 52"/>
                <a:gd name="T11" fmla="*/ 7 h 52"/>
                <a:gd name="T12" fmla="*/ 44 w 52"/>
                <a:gd name="T13" fmla="*/ 7 h 52"/>
                <a:gd name="T14" fmla="*/ 37 w 52"/>
                <a:gd name="T15" fmla="*/ 7 h 52"/>
                <a:gd name="T16" fmla="*/ 37 w 52"/>
                <a:gd name="T17" fmla="*/ 7 h 52"/>
                <a:gd name="T18" fmla="*/ 37 w 52"/>
                <a:gd name="T19" fmla="*/ 0 h 52"/>
                <a:gd name="T20" fmla="*/ 30 w 52"/>
                <a:gd name="T21" fmla="*/ 0 h 52"/>
                <a:gd name="T22" fmla="*/ 30 w 52"/>
                <a:gd name="T23" fmla="*/ 0 h 52"/>
                <a:gd name="T24" fmla="*/ 30 w 52"/>
                <a:gd name="T25" fmla="*/ 0 h 52"/>
                <a:gd name="T26" fmla="*/ 22 w 52"/>
                <a:gd name="T27" fmla="*/ 0 h 52"/>
                <a:gd name="T28" fmla="*/ 22 w 52"/>
                <a:gd name="T29" fmla="*/ 0 h 52"/>
                <a:gd name="T30" fmla="*/ 15 w 52"/>
                <a:gd name="T31" fmla="*/ 7 h 52"/>
                <a:gd name="T32" fmla="*/ 15 w 52"/>
                <a:gd name="T33" fmla="*/ 7 h 52"/>
                <a:gd name="T34" fmla="*/ 15 w 52"/>
                <a:gd name="T35" fmla="*/ 7 h 52"/>
                <a:gd name="T36" fmla="*/ 7 w 52"/>
                <a:gd name="T37" fmla="*/ 7 h 52"/>
                <a:gd name="T38" fmla="*/ 7 w 52"/>
                <a:gd name="T39" fmla="*/ 14 h 52"/>
                <a:gd name="T40" fmla="*/ 7 w 52"/>
                <a:gd name="T41" fmla="*/ 14 h 52"/>
                <a:gd name="T42" fmla="*/ 7 w 52"/>
                <a:gd name="T43" fmla="*/ 14 h 52"/>
                <a:gd name="T44" fmla="*/ 7 w 52"/>
                <a:gd name="T45" fmla="*/ 22 h 52"/>
                <a:gd name="T46" fmla="*/ 0 w 52"/>
                <a:gd name="T47" fmla="*/ 22 h 52"/>
                <a:gd name="T48" fmla="*/ 0 w 52"/>
                <a:gd name="T49" fmla="*/ 29 h 52"/>
                <a:gd name="T50" fmla="*/ 0 w 52"/>
                <a:gd name="T51" fmla="*/ 29 h 52"/>
                <a:gd name="T52" fmla="*/ 7 w 52"/>
                <a:gd name="T53" fmla="*/ 29 h 52"/>
                <a:gd name="T54" fmla="*/ 7 w 52"/>
                <a:gd name="T55" fmla="*/ 37 h 52"/>
                <a:gd name="T56" fmla="*/ 7 w 52"/>
                <a:gd name="T57" fmla="*/ 37 h 52"/>
                <a:gd name="T58" fmla="*/ 7 w 52"/>
                <a:gd name="T59" fmla="*/ 37 h 52"/>
                <a:gd name="T60" fmla="*/ 7 w 52"/>
                <a:gd name="T61" fmla="*/ 44 h 52"/>
                <a:gd name="T62" fmla="*/ 15 w 52"/>
                <a:gd name="T63" fmla="*/ 44 h 52"/>
                <a:gd name="T64" fmla="*/ 15 w 52"/>
                <a:gd name="T65" fmla="*/ 44 h 52"/>
                <a:gd name="T66" fmla="*/ 15 w 52"/>
                <a:gd name="T67" fmla="*/ 44 h 52"/>
                <a:gd name="T68" fmla="*/ 22 w 52"/>
                <a:gd name="T69" fmla="*/ 52 h 52"/>
                <a:gd name="T70" fmla="*/ 22 w 52"/>
                <a:gd name="T71" fmla="*/ 52 h 52"/>
                <a:gd name="T72" fmla="*/ 30 w 52"/>
                <a:gd name="T73" fmla="*/ 52 h 52"/>
                <a:gd name="T74" fmla="*/ 30 w 52"/>
                <a:gd name="T75" fmla="*/ 52 h 52"/>
                <a:gd name="T76" fmla="*/ 30 w 52"/>
                <a:gd name="T77" fmla="*/ 52 h 52"/>
                <a:gd name="T78" fmla="*/ 37 w 52"/>
                <a:gd name="T79" fmla="*/ 52 h 52"/>
                <a:gd name="T80" fmla="*/ 37 w 52"/>
                <a:gd name="T81" fmla="*/ 44 h 52"/>
                <a:gd name="T82" fmla="*/ 37 w 52"/>
                <a:gd name="T83" fmla="*/ 44 h 52"/>
                <a:gd name="T84" fmla="*/ 44 w 52"/>
                <a:gd name="T85" fmla="*/ 44 h 52"/>
                <a:gd name="T86" fmla="*/ 44 w 52"/>
                <a:gd name="T87" fmla="*/ 44 h 52"/>
                <a:gd name="T88" fmla="*/ 44 w 52"/>
                <a:gd name="T89" fmla="*/ 37 h 52"/>
                <a:gd name="T90" fmla="*/ 52 w 52"/>
                <a:gd name="T91" fmla="*/ 37 h 52"/>
                <a:gd name="T92" fmla="*/ 52 w 52"/>
                <a:gd name="T93" fmla="*/ 37 h 52"/>
                <a:gd name="T94" fmla="*/ 52 w 52"/>
                <a:gd name="T95" fmla="*/ 29 h 52"/>
                <a:gd name="T96" fmla="*/ 52 w 52"/>
                <a:gd name="T97" fmla="*/ 29 h 52"/>
                <a:gd name="T98" fmla="*/ 52 w 52"/>
                <a:gd name="T99" fmla="*/ 29 h 52"/>
                <a:gd name="T100" fmla="*/ 52 w 52"/>
                <a:gd name="T101" fmla="*/ 22 h 5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52" h="52">
                  <a:moveTo>
                    <a:pt x="52" y="22"/>
                  </a:moveTo>
                  <a:lnTo>
                    <a:pt x="52" y="22"/>
                  </a:lnTo>
                  <a:lnTo>
                    <a:pt x="52" y="14"/>
                  </a:lnTo>
                  <a:lnTo>
                    <a:pt x="52" y="14"/>
                  </a:lnTo>
                  <a:lnTo>
                    <a:pt x="44" y="14"/>
                  </a:lnTo>
                  <a:lnTo>
                    <a:pt x="44" y="7"/>
                  </a:lnTo>
                  <a:lnTo>
                    <a:pt x="44" y="7"/>
                  </a:lnTo>
                  <a:lnTo>
                    <a:pt x="37" y="7"/>
                  </a:lnTo>
                  <a:lnTo>
                    <a:pt x="37" y="7"/>
                  </a:lnTo>
                  <a:lnTo>
                    <a:pt x="37" y="0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15" y="7"/>
                  </a:lnTo>
                  <a:lnTo>
                    <a:pt x="15" y="7"/>
                  </a:lnTo>
                  <a:lnTo>
                    <a:pt x="15" y="7"/>
                  </a:lnTo>
                  <a:lnTo>
                    <a:pt x="7" y="7"/>
                  </a:lnTo>
                  <a:lnTo>
                    <a:pt x="7" y="14"/>
                  </a:lnTo>
                  <a:lnTo>
                    <a:pt x="7" y="14"/>
                  </a:lnTo>
                  <a:lnTo>
                    <a:pt x="7" y="14"/>
                  </a:lnTo>
                  <a:lnTo>
                    <a:pt x="7" y="22"/>
                  </a:lnTo>
                  <a:lnTo>
                    <a:pt x="0" y="22"/>
                  </a:lnTo>
                  <a:lnTo>
                    <a:pt x="0" y="29"/>
                  </a:lnTo>
                  <a:lnTo>
                    <a:pt x="0" y="29"/>
                  </a:lnTo>
                  <a:lnTo>
                    <a:pt x="7" y="29"/>
                  </a:lnTo>
                  <a:lnTo>
                    <a:pt x="7" y="37"/>
                  </a:lnTo>
                  <a:lnTo>
                    <a:pt x="7" y="37"/>
                  </a:lnTo>
                  <a:lnTo>
                    <a:pt x="7" y="37"/>
                  </a:lnTo>
                  <a:lnTo>
                    <a:pt x="7" y="44"/>
                  </a:lnTo>
                  <a:lnTo>
                    <a:pt x="15" y="44"/>
                  </a:lnTo>
                  <a:lnTo>
                    <a:pt x="15" y="44"/>
                  </a:lnTo>
                  <a:lnTo>
                    <a:pt x="15" y="44"/>
                  </a:lnTo>
                  <a:lnTo>
                    <a:pt x="22" y="52"/>
                  </a:lnTo>
                  <a:lnTo>
                    <a:pt x="22" y="52"/>
                  </a:lnTo>
                  <a:lnTo>
                    <a:pt x="30" y="52"/>
                  </a:lnTo>
                  <a:lnTo>
                    <a:pt x="30" y="52"/>
                  </a:lnTo>
                  <a:lnTo>
                    <a:pt x="30" y="52"/>
                  </a:lnTo>
                  <a:lnTo>
                    <a:pt x="37" y="52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44" y="44"/>
                  </a:lnTo>
                  <a:lnTo>
                    <a:pt x="44" y="44"/>
                  </a:lnTo>
                  <a:lnTo>
                    <a:pt x="44" y="37"/>
                  </a:lnTo>
                  <a:lnTo>
                    <a:pt x="52" y="37"/>
                  </a:lnTo>
                  <a:lnTo>
                    <a:pt x="52" y="37"/>
                  </a:lnTo>
                  <a:lnTo>
                    <a:pt x="52" y="29"/>
                  </a:lnTo>
                  <a:lnTo>
                    <a:pt x="52" y="29"/>
                  </a:lnTo>
                  <a:lnTo>
                    <a:pt x="52" y="29"/>
                  </a:lnTo>
                  <a:lnTo>
                    <a:pt x="52" y="22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459" name="Freeform 625">
              <a:extLst>
                <a:ext uri="{FF2B5EF4-FFF2-40B4-BE49-F238E27FC236}">
                  <a16:creationId xmlns:a16="http://schemas.microsoft.com/office/drawing/2014/main" xmlns="" id="{86C7BB0E-30AD-4DDB-9B9A-289BE7703AC0}"/>
                </a:ext>
              </a:extLst>
            </xdr:cNvPr>
            <xdr:cNvSpPr>
              <a:spLocks/>
            </xdr:cNvSpPr>
          </xdr:nvSpPr>
          <xdr:spPr bwMode="auto">
            <a:xfrm>
              <a:off x="2398" y="1180"/>
              <a:ext cx="52" cy="52"/>
            </a:xfrm>
            <a:custGeom>
              <a:avLst/>
              <a:gdLst>
                <a:gd name="T0" fmla="*/ 7 w 7"/>
                <a:gd name="T1" fmla="*/ 3 h 7"/>
                <a:gd name="T2" fmla="*/ 7 w 7"/>
                <a:gd name="T3" fmla="*/ 3 h 7"/>
                <a:gd name="T4" fmla="*/ 7 w 7"/>
                <a:gd name="T5" fmla="*/ 2 h 7"/>
                <a:gd name="T6" fmla="*/ 7 w 7"/>
                <a:gd name="T7" fmla="*/ 2 h 7"/>
                <a:gd name="T8" fmla="*/ 6 w 7"/>
                <a:gd name="T9" fmla="*/ 2 h 7"/>
                <a:gd name="T10" fmla="*/ 6 w 7"/>
                <a:gd name="T11" fmla="*/ 1 h 7"/>
                <a:gd name="T12" fmla="*/ 6 w 7"/>
                <a:gd name="T13" fmla="*/ 1 h 7"/>
                <a:gd name="T14" fmla="*/ 5 w 7"/>
                <a:gd name="T15" fmla="*/ 1 h 7"/>
                <a:gd name="T16" fmla="*/ 5 w 7"/>
                <a:gd name="T17" fmla="*/ 1 h 7"/>
                <a:gd name="T18" fmla="*/ 5 w 7"/>
                <a:gd name="T19" fmla="*/ 0 h 7"/>
                <a:gd name="T20" fmla="*/ 4 w 7"/>
                <a:gd name="T21" fmla="*/ 0 h 7"/>
                <a:gd name="T22" fmla="*/ 4 w 7"/>
                <a:gd name="T23" fmla="*/ 0 h 7"/>
                <a:gd name="T24" fmla="*/ 4 w 7"/>
                <a:gd name="T25" fmla="*/ 0 h 7"/>
                <a:gd name="T26" fmla="*/ 3 w 7"/>
                <a:gd name="T27" fmla="*/ 0 h 7"/>
                <a:gd name="T28" fmla="*/ 3 w 7"/>
                <a:gd name="T29" fmla="*/ 0 h 7"/>
                <a:gd name="T30" fmla="*/ 2 w 7"/>
                <a:gd name="T31" fmla="*/ 1 h 7"/>
                <a:gd name="T32" fmla="*/ 2 w 7"/>
                <a:gd name="T33" fmla="*/ 1 h 7"/>
                <a:gd name="T34" fmla="*/ 2 w 7"/>
                <a:gd name="T35" fmla="*/ 1 h 7"/>
                <a:gd name="T36" fmla="*/ 1 w 7"/>
                <a:gd name="T37" fmla="*/ 1 h 7"/>
                <a:gd name="T38" fmla="*/ 1 w 7"/>
                <a:gd name="T39" fmla="*/ 2 h 7"/>
                <a:gd name="T40" fmla="*/ 1 w 7"/>
                <a:gd name="T41" fmla="*/ 2 h 7"/>
                <a:gd name="T42" fmla="*/ 1 w 7"/>
                <a:gd name="T43" fmla="*/ 2 h 7"/>
                <a:gd name="T44" fmla="*/ 1 w 7"/>
                <a:gd name="T45" fmla="*/ 3 h 7"/>
                <a:gd name="T46" fmla="*/ 0 w 7"/>
                <a:gd name="T47" fmla="*/ 3 h 7"/>
                <a:gd name="T48" fmla="*/ 0 w 7"/>
                <a:gd name="T49" fmla="*/ 4 h 7"/>
                <a:gd name="T50" fmla="*/ 0 w 7"/>
                <a:gd name="T51" fmla="*/ 4 h 7"/>
                <a:gd name="T52" fmla="*/ 1 w 7"/>
                <a:gd name="T53" fmla="*/ 4 h 7"/>
                <a:gd name="T54" fmla="*/ 1 w 7"/>
                <a:gd name="T55" fmla="*/ 5 h 7"/>
                <a:gd name="T56" fmla="*/ 1 w 7"/>
                <a:gd name="T57" fmla="*/ 5 h 7"/>
                <a:gd name="T58" fmla="*/ 1 w 7"/>
                <a:gd name="T59" fmla="*/ 5 h 7"/>
                <a:gd name="T60" fmla="*/ 1 w 7"/>
                <a:gd name="T61" fmla="*/ 6 h 7"/>
                <a:gd name="T62" fmla="*/ 2 w 7"/>
                <a:gd name="T63" fmla="*/ 6 h 7"/>
                <a:gd name="T64" fmla="*/ 2 w 7"/>
                <a:gd name="T65" fmla="*/ 6 h 7"/>
                <a:gd name="T66" fmla="*/ 2 w 7"/>
                <a:gd name="T67" fmla="*/ 6 h 7"/>
                <a:gd name="T68" fmla="*/ 3 w 7"/>
                <a:gd name="T69" fmla="*/ 7 h 7"/>
                <a:gd name="T70" fmla="*/ 3 w 7"/>
                <a:gd name="T71" fmla="*/ 7 h 7"/>
                <a:gd name="T72" fmla="*/ 4 w 7"/>
                <a:gd name="T73" fmla="*/ 7 h 7"/>
                <a:gd name="T74" fmla="*/ 4 w 7"/>
                <a:gd name="T75" fmla="*/ 7 h 7"/>
                <a:gd name="T76" fmla="*/ 4 w 7"/>
                <a:gd name="T77" fmla="*/ 7 h 7"/>
                <a:gd name="T78" fmla="*/ 5 w 7"/>
                <a:gd name="T79" fmla="*/ 7 h 7"/>
                <a:gd name="T80" fmla="*/ 5 w 7"/>
                <a:gd name="T81" fmla="*/ 6 h 7"/>
                <a:gd name="T82" fmla="*/ 5 w 7"/>
                <a:gd name="T83" fmla="*/ 6 h 7"/>
                <a:gd name="T84" fmla="*/ 6 w 7"/>
                <a:gd name="T85" fmla="*/ 6 h 7"/>
                <a:gd name="T86" fmla="*/ 6 w 7"/>
                <a:gd name="T87" fmla="*/ 6 h 7"/>
                <a:gd name="T88" fmla="*/ 6 w 7"/>
                <a:gd name="T89" fmla="*/ 5 h 7"/>
                <a:gd name="T90" fmla="*/ 7 w 7"/>
                <a:gd name="T91" fmla="*/ 5 h 7"/>
                <a:gd name="T92" fmla="*/ 7 w 7"/>
                <a:gd name="T93" fmla="*/ 5 h 7"/>
                <a:gd name="T94" fmla="*/ 7 w 7"/>
                <a:gd name="T95" fmla="*/ 4 h 7"/>
                <a:gd name="T96" fmla="*/ 7 w 7"/>
                <a:gd name="T97" fmla="*/ 4 h 7"/>
                <a:gd name="T98" fmla="*/ 7 w 7"/>
                <a:gd name="T99" fmla="*/ 4 h 7"/>
                <a:gd name="T100" fmla="*/ 7 w 7"/>
                <a:gd name="T101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7">
                  <a:moveTo>
                    <a:pt x="7" y="3"/>
                  </a:moveTo>
                  <a:lnTo>
                    <a:pt x="7" y="3"/>
                  </a:lnTo>
                  <a:lnTo>
                    <a:pt x="7" y="2"/>
                  </a:lnTo>
                  <a:lnTo>
                    <a:pt x="7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5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1"/>
                  </a:lnTo>
                  <a:lnTo>
                    <a:pt x="2" y="1"/>
                  </a:lnTo>
                  <a:lnTo>
                    <a:pt x="2" y="1"/>
                  </a:lnTo>
                  <a:lnTo>
                    <a:pt x="1" y="1"/>
                  </a:lnTo>
                  <a:lnTo>
                    <a:pt x="1" y="2"/>
                  </a:lnTo>
                  <a:lnTo>
                    <a:pt x="1" y="2"/>
                  </a:lnTo>
                  <a:lnTo>
                    <a:pt x="1" y="2"/>
                  </a:lnTo>
                  <a:lnTo>
                    <a:pt x="1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1" y="4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5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3" y="7"/>
                  </a:lnTo>
                  <a:lnTo>
                    <a:pt x="3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5" y="7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6"/>
                  </a:lnTo>
                  <a:lnTo>
                    <a:pt x="6" y="6"/>
                  </a:lnTo>
                  <a:lnTo>
                    <a:pt x="6" y="5"/>
                  </a:lnTo>
                  <a:lnTo>
                    <a:pt x="7" y="5"/>
                  </a:lnTo>
                  <a:lnTo>
                    <a:pt x="7" y="5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460" name="Freeform 626">
              <a:extLst>
                <a:ext uri="{FF2B5EF4-FFF2-40B4-BE49-F238E27FC236}">
                  <a16:creationId xmlns:a16="http://schemas.microsoft.com/office/drawing/2014/main" xmlns="" id="{042635C0-6722-4D8D-A010-942392AA695A}"/>
                </a:ext>
              </a:extLst>
            </xdr:cNvPr>
            <xdr:cNvSpPr>
              <a:spLocks/>
            </xdr:cNvSpPr>
          </xdr:nvSpPr>
          <xdr:spPr bwMode="auto">
            <a:xfrm>
              <a:off x="2643" y="913"/>
              <a:ext cx="44" cy="51"/>
            </a:xfrm>
            <a:custGeom>
              <a:avLst/>
              <a:gdLst>
                <a:gd name="T0" fmla="*/ 44 w 44"/>
                <a:gd name="T1" fmla="*/ 22 h 51"/>
                <a:gd name="T2" fmla="*/ 44 w 44"/>
                <a:gd name="T3" fmla="*/ 22 h 51"/>
                <a:gd name="T4" fmla="*/ 44 w 44"/>
                <a:gd name="T5" fmla="*/ 14 h 51"/>
                <a:gd name="T6" fmla="*/ 44 w 44"/>
                <a:gd name="T7" fmla="*/ 14 h 51"/>
                <a:gd name="T8" fmla="*/ 44 w 44"/>
                <a:gd name="T9" fmla="*/ 7 h 51"/>
                <a:gd name="T10" fmla="*/ 37 w 44"/>
                <a:gd name="T11" fmla="*/ 7 h 51"/>
                <a:gd name="T12" fmla="*/ 37 w 44"/>
                <a:gd name="T13" fmla="*/ 7 h 51"/>
                <a:gd name="T14" fmla="*/ 37 w 44"/>
                <a:gd name="T15" fmla="*/ 7 h 51"/>
                <a:gd name="T16" fmla="*/ 29 w 44"/>
                <a:gd name="T17" fmla="*/ 0 h 51"/>
                <a:gd name="T18" fmla="*/ 29 w 44"/>
                <a:gd name="T19" fmla="*/ 0 h 51"/>
                <a:gd name="T20" fmla="*/ 29 w 44"/>
                <a:gd name="T21" fmla="*/ 0 h 51"/>
                <a:gd name="T22" fmla="*/ 22 w 44"/>
                <a:gd name="T23" fmla="*/ 0 h 51"/>
                <a:gd name="T24" fmla="*/ 22 w 44"/>
                <a:gd name="T25" fmla="*/ 0 h 51"/>
                <a:gd name="T26" fmla="*/ 14 w 44"/>
                <a:gd name="T27" fmla="*/ 0 h 51"/>
                <a:gd name="T28" fmla="*/ 14 w 44"/>
                <a:gd name="T29" fmla="*/ 0 h 51"/>
                <a:gd name="T30" fmla="*/ 14 w 44"/>
                <a:gd name="T31" fmla="*/ 0 h 51"/>
                <a:gd name="T32" fmla="*/ 7 w 44"/>
                <a:gd name="T33" fmla="*/ 7 h 51"/>
                <a:gd name="T34" fmla="*/ 7 w 44"/>
                <a:gd name="T35" fmla="*/ 7 h 51"/>
                <a:gd name="T36" fmla="*/ 7 w 44"/>
                <a:gd name="T37" fmla="*/ 7 h 51"/>
                <a:gd name="T38" fmla="*/ 0 w 44"/>
                <a:gd name="T39" fmla="*/ 7 h 51"/>
                <a:gd name="T40" fmla="*/ 0 w 44"/>
                <a:gd name="T41" fmla="*/ 14 h 51"/>
                <a:gd name="T42" fmla="*/ 0 w 44"/>
                <a:gd name="T43" fmla="*/ 14 h 51"/>
                <a:gd name="T44" fmla="*/ 0 w 44"/>
                <a:gd name="T45" fmla="*/ 22 h 51"/>
                <a:gd name="T46" fmla="*/ 0 w 44"/>
                <a:gd name="T47" fmla="*/ 22 h 51"/>
                <a:gd name="T48" fmla="*/ 0 w 44"/>
                <a:gd name="T49" fmla="*/ 22 h 51"/>
                <a:gd name="T50" fmla="*/ 0 w 44"/>
                <a:gd name="T51" fmla="*/ 29 h 51"/>
                <a:gd name="T52" fmla="*/ 0 w 44"/>
                <a:gd name="T53" fmla="*/ 29 h 51"/>
                <a:gd name="T54" fmla="*/ 0 w 44"/>
                <a:gd name="T55" fmla="*/ 37 h 51"/>
                <a:gd name="T56" fmla="*/ 0 w 44"/>
                <a:gd name="T57" fmla="*/ 37 h 51"/>
                <a:gd name="T58" fmla="*/ 0 w 44"/>
                <a:gd name="T59" fmla="*/ 37 h 51"/>
                <a:gd name="T60" fmla="*/ 7 w 44"/>
                <a:gd name="T61" fmla="*/ 44 h 51"/>
                <a:gd name="T62" fmla="*/ 7 w 44"/>
                <a:gd name="T63" fmla="*/ 44 h 51"/>
                <a:gd name="T64" fmla="*/ 7 w 44"/>
                <a:gd name="T65" fmla="*/ 44 h 51"/>
                <a:gd name="T66" fmla="*/ 14 w 44"/>
                <a:gd name="T67" fmla="*/ 44 h 51"/>
                <a:gd name="T68" fmla="*/ 14 w 44"/>
                <a:gd name="T69" fmla="*/ 44 h 51"/>
                <a:gd name="T70" fmla="*/ 14 w 44"/>
                <a:gd name="T71" fmla="*/ 51 h 51"/>
                <a:gd name="T72" fmla="*/ 22 w 44"/>
                <a:gd name="T73" fmla="*/ 51 h 51"/>
                <a:gd name="T74" fmla="*/ 22 w 44"/>
                <a:gd name="T75" fmla="*/ 51 h 51"/>
                <a:gd name="T76" fmla="*/ 29 w 44"/>
                <a:gd name="T77" fmla="*/ 51 h 51"/>
                <a:gd name="T78" fmla="*/ 29 w 44"/>
                <a:gd name="T79" fmla="*/ 44 h 51"/>
                <a:gd name="T80" fmla="*/ 29 w 44"/>
                <a:gd name="T81" fmla="*/ 44 h 51"/>
                <a:gd name="T82" fmla="*/ 37 w 44"/>
                <a:gd name="T83" fmla="*/ 44 h 51"/>
                <a:gd name="T84" fmla="*/ 37 w 44"/>
                <a:gd name="T85" fmla="*/ 44 h 51"/>
                <a:gd name="T86" fmla="*/ 37 w 44"/>
                <a:gd name="T87" fmla="*/ 44 h 51"/>
                <a:gd name="T88" fmla="*/ 44 w 44"/>
                <a:gd name="T89" fmla="*/ 37 h 51"/>
                <a:gd name="T90" fmla="*/ 44 w 44"/>
                <a:gd name="T91" fmla="*/ 37 h 51"/>
                <a:gd name="T92" fmla="*/ 44 w 44"/>
                <a:gd name="T93" fmla="*/ 37 h 51"/>
                <a:gd name="T94" fmla="*/ 44 w 44"/>
                <a:gd name="T95" fmla="*/ 29 h 51"/>
                <a:gd name="T96" fmla="*/ 44 w 44"/>
                <a:gd name="T97" fmla="*/ 29 h 51"/>
                <a:gd name="T98" fmla="*/ 44 w 44"/>
                <a:gd name="T99" fmla="*/ 22 h 5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44" h="51">
                  <a:moveTo>
                    <a:pt x="44" y="22"/>
                  </a:moveTo>
                  <a:lnTo>
                    <a:pt x="44" y="22"/>
                  </a:lnTo>
                  <a:lnTo>
                    <a:pt x="44" y="14"/>
                  </a:lnTo>
                  <a:lnTo>
                    <a:pt x="44" y="14"/>
                  </a:lnTo>
                  <a:lnTo>
                    <a:pt x="44" y="7"/>
                  </a:lnTo>
                  <a:lnTo>
                    <a:pt x="37" y="7"/>
                  </a:lnTo>
                  <a:lnTo>
                    <a:pt x="37" y="7"/>
                  </a:lnTo>
                  <a:lnTo>
                    <a:pt x="37" y="7"/>
                  </a:lnTo>
                  <a:lnTo>
                    <a:pt x="29" y="0"/>
                  </a:lnTo>
                  <a:lnTo>
                    <a:pt x="29" y="0"/>
                  </a:lnTo>
                  <a:lnTo>
                    <a:pt x="29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14" y="0"/>
                  </a:lnTo>
                  <a:lnTo>
                    <a:pt x="14" y="0"/>
                  </a:lnTo>
                  <a:lnTo>
                    <a:pt x="14" y="0"/>
                  </a:lnTo>
                  <a:lnTo>
                    <a:pt x="7" y="7"/>
                  </a:lnTo>
                  <a:lnTo>
                    <a:pt x="7" y="7"/>
                  </a:lnTo>
                  <a:lnTo>
                    <a:pt x="7" y="7"/>
                  </a:lnTo>
                  <a:lnTo>
                    <a:pt x="0" y="7"/>
                  </a:lnTo>
                  <a:lnTo>
                    <a:pt x="0" y="14"/>
                  </a:lnTo>
                  <a:lnTo>
                    <a:pt x="0" y="14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29"/>
                  </a:lnTo>
                  <a:lnTo>
                    <a:pt x="0" y="29"/>
                  </a:lnTo>
                  <a:lnTo>
                    <a:pt x="0" y="37"/>
                  </a:lnTo>
                  <a:lnTo>
                    <a:pt x="0" y="37"/>
                  </a:lnTo>
                  <a:lnTo>
                    <a:pt x="0" y="37"/>
                  </a:lnTo>
                  <a:lnTo>
                    <a:pt x="7" y="44"/>
                  </a:lnTo>
                  <a:lnTo>
                    <a:pt x="7" y="44"/>
                  </a:lnTo>
                  <a:lnTo>
                    <a:pt x="7" y="44"/>
                  </a:lnTo>
                  <a:lnTo>
                    <a:pt x="14" y="44"/>
                  </a:lnTo>
                  <a:lnTo>
                    <a:pt x="14" y="44"/>
                  </a:lnTo>
                  <a:lnTo>
                    <a:pt x="14" y="51"/>
                  </a:lnTo>
                  <a:lnTo>
                    <a:pt x="22" y="51"/>
                  </a:lnTo>
                  <a:lnTo>
                    <a:pt x="22" y="51"/>
                  </a:lnTo>
                  <a:lnTo>
                    <a:pt x="29" y="51"/>
                  </a:lnTo>
                  <a:lnTo>
                    <a:pt x="29" y="44"/>
                  </a:lnTo>
                  <a:lnTo>
                    <a:pt x="29" y="44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44" y="37"/>
                  </a:lnTo>
                  <a:lnTo>
                    <a:pt x="44" y="37"/>
                  </a:lnTo>
                  <a:lnTo>
                    <a:pt x="44" y="37"/>
                  </a:lnTo>
                  <a:lnTo>
                    <a:pt x="44" y="29"/>
                  </a:lnTo>
                  <a:lnTo>
                    <a:pt x="44" y="29"/>
                  </a:lnTo>
                  <a:lnTo>
                    <a:pt x="44" y="22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461" name="Freeform 627">
              <a:extLst>
                <a:ext uri="{FF2B5EF4-FFF2-40B4-BE49-F238E27FC236}">
                  <a16:creationId xmlns:a16="http://schemas.microsoft.com/office/drawing/2014/main" xmlns="" id="{3810EA90-F60A-48A9-9B7B-2129EFD74235}"/>
                </a:ext>
              </a:extLst>
            </xdr:cNvPr>
            <xdr:cNvSpPr>
              <a:spLocks/>
            </xdr:cNvSpPr>
          </xdr:nvSpPr>
          <xdr:spPr bwMode="auto">
            <a:xfrm>
              <a:off x="2643" y="913"/>
              <a:ext cx="44" cy="51"/>
            </a:xfrm>
            <a:custGeom>
              <a:avLst/>
              <a:gdLst>
                <a:gd name="T0" fmla="*/ 6 w 6"/>
                <a:gd name="T1" fmla="*/ 3 h 7"/>
                <a:gd name="T2" fmla="*/ 6 w 6"/>
                <a:gd name="T3" fmla="*/ 3 h 7"/>
                <a:gd name="T4" fmla="*/ 6 w 6"/>
                <a:gd name="T5" fmla="*/ 2 h 7"/>
                <a:gd name="T6" fmla="*/ 6 w 6"/>
                <a:gd name="T7" fmla="*/ 2 h 7"/>
                <a:gd name="T8" fmla="*/ 6 w 6"/>
                <a:gd name="T9" fmla="*/ 1 h 7"/>
                <a:gd name="T10" fmla="*/ 5 w 6"/>
                <a:gd name="T11" fmla="*/ 1 h 7"/>
                <a:gd name="T12" fmla="*/ 5 w 6"/>
                <a:gd name="T13" fmla="*/ 1 h 7"/>
                <a:gd name="T14" fmla="*/ 5 w 6"/>
                <a:gd name="T15" fmla="*/ 1 h 7"/>
                <a:gd name="T16" fmla="*/ 4 w 6"/>
                <a:gd name="T17" fmla="*/ 0 h 7"/>
                <a:gd name="T18" fmla="*/ 4 w 6"/>
                <a:gd name="T19" fmla="*/ 0 h 7"/>
                <a:gd name="T20" fmla="*/ 4 w 6"/>
                <a:gd name="T21" fmla="*/ 0 h 7"/>
                <a:gd name="T22" fmla="*/ 3 w 6"/>
                <a:gd name="T23" fmla="*/ 0 h 7"/>
                <a:gd name="T24" fmla="*/ 3 w 6"/>
                <a:gd name="T25" fmla="*/ 0 h 7"/>
                <a:gd name="T26" fmla="*/ 2 w 6"/>
                <a:gd name="T27" fmla="*/ 0 h 7"/>
                <a:gd name="T28" fmla="*/ 2 w 6"/>
                <a:gd name="T29" fmla="*/ 0 h 7"/>
                <a:gd name="T30" fmla="*/ 2 w 6"/>
                <a:gd name="T31" fmla="*/ 0 h 7"/>
                <a:gd name="T32" fmla="*/ 1 w 6"/>
                <a:gd name="T33" fmla="*/ 1 h 7"/>
                <a:gd name="T34" fmla="*/ 1 w 6"/>
                <a:gd name="T35" fmla="*/ 1 h 7"/>
                <a:gd name="T36" fmla="*/ 1 w 6"/>
                <a:gd name="T37" fmla="*/ 1 h 7"/>
                <a:gd name="T38" fmla="*/ 0 w 6"/>
                <a:gd name="T39" fmla="*/ 1 h 7"/>
                <a:gd name="T40" fmla="*/ 0 w 6"/>
                <a:gd name="T41" fmla="*/ 2 h 7"/>
                <a:gd name="T42" fmla="*/ 0 w 6"/>
                <a:gd name="T43" fmla="*/ 2 h 7"/>
                <a:gd name="T44" fmla="*/ 0 w 6"/>
                <a:gd name="T45" fmla="*/ 3 h 7"/>
                <a:gd name="T46" fmla="*/ 0 w 6"/>
                <a:gd name="T47" fmla="*/ 3 h 7"/>
                <a:gd name="T48" fmla="*/ 0 w 6"/>
                <a:gd name="T49" fmla="*/ 3 h 7"/>
                <a:gd name="T50" fmla="*/ 0 w 6"/>
                <a:gd name="T51" fmla="*/ 4 h 7"/>
                <a:gd name="T52" fmla="*/ 0 w 6"/>
                <a:gd name="T53" fmla="*/ 4 h 7"/>
                <a:gd name="T54" fmla="*/ 0 w 6"/>
                <a:gd name="T55" fmla="*/ 5 h 7"/>
                <a:gd name="T56" fmla="*/ 0 w 6"/>
                <a:gd name="T57" fmla="*/ 5 h 7"/>
                <a:gd name="T58" fmla="*/ 0 w 6"/>
                <a:gd name="T59" fmla="*/ 5 h 7"/>
                <a:gd name="T60" fmla="*/ 1 w 6"/>
                <a:gd name="T61" fmla="*/ 6 h 7"/>
                <a:gd name="T62" fmla="*/ 1 w 6"/>
                <a:gd name="T63" fmla="*/ 6 h 7"/>
                <a:gd name="T64" fmla="*/ 1 w 6"/>
                <a:gd name="T65" fmla="*/ 6 h 7"/>
                <a:gd name="T66" fmla="*/ 2 w 6"/>
                <a:gd name="T67" fmla="*/ 6 h 7"/>
                <a:gd name="T68" fmla="*/ 2 w 6"/>
                <a:gd name="T69" fmla="*/ 6 h 7"/>
                <a:gd name="T70" fmla="*/ 2 w 6"/>
                <a:gd name="T71" fmla="*/ 7 h 7"/>
                <a:gd name="T72" fmla="*/ 3 w 6"/>
                <a:gd name="T73" fmla="*/ 7 h 7"/>
                <a:gd name="T74" fmla="*/ 3 w 6"/>
                <a:gd name="T75" fmla="*/ 7 h 7"/>
                <a:gd name="T76" fmla="*/ 4 w 6"/>
                <a:gd name="T77" fmla="*/ 7 h 7"/>
                <a:gd name="T78" fmla="*/ 4 w 6"/>
                <a:gd name="T79" fmla="*/ 6 h 7"/>
                <a:gd name="T80" fmla="*/ 4 w 6"/>
                <a:gd name="T81" fmla="*/ 6 h 7"/>
                <a:gd name="T82" fmla="*/ 5 w 6"/>
                <a:gd name="T83" fmla="*/ 6 h 7"/>
                <a:gd name="T84" fmla="*/ 5 w 6"/>
                <a:gd name="T85" fmla="*/ 6 h 7"/>
                <a:gd name="T86" fmla="*/ 5 w 6"/>
                <a:gd name="T87" fmla="*/ 6 h 7"/>
                <a:gd name="T88" fmla="*/ 6 w 6"/>
                <a:gd name="T89" fmla="*/ 5 h 7"/>
                <a:gd name="T90" fmla="*/ 6 w 6"/>
                <a:gd name="T91" fmla="*/ 5 h 7"/>
                <a:gd name="T92" fmla="*/ 6 w 6"/>
                <a:gd name="T93" fmla="*/ 5 h 7"/>
                <a:gd name="T94" fmla="*/ 6 w 6"/>
                <a:gd name="T95" fmla="*/ 4 h 7"/>
                <a:gd name="T96" fmla="*/ 6 w 6"/>
                <a:gd name="T97" fmla="*/ 4 h 7"/>
                <a:gd name="T98" fmla="*/ 6 w 6"/>
                <a:gd name="T99" fmla="*/ 3 h 7"/>
                <a:gd name="T100" fmla="*/ 6 w 6"/>
                <a:gd name="T101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6" h="7">
                  <a:moveTo>
                    <a:pt x="6" y="3"/>
                  </a:moveTo>
                  <a:lnTo>
                    <a:pt x="6" y="3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4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2" y="0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0" y="1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0" y="5"/>
                  </a:lnTo>
                  <a:lnTo>
                    <a:pt x="1" y="6"/>
                  </a:lnTo>
                  <a:lnTo>
                    <a:pt x="1" y="6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2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4" y="7"/>
                  </a:lnTo>
                  <a:lnTo>
                    <a:pt x="4" y="6"/>
                  </a:lnTo>
                  <a:lnTo>
                    <a:pt x="4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6" y="4"/>
                  </a:lnTo>
                  <a:lnTo>
                    <a:pt x="6" y="3"/>
                  </a:lnTo>
                  <a:lnTo>
                    <a:pt x="6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462" name="Freeform 628">
              <a:extLst>
                <a:ext uri="{FF2B5EF4-FFF2-40B4-BE49-F238E27FC236}">
                  <a16:creationId xmlns:a16="http://schemas.microsoft.com/office/drawing/2014/main" xmlns="" id="{2E793769-5704-4CDD-8A75-8603B2B5E027}"/>
                </a:ext>
              </a:extLst>
            </xdr:cNvPr>
            <xdr:cNvSpPr>
              <a:spLocks/>
            </xdr:cNvSpPr>
          </xdr:nvSpPr>
          <xdr:spPr bwMode="auto">
            <a:xfrm>
              <a:off x="2939" y="720"/>
              <a:ext cx="52" cy="52"/>
            </a:xfrm>
            <a:custGeom>
              <a:avLst/>
              <a:gdLst>
                <a:gd name="T0" fmla="*/ 52 w 52"/>
                <a:gd name="T1" fmla="*/ 22 h 52"/>
                <a:gd name="T2" fmla="*/ 44 w 52"/>
                <a:gd name="T3" fmla="*/ 22 h 52"/>
                <a:gd name="T4" fmla="*/ 44 w 52"/>
                <a:gd name="T5" fmla="*/ 14 h 52"/>
                <a:gd name="T6" fmla="*/ 44 w 52"/>
                <a:gd name="T7" fmla="*/ 14 h 52"/>
                <a:gd name="T8" fmla="*/ 44 w 52"/>
                <a:gd name="T9" fmla="*/ 14 h 52"/>
                <a:gd name="T10" fmla="*/ 44 w 52"/>
                <a:gd name="T11" fmla="*/ 7 h 52"/>
                <a:gd name="T12" fmla="*/ 37 w 52"/>
                <a:gd name="T13" fmla="*/ 7 h 52"/>
                <a:gd name="T14" fmla="*/ 37 w 52"/>
                <a:gd name="T15" fmla="*/ 7 h 52"/>
                <a:gd name="T16" fmla="*/ 37 w 52"/>
                <a:gd name="T17" fmla="*/ 7 h 52"/>
                <a:gd name="T18" fmla="*/ 30 w 52"/>
                <a:gd name="T19" fmla="*/ 0 h 52"/>
                <a:gd name="T20" fmla="*/ 30 w 52"/>
                <a:gd name="T21" fmla="*/ 0 h 52"/>
                <a:gd name="T22" fmla="*/ 30 w 52"/>
                <a:gd name="T23" fmla="*/ 0 h 52"/>
                <a:gd name="T24" fmla="*/ 22 w 52"/>
                <a:gd name="T25" fmla="*/ 0 h 52"/>
                <a:gd name="T26" fmla="*/ 22 w 52"/>
                <a:gd name="T27" fmla="*/ 0 h 52"/>
                <a:gd name="T28" fmla="*/ 15 w 52"/>
                <a:gd name="T29" fmla="*/ 0 h 52"/>
                <a:gd name="T30" fmla="*/ 15 w 52"/>
                <a:gd name="T31" fmla="*/ 7 h 52"/>
                <a:gd name="T32" fmla="*/ 15 w 52"/>
                <a:gd name="T33" fmla="*/ 7 h 52"/>
                <a:gd name="T34" fmla="*/ 7 w 52"/>
                <a:gd name="T35" fmla="*/ 7 h 52"/>
                <a:gd name="T36" fmla="*/ 7 w 52"/>
                <a:gd name="T37" fmla="*/ 7 h 52"/>
                <a:gd name="T38" fmla="*/ 7 w 52"/>
                <a:gd name="T39" fmla="*/ 14 h 52"/>
                <a:gd name="T40" fmla="*/ 0 w 52"/>
                <a:gd name="T41" fmla="*/ 14 h 52"/>
                <a:gd name="T42" fmla="*/ 0 w 52"/>
                <a:gd name="T43" fmla="*/ 14 h 52"/>
                <a:gd name="T44" fmla="*/ 0 w 52"/>
                <a:gd name="T45" fmla="*/ 22 h 52"/>
                <a:gd name="T46" fmla="*/ 0 w 52"/>
                <a:gd name="T47" fmla="*/ 22 h 52"/>
                <a:gd name="T48" fmla="*/ 0 w 52"/>
                <a:gd name="T49" fmla="*/ 22 h 52"/>
                <a:gd name="T50" fmla="*/ 0 w 52"/>
                <a:gd name="T51" fmla="*/ 29 h 52"/>
                <a:gd name="T52" fmla="*/ 0 w 52"/>
                <a:gd name="T53" fmla="*/ 29 h 52"/>
                <a:gd name="T54" fmla="*/ 0 w 52"/>
                <a:gd name="T55" fmla="*/ 37 h 52"/>
                <a:gd name="T56" fmla="*/ 0 w 52"/>
                <a:gd name="T57" fmla="*/ 37 h 52"/>
                <a:gd name="T58" fmla="*/ 7 w 52"/>
                <a:gd name="T59" fmla="*/ 37 h 52"/>
                <a:gd name="T60" fmla="*/ 7 w 52"/>
                <a:gd name="T61" fmla="*/ 44 h 52"/>
                <a:gd name="T62" fmla="*/ 7 w 52"/>
                <a:gd name="T63" fmla="*/ 44 h 52"/>
                <a:gd name="T64" fmla="*/ 15 w 52"/>
                <a:gd name="T65" fmla="*/ 44 h 52"/>
                <a:gd name="T66" fmla="*/ 15 w 52"/>
                <a:gd name="T67" fmla="*/ 44 h 52"/>
                <a:gd name="T68" fmla="*/ 15 w 52"/>
                <a:gd name="T69" fmla="*/ 52 h 52"/>
                <a:gd name="T70" fmla="*/ 22 w 52"/>
                <a:gd name="T71" fmla="*/ 52 h 52"/>
                <a:gd name="T72" fmla="*/ 22 w 52"/>
                <a:gd name="T73" fmla="*/ 52 h 52"/>
                <a:gd name="T74" fmla="*/ 30 w 52"/>
                <a:gd name="T75" fmla="*/ 52 h 52"/>
                <a:gd name="T76" fmla="*/ 30 w 52"/>
                <a:gd name="T77" fmla="*/ 52 h 52"/>
                <a:gd name="T78" fmla="*/ 30 w 52"/>
                <a:gd name="T79" fmla="*/ 52 h 52"/>
                <a:gd name="T80" fmla="*/ 37 w 52"/>
                <a:gd name="T81" fmla="*/ 44 h 52"/>
                <a:gd name="T82" fmla="*/ 37 w 52"/>
                <a:gd name="T83" fmla="*/ 44 h 52"/>
                <a:gd name="T84" fmla="*/ 37 w 52"/>
                <a:gd name="T85" fmla="*/ 44 h 52"/>
                <a:gd name="T86" fmla="*/ 44 w 52"/>
                <a:gd name="T87" fmla="*/ 44 h 52"/>
                <a:gd name="T88" fmla="*/ 44 w 52"/>
                <a:gd name="T89" fmla="*/ 37 h 52"/>
                <a:gd name="T90" fmla="*/ 44 w 52"/>
                <a:gd name="T91" fmla="*/ 37 h 52"/>
                <a:gd name="T92" fmla="*/ 44 w 52"/>
                <a:gd name="T93" fmla="*/ 37 h 52"/>
                <a:gd name="T94" fmla="*/ 44 w 52"/>
                <a:gd name="T95" fmla="*/ 29 h 52"/>
                <a:gd name="T96" fmla="*/ 52 w 52"/>
                <a:gd name="T97" fmla="*/ 29 h 52"/>
                <a:gd name="T98" fmla="*/ 52 w 52"/>
                <a:gd name="T99" fmla="*/ 22 h 52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</a:cxnLst>
              <a:rect l="0" t="0" r="r" b="b"/>
              <a:pathLst>
                <a:path w="52" h="52">
                  <a:moveTo>
                    <a:pt x="52" y="22"/>
                  </a:moveTo>
                  <a:lnTo>
                    <a:pt x="44" y="22"/>
                  </a:lnTo>
                  <a:lnTo>
                    <a:pt x="44" y="14"/>
                  </a:lnTo>
                  <a:lnTo>
                    <a:pt x="44" y="14"/>
                  </a:lnTo>
                  <a:lnTo>
                    <a:pt x="44" y="14"/>
                  </a:lnTo>
                  <a:lnTo>
                    <a:pt x="44" y="7"/>
                  </a:lnTo>
                  <a:lnTo>
                    <a:pt x="37" y="7"/>
                  </a:lnTo>
                  <a:lnTo>
                    <a:pt x="37" y="7"/>
                  </a:lnTo>
                  <a:lnTo>
                    <a:pt x="37" y="7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30" y="0"/>
                  </a:lnTo>
                  <a:lnTo>
                    <a:pt x="22" y="0"/>
                  </a:lnTo>
                  <a:lnTo>
                    <a:pt x="22" y="0"/>
                  </a:lnTo>
                  <a:lnTo>
                    <a:pt x="15" y="0"/>
                  </a:lnTo>
                  <a:lnTo>
                    <a:pt x="15" y="7"/>
                  </a:lnTo>
                  <a:lnTo>
                    <a:pt x="15" y="7"/>
                  </a:lnTo>
                  <a:lnTo>
                    <a:pt x="7" y="7"/>
                  </a:lnTo>
                  <a:lnTo>
                    <a:pt x="7" y="7"/>
                  </a:lnTo>
                  <a:lnTo>
                    <a:pt x="7" y="14"/>
                  </a:lnTo>
                  <a:lnTo>
                    <a:pt x="0" y="14"/>
                  </a:lnTo>
                  <a:lnTo>
                    <a:pt x="0" y="14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29"/>
                  </a:lnTo>
                  <a:lnTo>
                    <a:pt x="0" y="29"/>
                  </a:lnTo>
                  <a:lnTo>
                    <a:pt x="0" y="37"/>
                  </a:lnTo>
                  <a:lnTo>
                    <a:pt x="0" y="37"/>
                  </a:lnTo>
                  <a:lnTo>
                    <a:pt x="7" y="37"/>
                  </a:lnTo>
                  <a:lnTo>
                    <a:pt x="7" y="44"/>
                  </a:lnTo>
                  <a:lnTo>
                    <a:pt x="7" y="44"/>
                  </a:lnTo>
                  <a:lnTo>
                    <a:pt x="15" y="44"/>
                  </a:lnTo>
                  <a:lnTo>
                    <a:pt x="15" y="44"/>
                  </a:lnTo>
                  <a:lnTo>
                    <a:pt x="15" y="52"/>
                  </a:lnTo>
                  <a:lnTo>
                    <a:pt x="22" y="52"/>
                  </a:lnTo>
                  <a:lnTo>
                    <a:pt x="22" y="52"/>
                  </a:lnTo>
                  <a:lnTo>
                    <a:pt x="30" y="52"/>
                  </a:lnTo>
                  <a:lnTo>
                    <a:pt x="30" y="52"/>
                  </a:lnTo>
                  <a:lnTo>
                    <a:pt x="30" y="52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37" y="44"/>
                  </a:lnTo>
                  <a:lnTo>
                    <a:pt x="44" y="44"/>
                  </a:lnTo>
                  <a:lnTo>
                    <a:pt x="44" y="37"/>
                  </a:lnTo>
                  <a:lnTo>
                    <a:pt x="44" y="37"/>
                  </a:lnTo>
                  <a:lnTo>
                    <a:pt x="44" y="37"/>
                  </a:lnTo>
                  <a:lnTo>
                    <a:pt x="44" y="29"/>
                  </a:lnTo>
                  <a:lnTo>
                    <a:pt x="52" y="29"/>
                  </a:lnTo>
                  <a:lnTo>
                    <a:pt x="52" y="22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463" name="Freeform 629">
              <a:extLst>
                <a:ext uri="{FF2B5EF4-FFF2-40B4-BE49-F238E27FC236}">
                  <a16:creationId xmlns:a16="http://schemas.microsoft.com/office/drawing/2014/main" xmlns="" id="{F322F778-30D5-4CB2-97F0-57EDF61DA1C7}"/>
                </a:ext>
              </a:extLst>
            </xdr:cNvPr>
            <xdr:cNvSpPr>
              <a:spLocks/>
            </xdr:cNvSpPr>
          </xdr:nvSpPr>
          <xdr:spPr bwMode="auto">
            <a:xfrm>
              <a:off x="2939" y="720"/>
              <a:ext cx="52" cy="52"/>
            </a:xfrm>
            <a:custGeom>
              <a:avLst/>
              <a:gdLst>
                <a:gd name="T0" fmla="*/ 7 w 7"/>
                <a:gd name="T1" fmla="*/ 3 h 7"/>
                <a:gd name="T2" fmla="*/ 6 w 7"/>
                <a:gd name="T3" fmla="*/ 3 h 7"/>
                <a:gd name="T4" fmla="*/ 6 w 7"/>
                <a:gd name="T5" fmla="*/ 2 h 7"/>
                <a:gd name="T6" fmla="*/ 6 w 7"/>
                <a:gd name="T7" fmla="*/ 2 h 7"/>
                <a:gd name="T8" fmla="*/ 6 w 7"/>
                <a:gd name="T9" fmla="*/ 2 h 7"/>
                <a:gd name="T10" fmla="*/ 6 w 7"/>
                <a:gd name="T11" fmla="*/ 1 h 7"/>
                <a:gd name="T12" fmla="*/ 5 w 7"/>
                <a:gd name="T13" fmla="*/ 1 h 7"/>
                <a:gd name="T14" fmla="*/ 5 w 7"/>
                <a:gd name="T15" fmla="*/ 1 h 7"/>
                <a:gd name="T16" fmla="*/ 5 w 7"/>
                <a:gd name="T17" fmla="*/ 1 h 7"/>
                <a:gd name="T18" fmla="*/ 4 w 7"/>
                <a:gd name="T19" fmla="*/ 0 h 7"/>
                <a:gd name="T20" fmla="*/ 4 w 7"/>
                <a:gd name="T21" fmla="*/ 0 h 7"/>
                <a:gd name="T22" fmla="*/ 4 w 7"/>
                <a:gd name="T23" fmla="*/ 0 h 7"/>
                <a:gd name="T24" fmla="*/ 3 w 7"/>
                <a:gd name="T25" fmla="*/ 0 h 7"/>
                <a:gd name="T26" fmla="*/ 3 w 7"/>
                <a:gd name="T27" fmla="*/ 0 h 7"/>
                <a:gd name="T28" fmla="*/ 2 w 7"/>
                <a:gd name="T29" fmla="*/ 0 h 7"/>
                <a:gd name="T30" fmla="*/ 2 w 7"/>
                <a:gd name="T31" fmla="*/ 1 h 7"/>
                <a:gd name="T32" fmla="*/ 2 w 7"/>
                <a:gd name="T33" fmla="*/ 1 h 7"/>
                <a:gd name="T34" fmla="*/ 1 w 7"/>
                <a:gd name="T35" fmla="*/ 1 h 7"/>
                <a:gd name="T36" fmla="*/ 1 w 7"/>
                <a:gd name="T37" fmla="*/ 1 h 7"/>
                <a:gd name="T38" fmla="*/ 1 w 7"/>
                <a:gd name="T39" fmla="*/ 2 h 7"/>
                <a:gd name="T40" fmla="*/ 0 w 7"/>
                <a:gd name="T41" fmla="*/ 2 h 7"/>
                <a:gd name="T42" fmla="*/ 0 w 7"/>
                <a:gd name="T43" fmla="*/ 2 h 7"/>
                <a:gd name="T44" fmla="*/ 0 w 7"/>
                <a:gd name="T45" fmla="*/ 3 h 7"/>
                <a:gd name="T46" fmla="*/ 0 w 7"/>
                <a:gd name="T47" fmla="*/ 3 h 7"/>
                <a:gd name="T48" fmla="*/ 0 w 7"/>
                <a:gd name="T49" fmla="*/ 3 h 7"/>
                <a:gd name="T50" fmla="*/ 0 w 7"/>
                <a:gd name="T51" fmla="*/ 4 h 7"/>
                <a:gd name="T52" fmla="*/ 0 w 7"/>
                <a:gd name="T53" fmla="*/ 4 h 7"/>
                <a:gd name="T54" fmla="*/ 0 w 7"/>
                <a:gd name="T55" fmla="*/ 5 h 7"/>
                <a:gd name="T56" fmla="*/ 0 w 7"/>
                <a:gd name="T57" fmla="*/ 5 h 7"/>
                <a:gd name="T58" fmla="*/ 1 w 7"/>
                <a:gd name="T59" fmla="*/ 5 h 7"/>
                <a:gd name="T60" fmla="*/ 1 w 7"/>
                <a:gd name="T61" fmla="*/ 6 h 7"/>
                <a:gd name="T62" fmla="*/ 1 w 7"/>
                <a:gd name="T63" fmla="*/ 6 h 7"/>
                <a:gd name="T64" fmla="*/ 2 w 7"/>
                <a:gd name="T65" fmla="*/ 6 h 7"/>
                <a:gd name="T66" fmla="*/ 2 w 7"/>
                <a:gd name="T67" fmla="*/ 6 h 7"/>
                <a:gd name="T68" fmla="*/ 2 w 7"/>
                <a:gd name="T69" fmla="*/ 7 h 7"/>
                <a:gd name="T70" fmla="*/ 3 w 7"/>
                <a:gd name="T71" fmla="*/ 7 h 7"/>
                <a:gd name="T72" fmla="*/ 3 w 7"/>
                <a:gd name="T73" fmla="*/ 7 h 7"/>
                <a:gd name="T74" fmla="*/ 4 w 7"/>
                <a:gd name="T75" fmla="*/ 7 h 7"/>
                <a:gd name="T76" fmla="*/ 4 w 7"/>
                <a:gd name="T77" fmla="*/ 7 h 7"/>
                <a:gd name="T78" fmla="*/ 4 w 7"/>
                <a:gd name="T79" fmla="*/ 7 h 7"/>
                <a:gd name="T80" fmla="*/ 5 w 7"/>
                <a:gd name="T81" fmla="*/ 6 h 7"/>
                <a:gd name="T82" fmla="*/ 5 w 7"/>
                <a:gd name="T83" fmla="*/ 6 h 7"/>
                <a:gd name="T84" fmla="*/ 5 w 7"/>
                <a:gd name="T85" fmla="*/ 6 h 7"/>
                <a:gd name="T86" fmla="*/ 6 w 7"/>
                <a:gd name="T87" fmla="*/ 6 h 7"/>
                <a:gd name="T88" fmla="*/ 6 w 7"/>
                <a:gd name="T89" fmla="*/ 5 h 7"/>
                <a:gd name="T90" fmla="*/ 6 w 7"/>
                <a:gd name="T91" fmla="*/ 5 h 7"/>
                <a:gd name="T92" fmla="*/ 6 w 7"/>
                <a:gd name="T93" fmla="*/ 5 h 7"/>
                <a:gd name="T94" fmla="*/ 6 w 7"/>
                <a:gd name="T95" fmla="*/ 4 h 7"/>
                <a:gd name="T96" fmla="*/ 7 w 7"/>
                <a:gd name="T97" fmla="*/ 4 h 7"/>
                <a:gd name="T98" fmla="*/ 7 w 7"/>
                <a:gd name="T99" fmla="*/ 3 h 7"/>
                <a:gd name="T100" fmla="*/ 7 w 7"/>
                <a:gd name="T101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7">
                  <a:moveTo>
                    <a:pt x="7" y="3"/>
                  </a:moveTo>
                  <a:lnTo>
                    <a:pt x="6" y="3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4" y="0"/>
                  </a:lnTo>
                  <a:lnTo>
                    <a:pt x="4" y="0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0"/>
                  </a:lnTo>
                  <a:lnTo>
                    <a:pt x="2" y="0"/>
                  </a:lnTo>
                  <a:lnTo>
                    <a:pt x="2" y="1"/>
                  </a:lnTo>
                  <a:lnTo>
                    <a:pt x="2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2"/>
                  </a:lnTo>
                  <a:lnTo>
                    <a:pt x="0" y="2"/>
                  </a:lnTo>
                  <a:lnTo>
                    <a:pt x="0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1" y="5"/>
                  </a:lnTo>
                  <a:lnTo>
                    <a:pt x="1" y="6"/>
                  </a:lnTo>
                  <a:lnTo>
                    <a:pt x="1" y="6"/>
                  </a:lnTo>
                  <a:lnTo>
                    <a:pt x="2" y="6"/>
                  </a:lnTo>
                  <a:lnTo>
                    <a:pt x="2" y="6"/>
                  </a:lnTo>
                  <a:lnTo>
                    <a:pt x="2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5" y="6"/>
                  </a:lnTo>
                  <a:lnTo>
                    <a:pt x="5" y="6"/>
                  </a:lnTo>
                  <a:lnTo>
                    <a:pt x="5" y="6"/>
                  </a:lnTo>
                  <a:lnTo>
                    <a:pt x="6" y="6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5"/>
                  </a:lnTo>
                  <a:lnTo>
                    <a:pt x="6" y="4"/>
                  </a:lnTo>
                  <a:lnTo>
                    <a:pt x="7" y="4"/>
                  </a:lnTo>
                  <a:lnTo>
                    <a:pt x="7" y="3"/>
                  </a:lnTo>
                  <a:lnTo>
                    <a:pt x="7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464" name="Freeform 630">
              <a:extLst>
                <a:ext uri="{FF2B5EF4-FFF2-40B4-BE49-F238E27FC236}">
                  <a16:creationId xmlns:a16="http://schemas.microsoft.com/office/drawing/2014/main" xmlns="" id="{2C028F5C-FB42-4D55-A991-F87320E097CD}"/>
                </a:ext>
              </a:extLst>
            </xdr:cNvPr>
            <xdr:cNvSpPr>
              <a:spLocks/>
            </xdr:cNvSpPr>
          </xdr:nvSpPr>
          <xdr:spPr bwMode="auto">
            <a:xfrm>
              <a:off x="3250" y="594"/>
              <a:ext cx="52" cy="51"/>
            </a:xfrm>
            <a:custGeom>
              <a:avLst/>
              <a:gdLst>
                <a:gd name="T0" fmla="*/ 52 w 52"/>
                <a:gd name="T1" fmla="*/ 22 h 51"/>
                <a:gd name="T2" fmla="*/ 52 w 52"/>
                <a:gd name="T3" fmla="*/ 22 h 51"/>
                <a:gd name="T4" fmla="*/ 52 w 52"/>
                <a:gd name="T5" fmla="*/ 22 h 51"/>
                <a:gd name="T6" fmla="*/ 45 w 52"/>
                <a:gd name="T7" fmla="*/ 14 h 51"/>
                <a:gd name="T8" fmla="*/ 45 w 52"/>
                <a:gd name="T9" fmla="*/ 14 h 51"/>
                <a:gd name="T10" fmla="*/ 45 w 52"/>
                <a:gd name="T11" fmla="*/ 7 h 51"/>
                <a:gd name="T12" fmla="*/ 45 w 52"/>
                <a:gd name="T13" fmla="*/ 7 h 51"/>
                <a:gd name="T14" fmla="*/ 37 w 52"/>
                <a:gd name="T15" fmla="*/ 7 h 51"/>
                <a:gd name="T16" fmla="*/ 37 w 52"/>
                <a:gd name="T17" fmla="*/ 7 h 51"/>
                <a:gd name="T18" fmla="*/ 30 w 52"/>
                <a:gd name="T19" fmla="*/ 7 h 51"/>
                <a:gd name="T20" fmla="*/ 30 w 52"/>
                <a:gd name="T21" fmla="*/ 7 h 51"/>
                <a:gd name="T22" fmla="*/ 30 w 52"/>
                <a:gd name="T23" fmla="*/ 0 h 51"/>
                <a:gd name="T24" fmla="*/ 22 w 52"/>
                <a:gd name="T25" fmla="*/ 0 h 51"/>
                <a:gd name="T26" fmla="*/ 22 w 52"/>
                <a:gd name="T27" fmla="*/ 7 h 51"/>
                <a:gd name="T28" fmla="*/ 15 w 52"/>
                <a:gd name="T29" fmla="*/ 7 h 51"/>
                <a:gd name="T30" fmla="*/ 15 w 52"/>
                <a:gd name="T31" fmla="*/ 7 h 51"/>
                <a:gd name="T32" fmla="*/ 15 w 52"/>
                <a:gd name="T33" fmla="*/ 7 h 51"/>
                <a:gd name="T34" fmla="*/ 8 w 52"/>
                <a:gd name="T35" fmla="*/ 7 h 51"/>
                <a:gd name="T36" fmla="*/ 8 w 52"/>
                <a:gd name="T37" fmla="*/ 7 h 51"/>
                <a:gd name="T38" fmla="*/ 8 w 52"/>
                <a:gd name="T39" fmla="*/ 14 h 51"/>
                <a:gd name="T40" fmla="*/ 8 w 52"/>
                <a:gd name="T41" fmla="*/ 14 h 51"/>
                <a:gd name="T42" fmla="*/ 0 w 52"/>
                <a:gd name="T43" fmla="*/ 22 h 51"/>
                <a:gd name="T44" fmla="*/ 0 w 52"/>
                <a:gd name="T45" fmla="*/ 22 h 51"/>
                <a:gd name="T46" fmla="*/ 0 w 52"/>
                <a:gd name="T47" fmla="*/ 22 h 51"/>
                <a:gd name="T48" fmla="*/ 0 w 52"/>
                <a:gd name="T49" fmla="*/ 29 h 51"/>
                <a:gd name="T50" fmla="*/ 0 w 52"/>
                <a:gd name="T51" fmla="*/ 29 h 51"/>
                <a:gd name="T52" fmla="*/ 0 w 52"/>
                <a:gd name="T53" fmla="*/ 37 h 51"/>
                <a:gd name="T54" fmla="*/ 0 w 52"/>
                <a:gd name="T55" fmla="*/ 37 h 51"/>
                <a:gd name="T56" fmla="*/ 8 w 52"/>
                <a:gd name="T57" fmla="*/ 37 h 51"/>
                <a:gd name="T58" fmla="*/ 8 w 52"/>
                <a:gd name="T59" fmla="*/ 44 h 51"/>
                <a:gd name="T60" fmla="*/ 8 w 52"/>
                <a:gd name="T61" fmla="*/ 44 h 51"/>
                <a:gd name="T62" fmla="*/ 8 w 52"/>
                <a:gd name="T63" fmla="*/ 44 h 51"/>
                <a:gd name="T64" fmla="*/ 15 w 52"/>
                <a:gd name="T65" fmla="*/ 51 h 51"/>
                <a:gd name="T66" fmla="*/ 15 w 52"/>
                <a:gd name="T67" fmla="*/ 51 h 51"/>
                <a:gd name="T68" fmla="*/ 15 w 52"/>
                <a:gd name="T69" fmla="*/ 51 h 51"/>
                <a:gd name="T70" fmla="*/ 22 w 52"/>
                <a:gd name="T71" fmla="*/ 51 h 51"/>
                <a:gd name="T72" fmla="*/ 22 w 52"/>
                <a:gd name="T73" fmla="*/ 51 h 51"/>
                <a:gd name="T74" fmla="*/ 30 w 52"/>
                <a:gd name="T75" fmla="*/ 51 h 51"/>
                <a:gd name="T76" fmla="*/ 30 w 52"/>
                <a:gd name="T77" fmla="*/ 51 h 51"/>
                <a:gd name="T78" fmla="*/ 30 w 52"/>
                <a:gd name="T79" fmla="*/ 51 h 51"/>
                <a:gd name="T80" fmla="*/ 37 w 52"/>
                <a:gd name="T81" fmla="*/ 51 h 51"/>
                <a:gd name="T82" fmla="*/ 37 w 52"/>
                <a:gd name="T83" fmla="*/ 51 h 51"/>
                <a:gd name="T84" fmla="*/ 45 w 52"/>
                <a:gd name="T85" fmla="*/ 44 h 51"/>
                <a:gd name="T86" fmla="*/ 45 w 52"/>
                <a:gd name="T87" fmla="*/ 44 h 51"/>
                <a:gd name="T88" fmla="*/ 45 w 52"/>
                <a:gd name="T89" fmla="*/ 44 h 51"/>
                <a:gd name="T90" fmla="*/ 45 w 52"/>
                <a:gd name="T91" fmla="*/ 37 h 51"/>
                <a:gd name="T92" fmla="*/ 52 w 52"/>
                <a:gd name="T93" fmla="*/ 37 h 51"/>
                <a:gd name="T94" fmla="*/ 52 w 52"/>
                <a:gd name="T95" fmla="*/ 37 h 51"/>
                <a:gd name="T96" fmla="*/ 52 w 52"/>
                <a:gd name="T97" fmla="*/ 29 h 51"/>
                <a:gd name="T98" fmla="*/ 52 w 52"/>
                <a:gd name="T99" fmla="*/ 29 h 51"/>
                <a:gd name="T100" fmla="*/ 52 w 52"/>
                <a:gd name="T101" fmla="*/ 22 h 51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52" h="51">
                  <a:moveTo>
                    <a:pt x="52" y="22"/>
                  </a:moveTo>
                  <a:lnTo>
                    <a:pt x="52" y="22"/>
                  </a:lnTo>
                  <a:lnTo>
                    <a:pt x="52" y="22"/>
                  </a:lnTo>
                  <a:lnTo>
                    <a:pt x="45" y="14"/>
                  </a:lnTo>
                  <a:lnTo>
                    <a:pt x="45" y="14"/>
                  </a:lnTo>
                  <a:lnTo>
                    <a:pt x="45" y="7"/>
                  </a:lnTo>
                  <a:lnTo>
                    <a:pt x="45" y="7"/>
                  </a:lnTo>
                  <a:lnTo>
                    <a:pt x="37" y="7"/>
                  </a:lnTo>
                  <a:lnTo>
                    <a:pt x="37" y="7"/>
                  </a:lnTo>
                  <a:lnTo>
                    <a:pt x="30" y="7"/>
                  </a:lnTo>
                  <a:lnTo>
                    <a:pt x="30" y="7"/>
                  </a:lnTo>
                  <a:lnTo>
                    <a:pt x="30" y="0"/>
                  </a:lnTo>
                  <a:lnTo>
                    <a:pt x="22" y="0"/>
                  </a:lnTo>
                  <a:lnTo>
                    <a:pt x="22" y="7"/>
                  </a:lnTo>
                  <a:lnTo>
                    <a:pt x="15" y="7"/>
                  </a:lnTo>
                  <a:lnTo>
                    <a:pt x="15" y="7"/>
                  </a:lnTo>
                  <a:lnTo>
                    <a:pt x="15" y="7"/>
                  </a:lnTo>
                  <a:lnTo>
                    <a:pt x="8" y="7"/>
                  </a:lnTo>
                  <a:lnTo>
                    <a:pt x="8" y="7"/>
                  </a:lnTo>
                  <a:lnTo>
                    <a:pt x="8" y="14"/>
                  </a:lnTo>
                  <a:lnTo>
                    <a:pt x="8" y="14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22"/>
                  </a:lnTo>
                  <a:lnTo>
                    <a:pt x="0" y="29"/>
                  </a:lnTo>
                  <a:lnTo>
                    <a:pt x="0" y="29"/>
                  </a:lnTo>
                  <a:lnTo>
                    <a:pt x="0" y="37"/>
                  </a:lnTo>
                  <a:lnTo>
                    <a:pt x="0" y="37"/>
                  </a:lnTo>
                  <a:lnTo>
                    <a:pt x="8" y="37"/>
                  </a:lnTo>
                  <a:lnTo>
                    <a:pt x="8" y="44"/>
                  </a:lnTo>
                  <a:lnTo>
                    <a:pt x="8" y="44"/>
                  </a:lnTo>
                  <a:lnTo>
                    <a:pt x="8" y="44"/>
                  </a:lnTo>
                  <a:lnTo>
                    <a:pt x="15" y="51"/>
                  </a:lnTo>
                  <a:lnTo>
                    <a:pt x="15" y="51"/>
                  </a:lnTo>
                  <a:lnTo>
                    <a:pt x="15" y="51"/>
                  </a:lnTo>
                  <a:lnTo>
                    <a:pt x="22" y="51"/>
                  </a:lnTo>
                  <a:lnTo>
                    <a:pt x="22" y="51"/>
                  </a:lnTo>
                  <a:lnTo>
                    <a:pt x="30" y="51"/>
                  </a:lnTo>
                  <a:lnTo>
                    <a:pt x="30" y="51"/>
                  </a:lnTo>
                  <a:lnTo>
                    <a:pt x="30" y="51"/>
                  </a:lnTo>
                  <a:lnTo>
                    <a:pt x="37" y="51"/>
                  </a:lnTo>
                  <a:lnTo>
                    <a:pt x="37" y="51"/>
                  </a:lnTo>
                  <a:lnTo>
                    <a:pt x="45" y="44"/>
                  </a:lnTo>
                  <a:lnTo>
                    <a:pt x="45" y="44"/>
                  </a:lnTo>
                  <a:lnTo>
                    <a:pt x="45" y="44"/>
                  </a:lnTo>
                  <a:lnTo>
                    <a:pt x="45" y="37"/>
                  </a:lnTo>
                  <a:lnTo>
                    <a:pt x="52" y="37"/>
                  </a:lnTo>
                  <a:lnTo>
                    <a:pt x="52" y="37"/>
                  </a:lnTo>
                  <a:lnTo>
                    <a:pt x="52" y="29"/>
                  </a:lnTo>
                  <a:lnTo>
                    <a:pt x="52" y="29"/>
                  </a:lnTo>
                  <a:lnTo>
                    <a:pt x="52" y="22"/>
                  </a:lnTo>
                  <a:close/>
                </a:path>
              </a:pathLst>
            </a:custGeom>
            <a:solidFill>
              <a:srgbClr val="FF0000"/>
            </a:solidFill>
            <a:ln>
              <a:noFill/>
            </a:ln>
            <a:extLs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round/>
                  <a:headEnd/>
                  <a:tailEnd/>
                </a14:hiddenLine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465" name="Freeform 631">
              <a:extLst>
                <a:ext uri="{FF2B5EF4-FFF2-40B4-BE49-F238E27FC236}">
                  <a16:creationId xmlns:a16="http://schemas.microsoft.com/office/drawing/2014/main" xmlns="" id="{47ECF11F-566E-4B91-B9D9-2575A73A8479}"/>
                </a:ext>
              </a:extLst>
            </xdr:cNvPr>
            <xdr:cNvSpPr>
              <a:spLocks/>
            </xdr:cNvSpPr>
          </xdr:nvSpPr>
          <xdr:spPr bwMode="auto">
            <a:xfrm>
              <a:off x="3250" y="594"/>
              <a:ext cx="52" cy="51"/>
            </a:xfrm>
            <a:custGeom>
              <a:avLst/>
              <a:gdLst>
                <a:gd name="T0" fmla="*/ 7 w 7"/>
                <a:gd name="T1" fmla="*/ 3 h 7"/>
                <a:gd name="T2" fmla="*/ 7 w 7"/>
                <a:gd name="T3" fmla="*/ 3 h 7"/>
                <a:gd name="T4" fmla="*/ 7 w 7"/>
                <a:gd name="T5" fmla="*/ 3 h 7"/>
                <a:gd name="T6" fmla="*/ 6 w 7"/>
                <a:gd name="T7" fmla="*/ 2 h 7"/>
                <a:gd name="T8" fmla="*/ 6 w 7"/>
                <a:gd name="T9" fmla="*/ 2 h 7"/>
                <a:gd name="T10" fmla="*/ 6 w 7"/>
                <a:gd name="T11" fmla="*/ 1 h 7"/>
                <a:gd name="T12" fmla="*/ 6 w 7"/>
                <a:gd name="T13" fmla="*/ 1 h 7"/>
                <a:gd name="T14" fmla="*/ 5 w 7"/>
                <a:gd name="T15" fmla="*/ 1 h 7"/>
                <a:gd name="T16" fmla="*/ 5 w 7"/>
                <a:gd name="T17" fmla="*/ 1 h 7"/>
                <a:gd name="T18" fmla="*/ 4 w 7"/>
                <a:gd name="T19" fmla="*/ 1 h 7"/>
                <a:gd name="T20" fmla="*/ 4 w 7"/>
                <a:gd name="T21" fmla="*/ 1 h 7"/>
                <a:gd name="T22" fmla="*/ 4 w 7"/>
                <a:gd name="T23" fmla="*/ 0 h 7"/>
                <a:gd name="T24" fmla="*/ 3 w 7"/>
                <a:gd name="T25" fmla="*/ 0 h 7"/>
                <a:gd name="T26" fmla="*/ 3 w 7"/>
                <a:gd name="T27" fmla="*/ 1 h 7"/>
                <a:gd name="T28" fmla="*/ 2 w 7"/>
                <a:gd name="T29" fmla="*/ 1 h 7"/>
                <a:gd name="T30" fmla="*/ 2 w 7"/>
                <a:gd name="T31" fmla="*/ 1 h 7"/>
                <a:gd name="T32" fmla="*/ 2 w 7"/>
                <a:gd name="T33" fmla="*/ 1 h 7"/>
                <a:gd name="T34" fmla="*/ 1 w 7"/>
                <a:gd name="T35" fmla="*/ 1 h 7"/>
                <a:gd name="T36" fmla="*/ 1 w 7"/>
                <a:gd name="T37" fmla="*/ 1 h 7"/>
                <a:gd name="T38" fmla="*/ 1 w 7"/>
                <a:gd name="T39" fmla="*/ 2 h 7"/>
                <a:gd name="T40" fmla="*/ 1 w 7"/>
                <a:gd name="T41" fmla="*/ 2 h 7"/>
                <a:gd name="T42" fmla="*/ 0 w 7"/>
                <a:gd name="T43" fmla="*/ 3 h 7"/>
                <a:gd name="T44" fmla="*/ 0 w 7"/>
                <a:gd name="T45" fmla="*/ 3 h 7"/>
                <a:gd name="T46" fmla="*/ 0 w 7"/>
                <a:gd name="T47" fmla="*/ 3 h 7"/>
                <a:gd name="T48" fmla="*/ 0 w 7"/>
                <a:gd name="T49" fmla="*/ 4 h 7"/>
                <a:gd name="T50" fmla="*/ 0 w 7"/>
                <a:gd name="T51" fmla="*/ 4 h 7"/>
                <a:gd name="T52" fmla="*/ 0 w 7"/>
                <a:gd name="T53" fmla="*/ 5 h 7"/>
                <a:gd name="T54" fmla="*/ 0 w 7"/>
                <a:gd name="T55" fmla="*/ 5 h 7"/>
                <a:gd name="T56" fmla="*/ 1 w 7"/>
                <a:gd name="T57" fmla="*/ 5 h 7"/>
                <a:gd name="T58" fmla="*/ 1 w 7"/>
                <a:gd name="T59" fmla="*/ 6 h 7"/>
                <a:gd name="T60" fmla="*/ 1 w 7"/>
                <a:gd name="T61" fmla="*/ 6 h 7"/>
                <a:gd name="T62" fmla="*/ 1 w 7"/>
                <a:gd name="T63" fmla="*/ 6 h 7"/>
                <a:gd name="T64" fmla="*/ 2 w 7"/>
                <a:gd name="T65" fmla="*/ 7 h 7"/>
                <a:gd name="T66" fmla="*/ 2 w 7"/>
                <a:gd name="T67" fmla="*/ 7 h 7"/>
                <a:gd name="T68" fmla="*/ 2 w 7"/>
                <a:gd name="T69" fmla="*/ 7 h 7"/>
                <a:gd name="T70" fmla="*/ 3 w 7"/>
                <a:gd name="T71" fmla="*/ 7 h 7"/>
                <a:gd name="T72" fmla="*/ 3 w 7"/>
                <a:gd name="T73" fmla="*/ 7 h 7"/>
                <a:gd name="T74" fmla="*/ 4 w 7"/>
                <a:gd name="T75" fmla="*/ 7 h 7"/>
                <a:gd name="T76" fmla="*/ 4 w 7"/>
                <a:gd name="T77" fmla="*/ 7 h 7"/>
                <a:gd name="T78" fmla="*/ 4 w 7"/>
                <a:gd name="T79" fmla="*/ 7 h 7"/>
                <a:gd name="T80" fmla="*/ 5 w 7"/>
                <a:gd name="T81" fmla="*/ 7 h 7"/>
                <a:gd name="T82" fmla="*/ 5 w 7"/>
                <a:gd name="T83" fmla="*/ 7 h 7"/>
                <a:gd name="T84" fmla="*/ 6 w 7"/>
                <a:gd name="T85" fmla="*/ 6 h 7"/>
                <a:gd name="T86" fmla="*/ 6 w 7"/>
                <a:gd name="T87" fmla="*/ 6 h 7"/>
                <a:gd name="T88" fmla="*/ 6 w 7"/>
                <a:gd name="T89" fmla="*/ 6 h 7"/>
                <a:gd name="T90" fmla="*/ 6 w 7"/>
                <a:gd name="T91" fmla="*/ 5 h 7"/>
                <a:gd name="T92" fmla="*/ 7 w 7"/>
                <a:gd name="T93" fmla="*/ 5 h 7"/>
                <a:gd name="T94" fmla="*/ 7 w 7"/>
                <a:gd name="T95" fmla="*/ 5 h 7"/>
                <a:gd name="T96" fmla="*/ 7 w 7"/>
                <a:gd name="T97" fmla="*/ 4 h 7"/>
                <a:gd name="T98" fmla="*/ 7 w 7"/>
                <a:gd name="T99" fmla="*/ 4 h 7"/>
                <a:gd name="T100" fmla="*/ 7 w 7"/>
                <a:gd name="T101" fmla="*/ 3 h 7"/>
              </a:gdLst>
              <a:ahLst/>
              <a:cxnLst>
                <a:cxn ang="0">
                  <a:pos x="T0" y="T1"/>
                </a:cxn>
                <a:cxn ang="0">
                  <a:pos x="T2" y="T3"/>
                </a:cxn>
                <a:cxn ang="0">
                  <a:pos x="T4" y="T5"/>
                </a:cxn>
                <a:cxn ang="0">
                  <a:pos x="T6" y="T7"/>
                </a:cxn>
                <a:cxn ang="0">
                  <a:pos x="T8" y="T9"/>
                </a:cxn>
                <a:cxn ang="0">
                  <a:pos x="T10" y="T11"/>
                </a:cxn>
                <a:cxn ang="0">
                  <a:pos x="T12" y="T13"/>
                </a:cxn>
                <a:cxn ang="0">
                  <a:pos x="T14" y="T15"/>
                </a:cxn>
                <a:cxn ang="0">
                  <a:pos x="T16" y="T17"/>
                </a:cxn>
                <a:cxn ang="0">
                  <a:pos x="T18" y="T19"/>
                </a:cxn>
                <a:cxn ang="0">
                  <a:pos x="T20" y="T21"/>
                </a:cxn>
                <a:cxn ang="0">
                  <a:pos x="T22" y="T23"/>
                </a:cxn>
                <a:cxn ang="0">
                  <a:pos x="T24" y="T25"/>
                </a:cxn>
                <a:cxn ang="0">
                  <a:pos x="T26" y="T27"/>
                </a:cxn>
                <a:cxn ang="0">
                  <a:pos x="T28" y="T29"/>
                </a:cxn>
                <a:cxn ang="0">
                  <a:pos x="T30" y="T31"/>
                </a:cxn>
                <a:cxn ang="0">
                  <a:pos x="T32" y="T33"/>
                </a:cxn>
                <a:cxn ang="0">
                  <a:pos x="T34" y="T35"/>
                </a:cxn>
                <a:cxn ang="0">
                  <a:pos x="T36" y="T37"/>
                </a:cxn>
                <a:cxn ang="0">
                  <a:pos x="T38" y="T39"/>
                </a:cxn>
                <a:cxn ang="0">
                  <a:pos x="T40" y="T41"/>
                </a:cxn>
                <a:cxn ang="0">
                  <a:pos x="T42" y="T43"/>
                </a:cxn>
                <a:cxn ang="0">
                  <a:pos x="T44" y="T45"/>
                </a:cxn>
                <a:cxn ang="0">
                  <a:pos x="T46" y="T47"/>
                </a:cxn>
                <a:cxn ang="0">
                  <a:pos x="T48" y="T49"/>
                </a:cxn>
                <a:cxn ang="0">
                  <a:pos x="T50" y="T51"/>
                </a:cxn>
                <a:cxn ang="0">
                  <a:pos x="T52" y="T53"/>
                </a:cxn>
                <a:cxn ang="0">
                  <a:pos x="T54" y="T55"/>
                </a:cxn>
                <a:cxn ang="0">
                  <a:pos x="T56" y="T57"/>
                </a:cxn>
                <a:cxn ang="0">
                  <a:pos x="T58" y="T59"/>
                </a:cxn>
                <a:cxn ang="0">
                  <a:pos x="T60" y="T61"/>
                </a:cxn>
                <a:cxn ang="0">
                  <a:pos x="T62" y="T63"/>
                </a:cxn>
                <a:cxn ang="0">
                  <a:pos x="T64" y="T65"/>
                </a:cxn>
                <a:cxn ang="0">
                  <a:pos x="T66" y="T67"/>
                </a:cxn>
                <a:cxn ang="0">
                  <a:pos x="T68" y="T69"/>
                </a:cxn>
                <a:cxn ang="0">
                  <a:pos x="T70" y="T71"/>
                </a:cxn>
                <a:cxn ang="0">
                  <a:pos x="T72" y="T73"/>
                </a:cxn>
                <a:cxn ang="0">
                  <a:pos x="T74" y="T75"/>
                </a:cxn>
                <a:cxn ang="0">
                  <a:pos x="T76" y="T77"/>
                </a:cxn>
                <a:cxn ang="0">
                  <a:pos x="T78" y="T79"/>
                </a:cxn>
                <a:cxn ang="0">
                  <a:pos x="T80" y="T81"/>
                </a:cxn>
                <a:cxn ang="0">
                  <a:pos x="T82" y="T83"/>
                </a:cxn>
                <a:cxn ang="0">
                  <a:pos x="T84" y="T85"/>
                </a:cxn>
                <a:cxn ang="0">
                  <a:pos x="T86" y="T87"/>
                </a:cxn>
                <a:cxn ang="0">
                  <a:pos x="T88" y="T89"/>
                </a:cxn>
                <a:cxn ang="0">
                  <a:pos x="T90" y="T91"/>
                </a:cxn>
                <a:cxn ang="0">
                  <a:pos x="T92" y="T93"/>
                </a:cxn>
                <a:cxn ang="0">
                  <a:pos x="T94" y="T95"/>
                </a:cxn>
                <a:cxn ang="0">
                  <a:pos x="T96" y="T97"/>
                </a:cxn>
                <a:cxn ang="0">
                  <a:pos x="T98" y="T99"/>
                </a:cxn>
                <a:cxn ang="0">
                  <a:pos x="T100" y="T101"/>
                </a:cxn>
              </a:cxnLst>
              <a:rect l="0" t="0" r="r" b="b"/>
              <a:pathLst>
                <a:path w="7" h="7">
                  <a:moveTo>
                    <a:pt x="7" y="3"/>
                  </a:moveTo>
                  <a:lnTo>
                    <a:pt x="7" y="3"/>
                  </a:lnTo>
                  <a:lnTo>
                    <a:pt x="7" y="3"/>
                  </a:lnTo>
                  <a:lnTo>
                    <a:pt x="6" y="2"/>
                  </a:lnTo>
                  <a:lnTo>
                    <a:pt x="6" y="2"/>
                  </a:lnTo>
                  <a:lnTo>
                    <a:pt x="6" y="1"/>
                  </a:lnTo>
                  <a:lnTo>
                    <a:pt x="6" y="1"/>
                  </a:lnTo>
                  <a:lnTo>
                    <a:pt x="5" y="1"/>
                  </a:lnTo>
                  <a:lnTo>
                    <a:pt x="5" y="1"/>
                  </a:lnTo>
                  <a:lnTo>
                    <a:pt x="4" y="1"/>
                  </a:lnTo>
                  <a:lnTo>
                    <a:pt x="4" y="1"/>
                  </a:lnTo>
                  <a:lnTo>
                    <a:pt x="4" y="0"/>
                  </a:lnTo>
                  <a:lnTo>
                    <a:pt x="3" y="0"/>
                  </a:lnTo>
                  <a:lnTo>
                    <a:pt x="3" y="1"/>
                  </a:lnTo>
                  <a:lnTo>
                    <a:pt x="2" y="1"/>
                  </a:lnTo>
                  <a:lnTo>
                    <a:pt x="2" y="1"/>
                  </a:lnTo>
                  <a:lnTo>
                    <a:pt x="2" y="1"/>
                  </a:lnTo>
                  <a:lnTo>
                    <a:pt x="1" y="1"/>
                  </a:lnTo>
                  <a:lnTo>
                    <a:pt x="1" y="1"/>
                  </a:lnTo>
                  <a:lnTo>
                    <a:pt x="1" y="2"/>
                  </a:lnTo>
                  <a:lnTo>
                    <a:pt x="1" y="2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3"/>
                  </a:lnTo>
                  <a:lnTo>
                    <a:pt x="0" y="4"/>
                  </a:lnTo>
                  <a:lnTo>
                    <a:pt x="0" y="4"/>
                  </a:lnTo>
                  <a:lnTo>
                    <a:pt x="0" y="5"/>
                  </a:lnTo>
                  <a:lnTo>
                    <a:pt x="0" y="5"/>
                  </a:lnTo>
                  <a:lnTo>
                    <a:pt x="1" y="5"/>
                  </a:lnTo>
                  <a:lnTo>
                    <a:pt x="1" y="6"/>
                  </a:lnTo>
                  <a:lnTo>
                    <a:pt x="1" y="6"/>
                  </a:lnTo>
                  <a:lnTo>
                    <a:pt x="1" y="6"/>
                  </a:lnTo>
                  <a:lnTo>
                    <a:pt x="2" y="7"/>
                  </a:lnTo>
                  <a:lnTo>
                    <a:pt x="2" y="7"/>
                  </a:lnTo>
                  <a:lnTo>
                    <a:pt x="2" y="7"/>
                  </a:lnTo>
                  <a:lnTo>
                    <a:pt x="3" y="7"/>
                  </a:lnTo>
                  <a:lnTo>
                    <a:pt x="3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4" y="7"/>
                  </a:lnTo>
                  <a:lnTo>
                    <a:pt x="5" y="7"/>
                  </a:lnTo>
                  <a:lnTo>
                    <a:pt x="5" y="7"/>
                  </a:lnTo>
                  <a:lnTo>
                    <a:pt x="6" y="6"/>
                  </a:lnTo>
                  <a:lnTo>
                    <a:pt x="6" y="6"/>
                  </a:lnTo>
                  <a:lnTo>
                    <a:pt x="6" y="6"/>
                  </a:lnTo>
                  <a:lnTo>
                    <a:pt x="6" y="5"/>
                  </a:lnTo>
                  <a:lnTo>
                    <a:pt x="7" y="5"/>
                  </a:lnTo>
                  <a:lnTo>
                    <a:pt x="7" y="5"/>
                  </a:lnTo>
                  <a:lnTo>
                    <a:pt x="7" y="4"/>
                  </a:lnTo>
                  <a:lnTo>
                    <a:pt x="7" y="4"/>
                  </a:lnTo>
                  <a:lnTo>
                    <a:pt x="7" y="3"/>
                  </a:lnTo>
                </a:path>
              </a:pathLst>
            </a:custGeom>
            <a:noFill/>
            <a:ln w="11113" cap="rnd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  <xdr:txBody>
            <a:bodyPr vert="horz" wrap="square" lIns="91440" tIns="45720" rIns="91440" bIns="45720" numCol="1" anchor="t" anchorCtr="0" compatLnSpc="1">
              <a:prstTxWarp prst="textNoShape">
                <a:avLst/>
              </a:prstTxWarp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endParaRPr lang="en-GB" sz="1400"/>
            </a:p>
          </xdr:txBody>
        </xdr:sp>
        <xdr:sp macro="" textlink="">
          <xdr:nvSpPr>
            <xdr:cNvPr id="1466" name="Rectangle 1465">
              <a:extLst>
                <a:ext uri="{FF2B5EF4-FFF2-40B4-BE49-F238E27FC236}">
                  <a16:creationId xmlns:a16="http://schemas.microsoft.com/office/drawing/2014/main" xmlns="" id="{7511AC81-9C0E-4DD4-B784-3BCD05FFA89C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3358" y="341"/>
              <a:ext cx="652" cy="149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16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Pill placebo</a:t>
              </a:r>
              <a:endParaRPr kumimoji="0" lang="en-US" altLang="en-US" sz="14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1467" name="Rectangle 1466">
              <a:extLst>
                <a:ext uri="{FF2B5EF4-FFF2-40B4-BE49-F238E27FC236}">
                  <a16:creationId xmlns:a16="http://schemas.microsoft.com/office/drawing/2014/main" xmlns="" id="{CBA8954B-CC09-4944-9B1D-F247AAB9E9D3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040" y="450"/>
              <a:ext cx="748" cy="15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16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No treatment</a:t>
              </a:r>
              <a:endParaRPr kumimoji="0" lang="en-US" altLang="en-US" sz="14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1468" name="Rectangle 1467">
              <a:extLst>
                <a:ext uri="{FF2B5EF4-FFF2-40B4-BE49-F238E27FC236}">
                  <a16:creationId xmlns:a16="http://schemas.microsoft.com/office/drawing/2014/main" xmlns="" id="{3F081766-E602-4863-88D0-D3EFC8B81240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387" y="623"/>
              <a:ext cx="998" cy="15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16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Attention placebo</a:t>
              </a:r>
              <a:endParaRPr kumimoji="0" lang="en-US" altLang="en-US" sz="14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1469" name="Rectangle 1468">
              <a:extLst>
                <a:ext uri="{FF2B5EF4-FFF2-40B4-BE49-F238E27FC236}">
                  <a16:creationId xmlns:a16="http://schemas.microsoft.com/office/drawing/2014/main" xmlns="" id="{11AA84FA-9E06-4A73-BDBB-B17FD90C76A1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687" y="802"/>
              <a:ext cx="248" cy="15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16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TAU</a:t>
              </a:r>
              <a:endParaRPr kumimoji="0" lang="en-US" altLang="en-US" sz="14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1470" name="Rectangle 1469">
              <a:extLst>
                <a:ext uri="{FF2B5EF4-FFF2-40B4-BE49-F238E27FC236}">
                  <a16:creationId xmlns:a16="http://schemas.microsoft.com/office/drawing/2014/main" xmlns="" id="{57FFE169-70B5-4E68-8E63-603BB301DA68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4911" y="1065"/>
              <a:ext cx="495" cy="15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16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Exercise</a:t>
              </a:r>
              <a:endParaRPr kumimoji="0" lang="en-US" altLang="en-US" sz="14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1471" name="Rectangle 1470">
              <a:extLst>
                <a:ext uri="{FF2B5EF4-FFF2-40B4-BE49-F238E27FC236}">
                  <a16:creationId xmlns:a16="http://schemas.microsoft.com/office/drawing/2014/main" xmlns="" id="{C7C7EE0F-6591-4344-A6E5-B74C23D8CD4D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093" y="1413"/>
              <a:ext cx="257" cy="15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16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TCA</a:t>
              </a:r>
              <a:endParaRPr kumimoji="0" lang="en-US" altLang="en-US" sz="14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  <xdr:sp macro="" textlink="">
          <xdr:nvSpPr>
            <xdr:cNvPr id="1472" name="Rectangle 1471">
              <a:extLst>
                <a:ext uri="{FF2B5EF4-FFF2-40B4-BE49-F238E27FC236}">
                  <a16:creationId xmlns:a16="http://schemas.microsoft.com/office/drawing/2014/main" xmlns="" id="{151A2200-6773-43C7-AAFA-06436E5BBA66}"/>
                </a:ext>
              </a:extLst>
            </xdr:cNvPr>
            <xdr:cNvSpPr>
              <a:spLocks noChangeArrowheads="1"/>
            </xdr:cNvSpPr>
          </xdr:nvSpPr>
          <xdr:spPr bwMode="auto">
            <a:xfrm>
              <a:off x="5165" y="1748"/>
              <a:ext cx="301" cy="155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  <a:ext uri="{91240B29-F687-4F45-9708-019B960494DF}">
                <a14:hiddenLine xmlns:a14="http://schemas.microsoft.com/office/drawing/2010/main" w="9525">
                  <a:solidFill>
                    <a:srgbClr val="000000"/>
                  </a:solidFill>
                  <a:miter lim="800000"/>
                  <a:headEnd/>
                  <a:tailEnd/>
                </a14:hiddenLine>
              </a:ext>
            </a:extLst>
          </xdr:spPr>
          <xdr:txBody>
            <a:bodyPr vert="horz" wrap="square" lIns="0" tIns="0" rIns="0" bIns="0" numCol="1" anchor="t" anchorCtr="0" compatLnSpc="1">
              <a:prstTxWarp prst="textNoShape">
                <a:avLst/>
              </a:prstTxWarp>
              <a:spAutoFit/>
            </a:bodyPr>
            <a:lstStyle>
              <a:defPPr>
                <a:defRPr lang="en-US"/>
              </a:defPPr>
              <a:lvl1pPr marL="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1pPr>
              <a:lvl2pPr marL="457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2pPr>
              <a:lvl3pPr marL="914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3pPr>
              <a:lvl4pPr marL="1371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4pPr>
              <a:lvl5pPr marL="18288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5pPr>
              <a:lvl6pPr marL="22860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6pPr>
              <a:lvl7pPr marL="27432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7pPr>
              <a:lvl8pPr marL="32004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8pPr>
              <a:lvl9pPr marL="3657600" algn="l" defTabSz="914400" rtl="0" eaLnBrk="1" latinLnBrk="0" hangingPunct="1">
                <a:defRPr sz="1800" kern="1200">
                  <a:solidFill>
                    <a:schemeClr val="tx1"/>
                  </a:solidFill>
                  <a:latin typeface="+mn-lt"/>
                  <a:ea typeface="+mn-ea"/>
                  <a:cs typeface="+mn-cs"/>
                </a:defRPr>
              </a:lvl9pPr>
            </a:lstStyle>
            <a:p>
              <a:pPr marL="0" marR="0" lvl="0" indent="0" algn="l" defTabSz="914400" rtl="0" eaLnBrk="0" fontAlgn="base" latinLnBrk="0" hangingPunct="0">
                <a:lnSpc>
                  <a:spcPct val="100000"/>
                </a:lnSpc>
                <a:spcBef>
                  <a:spcPct val="0"/>
                </a:spcBef>
                <a:spcAft>
                  <a:spcPct val="0"/>
                </a:spcAft>
                <a:buClrTx/>
                <a:buSzTx/>
                <a:buFontTx/>
                <a:buNone/>
                <a:tabLst/>
              </a:pPr>
              <a:r>
                <a:rPr kumimoji="0" lang="en-US" altLang="en-US" sz="1600" b="0" i="0" u="none" strike="noStrike" cap="none" normalizeH="0" baseline="0">
                  <a:ln>
                    <a:noFill/>
                  </a:ln>
                  <a:solidFill>
                    <a:srgbClr val="000000"/>
                  </a:solidFill>
                  <a:effectLst/>
                  <a:latin typeface="Arial" panose="020B0604020202020204" pitchFamily="34" charset="0"/>
                </a:rPr>
                <a:t>SSRI</a:t>
              </a:r>
              <a:endParaRPr kumimoji="0" lang="en-US" altLang="en-US" sz="1400" b="0" i="0" u="none" strike="noStrike" cap="none" normalizeH="0" baseline="0">
                <a:ln>
                  <a:noFill/>
                </a:ln>
                <a:solidFill>
                  <a:schemeClr val="tx1"/>
                </a:solidFill>
                <a:effectLst/>
                <a:latin typeface="Arial" panose="020B0604020202020204" pitchFamily="34" charset="0"/>
              </a:endParaRPr>
            </a:p>
          </xdr:txBody>
        </xdr:sp>
      </xdr:grpSp>
      <xdr:sp macro="" textlink="">
        <xdr:nvSpPr>
          <xdr:cNvPr id="1253" name="Rectangle 1252">
            <a:extLst>
              <a:ext uri="{FF2B5EF4-FFF2-40B4-BE49-F238E27FC236}">
                <a16:creationId xmlns:a16="http://schemas.microsoft.com/office/drawing/2014/main" xmlns="" id="{E04D89F8-A730-4B30-A1CF-E66A80B0A3A8}"/>
              </a:ext>
            </a:extLst>
          </xdr:cNvPr>
          <xdr:cNvSpPr>
            <a:spLocks noChangeArrowheads="1"/>
          </xdr:cNvSpPr>
        </xdr:nvSpPr>
        <xdr:spPr bwMode="auto">
          <a:xfrm>
            <a:off x="5157" y="2101"/>
            <a:ext cx="430" cy="15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Any AD</a:t>
            </a:r>
            <a:endParaRPr kumimoji="0" lang="en-US" altLang="en-US" sz="1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254" name="Rectangle 1253">
            <a:extLst>
              <a:ext uri="{FF2B5EF4-FFF2-40B4-BE49-F238E27FC236}">
                <a16:creationId xmlns:a16="http://schemas.microsoft.com/office/drawing/2014/main" xmlns="" id="{6AB3935E-F62E-4BD4-A247-3BC8C7EC73A7}"/>
              </a:ext>
            </a:extLst>
          </xdr:cNvPr>
          <xdr:cNvSpPr>
            <a:spLocks noChangeArrowheads="1"/>
          </xdr:cNvSpPr>
        </xdr:nvSpPr>
        <xdr:spPr bwMode="auto">
          <a:xfrm>
            <a:off x="5055" y="2452"/>
            <a:ext cx="667" cy="15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Mirtazapine</a:t>
            </a:r>
            <a:endParaRPr kumimoji="0" lang="en-US" altLang="en-US" sz="1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255" name="Rectangle 1254">
            <a:extLst>
              <a:ext uri="{FF2B5EF4-FFF2-40B4-BE49-F238E27FC236}">
                <a16:creationId xmlns:a16="http://schemas.microsoft.com/office/drawing/2014/main" xmlns="" id="{82066D5C-77D1-498B-9453-80A727706FF4}"/>
              </a:ext>
            </a:extLst>
          </xdr:cNvPr>
          <xdr:cNvSpPr>
            <a:spLocks noChangeArrowheads="1"/>
          </xdr:cNvSpPr>
        </xdr:nvSpPr>
        <xdr:spPr bwMode="auto">
          <a:xfrm>
            <a:off x="4910" y="2778"/>
            <a:ext cx="2514" cy="15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Short-term psychodynamic psychotherapies</a:t>
            </a:r>
            <a:endParaRPr kumimoji="0" lang="en-US" altLang="en-US" sz="1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256" name="Rectangle 1255">
            <a:extLst>
              <a:ext uri="{FF2B5EF4-FFF2-40B4-BE49-F238E27FC236}">
                <a16:creationId xmlns:a16="http://schemas.microsoft.com/office/drawing/2014/main" xmlns="" id="{5027B48F-2206-4ACB-92E6-954FF12245A2}"/>
              </a:ext>
            </a:extLst>
          </xdr:cNvPr>
          <xdr:cNvSpPr>
            <a:spLocks noChangeArrowheads="1"/>
          </xdr:cNvSpPr>
        </xdr:nvSpPr>
        <xdr:spPr bwMode="auto">
          <a:xfrm>
            <a:off x="4683" y="3048"/>
            <a:ext cx="1242" cy="15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Self-help with support</a:t>
            </a:r>
            <a:endParaRPr kumimoji="0" lang="en-US" altLang="en-US" sz="1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257" name="Rectangle 1256">
            <a:extLst>
              <a:ext uri="{FF2B5EF4-FFF2-40B4-BE49-F238E27FC236}">
                <a16:creationId xmlns:a16="http://schemas.microsoft.com/office/drawing/2014/main" xmlns="" id="{4669F9F8-8015-45F7-A5A2-89866A44AC4C}"/>
              </a:ext>
            </a:extLst>
          </xdr:cNvPr>
          <xdr:cNvSpPr>
            <a:spLocks noChangeArrowheads="1"/>
          </xdr:cNvSpPr>
        </xdr:nvSpPr>
        <xdr:spPr bwMode="auto">
          <a:xfrm>
            <a:off x="4346" y="3295"/>
            <a:ext cx="509" cy="15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Self-help</a:t>
            </a:r>
            <a:endParaRPr kumimoji="0" lang="en-US" altLang="en-US" sz="1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258" name="Rectangle 1257">
            <a:extLst>
              <a:ext uri="{FF2B5EF4-FFF2-40B4-BE49-F238E27FC236}">
                <a16:creationId xmlns:a16="http://schemas.microsoft.com/office/drawing/2014/main" xmlns="" id="{41B07DCF-84C6-418D-9B39-E81C734FA77D}"/>
              </a:ext>
            </a:extLst>
          </xdr:cNvPr>
          <xdr:cNvSpPr>
            <a:spLocks noChangeArrowheads="1"/>
          </xdr:cNvSpPr>
        </xdr:nvSpPr>
        <xdr:spPr bwMode="auto">
          <a:xfrm>
            <a:off x="3962" y="3456"/>
            <a:ext cx="1851" cy="15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Psychoeducational interventions</a:t>
            </a:r>
            <a:endParaRPr kumimoji="0" lang="en-US" altLang="en-US" sz="1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259" name="Rectangle 1258">
            <a:extLst>
              <a:ext uri="{FF2B5EF4-FFF2-40B4-BE49-F238E27FC236}">
                <a16:creationId xmlns:a16="http://schemas.microsoft.com/office/drawing/2014/main" xmlns="" id="{BCF68846-5C09-4129-BA14-078C25A05043}"/>
              </a:ext>
            </a:extLst>
          </xdr:cNvPr>
          <xdr:cNvSpPr>
            <a:spLocks noChangeArrowheads="1"/>
          </xdr:cNvSpPr>
        </xdr:nvSpPr>
        <xdr:spPr bwMode="auto">
          <a:xfrm>
            <a:off x="1874" y="3614"/>
            <a:ext cx="1955" cy="15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Interpersonal psychotherapy (IPT)</a:t>
            </a:r>
            <a:endParaRPr kumimoji="0" lang="en-US" altLang="en-US" sz="1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260" name="Rectangle 1259">
            <a:extLst>
              <a:ext uri="{FF2B5EF4-FFF2-40B4-BE49-F238E27FC236}">
                <a16:creationId xmlns:a16="http://schemas.microsoft.com/office/drawing/2014/main" xmlns="" id="{A1919C6C-2F5D-4FA3-B83C-5EE52CF1C617}"/>
              </a:ext>
            </a:extLst>
          </xdr:cNvPr>
          <xdr:cNvSpPr>
            <a:spLocks noChangeArrowheads="1"/>
          </xdr:cNvSpPr>
        </xdr:nvSpPr>
        <xdr:spPr bwMode="auto">
          <a:xfrm>
            <a:off x="2546" y="3400"/>
            <a:ext cx="673" cy="15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Counselling</a:t>
            </a:r>
            <a:endParaRPr kumimoji="0" lang="en-US" altLang="en-US" sz="1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261" name="Rectangle 1260">
            <a:extLst>
              <a:ext uri="{FF2B5EF4-FFF2-40B4-BE49-F238E27FC236}">
                <a16:creationId xmlns:a16="http://schemas.microsoft.com/office/drawing/2014/main" xmlns="" id="{1321709D-CF4B-4011-8E46-93C0367BBC0D}"/>
              </a:ext>
            </a:extLst>
          </xdr:cNvPr>
          <xdr:cNvSpPr>
            <a:spLocks noChangeArrowheads="1"/>
          </xdr:cNvSpPr>
        </xdr:nvSpPr>
        <xdr:spPr bwMode="auto">
          <a:xfrm>
            <a:off x="1874" y="3240"/>
            <a:ext cx="918" cy="15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Problem solving</a:t>
            </a:r>
            <a:endParaRPr kumimoji="0" lang="en-US" altLang="en-US" sz="1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262" name="Rectangle 1261">
            <a:extLst>
              <a:ext uri="{FF2B5EF4-FFF2-40B4-BE49-F238E27FC236}">
                <a16:creationId xmlns:a16="http://schemas.microsoft.com/office/drawing/2014/main" xmlns="" id="{242AC7E6-FB12-40A1-A303-4C8AA514362F}"/>
              </a:ext>
            </a:extLst>
          </xdr:cNvPr>
          <xdr:cNvSpPr>
            <a:spLocks noChangeArrowheads="1"/>
          </xdr:cNvSpPr>
        </xdr:nvSpPr>
        <xdr:spPr bwMode="auto">
          <a:xfrm>
            <a:off x="721" y="3053"/>
            <a:ext cx="1907" cy="15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Behavioural therapies (individual)</a:t>
            </a:r>
            <a:endParaRPr kumimoji="0" lang="en-US" altLang="en-US" sz="1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263" name="Rectangle 1262">
            <a:extLst>
              <a:ext uri="{FF2B5EF4-FFF2-40B4-BE49-F238E27FC236}">
                <a16:creationId xmlns:a16="http://schemas.microsoft.com/office/drawing/2014/main" xmlns="" id="{0FE24FD8-E63B-4258-AE84-92C7EDDF9EB5}"/>
              </a:ext>
            </a:extLst>
          </xdr:cNvPr>
          <xdr:cNvSpPr>
            <a:spLocks noChangeArrowheads="1"/>
          </xdr:cNvSpPr>
        </xdr:nvSpPr>
        <xdr:spPr bwMode="auto">
          <a:xfrm>
            <a:off x="1220" y="2794"/>
            <a:ext cx="1123" cy="15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CBT/CT (individual)</a:t>
            </a:r>
            <a:endParaRPr kumimoji="0" lang="en-US" altLang="en-US" sz="1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264" name="Rectangle 1263">
            <a:extLst>
              <a:ext uri="{FF2B5EF4-FFF2-40B4-BE49-F238E27FC236}">
                <a16:creationId xmlns:a16="http://schemas.microsoft.com/office/drawing/2014/main" xmlns="" id="{E386DBD7-495C-442B-AF75-77949ED42340}"/>
              </a:ext>
            </a:extLst>
          </xdr:cNvPr>
          <xdr:cNvSpPr>
            <a:spLocks noChangeArrowheads="1"/>
          </xdr:cNvSpPr>
        </xdr:nvSpPr>
        <xdr:spPr bwMode="auto">
          <a:xfrm>
            <a:off x="66" y="2448"/>
            <a:ext cx="2173" cy="15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Behavioural, cognitive, or CBT groups</a:t>
            </a:r>
            <a:endParaRPr kumimoji="0" lang="en-US" altLang="en-US" sz="1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265" name="Rectangle 1264">
            <a:extLst>
              <a:ext uri="{FF2B5EF4-FFF2-40B4-BE49-F238E27FC236}">
                <a16:creationId xmlns:a16="http://schemas.microsoft.com/office/drawing/2014/main" xmlns="" id="{F7E09475-DCD7-46D0-A710-7C1CBC19A489}"/>
              </a:ext>
            </a:extLst>
          </xdr:cNvPr>
          <xdr:cNvSpPr>
            <a:spLocks noChangeArrowheads="1"/>
          </xdr:cNvSpPr>
        </xdr:nvSpPr>
        <xdr:spPr bwMode="auto">
          <a:xfrm>
            <a:off x="1296" y="2137"/>
            <a:ext cx="783" cy="15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CBT/CT + AD</a:t>
            </a:r>
            <a:endParaRPr kumimoji="0" lang="en-US" altLang="en-US" sz="1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266" name="Rectangle 1265">
            <a:extLst>
              <a:ext uri="{FF2B5EF4-FFF2-40B4-BE49-F238E27FC236}">
                <a16:creationId xmlns:a16="http://schemas.microsoft.com/office/drawing/2014/main" xmlns="" id="{F99E9941-DDE8-4944-9099-CADB152192A1}"/>
              </a:ext>
            </a:extLst>
          </xdr:cNvPr>
          <xdr:cNvSpPr>
            <a:spLocks noChangeArrowheads="1"/>
          </xdr:cNvSpPr>
        </xdr:nvSpPr>
        <xdr:spPr bwMode="auto">
          <a:xfrm>
            <a:off x="430" y="1762"/>
            <a:ext cx="1703" cy="15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Combined (Counselling + AD)</a:t>
            </a:r>
            <a:endParaRPr kumimoji="0" lang="en-US" altLang="en-US" sz="1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267" name="Rectangle 1266">
            <a:extLst>
              <a:ext uri="{FF2B5EF4-FFF2-40B4-BE49-F238E27FC236}">
                <a16:creationId xmlns:a16="http://schemas.microsoft.com/office/drawing/2014/main" xmlns="" id="{1CF67B6F-503F-4786-8483-09B6AA79D0C8}"/>
              </a:ext>
            </a:extLst>
          </xdr:cNvPr>
          <xdr:cNvSpPr>
            <a:spLocks noChangeArrowheads="1"/>
          </xdr:cNvSpPr>
        </xdr:nvSpPr>
        <xdr:spPr bwMode="auto">
          <a:xfrm>
            <a:off x="943" y="1389"/>
            <a:ext cx="1229" cy="15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Combined (IPT + AD)</a:t>
            </a:r>
            <a:endParaRPr kumimoji="0" lang="en-US" altLang="en-US" sz="1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268" name="Rectangle 1267">
            <a:extLst>
              <a:ext uri="{FF2B5EF4-FFF2-40B4-BE49-F238E27FC236}">
                <a16:creationId xmlns:a16="http://schemas.microsoft.com/office/drawing/2014/main" xmlns="" id="{A77EAE9B-B930-4B09-A5FD-DDD3B8921FEE}"/>
              </a:ext>
            </a:extLst>
          </xdr:cNvPr>
          <xdr:cNvSpPr>
            <a:spLocks noChangeArrowheads="1"/>
          </xdr:cNvSpPr>
        </xdr:nvSpPr>
        <xdr:spPr bwMode="auto">
          <a:xfrm>
            <a:off x="-412" y="1010"/>
            <a:ext cx="2878" cy="15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Short-term psychodynamic psychotherapies + AD</a:t>
            </a:r>
            <a:endParaRPr kumimoji="0" lang="en-US" altLang="en-US" sz="1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269" name="Rectangle 1268">
            <a:extLst>
              <a:ext uri="{FF2B5EF4-FFF2-40B4-BE49-F238E27FC236}">
                <a16:creationId xmlns:a16="http://schemas.microsoft.com/office/drawing/2014/main" xmlns="" id="{7F5260B6-AF69-4D0D-BF4C-A498E721759F}"/>
              </a:ext>
            </a:extLst>
          </xdr:cNvPr>
          <xdr:cNvSpPr>
            <a:spLocks noChangeArrowheads="1"/>
          </xdr:cNvSpPr>
        </xdr:nvSpPr>
        <xdr:spPr bwMode="auto">
          <a:xfrm>
            <a:off x="964" y="749"/>
            <a:ext cx="1648" cy="15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Combined (psych + placebo)</a:t>
            </a:r>
            <a:endParaRPr kumimoji="0" lang="en-US" altLang="en-US" sz="1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270" name="Rectangle 1269">
            <a:extLst>
              <a:ext uri="{FF2B5EF4-FFF2-40B4-BE49-F238E27FC236}">
                <a16:creationId xmlns:a16="http://schemas.microsoft.com/office/drawing/2014/main" xmlns="" id="{6E3EE712-0B0F-41CE-9AE5-4FD0AAB92707}"/>
              </a:ext>
            </a:extLst>
          </xdr:cNvPr>
          <xdr:cNvSpPr>
            <a:spLocks noChangeArrowheads="1"/>
          </xdr:cNvSpPr>
        </xdr:nvSpPr>
        <xdr:spPr bwMode="auto">
          <a:xfrm>
            <a:off x="1103" y="556"/>
            <a:ext cx="1820" cy="15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Combined (Exercise + AD/CBT)</a:t>
            </a:r>
            <a:endParaRPr kumimoji="0" lang="en-US" altLang="en-US" sz="1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271" name="Rectangle 1270">
            <a:extLst>
              <a:ext uri="{FF2B5EF4-FFF2-40B4-BE49-F238E27FC236}">
                <a16:creationId xmlns:a16="http://schemas.microsoft.com/office/drawing/2014/main" xmlns="" id="{CE206B8C-3F84-4A5A-A6F4-00564A689E3E}"/>
              </a:ext>
            </a:extLst>
          </xdr:cNvPr>
          <xdr:cNvSpPr>
            <a:spLocks noChangeArrowheads="1"/>
          </xdr:cNvSpPr>
        </xdr:nvSpPr>
        <xdr:spPr bwMode="auto">
          <a:xfrm>
            <a:off x="1762" y="365"/>
            <a:ext cx="1540" cy="155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sz="1600" b="0" i="0" u="none" strike="noStrike" cap="none" normalizeH="0" baseline="0">
                <a:ln>
                  <a:noFill/>
                </a:ln>
                <a:solidFill>
                  <a:srgbClr val="000000"/>
                </a:solidFill>
                <a:effectLst/>
                <a:latin typeface="Arial" panose="020B0604020202020204" pitchFamily="34" charset="0"/>
              </a:rPr>
              <a:t>Combined (Self-help + AD)</a:t>
            </a:r>
            <a:endParaRPr kumimoji="0" lang="en-US" altLang="en-US" sz="1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  <xdr:sp macro="" textlink="">
        <xdr:nvSpPr>
          <xdr:cNvPr id="1272" name="Rectangle 1271">
            <a:extLst>
              <a:ext uri="{FF2B5EF4-FFF2-40B4-BE49-F238E27FC236}">
                <a16:creationId xmlns:a16="http://schemas.microsoft.com/office/drawing/2014/main" xmlns="" id="{B02C94BA-4C50-4C04-B82E-7A85117C6389}"/>
              </a:ext>
            </a:extLst>
          </xdr:cNvPr>
          <xdr:cNvSpPr>
            <a:spLocks noChangeArrowheads="1"/>
          </xdr:cNvSpPr>
        </xdr:nvSpPr>
        <xdr:spPr bwMode="auto">
          <a:xfrm>
            <a:off x="3551" y="-23"/>
            <a:ext cx="40" cy="174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val="000000"/>
                </a:solidFill>
                <a:miter lim="800000"/>
                <a:headEnd/>
                <a:tailEnd/>
              </a14:hiddenLine>
            </a:ext>
          </a:extLst>
        </xdr:spPr>
        <xdr:txBody>
          <a:bodyPr vert="horz" wrap="square" lIns="0" tIns="0" rIns="0" bIns="0" numCol="1" anchor="t" anchorCtr="0" compatLnSpc="1">
            <a:prstTxWarp prst="textNoShape">
              <a:avLst/>
            </a:prstTxWarp>
            <a:spAutoFit/>
          </a:bodyPr>
          <a:lstStyle>
            <a:defPPr>
              <a:defRPr lang="en-US"/>
            </a:defPPr>
            <a:lvl1pPr marL="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1pPr>
            <a:lvl2pPr marL="457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2pPr>
            <a:lvl3pPr marL="914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3pPr>
            <a:lvl4pPr marL="1371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4pPr>
            <a:lvl5pPr marL="18288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5pPr>
            <a:lvl6pPr marL="22860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6pPr>
            <a:lvl7pPr marL="27432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7pPr>
            <a:lvl8pPr marL="32004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8pPr>
            <a:lvl9pPr marL="3657600" algn="l" defTabSz="914400" rtl="0" eaLnBrk="1" latinLnBrk="0" hangingPunct="1">
              <a:defRPr sz="1800" kern="1200">
                <a:solidFill>
                  <a:schemeClr val="tx1"/>
                </a:solidFill>
                <a:latin typeface="+mn-lt"/>
                <a:ea typeface="+mn-ea"/>
                <a:cs typeface="+mn-cs"/>
              </a:defRPr>
            </a:lvl9pPr>
          </a:lstStyle>
          <a:p>
            <a:pPr marL="0" marR="0" lvl="0" indent="0" algn="l" defTabSz="914400" rtl="0" eaLnBrk="0" fontAlgn="base" latinLnBrk="0" hangingPunct="0">
              <a:lnSpc>
                <a:spcPct val="100000"/>
              </a:lnSpc>
              <a:spcBef>
                <a:spcPct val="0"/>
              </a:spcBef>
              <a:spcAft>
                <a:spcPct val="0"/>
              </a:spcAft>
              <a:buClrTx/>
              <a:buSzTx/>
              <a:buFontTx/>
              <a:buNone/>
              <a:tabLst/>
            </a:pPr>
            <a:r>
              <a:rPr kumimoji="0" lang="en-US" altLang="en-US" b="1" i="0" u="none" strike="noStrike" cap="none" normalizeH="0" baseline="0">
                <a:ln>
                  <a:noFill/>
                </a:ln>
                <a:solidFill>
                  <a:srgbClr val="0000FF"/>
                </a:solidFill>
                <a:effectLst/>
                <a:latin typeface="Arial" panose="020B0604020202020204" pitchFamily="34" charset="0"/>
              </a:rPr>
              <a:t> </a:t>
            </a:r>
            <a:endParaRPr kumimoji="0" lang="en-US" altLang="en-US" sz="1400" b="0" i="0" u="none" strike="noStrike" cap="none" normalizeH="0" baseline="0">
              <a:ln>
                <a:noFill/>
              </a:ln>
              <a:solidFill>
                <a:schemeClr val="tx1"/>
              </a:solidFill>
              <a:effectLst/>
              <a:latin typeface="Arial" panose="020B0604020202020204" pitchFamily="34" charset="0"/>
            </a:endParaRPr>
          </a:p>
        </xdr:txBody>
      </xdr:sp>
    </xdr:grp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7</xdr:col>
      <xdr:colOff>0</xdr:colOff>
      <xdr:row>1</xdr:row>
      <xdr:rowOff>0</xdr:rowOff>
    </xdr:from>
    <xdr:to>
      <xdr:col>18</xdr:col>
      <xdr:colOff>189574</xdr:colOff>
      <xdr:row>37</xdr:row>
      <xdr:rowOff>54703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xmlns="" id="{3C82C243-F2CF-4A4F-87C8-0177D0D6235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705600" y="200025"/>
          <a:ext cx="6895174" cy="693175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W2213"/>
  <sheetViews>
    <sheetView workbookViewId="0">
      <selection activeCell="F3" sqref="F3"/>
    </sheetView>
  </sheetViews>
  <sheetFormatPr defaultRowHeight="15" x14ac:dyDescent="0.25"/>
  <cols>
    <col min="1" max="1" width="9.5703125" bestFit="1" customWidth="1"/>
    <col min="2" max="2" width="9.5703125" customWidth="1"/>
    <col min="3" max="3" width="45.42578125" bestFit="1" customWidth="1"/>
    <col min="4" max="4" width="9.42578125" bestFit="1" customWidth="1"/>
    <col min="5" max="5" width="9.42578125" customWidth="1"/>
    <col min="6" max="6" width="68.28515625" bestFit="1" customWidth="1"/>
    <col min="19" max="19" width="16.7109375" bestFit="1" customWidth="1"/>
    <col min="41" max="41" width="13.5703125" customWidth="1"/>
  </cols>
  <sheetData>
    <row r="1" spans="1:49" x14ac:dyDescent="0.25">
      <c r="A1" t="s">
        <v>58</v>
      </c>
      <c r="I1" s="1" t="s">
        <v>59</v>
      </c>
      <c r="S1" s="1" t="s">
        <v>60</v>
      </c>
      <c r="AD1" t="s">
        <v>61</v>
      </c>
      <c r="AO1" t="s">
        <v>62</v>
      </c>
    </row>
    <row r="2" spans="1:49" x14ac:dyDescent="0.25">
      <c r="A2" s="31" t="s">
        <v>63</v>
      </c>
      <c r="B2" s="30" t="s">
        <v>64</v>
      </c>
      <c r="C2" s="30" t="s">
        <v>65</v>
      </c>
      <c r="D2" s="30" t="s">
        <v>66</v>
      </c>
      <c r="E2" s="30" t="s">
        <v>67</v>
      </c>
      <c r="F2" s="30" t="s">
        <v>68</v>
      </c>
      <c r="I2" t="s">
        <v>69</v>
      </c>
      <c r="J2" t="s">
        <v>4</v>
      </c>
      <c r="K2" t="s">
        <v>70</v>
      </c>
      <c r="L2" t="s">
        <v>71</v>
      </c>
      <c r="M2" s="17">
        <v>2.5000000000000001E-2</v>
      </c>
      <c r="N2" t="s">
        <v>5</v>
      </c>
      <c r="O2" s="17">
        <v>0.97499999999999998</v>
      </c>
      <c r="P2" t="s">
        <v>72</v>
      </c>
      <c r="Q2" t="s">
        <v>73</v>
      </c>
      <c r="S2" t="s">
        <v>69</v>
      </c>
      <c r="T2" t="s">
        <v>4</v>
      </c>
      <c r="U2" t="s">
        <v>70</v>
      </c>
      <c r="V2" t="s">
        <v>71</v>
      </c>
      <c r="W2" s="17">
        <v>2.5000000000000001E-2</v>
      </c>
      <c r="X2" t="s">
        <v>5</v>
      </c>
      <c r="Y2" s="17">
        <v>0.97499999999999998</v>
      </c>
      <c r="Z2" t="s">
        <v>72</v>
      </c>
      <c r="AA2" t="s">
        <v>73</v>
      </c>
      <c r="AD2" s="1" t="s">
        <v>69</v>
      </c>
      <c r="AE2" s="1" t="s">
        <v>4</v>
      </c>
      <c r="AF2" s="1" t="s">
        <v>70</v>
      </c>
      <c r="AG2" s="1" t="s">
        <v>71</v>
      </c>
      <c r="AH2" s="18">
        <v>2.5000000000000001E-2</v>
      </c>
      <c r="AI2" s="1" t="s">
        <v>5</v>
      </c>
      <c r="AJ2" s="18">
        <v>0.97499999999999998</v>
      </c>
      <c r="AK2" s="1" t="s">
        <v>72</v>
      </c>
      <c r="AL2" s="1" t="s">
        <v>73</v>
      </c>
      <c r="AO2" s="1" t="s">
        <v>69</v>
      </c>
      <c r="AP2" s="1" t="s">
        <v>4</v>
      </c>
      <c r="AQ2" s="1" t="s">
        <v>70</v>
      </c>
      <c r="AR2" s="1" t="s">
        <v>71</v>
      </c>
      <c r="AS2" s="18">
        <v>2.5000000000000001E-2</v>
      </c>
      <c r="AT2" s="1" t="s">
        <v>5</v>
      </c>
      <c r="AU2" s="18">
        <v>0.97499999999999998</v>
      </c>
      <c r="AV2" s="1" t="s">
        <v>72</v>
      </c>
      <c r="AW2" s="1" t="s">
        <v>73</v>
      </c>
    </row>
    <row r="3" spans="1:49" x14ac:dyDescent="0.25">
      <c r="A3" s="37">
        <v>1</v>
      </c>
      <c r="B3" s="37">
        <v>1</v>
      </c>
      <c r="C3" s="37" t="s">
        <v>0</v>
      </c>
      <c r="D3" s="37">
        <v>1</v>
      </c>
      <c r="E3" s="37">
        <v>1</v>
      </c>
      <c r="F3" s="37" t="s">
        <v>0</v>
      </c>
      <c r="I3" t="s">
        <v>675</v>
      </c>
      <c r="J3">
        <v>-1.0760000000000001</v>
      </c>
      <c r="K3">
        <v>0.25679999999999997</v>
      </c>
      <c r="L3">
        <v>6.2370000000000004E-3</v>
      </c>
      <c r="M3">
        <v>-1.589</v>
      </c>
      <c r="N3">
        <v>-1.075</v>
      </c>
      <c r="O3">
        <v>-0.57609999999999995</v>
      </c>
      <c r="P3">
        <v>30001</v>
      </c>
      <c r="Q3">
        <v>120000</v>
      </c>
      <c r="S3" t="s">
        <v>151</v>
      </c>
      <c r="T3">
        <v>-1.141</v>
      </c>
      <c r="U3">
        <v>0.38179999999999997</v>
      </c>
      <c r="V3">
        <v>6.5539999999999999E-3</v>
      </c>
      <c r="W3">
        <v>-1.923</v>
      </c>
      <c r="X3">
        <v>-1.133</v>
      </c>
      <c r="Y3">
        <v>-0.40160000000000001</v>
      </c>
      <c r="Z3">
        <v>30001</v>
      </c>
      <c r="AA3">
        <v>120000</v>
      </c>
      <c r="AC3">
        <v>1</v>
      </c>
      <c r="AD3" t="s">
        <v>451</v>
      </c>
      <c r="AE3">
        <v>39.479999999999997</v>
      </c>
      <c r="AF3">
        <v>3.5579999999999998</v>
      </c>
      <c r="AG3">
        <v>8.6349999999999996E-2</v>
      </c>
      <c r="AH3">
        <v>31</v>
      </c>
      <c r="AI3">
        <v>40</v>
      </c>
      <c r="AJ3">
        <v>45</v>
      </c>
      <c r="AK3">
        <v>30001</v>
      </c>
      <c r="AL3">
        <v>120000</v>
      </c>
      <c r="AN3">
        <v>1</v>
      </c>
      <c r="AO3" t="s">
        <v>495</v>
      </c>
      <c r="AP3">
        <v>18.89</v>
      </c>
      <c r="AQ3">
        <v>1.835</v>
      </c>
      <c r="AR3">
        <v>3.9530000000000003E-2</v>
      </c>
      <c r="AS3">
        <v>15</v>
      </c>
      <c r="AT3">
        <v>19</v>
      </c>
      <c r="AU3">
        <v>22</v>
      </c>
      <c r="AV3">
        <v>30001</v>
      </c>
      <c r="AW3">
        <v>120000</v>
      </c>
    </row>
    <row r="4" spans="1:49" x14ac:dyDescent="0.25">
      <c r="A4" s="37">
        <v>2</v>
      </c>
      <c r="B4" s="37">
        <v>2</v>
      </c>
      <c r="C4" s="37" t="s">
        <v>87</v>
      </c>
      <c r="D4" s="37">
        <v>2</v>
      </c>
      <c r="E4" s="37">
        <v>2</v>
      </c>
      <c r="F4" s="32" t="s">
        <v>88</v>
      </c>
      <c r="I4" t="s">
        <v>676</v>
      </c>
      <c r="J4">
        <v>-1.204</v>
      </c>
      <c r="K4">
        <v>0.37669999999999998</v>
      </c>
      <c r="L4">
        <v>6.868E-3</v>
      </c>
      <c r="M4">
        <v>-1.968</v>
      </c>
      <c r="N4">
        <v>-1.1950000000000001</v>
      </c>
      <c r="O4">
        <v>-0.48430000000000001</v>
      </c>
      <c r="P4">
        <v>30001</v>
      </c>
      <c r="Q4">
        <v>120000</v>
      </c>
      <c r="S4" t="s">
        <v>152</v>
      </c>
      <c r="T4">
        <v>-0.371</v>
      </c>
      <c r="U4">
        <v>0.40689999999999998</v>
      </c>
      <c r="V4">
        <v>6.2310000000000004E-3</v>
      </c>
      <c r="W4">
        <v>-1.2070000000000001</v>
      </c>
      <c r="X4">
        <v>-0.35899999999999999</v>
      </c>
      <c r="Y4">
        <v>0.40029999999999999</v>
      </c>
      <c r="Z4">
        <v>30001</v>
      </c>
      <c r="AA4">
        <v>120000</v>
      </c>
      <c r="AC4">
        <v>2</v>
      </c>
      <c r="AD4" t="s">
        <v>452</v>
      </c>
      <c r="AE4">
        <v>46.95</v>
      </c>
      <c r="AF4">
        <v>0.23369999999999999</v>
      </c>
      <c r="AG4">
        <v>1.168E-3</v>
      </c>
      <c r="AH4">
        <v>46</v>
      </c>
      <c r="AI4">
        <v>47</v>
      </c>
      <c r="AJ4">
        <v>47</v>
      </c>
      <c r="AK4">
        <v>30001</v>
      </c>
      <c r="AL4">
        <v>120000</v>
      </c>
      <c r="AN4">
        <v>2</v>
      </c>
      <c r="AO4" t="s">
        <v>496</v>
      </c>
      <c r="AP4">
        <v>23.69</v>
      </c>
      <c r="AQ4">
        <v>0.61499999999999999</v>
      </c>
      <c r="AR4">
        <v>5.0200000000000002E-3</v>
      </c>
      <c r="AS4">
        <v>22</v>
      </c>
      <c r="AT4">
        <v>24</v>
      </c>
      <c r="AU4">
        <v>24</v>
      </c>
      <c r="AV4">
        <v>30001</v>
      </c>
      <c r="AW4">
        <v>120000</v>
      </c>
    </row>
    <row r="5" spans="1:49" x14ac:dyDescent="0.25">
      <c r="A5" s="37">
        <v>3</v>
      </c>
      <c r="B5" s="37"/>
      <c r="C5" s="37" t="s">
        <v>88</v>
      </c>
      <c r="D5" s="37">
        <v>2</v>
      </c>
      <c r="E5" s="37">
        <v>2</v>
      </c>
      <c r="F5" s="32" t="s">
        <v>88</v>
      </c>
      <c r="I5" t="s">
        <v>677</v>
      </c>
      <c r="J5">
        <v>-0.1903</v>
      </c>
      <c r="K5">
        <v>0.29799999999999999</v>
      </c>
      <c r="L5">
        <v>5.8609999999999999E-3</v>
      </c>
      <c r="M5">
        <v>-0.78039999999999998</v>
      </c>
      <c r="N5">
        <v>-0.18790000000000001</v>
      </c>
      <c r="O5">
        <v>0.3906</v>
      </c>
      <c r="P5">
        <v>30001</v>
      </c>
      <c r="Q5">
        <v>120000</v>
      </c>
      <c r="S5" t="s">
        <v>153</v>
      </c>
      <c r="T5">
        <v>-0.27829999999999999</v>
      </c>
      <c r="U5">
        <v>0.36099999999999999</v>
      </c>
      <c r="V5">
        <v>5.607E-3</v>
      </c>
      <c r="W5">
        <v>-0.98050000000000004</v>
      </c>
      <c r="X5">
        <v>-0.28470000000000001</v>
      </c>
      <c r="Y5">
        <v>0.46189999999999998</v>
      </c>
      <c r="Z5">
        <v>30001</v>
      </c>
      <c r="AA5">
        <v>120000</v>
      </c>
      <c r="AC5">
        <v>3</v>
      </c>
      <c r="AD5" t="s">
        <v>453</v>
      </c>
      <c r="AE5">
        <v>42.02</v>
      </c>
      <c r="AF5">
        <v>3.2240000000000002</v>
      </c>
      <c r="AG5">
        <v>2.828E-2</v>
      </c>
      <c r="AH5">
        <v>34</v>
      </c>
      <c r="AI5">
        <v>43</v>
      </c>
      <c r="AJ5">
        <v>46</v>
      </c>
      <c r="AK5">
        <v>30001</v>
      </c>
      <c r="AL5">
        <v>120000</v>
      </c>
      <c r="AN5">
        <v>3</v>
      </c>
      <c r="AO5" t="s">
        <v>497</v>
      </c>
      <c r="AP5">
        <v>21.12</v>
      </c>
      <c r="AQ5">
        <v>2.1150000000000002</v>
      </c>
      <c r="AR5">
        <v>1.7239999999999998E-2</v>
      </c>
      <c r="AS5">
        <v>16</v>
      </c>
      <c r="AT5">
        <v>22</v>
      </c>
      <c r="AU5">
        <v>24</v>
      </c>
      <c r="AV5">
        <v>30001</v>
      </c>
      <c r="AW5">
        <v>120000</v>
      </c>
    </row>
    <row r="6" spans="1:49" x14ac:dyDescent="0.25">
      <c r="A6" s="37">
        <v>4</v>
      </c>
      <c r="B6" s="37">
        <v>3</v>
      </c>
      <c r="C6" s="37" t="s">
        <v>89</v>
      </c>
      <c r="D6" s="37">
        <v>3</v>
      </c>
      <c r="E6" s="37">
        <v>3</v>
      </c>
      <c r="F6" s="32" t="s">
        <v>89</v>
      </c>
      <c r="I6" t="s">
        <v>678</v>
      </c>
      <c r="J6">
        <v>-0.55120000000000002</v>
      </c>
      <c r="K6">
        <v>0.43159999999999998</v>
      </c>
      <c r="L6">
        <v>6.7710000000000001E-3</v>
      </c>
      <c r="M6">
        <v>-1.448</v>
      </c>
      <c r="N6">
        <v>-0.53169999999999995</v>
      </c>
      <c r="O6">
        <v>0.24310000000000001</v>
      </c>
      <c r="P6">
        <v>30001</v>
      </c>
      <c r="Q6">
        <v>120000</v>
      </c>
      <c r="S6" t="s">
        <v>154</v>
      </c>
      <c r="T6">
        <v>0.37869999999999998</v>
      </c>
      <c r="U6">
        <v>0.34539999999999998</v>
      </c>
      <c r="V6">
        <v>5.4669999999999996E-3</v>
      </c>
      <c r="W6">
        <v>-0.3412</v>
      </c>
      <c r="X6">
        <v>0.39100000000000001</v>
      </c>
      <c r="Y6">
        <v>1.036</v>
      </c>
      <c r="Z6">
        <v>30001</v>
      </c>
      <c r="AA6">
        <v>120000</v>
      </c>
      <c r="AC6" s="37">
        <v>4</v>
      </c>
      <c r="AD6" t="s">
        <v>454</v>
      </c>
      <c r="AE6">
        <v>44.66</v>
      </c>
      <c r="AF6">
        <v>1.327</v>
      </c>
      <c r="AG6">
        <v>1.021E-2</v>
      </c>
      <c r="AH6">
        <v>41</v>
      </c>
      <c r="AI6">
        <v>45</v>
      </c>
      <c r="AJ6">
        <v>46</v>
      </c>
      <c r="AK6">
        <v>30001</v>
      </c>
      <c r="AL6">
        <v>120000</v>
      </c>
      <c r="AN6" s="37">
        <v>4</v>
      </c>
      <c r="AO6" t="s">
        <v>498</v>
      </c>
      <c r="AP6">
        <v>20.68</v>
      </c>
      <c r="AQ6">
        <v>2.194</v>
      </c>
      <c r="AR6">
        <v>1.3180000000000001E-2</v>
      </c>
      <c r="AS6">
        <v>15</v>
      </c>
      <c r="AT6">
        <v>21</v>
      </c>
      <c r="AU6">
        <v>23</v>
      </c>
      <c r="AV6">
        <v>30001</v>
      </c>
      <c r="AW6">
        <v>120000</v>
      </c>
    </row>
    <row r="7" spans="1:49" x14ac:dyDescent="0.25">
      <c r="A7" s="37">
        <v>5</v>
      </c>
      <c r="B7" s="37"/>
      <c r="C7" s="37" t="s">
        <v>90</v>
      </c>
      <c r="D7" s="37">
        <v>3</v>
      </c>
      <c r="E7" s="37">
        <v>3</v>
      </c>
      <c r="F7" s="32" t="s">
        <v>89</v>
      </c>
      <c r="I7" t="s">
        <v>679</v>
      </c>
      <c r="J7">
        <v>-0.41560000000000002</v>
      </c>
      <c r="K7">
        <v>0.2306</v>
      </c>
      <c r="L7">
        <v>5.5649999999999996E-3</v>
      </c>
      <c r="M7">
        <v>-0.87409999999999999</v>
      </c>
      <c r="N7">
        <v>-0.41389999999999999</v>
      </c>
      <c r="O7">
        <v>3.3599999999999998E-2</v>
      </c>
      <c r="P7">
        <v>30001</v>
      </c>
      <c r="Q7">
        <v>120000</v>
      </c>
      <c r="S7" t="s">
        <v>155</v>
      </c>
      <c r="T7">
        <v>0.55779999999999996</v>
      </c>
      <c r="U7">
        <v>0.22869999999999999</v>
      </c>
      <c r="V7">
        <v>2.3530000000000001E-3</v>
      </c>
      <c r="W7">
        <v>9.3149999999999997E-2</v>
      </c>
      <c r="X7">
        <v>0.55859999999999999</v>
      </c>
      <c r="Y7">
        <v>1.016</v>
      </c>
      <c r="Z7">
        <v>30001</v>
      </c>
      <c r="AA7">
        <v>120000</v>
      </c>
      <c r="AC7" s="37">
        <v>5</v>
      </c>
      <c r="AD7" t="s">
        <v>455</v>
      </c>
      <c r="AE7">
        <v>25.42</v>
      </c>
      <c r="AF7">
        <v>5.5110000000000001</v>
      </c>
      <c r="AG7">
        <v>4.7750000000000001E-2</v>
      </c>
      <c r="AH7">
        <v>15</v>
      </c>
      <c r="AI7">
        <v>26</v>
      </c>
      <c r="AJ7">
        <v>36</v>
      </c>
      <c r="AK7">
        <v>30001</v>
      </c>
      <c r="AL7">
        <v>120000</v>
      </c>
      <c r="AN7" s="37">
        <v>5</v>
      </c>
      <c r="AO7" t="s">
        <v>499</v>
      </c>
      <c r="AP7">
        <v>14.59</v>
      </c>
      <c r="AQ7">
        <v>3.379</v>
      </c>
      <c r="AR7">
        <v>2.81E-2</v>
      </c>
      <c r="AS7">
        <v>8</v>
      </c>
      <c r="AT7">
        <v>15</v>
      </c>
      <c r="AU7">
        <v>21</v>
      </c>
      <c r="AV7">
        <v>30001</v>
      </c>
      <c r="AW7">
        <v>120000</v>
      </c>
    </row>
    <row r="8" spans="1:49" x14ac:dyDescent="0.25">
      <c r="A8" s="37">
        <v>6</v>
      </c>
      <c r="B8" s="37">
        <v>4</v>
      </c>
      <c r="C8" s="37" t="s">
        <v>91</v>
      </c>
      <c r="D8" s="37">
        <v>4</v>
      </c>
      <c r="E8" s="37">
        <v>4</v>
      </c>
      <c r="F8" s="32" t="s">
        <v>91</v>
      </c>
      <c r="I8" t="s">
        <v>680</v>
      </c>
      <c r="J8">
        <v>-0.14199999999999999</v>
      </c>
      <c r="K8">
        <v>0.3644</v>
      </c>
      <c r="L8">
        <v>5.9090000000000002E-3</v>
      </c>
      <c r="M8">
        <v>-0.83360000000000001</v>
      </c>
      <c r="N8">
        <v>-0.15190000000000001</v>
      </c>
      <c r="O8">
        <v>0.60129999999999995</v>
      </c>
      <c r="P8">
        <v>30001</v>
      </c>
      <c r="Q8">
        <v>120000</v>
      </c>
      <c r="S8" t="s">
        <v>156</v>
      </c>
      <c r="T8">
        <v>0.58779999999999999</v>
      </c>
      <c r="U8">
        <v>0.16839999999999999</v>
      </c>
      <c r="V8">
        <v>2.0200000000000001E-3</v>
      </c>
      <c r="W8">
        <v>0.25219999999999998</v>
      </c>
      <c r="X8">
        <v>0.58699999999999997</v>
      </c>
      <c r="Y8">
        <v>0.92779999999999996</v>
      </c>
      <c r="Z8">
        <v>30001</v>
      </c>
      <c r="AA8">
        <v>120000</v>
      </c>
      <c r="AC8" s="37">
        <v>6</v>
      </c>
      <c r="AD8" t="s">
        <v>456</v>
      </c>
      <c r="AE8">
        <v>30.94</v>
      </c>
      <c r="AF8">
        <v>9.0399999999999991</v>
      </c>
      <c r="AG8">
        <v>6.83E-2</v>
      </c>
      <c r="AH8">
        <v>12</v>
      </c>
      <c r="AI8">
        <v>32</v>
      </c>
      <c r="AJ8">
        <v>45</v>
      </c>
      <c r="AK8">
        <v>30001</v>
      </c>
      <c r="AL8">
        <v>120000</v>
      </c>
      <c r="AN8" s="37">
        <v>6</v>
      </c>
      <c r="AO8" t="s">
        <v>500</v>
      </c>
      <c r="AP8">
        <v>12.62</v>
      </c>
      <c r="AQ8">
        <v>2.9129999999999998</v>
      </c>
      <c r="AR8">
        <v>3.4139999999999997E-2</v>
      </c>
      <c r="AS8">
        <v>7</v>
      </c>
      <c r="AT8">
        <v>13</v>
      </c>
      <c r="AU8">
        <v>18</v>
      </c>
      <c r="AV8">
        <v>30001</v>
      </c>
      <c r="AW8">
        <v>120000</v>
      </c>
    </row>
    <row r="9" spans="1:49" x14ac:dyDescent="0.25">
      <c r="A9" s="37">
        <v>7</v>
      </c>
      <c r="B9" s="37"/>
      <c r="C9" s="37" t="s">
        <v>92</v>
      </c>
      <c r="D9" s="37">
        <v>4</v>
      </c>
      <c r="E9" s="37">
        <v>4</v>
      </c>
      <c r="F9" s="32" t="s">
        <v>91</v>
      </c>
      <c r="I9" t="s">
        <v>681</v>
      </c>
      <c r="J9">
        <v>0.54620000000000002</v>
      </c>
      <c r="K9">
        <v>0.21879999999999999</v>
      </c>
      <c r="L9">
        <v>4.2399999999999998E-3</v>
      </c>
      <c r="M9">
        <v>0.1147</v>
      </c>
      <c r="N9">
        <v>0.54730000000000001</v>
      </c>
      <c r="O9">
        <v>0.97140000000000004</v>
      </c>
      <c r="P9">
        <v>30001</v>
      </c>
      <c r="Q9">
        <v>120000</v>
      </c>
      <c r="S9" t="s">
        <v>157</v>
      </c>
      <c r="T9">
        <v>1.089</v>
      </c>
      <c r="U9">
        <v>0.50660000000000005</v>
      </c>
      <c r="V9">
        <v>6.012E-3</v>
      </c>
      <c r="W9">
        <v>7.2620000000000004E-2</v>
      </c>
      <c r="X9">
        <v>1.087</v>
      </c>
      <c r="Y9">
        <v>2.1040000000000001</v>
      </c>
      <c r="Z9">
        <v>30001</v>
      </c>
      <c r="AA9">
        <v>120000</v>
      </c>
      <c r="AC9" s="37">
        <v>7</v>
      </c>
      <c r="AD9" t="s">
        <v>457</v>
      </c>
      <c r="AE9">
        <v>21.32</v>
      </c>
      <c r="AF9">
        <v>6.4189999999999996</v>
      </c>
      <c r="AG9">
        <v>9.4299999999999995E-2</v>
      </c>
      <c r="AH9">
        <v>10</v>
      </c>
      <c r="AI9">
        <v>21</v>
      </c>
      <c r="AJ9">
        <v>35</v>
      </c>
      <c r="AK9">
        <v>30001</v>
      </c>
      <c r="AL9">
        <v>120000</v>
      </c>
      <c r="AN9" s="37">
        <v>7</v>
      </c>
      <c r="AO9" t="s">
        <v>501</v>
      </c>
      <c r="AP9">
        <v>12.2</v>
      </c>
      <c r="AQ9">
        <v>2.4340000000000002</v>
      </c>
      <c r="AR9">
        <v>3.3890000000000003E-2</v>
      </c>
      <c r="AS9">
        <v>8</v>
      </c>
      <c r="AT9">
        <v>12</v>
      </c>
      <c r="AU9">
        <v>17</v>
      </c>
      <c r="AV9">
        <v>30001</v>
      </c>
      <c r="AW9">
        <v>120000</v>
      </c>
    </row>
    <row r="10" spans="1:49" x14ac:dyDescent="0.25">
      <c r="A10" s="37">
        <v>8</v>
      </c>
      <c r="B10" s="37">
        <v>5</v>
      </c>
      <c r="C10" s="37" t="s">
        <v>93</v>
      </c>
      <c r="D10" s="37">
        <v>5</v>
      </c>
      <c r="E10" s="37">
        <v>5</v>
      </c>
      <c r="F10" s="32" t="s">
        <v>93</v>
      </c>
      <c r="I10" t="s">
        <v>682</v>
      </c>
      <c r="J10">
        <v>0.27</v>
      </c>
      <c r="K10">
        <v>0.36620000000000003</v>
      </c>
      <c r="L10">
        <v>6.1650000000000003E-3</v>
      </c>
      <c r="M10">
        <v>-0.49109999999999998</v>
      </c>
      <c r="N10">
        <v>0.28739999999999999</v>
      </c>
      <c r="O10">
        <v>0.94799999999999995</v>
      </c>
      <c r="P10">
        <v>30001</v>
      </c>
      <c r="Q10">
        <v>120000</v>
      </c>
      <c r="S10" t="s">
        <v>158</v>
      </c>
      <c r="T10">
        <v>1.3580000000000001</v>
      </c>
      <c r="U10">
        <v>0.7077</v>
      </c>
      <c r="V10">
        <v>6.5979999999999997E-3</v>
      </c>
      <c r="W10">
        <v>1.6899999999999998E-2</v>
      </c>
      <c r="X10">
        <v>1.343</v>
      </c>
      <c r="Y10">
        <v>2.7890000000000001</v>
      </c>
      <c r="Z10">
        <v>30001</v>
      </c>
      <c r="AA10">
        <v>120000</v>
      </c>
      <c r="AC10" s="37">
        <v>8</v>
      </c>
      <c r="AD10" t="s">
        <v>458</v>
      </c>
      <c r="AE10">
        <v>24.75</v>
      </c>
      <c r="AF10">
        <v>8.423</v>
      </c>
      <c r="AG10">
        <v>8.2369999999999999E-2</v>
      </c>
      <c r="AH10">
        <v>10</v>
      </c>
      <c r="AI10">
        <v>25</v>
      </c>
      <c r="AJ10">
        <v>41</v>
      </c>
      <c r="AK10">
        <v>30001</v>
      </c>
      <c r="AL10">
        <v>120000</v>
      </c>
      <c r="AN10" s="37">
        <v>8</v>
      </c>
      <c r="AO10" t="s">
        <v>502</v>
      </c>
      <c r="AP10">
        <v>6.59</v>
      </c>
      <c r="AQ10">
        <v>4.7439999999999998</v>
      </c>
      <c r="AR10">
        <v>4.8149999999999998E-2</v>
      </c>
      <c r="AS10">
        <v>1</v>
      </c>
      <c r="AT10">
        <v>6</v>
      </c>
      <c r="AU10">
        <v>19</v>
      </c>
      <c r="AV10">
        <v>30001</v>
      </c>
      <c r="AW10">
        <v>120000</v>
      </c>
    </row>
    <row r="11" spans="1:49" x14ac:dyDescent="0.25">
      <c r="A11" s="37">
        <v>9</v>
      </c>
      <c r="B11" s="37"/>
      <c r="C11" s="37" t="s">
        <v>94</v>
      </c>
      <c r="D11" s="37">
        <v>5</v>
      </c>
      <c r="E11" s="37">
        <v>5</v>
      </c>
      <c r="F11" s="32" t="s">
        <v>93</v>
      </c>
      <c r="I11" t="s">
        <v>683</v>
      </c>
      <c r="J11">
        <v>0.32240000000000002</v>
      </c>
      <c r="K11">
        <v>0.42249999999999999</v>
      </c>
      <c r="L11">
        <v>5.953E-3</v>
      </c>
      <c r="M11">
        <v>-0.56899999999999995</v>
      </c>
      <c r="N11">
        <v>0.34300000000000003</v>
      </c>
      <c r="O11">
        <v>1.117</v>
      </c>
      <c r="P11">
        <v>30001</v>
      </c>
      <c r="Q11">
        <v>120000</v>
      </c>
      <c r="S11" t="s">
        <v>159</v>
      </c>
      <c r="T11">
        <v>0.62290000000000001</v>
      </c>
      <c r="U11">
        <v>0.50170000000000003</v>
      </c>
      <c r="V11">
        <v>6.0270000000000002E-3</v>
      </c>
      <c r="W11">
        <v>-0.38159999999999999</v>
      </c>
      <c r="X11">
        <v>0.62590000000000001</v>
      </c>
      <c r="Y11">
        <v>1.617</v>
      </c>
      <c r="Z11">
        <v>30001</v>
      </c>
      <c r="AA11">
        <v>120000</v>
      </c>
      <c r="AC11" s="37">
        <v>9</v>
      </c>
      <c r="AD11" t="s">
        <v>459</v>
      </c>
      <c r="AE11">
        <v>23.92</v>
      </c>
      <c r="AF11">
        <v>6.4290000000000003</v>
      </c>
      <c r="AG11">
        <v>9.3240000000000003E-2</v>
      </c>
      <c r="AH11">
        <v>12</v>
      </c>
      <c r="AI11">
        <v>24</v>
      </c>
      <c r="AJ11">
        <v>37</v>
      </c>
      <c r="AK11">
        <v>30001</v>
      </c>
      <c r="AL11">
        <v>120000</v>
      </c>
      <c r="AN11" s="37">
        <v>9</v>
      </c>
      <c r="AO11" t="s">
        <v>503</v>
      </c>
      <c r="AP11">
        <v>12.04</v>
      </c>
      <c r="AQ11">
        <v>4.577</v>
      </c>
      <c r="AR11">
        <v>3.108E-2</v>
      </c>
      <c r="AS11">
        <v>4</v>
      </c>
      <c r="AT11">
        <v>12</v>
      </c>
      <c r="AU11">
        <v>21</v>
      </c>
      <c r="AV11">
        <v>30001</v>
      </c>
      <c r="AW11">
        <v>120000</v>
      </c>
    </row>
    <row r="12" spans="1:49" x14ac:dyDescent="0.25">
      <c r="A12" s="37">
        <v>10</v>
      </c>
      <c r="B12" s="37">
        <v>6</v>
      </c>
      <c r="C12" s="37" t="s">
        <v>95</v>
      </c>
      <c r="D12" s="37">
        <v>5</v>
      </c>
      <c r="E12" s="37">
        <v>5</v>
      </c>
      <c r="F12" s="32" t="s">
        <v>93</v>
      </c>
      <c r="I12" t="s">
        <v>684</v>
      </c>
      <c r="J12">
        <v>0.4914</v>
      </c>
      <c r="K12">
        <v>0.30130000000000001</v>
      </c>
      <c r="L12">
        <v>3.9370000000000004E-3</v>
      </c>
      <c r="M12">
        <v>-0.14180000000000001</v>
      </c>
      <c r="N12">
        <v>0.50390000000000001</v>
      </c>
      <c r="O12">
        <v>1.0680000000000001</v>
      </c>
      <c r="P12">
        <v>30001</v>
      </c>
      <c r="Q12">
        <v>120000</v>
      </c>
      <c r="S12" t="s">
        <v>160</v>
      </c>
      <c r="T12">
        <v>0.7883</v>
      </c>
      <c r="U12">
        <v>0.3387</v>
      </c>
      <c r="V12">
        <v>6.515E-3</v>
      </c>
      <c r="W12">
        <v>0.12379999999999999</v>
      </c>
      <c r="X12">
        <v>0.78749999999999998</v>
      </c>
      <c r="Y12">
        <v>1.4570000000000001</v>
      </c>
      <c r="Z12">
        <v>30001</v>
      </c>
      <c r="AA12">
        <v>120000</v>
      </c>
      <c r="AC12" s="37">
        <v>10</v>
      </c>
      <c r="AD12" t="s">
        <v>460</v>
      </c>
      <c r="AE12">
        <v>28.07</v>
      </c>
      <c r="AF12">
        <v>6.468</v>
      </c>
      <c r="AG12">
        <v>0.10150000000000001</v>
      </c>
      <c r="AH12">
        <v>16</v>
      </c>
      <c r="AI12">
        <v>28</v>
      </c>
      <c r="AJ12">
        <v>40</v>
      </c>
      <c r="AK12">
        <v>30001</v>
      </c>
      <c r="AL12">
        <v>120000</v>
      </c>
      <c r="AN12" s="37">
        <v>10</v>
      </c>
      <c r="AO12" t="s">
        <v>504</v>
      </c>
      <c r="AP12">
        <v>10.02</v>
      </c>
      <c r="AQ12">
        <v>3.0150000000000001</v>
      </c>
      <c r="AR12">
        <v>3.4880000000000001E-2</v>
      </c>
      <c r="AS12">
        <v>5</v>
      </c>
      <c r="AT12">
        <v>10</v>
      </c>
      <c r="AU12">
        <v>16</v>
      </c>
      <c r="AV12">
        <v>30001</v>
      </c>
      <c r="AW12">
        <v>120000</v>
      </c>
    </row>
    <row r="13" spans="1:49" x14ac:dyDescent="0.25">
      <c r="A13" s="37">
        <v>11</v>
      </c>
      <c r="B13" s="37"/>
      <c r="C13" s="37" t="s">
        <v>45</v>
      </c>
      <c r="D13" s="37">
        <v>6</v>
      </c>
      <c r="E13" s="37">
        <v>6</v>
      </c>
      <c r="F13" s="32" t="s">
        <v>46</v>
      </c>
      <c r="I13" t="s">
        <v>685</v>
      </c>
      <c r="J13">
        <v>0.6875</v>
      </c>
      <c r="K13">
        <v>0.19</v>
      </c>
      <c r="L13">
        <v>1.6490000000000001E-3</v>
      </c>
      <c r="M13">
        <v>0.32429999999999998</v>
      </c>
      <c r="N13">
        <v>0.68400000000000005</v>
      </c>
      <c r="O13">
        <v>1.071</v>
      </c>
      <c r="P13">
        <v>30001</v>
      </c>
      <c r="Q13">
        <v>120000</v>
      </c>
      <c r="S13" t="s">
        <v>161</v>
      </c>
      <c r="T13">
        <v>6.1460000000000001E-2</v>
      </c>
      <c r="U13">
        <v>0.31119999999999998</v>
      </c>
      <c r="V13">
        <v>6.3090000000000004E-3</v>
      </c>
      <c r="W13">
        <v>-0.56279999999999997</v>
      </c>
      <c r="X13">
        <v>6.4850000000000005E-2</v>
      </c>
      <c r="Y13">
        <v>0.66249999999999998</v>
      </c>
      <c r="Z13">
        <v>30001</v>
      </c>
      <c r="AA13">
        <v>120000</v>
      </c>
      <c r="AC13" s="37">
        <v>11</v>
      </c>
      <c r="AD13" t="s">
        <v>461</v>
      </c>
      <c r="AE13">
        <v>22.25</v>
      </c>
      <c r="AF13">
        <v>5.2640000000000002</v>
      </c>
      <c r="AG13">
        <v>8.1939999999999999E-2</v>
      </c>
      <c r="AH13">
        <v>13</v>
      </c>
      <c r="AI13">
        <v>22</v>
      </c>
      <c r="AJ13">
        <v>33</v>
      </c>
      <c r="AK13">
        <v>30001</v>
      </c>
      <c r="AL13">
        <v>120000</v>
      </c>
      <c r="AN13" s="37">
        <v>11</v>
      </c>
      <c r="AO13" t="s">
        <v>505</v>
      </c>
      <c r="AP13">
        <v>18.11</v>
      </c>
      <c r="AQ13">
        <v>2.4289999999999998</v>
      </c>
      <c r="AR13">
        <v>2.5530000000000001E-2</v>
      </c>
      <c r="AS13">
        <v>13</v>
      </c>
      <c r="AT13">
        <v>18</v>
      </c>
      <c r="AU13">
        <v>22</v>
      </c>
      <c r="AV13">
        <v>30001</v>
      </c>
      <c r="AW13">
        <v>120000</v>
      </c>
    </row>
    <row r="14" spans="1:49" x14ac:dyDescent="0.25">
      <c r="A14" s="37">
        <v>12</v>
      </c>
      <c r="B14" s="37">
        <v>7</v>
      </c>
      <c r="C14" s="37" t="s">
        <v>47</v>
      </c>
      <c r="D14" s="37">
        <v>6</v>
      </c>
      <c r="E14" s="37">
        <v>6</v>
      </c>
      <c r="F14" s="32" t="s">
        <v>46</v>
      </c>
      <c r="I14" t="s">
        <v>686</v>
      </c>
      <c r="J14">
        <v>0.47149999999999997</v>
      </c>
      <c r="K14">
        <v>0.1661</v>
      </c>
      <c r="L14">
        <v>1.7229999999999999E-3</v>
      </c>
      <c r="M14">
        <v>0.1406</v>
      </c>
      <c r="N14">
        <v>0.47320000000000001</v>
      </c>
      <c r="O14">
        <v>0.79369999999999996</v>
      </c>
      <c r="P14">
        <v>30001</v>
      </c>
      <c r="Q14">
        <v>120000</v>
      </c>
      <c r="S14" t="s">
        <v>162</v>
      </c>
      <c r="T14">
        <v>0.11210000000000001</v>
      </c>
      <c r="U14">
        <v>0.37969999999999998</v>
      </c>
      <c r="V14">
        <v>6.659E-3</v>
      </c>
      <c r="W14">
        <v>-0.6361</v>
      </c>
      <c r="X14">
        <v>0.1103</v>
      </c>
      <c r="Y14">
        <v>0.86219999999999997</v>
      </c>
      <c r="Z14">
        <v>30001</v>
      </c>
      <c r="AA14">
        <v>120000</v>
      </c>
      <c r="AC14" s="37">
        <v>12</v>
      </c>
      <c r="AD14" t="s">
        <v>462</v>
      </c>
      <c r="AE14">
        <v>24.63</v>
      </c>
      <c r="AF14">
        <v>5.1349999999999998</v>
      </c>
      <c r="AG14">
        <v>8.4610000000000005E-2</v>
      </c>
      <c r="AH14">
        <v>15</v>
      </c>
      <c r="AI14">
        <v>24</v>
      </c>
      <c r="AJ14">
        <v>35</v>
      </c>
      <c r="AK14">
        <v>30001</v>
      </c>
      <c r="AL14">
        <v>120000</v>
      </c>
      <c r="AN14" s="37">
        <v>12</v>
      </c>
      <c r="AO14" t="s">
        <v>506</v>
      </c>
      <c r="AP14">
        <v>17.440000000000001</v>
      </c>
      <c r="AQ14">
        <v>3.2130000000000001</v>
      </c>
      <c r="AR14">
        <v>3.1220000000000001E-2</v>
      </c>
      <c r="AS14">
        <v>10</v>
      </c>
      <c r="AT14">
        <v>18</v>
      </c>
      <c r="AU14">
        <v>22</v>
      </c>
      <c r="AV14">
        <v>30001</v>
      </c>
      <c r="AW14">
        <v>120000</v>
      </c>
    </row>
    <row r="15" spans="1:49" x14ac:dyDescent="0.25">
      <c r="A15" s="37">
        <v>13</v>
      </c>
      <c r="B15" s="37"/>
      <c r="C15" s="37" t="s">
        <v>48</v>
      </c>
      <c r="D15" s="37">
        <v>6</v>
      </c>
      <c r="E15" s="37">
        <v>6</v>
      </c>
      <c r="F15" s="32" t="s">
        <v>46</v>
      </c>
      <c r="I15" t="s">
        <v>687</v>
      </c>
      <c r="J15">
        <v>0.57930000000000004</v>
      </c>
      <c r="K15">
        <v>0.30070000000000002</v>
      </c>
      <c r="L15">
        <v>2.4380000000000001E-3</v>
      </c>
      <c r="M15">
        <v>-2.0469999999999999E-2</v>
      </c>
      <c r="N15">
        <v>0.57609999999999995</v>
      </c>
      <c r="O15">
        <v>1.1970000000000001</v>
      </c>
      <c r="P15">
        <v>30001</v>
      </c>
      <c r="Q15">
        <v>120000</v>
      </c>
      <c r="S15" t="s">
        <v>163</v>
      </c>
      <c r="T15">
        <v>0.34960000000000002</v>
      </c>
      <c r="U15">
        <v>0.52100000000000002</v>
      </c>
      <c r="V15">
        <v>6.0089999999999996E-3</v>
      </c>
      <c r="W15">
        <v>-0.69989999999999997</v>
      </c>
      <c r="X15">
        <v>0.35170000000000001</v>
      </c>
      <c r="Y15">
        <v>1.3859999999999999</v>
      </c>
      <c r="Z15">
        <v>30001</v>
      </c>
      <c r="AA15">
        <v>120000</v>
      </c>
      <c r="AC15" s="37">
        <v>13</v>
      </c>
      <c r="AD15" t="s">
        <v>463</v>
      </c>
      <c r="AE15">
        <v>11.63</v>
      </c>
      <c r="AF15">
        <v>10.54</v>
      </c>
      <c r="AG15">
        <v>0.1047</v>
      </c>
      <c r="AH15">
        <v>1</v>
      </c>
      <c r="AI15">
        <v>8</v>
      </c>
      <c r="AJ15">
        <v>40</v>
      </c>
      <c r="AK15">
        <v>30001</v>
      </c>
      <c r="AL15">
        <v>120000</v>
      </c>
      <c r="AN15" s="37">
        <v>13</v>
      </c>
      <c r="AO15" t="s">
        <v>507</v>
      </c>
      <c r="AP15">
        <v>14.84</v>
      </c>
      <c r="AQ15">
        <v>4.657</v>
      </c>
      <c r="AR15">
        <v>2.7660000000000001E-2</v>
      </c>
      <c r="AS15">
        <v>6</v>
      </c>
      <c r="AT15">
        <v>15</v>
      </c>
      <c r="AU15">
        <v>23</v>
      </c>
      <c r="AV15">
        <v>30001</v>
      </c>
      <c r="AW15">
        <v>120000</v>
      </c>
    </row>
    <row r="16" spans="1:49" x14ac:dyDescent="0.25">
      <c r="A16" s="37">
        <v>14</v>
      </c>
      <c r="B16" s="37">
        <v>8</v>
      </c>
      <c r="C16" s="37" t="s">
        <v>49</v>
      </c>
      <c r="D16" s="37">
        <v>6</v>
      </c>
      <c r="E16" s="37">
        <v>6</v>
      </c>
      <c r="F16" s="32" t="s">
        <v>46</v>
      </c>
      <c r="I16" t="s">
        <v>688</v>
      </c>
      <c r="J16">
        <v>0.65659999999999996</v>
      </c>
      <c r="K16">
        <v>0.2999</v>
      </c>
      <c r="L16">
        <v>2.9090000000000001E-3</v>
      </c>
      <c r="M16">
        <v>8.8109999999999994E-2</v>
      </c>
      <c r="N16">
        <v>0.6361</v>
      </c>
      <c r="O16">
        <v>1.3340000000000001</v>
      </c>
      <c r="P16">
        <v>30001</v>
      </c>
      <c r="Q16">
        <v>120000</v>
      </c>
      <c r="S16" t="s">
        <v>164</v>
      </c>
      <c r="T16">
        <v>0.55530000000000002</v>
      </c>
      <c r="U16">
        <v>0.40050000000000002</v>
      </c>
      <c r="V16">
        <v>6.2859999999999999E-3</v>
      </c>
      <c r="W16">
        <v>-0.23680000000000001</v>
      </c>
      <c r="X16">
        <v>0.55349999999999999</v>
      </c>
      <c r="Y16">
        <v>1.349</v>
      </c>
      <c r="Z16">
        <v>30001</v>
      </c>
      <c r="AA16">
        <v>120000</v>
      </c>
      <c r="AC16" s="37">
        <v>14</v>
      </c>
      <c r="AD16" t="s">
        <v>464</v>
      </c>
      <c r="AE16">
        <v>23.42</v>
      </c>
      <c r="AF16">
        <v>7.7290000000000001</v>
      </c>
      <c r="AG16">
        <v>7.4490000000000001E-2</v>
      </c>
      <c r="AH16">
        <v>10</v>
      </c>
      <c r="AI16">
        <v>23</v>
      </c>
      <c r="AJ16">
        <v>39</v>
      </c>
      <c r="AK16">
        <v>30001</v>
      </c>
      <c r="AL16">
        <v>120000</v>
      </c>
      <c r="AN16" s="37">
        <v>14</v>
      </c>
      <c r="AO16" t="s">
        <v>508</v>
      </c>
      <c r="AP16">
        <v>12.7</v>
      </c>
      <c r="AQ16">
        <v>3.8140000000000001</v>
      </c>
      <c r="AR16">
        <v>3.4509999999999999E-2</v>
      </c>
      <c r="AS16">
        <v>6</v>
      </c>
      <c r="AT16">
        <v>13</v>
      </c>
      <c r="AU16">
        <v>20</v>
      </c>
      <c r="AV16">
        <v>30001</v>
      </c>
      <c r="AW16">
        <v>120000</v>
      </c>
    </row>
    <row r="17" spans="1:49" x14ac:dyDescent="0.25">
      <c r="A17" s="37">
        <v>15</v>
      </c>
      <c r="B17" s="37"/>
      <c r="C17" s="37" t="s">
        <v>2505</v>
      </c>
      <c r="D17" s="37">
        <v>7</v>
      </c>
      <c r="E17" s="37">
        <v>7</v>
      </c>
      <c r="F17" s="32" t="s">
        <v>50</v>
      </c>
      <c r="I17" t="s">
        <v>689</v>
      </c>
      <c r="J17">
        <v>0.57269999999999999</v>
      </c>
      <c r="K17">
        <v>0.27629999999999999</v>
      </c>
      <c r="L17">
        <v>2.8389999999999999E-3</v>
      </c>
      <c r="M17">
        <v>-4.2040000000000003E-3</v>
      </c>
      <c r="N17">
        <v>0.57679999999999998</v>
      </c>
      <c r="O17">
        <v>1.1399999999999999</v>
      </c>
      <c r="P17">
        <v>30001</v>
      </c>
      <c r="Q17">
        <v>120000</v>
      </c>
      <c r="S17" t="s">
        <v>165</v>
      </c>
      <c r="T17">
        <v>-0.53600000000000003</v>
      </c>
      <c r="U17">
        <v>0.67589999999999995</v>
      </c>
      <c r="V17">
        <v>1.1169999999999999E-2</v>
      </c>
      <c r="W17">
        <v>-1.8660000000000001</v>
      </c>
      <c r="X17">
        <v>-0.53869999999999996</v>
      </c>
      <c r="Y17">
        <v>0.81030000000000002</v>
      </c>
      <c r="Z17">
        <v>30001</v>
      </c>
      <c r="AA17">
        <v>120000</v>
      </c>
      <c r="AC17" s="37">
        <v>15</v>
      </c>
      <c r="AD17" t="s">
        <v>465</v>
      </c>
      <c r="AE17">
        <v>27.44</v>
      </c>
      <c r="AF17">
        <v>7.63</v>
      </c>
      <c r="AG17">
        <v>8.2629999999999995E-2</v>
      </c>
      <c r="AH17">
        <v>13</v>
      </c>
      <c r="AI17">
        <v>28</v>
      </c>
      <c r="AJ17">
        <v>41</v>
      </c>
      <c r="AK17">
        <v>30001</v>
      </c>
      <c r="AL17">
        <v>120000</v>
      </c>
      <c r="AN17" s="37">
        <v>15</v>
      </c>
      <c r="AO17" t="s">
        <v>509</v>
      </c>
      <c r="AP17">
        <v>21.05</v>
      </c>
      <c r="AQ17">
        <v>3.6280000000000001</v>
      </c>
      <c r="AR17">
        <v>5.0639999999999998E-2</v>
      </c>
      <c r="AS17">
        <v>10</v>
      </c>
      <c r="AT17">
        <v>22</v>
      </c>
      <c r="AU17">
        <v>24</v>
      </c>
      <c r="AV17">
        <v>30001</v>
      </c>
      <c r="AW17">
        <v>120000</v>
      </c>
    </row>
    <row r="18" spans="1:49" x14ac:dyDescent="0.25">
      <c r="A18" s="37">
        <v>16</v>
      </c>
      <c r="B18" s="37"/>
      <c r="C18" s="37" t="s">
        <v>2506</v>
      </c>
      <c r="D18" s="37">
        <v>7</v>
      </c>
      <c r="E18" s="37">
        <v>7</v>
      </c>
      <c r="F18" s="32" t="s">
        <v>50</v>
      </c>
      <c r="I18" t="s">
        <v>690</v>
      </c>
      <c r="J18">
        <v>0.60019999999999996</v>
      </c>
      <c r="K18">
        <v>0.1852</v>
      </c>
      <c r="L18">
        <v>1.7440000000000001E-3</v>
      </c>
      <c r="M18">
        <v>0.23330000000000001</v>
      </c>
      <c r="N18">
        <v>0.59919999999999995</v>
      </c>
      <c r="O18">
        <v>0.97330000000000005</v>
      </c>
      <c r="P18">
        <v>30001</v>
      </c>
      <c r="Q18">
        <v>120000</v>
      </c>
      <c r="S18" t="s">
        <v>166</v>
      </c>
      <c r="T18">
        <v>1.5609999999999999</v>
      </c>
      <c r="U18">
        <v>0.4461</v>
      </c>
      <c r="V18">
        <v>6.1409999999999998E-3</v>
      </c>
      <c r="W18">
        <v>0.67930000000000001</v>
      </c>
      <c r="X18">
        <v>1.5609999999999999</v>
      </c>
      <c r="Y18">
        <v>2.444</v>
      </c>
      <c r="Z18">
        <v>30001</v>
      </c>
      <c r="AA18">
        <v>120000</v>
      </c>
      <c r="AC18" s="37">
        <v>16</v>
      </c>
      <c r="AD18" t="s">
        <v>466</v>
      </c>
      <c r="AE18">
        <v>19.98</v>
      </c>
      <c r="AF18">
        <v>8.2089999999999996</v>
      </c>
      <c r="AG18">
        <v>8.0329999999999999E-2</v>
      </c>
      <c r="AH18">
        <v>7</v>
      </c>
      <c r="AI18">
        <v>19</v>
      </c>
      <c r="AJ18">
        <v>37</v>
      </c>
      <c r="AK18">
        <v>30001</v>
      </c>
      <c r="AL18">
        <v>120000</v>
      </c>
      <c r="AN18" s="37">
        <v>16</v>
      </c>
      <c r="AO18" t="s">
        <v>510</v>
      </c>
      <c r="AP18">
        <v>4.5529999999999999</v>
      </c>
      <c r="AQ18">
        <v>2.3879999999999999</v>
      </c>
      <c r="AR18">
        <v>2.4160000000000001E-2</v>
      </c>
      <c r="AS18">
        <v>1</v>
      </c>
      <c r="AT18">
        <v>4</v>
      </c>
      <c r="AU18">
        <v>10</v>
      </c>
      <c r="AV18">
        <v>30001</v>
      </c>
      <c r="AW18">
        <v>120000</v>
      </c>
    </row>
    <row r="19" spans="1:49" x14ac:dyDescent="0.25">
      <c r="A19" s="37">
        <v>17</v>
      </c>
      <c r="B19" s="37">
        <v>9</v>
      </c>
      <c r="C19" s="37" t="s">
        <v>51</v>
      </c>
      <c r="D19" s="37">
        <v>7</v>
      </c>
      <c r="E19" s="37">
        <v>7</v>
      </c>
      <c r="F19" s="32" t="s">
        <v>50</v>
      </c>
      <c r="I19" t="s">
        <v>691</v>
      </c>
      <c r="J19">
        <v>0.46679999999999999</v>
      </c>
      <c r="K19">
        <v>0.19550000000000001</v>
      </c>
      <c r="L19">
        <v>2.1320000000000002E-3</v>
      </c>
      <c r="M19">
        <v>5.6259999999999998E-2</v>
      </c>
      <c r="N19">
        <v>0.47739999999999999</v>
      </c>
      <c r="O19">
        <v>0.82850000000000001</v>
      </c>
      <c r="P19">
        <v>30001</v>
      </c>
      <c r="Q19">
        <v>120000</v>
      </c>
      <c r="S19" t="s">
        <v>167</v>
      </c>
      <c r="T19">
        <v>0.8881</v>
      </c>
      <c r="U19">
        <v>0.29330000000000001</v>
      </c>
      <c r="V19">
        <v>5.5409999999999999E-3</v>
      </c>
      <c r="W19">
        <v>0.29430000000000001</v>
      </c>
      <c r="X19">
        <v>0.89329999999999998</v>
      </c>
      <c r="Y19">
        <v>1.454</v>
      </c>
      <c r="Z19">
        <v>30001</v>
      </c>
      <c r="AA19">
        <v>120000</v>
      </c>
      <c r="AC19" s="37">
        <v>17</v>
      </c>
      <c r="AD19" t="s">
        <v>467</v>
      </c>
      <c r="AE19">
        <v>11.18</v>
      </c>
      <c r="AF19">
        <v>6.7359999999999998</v>
      </c>
      <c r="AG19">
        <v>6.7119999999999999E-2</v>
      </c>
      <c r="AH19">
        <v>2</v>
      </c>
      <c r="AI19">
        <v>10</v>
      </c>
      <c r="AJ19">
        <v>28</v>
      </c>
      <c r="AK19">
        <v>30001</v>
      </c>
      <c r="AL19">
        <v>120000</v>
      </c>
      <c r="AN19" s="37">
        <v>17</v>
      </c>
      <c r="AO19" t="s">
        <v>511</v>
      </c>
      <c r="AP19">
        <v>8.9410000000000007</v>
      </c>
      <c r="AQ19">
        <v>2.456</v>
      </c>
      <c r="AR19">
        <v>2.189E-2</v>
      </c>
      <c r="AS19">
        <v>5</v>
      </c>
      <c r="AT19">
        <v>9</v>
      </c>
      <c r="AU19">
        <v>15</v>
      </c>
      <c r="AV19">
        <v>30001</v>
      </c>
      <c r="AW19">
        <v>120000</v>
      </c>
    </row>
    <row r="20" spans="1:49" x14ac:dyDescent="0.25">
      <c r="A20" s="37">
        <v>18</v>
      </c>
      <c r="B20" s="37">
        <v>10</v>
      </c>
      <c r="C20" s="37" t="s">
        <v>52</v>
      </c>
      <c r="D20" s="37">
        <v>7</v>
      </c>
      <c r="E20" s="37">
        <v>7</v>
      </c>
      <c r="F20" s="32" t="s">
        <v>50</v>
      </c>
      <c r="I20" t="s">
        <v>692</v>
      </c>
      <c r="J20">
        <v>0.65100000000000002</v>
      </c>
      <c r="K20">
        <v>0.1477</v>
      </c>
      <c r="L20">
        <v>1.9300000000000001E-3</v>
      </c>
      <c r="M20">
        <v>0.36890000000000001</v>
      </c>
      <c r="N20">
        <v>0.64759999999999995</v>
      </c>
      <c r="O20">
        <v>0.95</v>
      </c>
      <c r="P20">
        <v>30001</v>
      </c>
      <c r="Q20">
        <v>120000</v>
      </c>
      <c r="S20" t="s">
        <v>168</v>
      </c>
      <c r="T20">
        <v>0.39560000000000001</v>
      </c>
      <c r="U20">
        <v>0.30630000000000002</v>
      </c>
      <c r="V20">
        <v>5.1669999999999997E-3</v>
      </c>
      <c r="W20">
        <v>-0.20849999999999999</v>
      </c>
      <c r="X20">
        <v>0.39529999999999998</v>
      </c>
      <c r="Y20">
        <v>1.0009999999999999</v>
      </c>
      <c r="Z20">
        <v>30001</v>
      </c>
      <c r="AA20">
        <v>120000</v>
      </c>
      <c r="AC20" s="37">
        <v>18</v>
      </c>
      <c r="AD20" t="s">
        <v>468</v>
      </c>
      <c r="AE20">
        <v>16.63</v>
      </c>
      <c r="AF20">
        <v>6.0739999999999998</v>
      </c>
      <c r="AG20">
        <v>7.4980000000000005E-2</v>
      </c>
      <c r="AH20">
        <v>7</v>
      </c>
      <c r="AI20">
        <v>16</v>
      </c>
      <c r="AJ20">
        <v>30</v>
      </c>
      <c r="AK20">
        <v>30001</v>
      </c>
      <c r="AL20">
        <v>120000</v>
      </c>
      <c r="AN20" s="37">
        <v>18</v>
      </c>
      <c r="AO20" t="s">
        <v>512</v>
      </c>
      <c r="AP20">
        <v>14.47</v>
      </c>
      <c r="AQ20">
        <v>3.0619999999999998</v>
      </c>
      <c r="AR20">
        <v>2.4570000000000002E-2</v>
      </c>
      <c r="AS20">
        <v>8</v>
      </c>
      <c r="AT20">
        <v>15</v>
      </c>
      <c r="AU20">
        <v>20</v>
      </c>
      <c r="AV20">
        <v>30001</v>
      </c>
      <c r="AW20">
        <v>120000</v>
      </c>
    </row>
    <row r="21" spans="1:49" x14ac:dyDescent="0.25">
      <c r="A21" s="37">
        <v>19</v>
      </c>
      <c r="B21" s="37">
        <v>11</v>
      </c>
      <c r="C21" s="37" t="s">
        <v>53</v>
      </c>
      <c r="D21" s="37">
        <v>7</v>
      </c>
      <c r="E21" s="37">
        <v>7</v>
      </c>
      <c r="F21" s="32" t="s">
        <v>50</v>
      </c>
      <c r="I21" t="s">
        <v>693</v>
      </c>
      <c r="J21">
        <v>0.57709999999999995</v>
      </c>
      <c r="K21">
        <v>0.1331</v>
      </c>
      <c r="L21">
        <v>1.7520000000000001E-3</v>
      </c>
      <c r="M21">
        <v>0.31259999999999999</v>
      </c>
      <c r="N21">
        <v>0.57789999999999997</v>
      </c>
      <c r="O21">
        <v>0.83799999999999997</v>
      </c>
      <c r="P21">
        <v>30001</v>
      </c>
      <c r="Q21">
        <v>120000</v>
      </c>
      <c r="S21" t="s">
        <v>169</v>
      </c>
      <c r="T21">
        <v>1.264</v>
      </c>
      <c r="U21">
        <v>0.44719999999999999</v>
      </c>
      <c r="V21">
        <v>5.3579999999999999E-3</v>
      </c>
      <c r="W21">
        <v>0.3765</v>
      </c>
      <c r="X21">
        <v>1.266</v>
      </c>
      <c r="Y21">
        <v>2.1480000000000001</v>
      </c>
      <c r="Z21">
        <v>30001</v>
      </c>
      <c r="AA21">
        <v>120000</v>
      </c>
      <c r="AC21" s="37">
        <v>19</v>
      </c>
      <c r="AD21" t="s">
        <v>469</v>
      </c>
      <c r="AE21">
        <v>36.04</v>
      </c>
      <c r="AF21">
        <v>4.5410000000000004</v>
      </c>
      <c r="AG21">
        <v>4.4209999999999999E-2</v>
      </c>
      <c r="AH21">
        <v>25</v>
      </c>
      <c r="AI21">
        <v>37</v>
      </c>
      <c r="AJ21">
        <v>43</v>
      </c>
      <c r="AK21">
        <v>30001</v>
      </c>
      <c r="AL21">
        <v>120000</v>
      </c>
      <c r="AN21" s="37">
        <v>19</v>
      </c>
      <c r="AO21" t="s">
        <v>513</v>
      </c>
      <c r="AP21">
        <v>6.38</v>
      </c>
      <c r="AQ21">
        <v>3.0939999999999999</v>
      </c>
      <c r="AR21">
        <v>2.6919999999999999E-2</v>
      </c>
      <c r="AS21">
        <v>2</v>
      </c>
      <c r="AT21">
        <v>6</v>
      </c>
      <c r="AU21">
        <v>14</v>
      </c>
      <c r="AV21">
        <v>30001</v>
      </c>
      <c r="AW21">
        <v>120000</v>
      </c>
    </row>
    <row r="22" spans="1:49" x14ac:dyDescent="0.25">
      <c r="A22" s="37">
        <v>20</v>
      </c>
      <c r="B22" s="37">
        <v>12</v>
      </c>
      <c r="C22" s="37" t="s">
        <v>54</v>
      </c>
      <c r="D22" s="37">
        <v>7</v>
      </c>
      <c r="E22" s="37">
        <v>7</v>
      </c>
      <c r="F22" s="32" t="s">
        <v>50</v>
      </c>
      <c r="I22" t="s">
        <v>694</v>
      </c>
      <c r="J22">
        <v>1.087</v>
      </c>
      <c r="K22">
        <v>0.28549999999999998</v>
      </c>
      <c r="L22">
        <v>5.8190000000000004E-3</v>
      </c>
      <c r="M22">
        <v>0.52180000000000004</v>
      </c>
      <c r="N22">
        <v>1.087</v>
      </c>
      <c r="O22">
        <v>1.6439999999999999</v>
      </c>
      <c r="P22">
        <v>30001</v>
      </c>
      <c r="Q22">
        <v>120000</v>
      </c>
      <c r="S22" t="s">
        <v>170</v>
      </c>
      <c r="T22">
        <v>1.655</v>
      </c>
      <c r="U22">
        <v>0.80379999999999996</v>
      </c>
      <c r="V22">
        <v>1.5599999999999999E-2</v>
      </c>
      <c r="W22">
        <v>6.8870000000000001E-2</v>
      </c>
      <c r="X22">
        <v>1.647</v>
      </c>
      <c r="Y22">
        <v>3.23</v>
      </c>
      <c r="Z22">
        <v>30001</v>
      </c>
      <c r="AA22">
        <v>120000</v>
      </c>
      <c r="AC22" s="37">
        <v>20</v>
      </c>
      <c r="AD22" t="s">
        <v>470</v>
      </c>
      <c r="AE22">
        <v>33.619999999999997</v>
      </c>
      <c r="AF22">
        <v>8.4760000000000009</v>
      </c>
      <c r="AG22">
        <v>6.1609999999999998E-2</v>
      </c>
      <c r="AH22">
        <v>13</v>
      </c>
      <c r="AI22">
        <v>36</v>
      </c>
      <c r="AJ22">
        <v>45</v>
      </c>
      <c r="AK22">
        <v>30001</v>
      </c>
      <c r="AL22">
        <v>120000</v>
      </c>
      <c r="AN22" s="37">
        <v>20</v>
      </c>
      <c r="AO22" t="s">
        <v>514</v>
      </c>
      <c r="AP22">
        <v>5.0090000000000003</v>
      </c>
      <c r="AQ22">
        <v>4.3689999999999998</v>
      </c>
      <c r="AR22">
        <v>7.1429999999999993E-2</v>
      </c>
      <c r="AS22">
        <v>1</v>
      </c>
      <c r="AT22">
        <v>4</v>
      </c>
      <c r="AU22">
        <v>18</v>
      </c>
      <c r="AV22">
        <v>30001</v>
      </c>
      <c r="AW22">
        <v>120000</v>
      </c>
    </row>
    <row r="23" spans="1:49" x14ac:dyDescent="0.25">
      <c r="A23" s="37">
        <v>21</v>
      </c>
      <c r="B23" s="37"/>
      <c r="C23" s="37" t="s">
        <v>96</v>
      </c>
      <c r="D23" s="37">
        <v>8</v>
      </c>
      <c r="E23" s="37"/>
      <c r="F23" s="32" t="s">
        <v>96</v>
      </c>
      <c r="I23" t="s">
        <v>695</v>
      </c>
      <c r="J23">
        <v>1.3580000000000001</v>
      </c>
      <c r="K23">
        <v>0.7077</v>
      </c>
      <c r="L23">
        <v>6.5979999999999997E-3</v>
      </c>
      <c r="M23">
        <v>1.6899999999999998E-2</v>
      </c>
      <c r="N23">
        <v>1.343</v>
      </c>
      <c r="O23">
        <v>2.7890000000000001</v>
      </c>
      <c r="P23">
        <v>30001</v>
      </c>
      <c r="Q23">
        <v>120000</v>
      </c>
      <c r="S23" t="s">
        <v>171</v>
      </c>
      <c r="T23">
        <v>1.8360000000000001</v>
      </c>
      <c r="U23">
        <v>0.58620000000000005</v>
      </c>
      <c r="V23">
        <v>1.0630000000000001E-2</v>
      </c>
      <c r="W23">
        <v>0.68810000000000004</v>
      </c>
      <c r="X23">
        <v>1.8320000000000001</v>
      </c>
      <c r="Y23">
        <v>2.9929999999999999</v>
      </c>
      <c r="Z23">
        <v>30001</v>
      </c>
      <c r="AA23">
        <v>120000</v>
      </c>
      <c r="AC23" s="37">
        <v>21</v>
      </c>
      <c r="AD23" t="s">
        <v>471</v>
      </c>
      <c r="AE23">
        <v>28.48</v>
      </c>
      <c r="AF23">
        <v>6.0049999999999999</v>
      </c>
      <c r="AG23">
        <v>5.9619999999999999E-2</v>
      </c>
      <c r="AH23">
        <v>16</v>
      </c>
      <c r="AI23">
        <v>29</v>
      </c>
      <c r="AJ23">
        <v>38</v>
      </c>
      <c r="AK23">
        <v>30001</v>
      </c>
      <c r="AL23">
        <v>120000</v>
      </c>
      <c r="AN23" s="37">
        <v>21</v>
      </c>
      <c r="AO23" t="s">
        <v>515</v>
      </c>
      <c r="AP23">
        <v>3.5179999999999998</v>
      </c>
      <c r="AQ23">
        <v>2.536</v>
      </c>
      <c r="AR23">
        <v>3.7690000000000001E-2</v>
      </c>
      <c r="AS23">
        <v>1</v>
      </c>
      <c r="AT23">
        <v>3</v>
      </c>
      <c r="AU23">
        <v>10</v>
      </c>
      <c r="AV23">
        <v>30001</v>
      </c>
      <c r="AW23">
        <v>120000</v>
      </c>
    </row>
    <row r="24" spans="1:49" x14ac:dyDescent="0.25">
      <c r="A24" s="37">
        <v>22</v>
      </c>
      <c r="B24" s="37">
        <v>13</v>
      </c>
      <c r="C24" s="37" t="s">
        <v>2507</v>
      </c>
      <c r="D24" s="37">
        <v>9</v>
      </c>
      <c r="E24" s="37">
        <f>D24-1</f>
        <v>8</v>
      </c>
      <c r="F24" s="32" t="s">
        <v>2507</v>
      </c>
      <c r="I24" t="s">
        <v>696</v>
      </c>
      <c r="J24">
        <v>0.62129999999999996</v>
      </c>
      <c r="K24">
        <v>0.3276</v>
      </c>
      <c r="L24">
        <v>5.7460000000000002E-3</v>
      </c>
      <c r="M24">
        <v>-3.0200000000000001E-2</v>
      </c>
      <c r="N24">
        <v>0.62280000000000002</v>
      </c>
      <c r="O24">
        <v>1.2589999999999999</v>
      </c>
      <c r="P24">
        <v>30001</v>
      </c>
      <c r="Q24">
        <v>120000</v>
      </c>
      <c r="S24" t="s">
        <v>172</v>
      </c>
      <c r="T24">
        <v>1.512</v>
      </c>
      <c r="U24">
        <v>0.50180000000000002</v>
      </c>
      <c r="V24">
        <v>9.5639999999999996E-3</v>
      </c>
      <c r="W24">
        <v>0.51319999999999999</v>
      </c>
      <c r="X24">
        <v>1.5149999999999999</v>
      </c>
      <c r="Y24">
        <v>2.4900000000000002</v>
      </c>
      <c r="Z24">
        <v>30001</v>
      </c>
      <c r="AA24">
        <v>120000</v>
      </c>
      <c r="AC24" s="37">
        <v>22</v>
      </c>
      <c r="AD24" t="s">
        <v>472</v>
      </c>
      <c r="AE24">
        <v>41.16</v>
      </c>
      <c r="AF24">
        <v>4.7220000000000004</v>
      </c>
      <c r="AG24">
        <v>3.5180000000000003E-2</v>
      </c>
      <c r="AH24">
        <v>29</v>
      </c>
      <c r="AI24">
        <v>42</v>
      </c>
      <c r="AJ24">
        <v>46</v>
      </c>
      <c r="AK24">
        <v>30001</v>
      </c>
      <c r="AL24">
        <v>120000</v>
      </c>
      <c r="AN24" s="37">
        <v>22</v>
      </c>
      <c r="AO24" t="s">
        <v>516</v>
      </c>
      <c r="AP24">
        <v>4.9850000000000003</v>
      </c>
      <c r="AQ24">
        <v>2.6739999999999999</v>
      </c>
      <c r="AR24">
        <v>3.7769999999999998E-2</v>
      </c>
      <c r="AS24">
        <v>1</v>
      </c>
      <c r="AT24">
        <v>5</v>
      </c>
      <c r="AU24">
        <v>12</v>
      </c>
      <c r="AV24">
        <v>30001</v>
      </c>
      <c r="AW24">
        <v>120000</v>
      </c>
    </row>
    <row r="25" spans="1:49" x14ac:dyDescent="0.25">
      <c r="A25" s="37">
        <v>23</v>
      </c>
      <c r="B25" s="37">
        <v>14</v>
      </c>
      <c r="C25" s="37" t="s">
        <v>97</v>
      </c>
      <c r="D25" s="37">
        <v>10</v>
      </c>
      <c r="E25" s="37">
        <f t="shared" ref="E25:E65" si="0">D25-1</f>
        <v>9</v>
      </c>
      <c r="F25" s="32" t="s">
        <v>98</v>
      </c>
      <c r="I25" t="s">
        <v>697</v>
      </c>
      <c r="J25">
        <v>0.46870000000000001</v>
      </c>
      <c r="K25">
        <v>0.3417</v>
      </c>
      <c r="L25">
        <v>6.5500000000000003E-3</v>
      </c>
      <c r="M25">
        <v>-0.2056</v>
      </c>
      <c r="N25">
        <v>0.4713</v>
      </c>
      <c r="O25">
        <v>1.133</v>
      </c>
      <c r="P25">
        <v>30001</v>
      </c>
      <c r="Q25">
        <v>120000</v>
      </c>
      <c r="S25" t="s">
        <v>173</v>
      </c>
      <c r="T25">
        <v>2.1749999999999998</v>
      </c>
      <c r="U25">
        <v>0.57379999999999998</v>
      </c>
      <c r="V25">
        <v>1.0319999999999999E-2</v>
      </c>
      <c r="W25">
        <v>1.052</v>
      </c>
      <c r="X25">
        <v>2.1760000000000002</v>
      </c>
      <c r="Y25">
        <v>3.3069999999999999</v>
      </c>
      <c r="Z25">
        <v>30001</v>
      </c>
      <c r="AA25">
        <v>120000</v>
      </c>
      <c r="AC25" s="37">
        <v>23</v>
      </c>
      <c r="AD25" t="s">
        <v>473</v>
      </c>
      <c r="AE25">
        <v>32.39</v>
      </c>
      <c r="AF25">
        <v>7.915</v>
      </c>
      <c r="AG25">
        <v>6.1699999999999998E-2</v>
      </c>
      <c r="AH25">
        <v>14</v>
      </c>
      <c r="AI25">
        <v>34</v>
      </c>
      <c r="AJ25">
        <v>44</v>
      </c>
      <c r="AK25">
        <v>30001</v>
      </c>
      <c r="AL25">
        <v>120000</v>
      </c>
      <c r="AN25" s="37">
        <v>23</v>
      </c>
      <c r="AO25" t="s">
        <v>517</v>
      </c>
      <c r="AP25">
        <v>2.8039999999999998</v>
      </c>
      <c r="AQ25">
        <v>2.2949999999999999</v>
      </c>
      <c r="AR25">
        <v>2.9219999999999999E-2</v>
      </c>
      <c r="AS25">
        <v>1</v>
      </c>
      <c r="AT25">
        <v>2</v>
      </c>
      <c r="AU25">
        <v>9</v>
      </c>
      <c r="AV25">
        <v>30001</v>
      </c>
      <c r="AW25">
        <v>120000</v>
      </c>
    </row>
    <row r="26" spans="1:49" x14ac:dyDescent="0.25">
      <c r="A26" s="37">
        <v>24</v>
      </c>
      <c r="B26" s="37">
        <v>15</v>
      </c>
      <c r="C26" s="37" t="s">
        <v>99</v>
      </c>
      <c r="D26" s="37">
        <v>11</v>
      </c>
      <c r="E26" s="37">
        <f t="shared" si="0"/>
        <v>10</v>
      </c>
      <c r="F26" s="32" t="s">
        <v>100</v>
      </c>
      <c r="I26" t="s">
        <v>698</v>
      </c>
      <c r="J26">
        <v>0.752</v>
      </c>
      <c r="K26">
        <v>0.3886</v>
      </c>
      <c r="L26">
        <v>6.659E-3</v>
      </c>
      <c r="M26">
        <v>-1.6330000000000001E-2</v>
      </c>
      <c r="N26">
        <v>0.752</v>
      </c>
      <c r="O26">
        <v>1.518</v>
      </c>
      <c r="P26">
        <v>30001</v>
      </c>
      <c r="Q26">
        <v>120000</v>
      </c>
      <c r="S26" t="s">
        <v>174</v>
      </c>
      <c r="T26">
        <v>2.0459999999999998</v>
      </c>
      <c r="U26">
        <v>0.58660000000000001</v>
      </c>
      <c r="V26">
        <v>8.0400000000000003E-3</v>
      </c>
      <c r="W26">
        <v>0.87809999999999999</v>
      </c>
      <c r="X26">
        <v>2.0550000000000002</v>
      </c>
      <c r="Y26">
        <v>3.1880000000000002</v>
      </c>
      <c r="Z26">
        <v>30001</v>
      </c>
      <c r="AA26">
        <v>120000</v>
      </c>
      <c r="AC26" s="37">
        <v>24</v>
      </c>
      <c r="AD26" t="s">
        <v>474</v>
      </c>
      <c r="AE26">
        <v>42.45</v>
      </c>
      <c r="AF26">
        <v>4.383</v>
      </c>
      <c r="AG26">
        <v>3.5119999999999998E-2</v>
      </c>
      <c r="AH26">
        <v>31</v>
      </c>
      <c r="AI26">
        <v>44</v>
      </c>
      <c r="AJ26">
        <v>47</v>
      </c>
      <c r="AK26">
        <v>30001</v>
      </c>
      <c r="AL26">
        <v>120000</v>
      </c>
      <c r="AN26" s="37">
        <v>24</v>
      </c>
      <c r="AO26" t="s">
        <v>2946</v>
      </c>
      <c r="AP26">
        <v>12.76</v>
      </c>
      <c r="AQ26">
        <v>5.694</v>
      </c>
      <c r="AR26">
        <v>7.8179999999999999E-2</v>
      </c>
      <c r="AS26">
        <v>3</v>
      </c>
      <c r="AT26">
        <v>13</v>
      </c>
      <c r="AU26">
        <v>23</v>
      </c>
      <c r="AV26">
        <v>30001</v>
      </c>
      <c r="AW26">
        <v>120000</v>
      </c>
    </row>
    <row r="27" spans="1:49" x14ac:dyDescent="0.25">
      <c r="A27" s="15">
        <v>25</v>
      </c>
      <c r="B27" s="37">
        <v>16</v>
      </c>
      <c r="C27" s="37" t="s">
        <v>101</v>
      </c>
      <c r="D27" s="37">
        <v>11</v>
      </c>
      <c r="E27" s="37">
        <f t="shared" si="0"/>
        <v>10</v>
      </c>
      <c r="F27" s="32" t="s">
        <v>100</v>
      </c>
      <c r="I27" t="s">
        <v>699</v>
      </c>
      <c r="J27">
        <v>1.228</v>
      </c>
      <c r="K27">
        <v>0.47749999999999998</v>
      </c>
      <c r="L27">
        <v>7.0340000000000003E-3</v>
      </c>
      <c r="M27">
        <v>0.3473</v>
      </c>
      <c r="N27">
        <v>1.2070000000000001</v>
      </c>
      <c r="O27">
        <v>2.2090000000000001</v>
      </c>
      <c r="P27">
        <v>30001</v>
      </c>
      <c r="Q27">
        <v>120000</v>
      </c>
      <c r="S27" t="s">
        <v>2918</v>
      </c>
      <c r="T27">
        <v>0.55820000000000003</v>
      </c>
      <c r="U27">
        <v>0.62849999999999995</v>
      </c>
      <c r="V27">
        <v>8.4600000000000005E-3</v>
      </c>
      <c r="W27">
        <v>-0.68799999999999994</v>
      </c>
      <c r="X27">
        <v>0.56100000000000005</v>
      </c>
      <c r="Y27">
        <v>1.7789999999999999</v>
      </c>
      <c r="Z27">
        <v>30001</v>
      </c>
      <c r="AA27">
        <v>120000</v>
      </c>
      <c r="AC27" s="37">
        <v>25</v>
      </c>
      <c r="AD27" t="s">
        <v>475</v>
      </c>
      <c r="AE27">
        <v>39.369999999999997</v>
      </c>
      <c r="AF27">
        <v>5.641</v>
      </c>
      <c r="AG27">
        <v>4.4350000000000001E-2</v>
      </c>
      <c r="AH27">
        <v>24</v>
      </c>
      <c r="AI27">
        <v>41</v>
      </c>
      <c r="AJ27">
        <v>46</v>
      </c>
      <c r="AK27">
        <v>30001</v>
      </c>
      <c r="AL27">
        <v>120000</v>
      </c>
    </row>
    <row r="28" spans="1:49" x14ac:dyDescent="0.25">
      <c r="A28" s="37">
        <v>26</v>
      </c>
      <c r="B28" s="37">
        <v>17</v>
      </c>
      <c r="C28" s="37" t="s">
        <v>102</v>
      </c>
      <c r="D28" s="37">
        <v>11</v>
      </c>
      <c r="E28" s="37">
        <f t="shared" si="0"/>
        <v>10</v>
      </c>
      <c r="F28" s="32" t="s">
        <v>100</v>
      </c>
      <c r="I28" t="s">
        <v>700</v>
      </c>
      <c r="J28">
        <v>0.87309999999999999</v>
      </c>
      <c r="K28">
        <v>0.32119999999999999</v>
      </c>
      <c r="L28">
        <v>6.5189999999999996E-3</v>
      </c>
      <c r="M28">
        <v>0.2457</v>
      </c>
      <c r="N28">
        <v>0.87280000000000002</v>
      </c>
      <c r="O28">
        <v>1.506</v>
      </c>
      <c r="P28">
        <v>30001</v>
      </c>
      <c r="Q28">
        <v>120000</v>
      </c>
      <c r="S28" t="s">
        <v>175</v>
      </c>
      <c r="T28">
        <v>0.77010000000000001</v>
      </c>
      <c r="U28">
        <v>0.4738</v>
      </c>
      <c r="V28">
        <v>3.4840000000000001E-3</v>
      </c>
      <c r="W28">
        <v>-0.21229999999999999</v>
      </c>
      <c r="X28">
        <v>0.78059999999999996</v>
      </c>
      <c r="Y28">
        <v>1.6950000000000001</v>
      </c>
      <c r="Z28">
        <v>30001</v>
      </c>
      <c r="AA28">
        <v>120000</v>
      </c>
      <c r="AC28" s="37">
        <v>26</v>
      </c>
      <c r="AD28" t="s">
        <v>476</v>
      </c>
      <c r="AE28">
        <v>35.799999999999997</v>
      </c>
      <c r="AF28">
        <v>6.4</v>
      </c>
      <c r="AG28">
        <v>6.5329999999999999E-2</v>
      </c>
      <c r="AH28">
        <v>20</v>
      </c>
      <c r="AI28">
        <v>37</v>
      </c>
      <c r="AJ28">
        <v>45</v>
      </c>
      <c r="AK28">
        <v>30001</v>
      </c>
      <c r="AL28">
        <v>120000</v>
      </c>
    </row>
    <row r="29" spans="1:49" x14ac:dyDescent="0.25">
      <c r="A29" s="37">
        <v>27</v>
      </c>
      <c r="B29" s="37">
        <v>18</v>
      </c>
      <c r="C29" s="37" t="s">
        <v>103</v>
      </c>
      <c r="D29" s="37">
        <v>11</v>
      </c>
      <c r="E29" s="37">
        <f t="shared" si="0"/>
        <v>10</v>
      </c>
      <c r="F29" s="32" t="s">
        <v>100</v>
      </c>
      <c r="I29" t="s">
        <v>701</v>
      </c>
      <c r="J29">
        <v>0.62329999999999997</v>
      </c>
      <c r="K29">
        <v>0.40660000000000002</v>
      </c>
      <c r="L29">
        <v>6.3239999999999998E-3</v>
      </c>
      <c r="M29">
        <v>-0.1981</v>
      </c>
      <c r="N29">
        <v>0.63080000000000003</v>
      </c>
      <c r="O29">
        <v>1.405</v>
      </c>
      <c r="P29">
        <v>30001</v>
      </c>
      <c r="Q29">
        <v>120000</v>
      </c>
      <c r="S29" t="s">
        <v>176</v>
      </c>
      <c r="T29">
        <v>0.86280000000000001</v>
      </c>
      <c r="U29">
        <v>0.45700000000000002</v>
      </c>
      <c r="V29">
        <v>3.4350000000000001E-3</v>
      </c>
      <c r="W29">
        <v>-1.1679999999999999E-2</v>
      </c>
      <c r="X29">
        <v>0.84009999999999996</v>
      </c>
      <c r="Y29">
        <v>1.8320000000000001</v>
      </c>
      <c r="Z29">
        <v>30001</v>
      </c>
      <c r="AA29">
        <v>120000</v>
      </c>
      <c r="AC29" s="37">
        <v>27</v>
      </c>
      <c r="AD29" t="s">
        <v>477</v>
      </c>
      <c r="AE29">
        <v>31.1</v>
      </c>
      <c r="AF29">
        <v>6.5019999999999998</v>
      </c>
      <c r="AG29">
        <v>6.0900000000000003E-2</v>
      </c>
      <c r="AH29">
        <v>17</v>
      </c>
      <c r="AI29">
        <v>32</v>
      </c>
      <c r="AJ29">
        <v>42</v>
      </c>
      <c r="AK29">
        <v>30001</v>
      </c>
      <c r="AL29">
        <v>120000</v>
      </c>
    </row>
    <row r="30" spans="1:49" x14ac:dyDescent="0.25">
      <c r="A30" s="37">
        <v>28</v>
      </c>
      <c r="B30" s="37"/>
      <c r="C30" s="37" t="s">
        <v>104</v>
      </c>
      <c r="D30" s="37">
        <v>11</v>
      </c>
      <c r="E30" s="37">
        <f t="shared" si="0"/>
        <v>10</v>
      </c>
      <c r="F30" s="32" t="s">
        <v>100</v>
      </c>
      <c r="I30" t="s">
        <v>702</v>
      </c>
      <c r="J30">
        <v>0.15540000000000001</v>
      </c>
      <c r="K30">
        <v>0.2858</v>
      </c>
      <c r="L30">
        <v>6.156E-3</v>
      </c>
      <c r="M30">
        <v>-0.4113</v>
      </c>
      <c r="N30">
        <v>0.15620000000000001</v>
      </c>
      <c r="O30">
        <v>0.71419999999999995</v>
      </c>
      <c r="P30">
        <v>30001</v>
      </c>
      <c r="Q30">
        <v>120000</v>
      </c>
      <c r="S30" t="s">
        <v>177</v>
      </c>
      <c r="T30">
        <v>1.52</v>
      </c>
      <c r="U30">
        <v>0.43219999999999997</v>
      </c>
      <c r="V30">
        <v>3.137E-3</v>
      </c>
      <c r="W30">
        <v>0.64790000000000003</v>
      </c>
      <c r="X30">
        <v>1.526</v>
      </c>
      <c r="Y30">
        <v>2.37</v>
      </c>
      <c r="Z30">
        <v>30001</v>
      </c>
      <c r="AA30">
        <v>120000</v>
      </c>
      <c r="AC30" s="37">
        <v>28</v>
      </c>
      <c r="AD30" t="s">
        <v>478</v>
      </c>
      <c r="AE30">
        <v>20.39</v>
      </c>
      <c r="AF30">
        <v>9.4559999999999995</v>
      </c>
      <c r="AG30">
        <v>8.5489999999999997E-2</v>
      </c>
      <c r="AH30">
        <v>6</v>
      </c>
      <c r="AI30">
        <v>19</v>
      </c>
      <c r="AJ30">
        <v>40</v>
      </c>
      <c r="AK30">
        <v>30001</v>
      </c>
      <c r="AL30">
        <v>120000</v>
      </c>
    </row>
    <row r="31" spans="1:49" x14ac:dyDescent="0.25">
      <c r="A31" s="37">
        <v>29</v>
      </c>
      <c r="B31" s="37">
        <v>19</v>
      </c>
      <c r="C31" s="37" t="s">
        <v>105</v>
      </c>
      <c r="D31" s="37">
        <v>12</v>
      </c>
      <c r="E31" s="37">
        <f t="shared" si="0"/>
        <v>11</v>
      </c>
      <c r="F31" s="32" t="s">
        <v>106</v>
      </c>
      <c r="I31" t="s">
        <v>703</v>
      </c>
      <c r="J31">
        <v>-0.14419999999999999</v>
      </c>
      <c r="K31">
        <v>0.40010000000000001</v>
      </c>
      <c r="L31">
        <v>6.3769999999999999E-3</v>
      </c>
      <c r="M31">
        <v>-0.94989999999999997</v>
      </c>
      <c r="N31">
        <v>-0.1338</v>
      </c>
      <c r="O31">
        <v>0.61719999999999997</v>
      </c>
      <c r="P31">
        <v>30001</v>
      </c>
      <c r="Q31">
        <v>120000</v>
      </c>
      <c r="S31" t="s">
        <v>178</v>
      </c>
      <c r="T31">
        <v>1.6990000000000001</v>
      </c>
      <c r="U31">
        <v>0.42149999999999999</v>
      </c>
      <c r="V31">
        <v>5.2690000000000002E-3</v>
      </c>
      <c r="W31">
        <v>0.87709999999999999</v>
      </c>
      <c r="X31">
        <v>1.6930000000000001</v>
      </c>
      <c r="Y31">
        <v>2.5489999999999999</v>
      </c>
      <c r="Z31">
        <v>30001</v>
      </c>
      <c r="AA31">
        <v>120000</v>
      </c>
      <c r="AC31" s="37">
        <v>29</v>
      </c>
      <c r="AD31" t="s">
        <v>479</v>
      </c>
      <c r="AE31">
        <v>28.46</v>
      </c>
      <c r="AF31">
        <v>8.2249999999999996</v>
      </c>
      <c r="AG31">
        <v>7.6579999999999995E-2</v>
      </c>
      <c r="AH31">
        <v>13</v>
      </c>
      <c r="AI31">
        <v>29</v>
      </c>
      <c r="AJ31">
        <v>43</v>
      </c>
      <c r="AK31">
        <v>30001</v>
      </c>
      <c r="AL31">
        <v>120000</v>
      </c>
    </row>
    <row r="32" spans="1:49" x14ac:dyDescent="0.25">
      <c r="A32" s="37">
        <v>30</v>
      </c>
      <c r="B32" s="37"/>
      <c r="C32" s="37" t="s">
        <v>107</v>
      </c>
      <c r="D32" s="37">
        <v>12</v>
      </c>
      <c r="E32" s="37">
        <f t="shared" si="0"/>
        <v>11</v>
      </c>
      <c r="F32" s="32" t="s">
        <v>106</v>
      </c>
      <c r="I32" t="s">
        <v>704</v>
      </c>
      <c r="J32">
        <v>0.21440000000000001</v>
      </c>
      <c r="K32">
        <v>0.42899999999999999</v>
      </c>
      <c r="L32">
        <v>6.5510000000000004E-3</v>
      </c>
      <c r="M32">
        <v>-0.62439999999999996</v>
      </c>
      <c r="N32">
        <v>0.2082</v>
      </c>
      <c r="O32">
        <v>1.077</v>
      </c>
      <c r="P32">
        <v>30001</v>
      </c>
      <c r="Q32">
        <v>120000</v>
      </c>
      <c r="S32" t="s">
        <v>179</v>
      </c>
      <c r="T32">
        <v>1.7290000000000001</v>
      </c>
      <c r="U32">
        <v>0.39439999999999997</v>
      </c>
      <c r="V32">
        <v>5.391E-3</v>
      </c>
      <c r="W32">
        <v>0.96220000000000006</v>
      </c>
      <c r="X32">
        <v>1.722</v>
      </c>
      <c r="Y32">
        <v>2.5310000000000001</v>
      </c>
      <c r="Z32">
        <v>30001</v>
      </c>
      <c r="AA32">
        <v>120000</v>
      </c>
      <c r="AC32" s="37">
        <v>30</v>
      </c>
      <c r="AD32" t="s">
        <v>480</v>
      </c>
      <c r="AE32">
        <v>27.57</v>
      </c>
      <c r="AF32">
        <v>9.4760000000000009</v>
      </c>
      <c r="AG32">
        <v>7.9560000000000006E-2</v>
      </c>
      <c r="AH32">
        <v>10</v>
      </c>
      <c r="AI32">
        <v>28</v>
      </c>
      <c r="AJ32">
        <v>44</v>
      </c>
      <c r="AK32">
        <v>30001</v>
      </c>
      <c r="AL32">
        <v>120000</v>
      </c>
    </row>
    <row r="33" spans="1:38" x14ac:dyDescent="0.25">
      <c r="A33" s="37">
        <v>31</v>
      </c>
      <c r="B33" s="37">
        <v>20</v>
      </c>
      <c r="C33" s="37" t="s">
        <v>108</v>
      </c>
      <c r="D33" s="37">
        <v>12</v>
      </c>
      <c r="E33" s="37">
        <f t="shared" si="0"/>
        <v>11</v>
      </c>
      <c r="F33" s="32" t="s">
        <v>106</v>
      </c>
      <c r="I33" t="s">
        <v>705</v>
      </c>
      <c r="J33">
        <v>0.43469999999999998</v>
      </c>
      <c r="K33">
        <v>0.28599999999999998</v>
      </c>
      <c r="L33">
        <v>5.8710000000000004E-3</v>
      </c>
      <c r="M33">
        <v>-0.13239999999999999</v>
      </c>
      <c r="N33">
        <v>0.43609999999999999</v>
      </c>
      <c r="O33">
        <v>0.98899999999999999</v>
      </c>
      <c r="P33">
        <v>30001</v>
      </c>
      <c r="Q33">
        <v>120000</v>
      </c>
      <c r="S33" t="s">
        <v>180</v>
      </c>
      <c r="T33">
        <v>2.23</v>
      </c>
      <c r="U33">
        <v>0.58099999999999996</v>
      </c>
      <c r="V33">
        <v>4.1409999999999997E-3</v>
      </c>
      <c r="W33">
        <v>1.08</v>
      </c>
      <c r="X33">
        <v>2.2269999999999999</v>
      </c>
      <c r="Y33">
        <v>3.3969999999999998</v>
      </c>
      <c r="Z33">
        <v>30001</v>
      </c>
      <c r="AA33">
        <v>120000</v>
      </c>
      <c r="AC33" s="37">
        <v>31</v>
      </c>
      <c r="AD33" t="s">
        <v>481</v>
      </c>
      <c r="AE33">
        <v>6.452</v>
      </c>
      <c r="AF33">
        <v>3.4340000000000002</v>
      </c>
      <c r="AG33">
        <v>4.0189999999999997E-2</v>
      </c>
      <c r="AH33">
        <v>1</v>
      </c>
      <c r="AI33">
        <v>6</v>
      </c>
      <c r="AJ33">
        <v>14</v>
      </c>
      <c r="AK33">
        <v>30001</v>
      </c>
      <c r="AL33">
        <v>120000</v>
      </c>
    </row>
    <row r="34" spans="1:38" x14ac:dyDescent="0.25">
      <c r="A34" s="37">
        <v>32</v>
      </c>
      <c r="B34" s="37">
        <v>21</v>
      </c>
      <c r="C34" s="37" t="s">
        <v>109</v>
      </c>
      <c r="D34" s="37">
        <v>12</v>
      </c>
      <c r="E34" s="37">
        <f t="shared" si="0"/>
        <v>11</v>
      </c>
      <c r="F34" s="32" t="s">
        <v>106</v>
      </c>
      <c r="I34" t="s">
        <v>706</v>
      </c>
      <c r="J34">
        <v>-0.1835</v>
      </c>
      <c r="K34">
        <v>0.40360000000000001</v>
      </c>
      <c r="L34">
        <v>6.6889999999999996E-3</v>
      </c>
      <c r="M34">
        <v>-0.99690000000000001</v>
      </c>
      <c r="N34">
        <v>-0.1731</v>
      </c>
      <c r="O34">
        <v>0.58050000000000002</v>
      </c>
      <c r="P34">
        <v>30001</v>
      </c>
      <c r="Q34">
        <v>120000</v>
      </c>
      <c r="S34" t="s">
        <v>181</v>
      </c>
      <c r="T34">
        <v>2.4990000000000001</v>
      </c>
      <c r="U34">
        <v>0.80349999999999999</v>
      </c>
      <c r="V34">
        <v>9.2919999999999999E-3</v>
      </c>
      <c r="W34">
        <v>0.96650000000000003</v>
      </c>
      <c r="X34">
        <v>2.4830000000000001</v>
      </c>
      <c r="Y34">
        <v>4.1180000000000003</v>
      </c>
      <c r="Z34">
        <v>30001</v>
      </c>
      <c r="AA34">
        <v>120000</v>
      </c>
      <c r="AC34" s="37">
        <v>32</v>
      </c>
      <c r="AD34" t="s">
        <v>482</v>
      </c>
      <c r="AE34">
        <v>17.88</v>
      </c>
      <c r="AF34">
        <v>6.4889999999999999</v>
      </c>
      <c r="AG34">
        <v>6.1129999999999997E-2</v>
      </c>
      <c r="AH34">
        <v>8</v>
      </c>
      <c r="AI34">
        <v>17</v>
      </c>
      <c r="AJ34">
        <v>33</v>
      </c>
      <c r="AK34">
        <v>30001</v>
      </c>
      <c r="AL34">
        <v>120000</v>
      </c>
    </row>
    <row r="35" spans="1:38" x14ac:dyDescent="0.25">
      <c r="A35" s="37">
        <v>33</v>
      </c>
      <c r="B35" s="37">
        <v>22</v>
      </c>
      <c r="C35" s="37" t="s">
        <v>110</v>
      </c>
      <c r="D35" s="37">
        <v>12</v>
      </c>
      <c r="E35" s="37">
        <f t="shared" si="0"/>
        <v>11</v>
      </c>
      <c r="F35" s="32" t="s">
        <v>106</v>
      </c>
      <c r="I35" t="s">
        <v>707</v>
      </c>
      <c r="J35">
        <v>0.27529999999999999</v>
      </c>
      <c r="K35">
        <v>0.38329999999999997</v>
      </c>
      <c r="L35">
        <v>6.3579999999999999E-3</v>
      </c>
      <c r="M35">
        <v>-0.4667</v>
      </c>
      <c r="N35">
        <v>0.27079999999999999</v>
      </c>
      <c r="O35">
        <v>1.0389999999999999</v>
      </c>
      <c r="P35">
        <v>30001</v>
      </c>
      <c r="Q35">
        <v>120000</v>
      </c>
      <c r="S35" t="s">
        <v>182</v>
      </c>
      <c r="T35">
        <v>1.764</v>
      </c>
      <c r="U35">
        <v>0.57389999999999997</v>
      </c>
      <c r="V35">
        <v>4.1029999999999999E-3</v>
      </c>
      <c r="W35">
        <v>0.62419999999999998</v>
      </c>
      <c r="X35">
        <v>1.764</v>
      </c>
      <c r="Y35">
        <v>2.9119999999999999</v>
      </c>
      <c r="Z35">
        <v>30001</v>
      </c>
      <c r="AA35">
        <v>120000</v>
      </c>
      <c r="AC35" s="37">
        <v>33</v>
      </c>
      <c r="AD35" t="s">
        <v>483</v>
      </c>
      <c r="AE35">
        <v>15.24</v>
      </c>
      <c r="AF35">
        <v>3.9590000000000001</v>
      </c>
      <c r="AG35">
        <v>3.5580000000000001E-2</v>
      </c>
      <c r="AH35">
        <v>9</v>
      </c>
      <c r="AI35">
        <v>15</v>
      </c>
      <c r="AJ35">
        <v>25</v>
      </c>
      <c r="AK35">
        <v>30001</v>
      </c>
      <c r="AL35">
        <v>120000</v>
      </c>
    </row>
    <row r="36" spans="1:38" x14ac:dyDescent="0.25">
      <c r="A36" s="37">
        <v>34</v>
      </c>
      <c r="B36" s="37">
        <v>23</v>
      </c>
      <c r="C36" s="37" t="s">
        <v>111</v>
      </c>
      <c r="D36" s="37">
        <v>12</v>
      </c>
      <c r="E36" s="37">
        <f t="shared" si="0"/>
        <v>11</v>
      </c>
      <c r="F36" s="32" t="s">
        <v>106</v>
      </c>
      <c r="I36" t="s">
        <v>708</v>
      </c>
      <c r="J36">
        <v>-0.31830000000000003</v>
      </c>
      <c r="K36">
        <v>0.4546</v>
      </c>
      <c r="L36">
        <v>7.1859999999999997E-3</v>
      </c>
      <c r="M36">
        <v>-1.2569999999999999</v>
      </c>
      <c r="N36">
        <v>-0.30049999999999999</v>
      </c>
      <c r="O36">
        <v>0.5242</v>
      </c>
      <c r="P36">
        <v>30001</v>
      </c>
      <c r="Q36">
        <v>120000</v>
      </c>
      <c r="S36" t="s">
        <v>183</v>
      </c>
      <c r="T36">
        <v>1.929</v>
      </c>
      <c r="U36">
        <v>0.38950000000000001</v>
      </c>
      <c r="V36">
        <v>2.2290000000000001E-3</v>
      </c>
      <c r="W36">
        <v>1.1739999999999999</v>
      </c>
      <c r="X36">
        <v>1.921</v>
      </c>
      <c r="Y36">
        <v>2.7250000000000001</v>
      </c>
      <c r="Z36">
        <v>30001</v>
      </c>
      <c r="AA36">
        <v>120000</v>
      </c>
      <c r="AC36" s="37">
        <v>34</v>
      </c>
      <c r="AD36" t="s">
        <v>484</v>
      </c>
      <c r="AE36">
        <v>15.72</v>
      </c>
      <c r="AF36">
        <v>7.0720000000000001</v>
      </c>
      <c r="AG36">
        <v>4.4560000000000002E-2</v>
      </c>
      <c r="AH36">
        <v>5</v>
      </c>
      <c r="AI36">
        <v>14</v>
      </c>
      <c r="AJ36">
        <v>33</v>
      </c>
      <c r="AK36">
        <v>30001</v>
      </c>
      <c r="AL36">
        <v>120000</v>
      </c>
    </row>
    <row r="37" spans="1:38" x14ac:dyDescent="0.25">
      <c r="A37" s="37">
        <v>35</v>
      </c>
      <c r="B37" s="37">
        <v>24</v>
      </c>
      <c r="C37" s="37" t="s">
        <v>112</v>
      </c>
      <c r="D37" s="37">
        <v>12</v>
      </c>
      <c r="E37" s="37">
        <f t="shared" si="0"/>
        <v>11</v>
      </c>
      <c r="F37" s="32" t="s">
        <v>106</v>
      </c>
      <c r="I37" t="s">
        <v>709</v>
      </c>
      <c r="J37">
        <v>-5.6239999999999998E-2</v>
      </c>
      <c r="K37">
        <v>0.39410000000000001</v>
      </c>
      <c r="L37">
        <v>6.561E-3</v>
      </c>
      <c r="M37">
        <v>-0.84689999999999999</v>
      </c>
      <c r="N37">
        <v>-5.0819999999999997E-2</v>
      </c>
      <c r="O37">
        <v>0.70440000000000003</v>
      </c>
      <c r="P37">
        <v>30001</v>
      </c>
      <c r="Q37">
        <v>120000</v>
      </c>
      <c r="S37" t="s">
        <v>184</v>
      </c>
      <c r="T37">
        <v>1.2030000000000001</v>
      </c>
      <c r="U37">
        <v>0.3548</v>
      </c>
      <c r="V37">
        <v>1.7279999999999999E-3</v>
      </c>
      <c r="W37">
        <v>0.50239999999999996</v>
      </c>
      <c r="X37">
        <v>1.198</v>
      </c>
      <c r="Y37">
        <v>1.921</v>
      </c>
      <c r="Z37">
        <v>30001</v>
      </c>
      <c r="AA37">
        <v>120000</v>
      </c>
      <c r="AC37" s="37">
        <v>35</v>
      </c>
      <c r="AD37" t="s">
        <v>485</v>
      </c>
      <c r="AE37">
        <v>11.58</v>
      </c>
      <c r="AF37">
        <v>5.1139999999999999</v>
      </c>
      <c r="AG37">
        <v>4.4600000000000001E-2</v>
      </c>
      <c r="AH37">
        <v>4</v>
      </c>
      <c r="AI37">
        <v>11</v>
      </c>
      <c r="AJ37">
        <v>24</v>
      </c>
      <c r="AK37">
        <v>30001</v>
      </c>
      <c r="AL37">
        <v>120000</v>
      </c>
    </row>
    <row r="38" spans="1:38" x14ac:dyDescent="0.25">
      <c r="A38" s="37">
        <v>36</v>
      </c>
      <c r="B38" s="37">
        <v>25</v>
      </c>
      <c r="C38" s="37" t="s">
        <v>113</v>
      </c>
      <c r="D38" s="37">
        <v>13</v>
      </c>
      <c r="E38" s="37">
        <f t="shared" si="0"/>
        <v>12</v>
      </c>
      <c r="F38" s="32" t="s">
        <v>114</v>
      </c>
      <c r="I38" t="s">
        <v>710</v>
      </c>
      <c r="J38">
        <v>0.13919999999999999</v>
      </c>
      <c r="K38">
        <v>0.35399999999999998</v>
      </c>
      <c r="L38">
        <v>6.7739999999999996E-3</v>
      </c>
      <c r="M38">
        <v>-0.55169999999999997</v>
      </c>
      <c r="N38">
        <v>0.13750000000000001</v>
      </c>
      <c r="O38">
        <v>0.8357</v>
      </c>
      <c r="P38">
        <v>30001</v>
      </c>
      <c r="Q38">
        <v>120000</v>
      </c>
      <c r="S38" t="s">
        <v>185</v>
      </c>
      <c r="T38">
        <v>1.2529999999999999</v>
      </c>
      <c r="U38">
        <v>0.4209</v>
      </c>
      <c r="V38">
        <v>2.408E-3</v>
      </c>
      <c r="W38">
        <v>0.42409999999999998</v>
      </c>
      <c r="X38">
        <v>1.252</v>
      </c>
      <c r="Y38">
        <v>2.097</v>
      </c>
      <c r="Z38">
        <v>30001</v>
      </c>
      <c r="AA38">
        <v>120000</v>
      </c>
      <c r="AC38" s="37">
        <v>36</v>
      </c>
      <c r="AD38" t="s">
        <v>486</v>
      </c>
      <c r="AE38">
        <v>27.45</v>
      </c>
      <c r="AF38">
        <v>7.8789999999999996</v>
      </c>
      <c r="AG38">
        <v>6.3479999999999995E-2</v>
      </c>
      <c r="AH38">
        <v>12</v>
      </c>
      <c r="AI38">
        <v>28</v>
      </c>
      <c r="AJ38">
        <v>41</v>
      </c>
      <c r="AK38">
        <v>30001</v>
      </c>
      <c r="AL38">
        <v>120000</v>
      </c>
    </row>
    <row r="39" spans="1:38" x14ac:dyDescent="0.25">
      <c r="A39" s="37">
        <v>37</v>
      </c>
      <c r="B39" s="37">
        <v>26</v>
      </c>
      <c r="C39" s="37" t="s">
        <v>115</v>
      </c>
      <c r="D39" s="37">
        <v>13</v>
      </c>
      <c r="E39" s="37">
        <f t="shared" si="0"/>
        <v>12</v>
      </c>
      <c r="F39" s="32" t="s">
        <v>114</v>
      </c>
      <c r="I39" t="s">
        <v>711</v>
      </c>
      <c r="J39">
        <v>0.25269999999999998</v>
      </c>
      <c r="K39">
        <v>0.39710000000000001</v>
      </c>
      <c r="L39">
        <v>6.5240000000000003E-3</v>
      </c>
      <c r="M39">
        <v>-0.51070000000000004</v>
      </c>
      <c r="N39">
        <v>0.2465</v>
      </c>
      <c r="O39">
        <v>1.0489999999999999</v>
      </c>
      <c r="P39">
        <v>30001</v>
      </c>
      <c r="Q39">
        <v>120000</v>
      </c>
      <c r="S39" t="s">
        <v>186</v>
      </c>
      <c r="T39">
        <v>1.4910000000000001</v>
      </c>
      <c r="U39">
        <v>0.58160000000000001</v>
      </c>
      <c r="V39">
        <v>3.4559999999999999E-3</v>
      </c>
      <c r="W39">
        <v>0.33700000000000002</v>
      </c>
      <c r="X39">
        <v>1.488</v>
      </c>
      <c r="Y39">
        <v>2.6509999999999998</v>
      </c>
      <c r="Z39">
        <v>30001</v>
      </c>
      <c r="AA39">
        <v>120000</v>
      </c>
      <c r="AC39" s="37">
        <v>37</v>
      </c>
      <c r="AD39" t="s">
        <v>487</v>
      </c>
      <c r="AE39">
        <v>34.29</v>
      </c>
      <c r="AF39">
        <v>7.1319999999999997</v>
      </c>
      <c r="AG39">
        <v>4.6089999999999999E-2</v>
      </c>
      <c r="AH39">
        <v>18</v>
      </c>
      <c r="AI39">
        <v>35</v>
      </c>
      <c r="AJ39">
        <v>45</v>
      </c>
      <c r="AK39">
        <v>30001</v>
      </c>
      <c r="AL39">
        <v>120000</v>
      </c>
    </row>
    <row r="40" spans="1:38" x14ac:dyDescent="0.25">
      <c r="A40" s="37">
        <v>38</v>
      </c>
      <c r="B40" s="37"/>
      <c r="C40" s="37" t="s">
        <v>116</v>
      </c>
      <c r="D40" s="37">
        <v>13</v>
      </c>
      <c r="E40" s="37">
        <f t="shared" si="0"/>
        <v>12</v>
      </c>
      <c r="F40" s="32" t="s">
        <v>114</v>
      </c>
      <c r="I40" t="s">
        <v>712</v>
      </c>
      <c r="J40">
        <v>0.35149999999999998</v>
      </c>
      <c r="K40">
        <v>0.29720000000000002</v>
      </c>
      <c r="L40">
        <v>5.7369999999999999E-3</v>
      </c>
      <c r="M40">
        <v>-0.23530000000000001</v>
      </c>
      <c r="N40">
        <v>0.35189999999999999</v>
      </c>
      <c r="O40">
        <v>0.92889999999999995</v>
      </c>
      <c r="P40">
        <v>30001</v>
      </c>
      <c r="Q40">
        <v>120000</v>
      </c>
      <c r="S40" t="s">
        <v>187</v>
      </c>
      <c r="T40">
        <v>1.696</v>
      </c>
      <c r="U40">
        <v>0.48170000000000002</v>
      </c>
      <c r="V40">
        <v>3.9960000000000004E-3</v>
      </c>
      <c r="W40">
        <v>0.75439999999999996</v>
      </c>
      <c r="X40">
        <v>1.6910000000000001</v>
      </c>
      <c r="Y40">
        <v>2.6589999999999998</v>
      </c>
      <c r="Z40">
        <v>30001</v>
      </c>
      <c r="AA40">
        <v>120000</v>
      </c>
      <c r="AC40" s="37">
        <v>38</v>
      </c>
      <c r="AD40" t="s">
        <v>488</v>
      </c>
      <c r="AE40">
        <v>33.64</v>
      </c>
      <c r="AF40">
        <v>6.899</v>
      </c>
      <c r="AG40">
        <v>4.7379999999999999E-2</v>
      </c>
      <c r="AH40">
        <v>18</v>
      </c>
      <c r="AI40">
        <v>35</v>
      </c>
      <c r="AJ40">
        <v>44</v>
      </c>
      <c r="AK40">
        <v>30001</v>
      </c>
      <c r="AL40">
        <v>120000</v>
      </c>
    </row>
    <row r="41" spans="1:38" x14ac:dyDescent="0.25">
      <c r="A41" s="37">
        <v>39</v>
      </c>
      <c r="B41" s="37">
        <v>27</v>
      </c>
      <c r="C41" s="37" t="s">
        <v>117</v>
      </c>
      <c r="D41" s="37">
        <v>14</v>
      </c>
      <c r="E41" s="37">
        <f t="shared" si="0"/>
        <v>13</v>
      </c>
      <c r="F41" s="32" t="s">
        <v>117</v>
      </c>
      <c r="I41" t="s">
        <v>713</v>
      </c>
      <c r="J41">
        <v>0.76119999999999999</v>
      </c>
      <c r="K41">
        <v>0.44990000000000002</v>
      </c>
      <c r="L41">
        <v>6.633E-3</v>
      </c>
      <c r="M41">
        <v>-9.4E-2</v>
      </c>
      <c r="N41">
        <v>0.74909999999999999</v>
      </c>
      <c r="O41">
        <v>1.6859999999999999</v>
      </c>
      <c r="P41">
        <v>30001</v>
      </c>
      <c r="Q41">
        <v>120000</v>
      </c>
      <c r="S41" t="s">
        <v>188</v>
      </c>
      <c r="T41">
        <v>0.60509999999999997</v>
      </c>
      <c r="U41">
        <v>0.73780000000000001</v>
      </c>
      <c r="V41">
        <v>1.043E-2</v>
      </c>
      <c r="W41">
        <v>-0.8135</v>
      </c>
      <c r="X41">
        <v>0.59050000000000002</v>
      </c>
      <c r="Y41">
        <v>2.0979999999999999</v>
      </c>
      <c r="Z41">
        <v>30001</v>
      </c>
      <c r="AA41">
        <v>120000</v>
      </c>
      <c r="AC41" s="37">
        <v>39</v>
      </c>
      <c r="AD41" t="s">
        <v>489</v>
      </c>
      <c r="AE41">
        <v>10.41</v>
      </c>
      <c r="AF41">
        <v>5.6680000000000001</v>
      </c>
      <c r="AG41">
        <v>5.0819999999999997E-2</v>
      </c>
      <c r="AH41">
        <v>3</v>
      </c>
      <c r="AI41">
        <v>9</v>
      </c>
      <c r="AJ41">
        <v>26</v>
      </c>
      <c r="AK41">
        <v>30001</v>
      </c>
      <c r="AL41">
        <v>120000</v>
      </c>
    </row>
    <row r="42" spans="1:38" x14ac:dyDescent="0.25">
      <c r="A42" s="37">
        <v>40</v>
      </c>
      <c r="B42" s="37">
        <v>28</v>
      </c>
      <c r="C42" s="37" t="s">
        <v>2509</v>
      </c>
      <c r="D42" s="37">
        <v>15</v>
      </c>
      <c r="E42" s="37">
        <f t="shared" si="0"/>
        <v>14</v>
      </c>
      <c r="F42" s="32" t="s">
        <v>119</v>
      </c>
      <c r="I42" t="s">
        <v>714</v>
      </c>
      <c r="J42">
        <v>0.43940000000000001</v>
      </c>
      <c r="K42">
        <v>0.36209999999999998</v>
      </c>
      <c r="L42">
        <v>6.0429999999999998E-3</v>
      </c>
      <c r="M42">
        <v>-0.28360000000000002</v>
      </c>
      <c r="N42">
        <v>0.44080000000000003</v>
      </c>
      <c r="O42">
        <v>1.1419999999999999</v>
      </c>
      <c r="P42">
        <v>30001</v>
      </c>
      <c r="Q42">
        <v>120000</v>
      </c>
      <c r="S42" t="s">
        <v>189</v>
      </c>
      <c r="T42">
        <v>2.702</v>
      </c>
      <c r="U42">
        <v>0.52800000000000002</v>
      </c>
      <c r="V42">
        <v>4.6090000000000002E-3</v>
      </c>
      <c r="W42">
        <v>1.6579999999999999</v>
      </c>
      <c r="X42">
        <v>2.7</v>
      </c>
      <c r="Y42">
        <v>3.7559999999999998</v>
      </c>
      <c r="Z42">
        <v>30001</v>
      </c>
      <c r="AA42">
        <v>120000</v>
      </c>
      <c r="AC42" s="37">
        <v>40</v>
      </c>
      <c r="AD42" t="s">
        <v>490</v>
      </c>
      <c r="AE42">
        <v>10.47</v>
      </c>
      <c r="AF42">
        <v>6.5540000000000003</v>
      </c>
      <c r="AG42">
        <v>5.3900000000000003E-2</v>
      </c>
      <c r="AH42">
        <v>2</v>
      </c>
      <c r="AI42">
        <v>9</v>
      </c>
      <c r="AJ42">
        <v>29</v>
      </c>
      <c r="AK42">
        <v>30001</v>
      </c>
      <c r="AL42">
        <v>120000</v>
      </c>
    </row>
    <row r="43" spans="1:38" x14ac:dyDescent="0.25">
      <c r="A43" s="37">
        <v>41</v>
      </c>
      <c r="B43" s="37">
        <v>29</v>
      </c>
      <c r="C43" s="37" t="s">
        <v>118</v>
      </c>
      <c r="D43" s="37">
        <v>15</v>
      </c>
      <c r="E43" s="37">
        <f t="shared" si="0"/>
        <v>14</v>
      </c>
      <c r="F43" s="32" t="s">
        <v>119</v>
      </c>
      <c r="I43" t="s">
        <v>715</v>
      </c>
      <c r="J43">
        <v>0.46560000000000001</v>
      </c>
      <c r="K43">
        <v>0.42430000000000001</v>
      </c>
      <c r="L43">
        <v>6.3290000000000004E-3</v>
      </c>
      <c r="M43">
        <v>-0.39369999999999999</v>
      </c>
      <c r="N43">
        <v>0.47089999999999999</v>
      </c>
      <c r="O43">
        <v>1.292</v>
      </c>
      <c r="P43">
        <v>30001</v>
      </c>
      <c r="Q43">
        <v>120000</v>
      </c>
      <c r="S43" t="s">
        <v>190</v>
      </c>
      <c r="T43">
        <v>2.0289999999999999</v>
      </c>
      <c r="U43">
        <v>0.40239999999999998</v>
      </c>
      <c r="V43">
        <v>3.1310000000000001E-3</v>
      </c>
      <c r="W43">
        <v>1.2390000000000001</v>
      </c>
      <c r="X43">
        <v>2.0259999999999998</v>
      </c>
      <c r="Y43">
        <v>2.8340000000000001</v>
      </c>
      <c r="Z43">
        <v>30001</v>
      </c>
      <c r="AA43">
        <v>120000</v>
      </c>
      <c r="AC43" s="37">
        <v>41</v>
      </c>
      <c r="AD43" t="s">
        <v>491</v>
      </c>
      <c r="AE43">
        <v>8.1259999999999994</v>
      </c>
      <c r="AF43">
        <v>8.7850000000000001</v>
      </c>
      <c r="AG43">
        <v>0.1482</v>
      </c>
      <c r="AH43">
        <v>1</v>
      </c>
      <c r="AI43">
        <v>5</v>
      </c>
      <c r="AJ43">
        <v>36</v>
      </c>
      <c r="AK43">
        <v>30001</v>
      </c>
      <c r="AL43">
        <v>120000</v>
      </c>
    </row>
    <row r="44" spans="1:38" x14ac:dyDescent="0.25">
      <c r="A44" s="37">
        <v>42</v>
      </c>
      <c r="B44" s="37">
        <v>30</v>
      </c>
      <c r="C44" s="37" t="s">
        <v>120</v>
      </c>
      <c r="D44" s="37">
        <v>15</v>
      </c>
      <c r="E44" s="37">
        <f t="shared" si="0"/>
        <v>14</v>
      </c>
      <c r="F44" s="32" t="s">
        <v>119</v>
      </c>
      <c r="I44" t="s">
        <v>716</v>
      </c>
      <c r="J44">
        <v>-0.53620000000000001</v>
      </c>
      <c r="K44">
        <v>0.62190000000000001</v>
      </c>
      <c r="L44">
        <v>1.077E-2</v>
      </c>
      <c r="M44">
        <v>-1.752</v>
      </c>
      <c r="N44">
        <v>-0.5383</v>
      </c>
      <c r="O44">
        <v>0.68869999999999998</v>
      </c>
      <c r="P44">
        <v>30001</v>
      </c>
      <c r="Q44">
        <v>120000</v>
      </c>
      <c r="S44" t="s">
        <v>191</v>
      </c>
      <c r="T44">
        <v>1.5369999999999999</v>
      </c>
      <c r="U44">
        <v>0.40670000000000001</v>
      </c>
      <c r="V44">
        <v>3.1319999999999998E-3</v>
      </c>
      <c r="W44">
        <v>0.74490000000000001</v>
      </c>
      <c r="X44">
        <v>1.532</v>
      </c>
      <c r="Y44">
        <v>2.3559999999999999</v>
      </c>
      <c r="Z44">
        <v>30001</v>
      </c>
      <c r="AA44">
        <v>120000</v>
      </c>
      <c r="AC44" s="37">
        <v>42</v>
      </c>
      <c r="AD44" t="s">
        <v>492</v>
      </c>
      <c r="AE44">
        <v>5.0620000000000003</v>
      </c>
      <c r="AF44">
        <v>4.3</v>
      </c>
      <c r="AG44">
        <v>6.1170000000000002E-2</v>
      </c>
      <c r="AH44">
        <v>1</v>
      </c>
      <c r="AI44">
        <v>4</v>
      </c>
      <c r="AJ44">
        <v>16</v>
      </c>
      <c r="AK44">
        <v>30001</v>
      </c>
      <c r="AL44">
        <v>120000</v>
      </c>
    </row>
    <row r="45" spans="1:38" x14ac:dyDescent="0.25">
      <c r="A45" s="37">
        <v>43</v>
      </c>
      <c r="B45" s="37"/>
      <c r="C45" s="37" t="s">
        <v>121</v>
      </c>
      <c r="D45" s="37">
        <v>16</v>
      </c>
      <c r="E45" s="37">
        <f t="shared" si="0"/>
        <v>15</v>
      </c>
      <c r="F45" s="32" t="s">
        <v>122</v>
      </c>
      <c r="I45" t="s">
        <v>717</v>
      </c>
      <c r="J45">
        <v>1.5609999999999999</v>
      </c>
      <c r="K45">
        <v>0.35780000000000001</v>
      </c>
      <c r="L45">
        <v>5.8849999999999996E-3</v>
      </c>
      <c r="M45">
        <v>0.85729999999999995</v>
      </c>
      <c r="N45">
        <v>1.5629999999999999</v>
      </c>
      <c r="O45">
        <v>2.2589999999999999</v>
      </c>
      <c r="P45">
        <v>30001</v>
      </c>
      <c r="Q45">
        <v>120000</v>
      </c>
      <c r="S45" t="s">
        <v>192</v>
      </c>
      <c r="T45">
        <v>2.4049999999999998</v>
      </c>
      <c r="U45">
        <v>0.54879999999999995</v>
      </c>
      <c r="V45">
        <v>5.1060000000000003E-3</v>
      </c>
      <c r="W45">
        <v>1.33</v>
      </c>
      <c r="X45">
        <v>2.4009999999999998</v>
      </c>
      <c r="Y45">
        <v>3.4980000000000002</v>
      </c>
      <c r="Z45">
        <v>30001</v>
      </c>
      <c r="AA45">
        <v>120000</v>
      </c>
      <c r="AC45" s="37">
        <v>43</v>
      </c>
      <c r="AD45" t="s">
        <v>493</v>
      </c>
      <c r="AE45">
        <v>5.335</v>
      </c>
      <c r="AF45">
        <v>5.359</v>
      </c>
      <c r="AG45">
        <v>7.3969999999999994E-2</v>
      </c>
      <c r="AH45">
        <v>1</v>
      </c>
      <c r="AI45">
        <v>4</v>
      </c>
      <c r="AJ45">
        <v>21</v>
      </c>
      <c r="AK45">
        <v>30001</v>
      </c>
      <c r="AL45">
        <v>120000</v>
      </c>
    </row>
    <row r="46" spans="1:38" x14ac:dyDescent="0.25">
      <c r="A46" s="38">
        <v>44</v>
      </c>
      <c r="B46" s="38">
        <v>31</v>
      </c>
      <c r="C46" s="38" t="s">
        <v>2510</v>
      </c>
      <c r="D46" s="38">
        <v>17</v>
      </c>
      <c r="E46" s="38">
        <f t="shared" si="0"/>
        <v>16</v>
      </c>
      <c r="F46" s="58" t="s">
        <v>123</v>
      </c>
      <c r="I46" t="s">
        <v>718</v>
      </c>
      <c r="J46">
        <v>0.82769999999999999</v>
      </c>
      <c r="K46">
        <v>0.31640000000000001</v>
      </c>
      <c r="L46">
        <v>5.8630000000000002E-3</v>
      </c>
      <c r="M46">
        <v>0.19370000000000001</v>
      </c>
      <c r="N46">
        <v>0.83299999999999996</v>
      </c>
      <c r="O46">
        <v>1.4330000000000001</v>
      </c>
      <c r="P46">
        <v>30001</v>
      </c>
      <c r="Q46">
        <v>120000</v>
      </c>
      <c r="S46" t="s">
        <v>193</v>
      </c>
      <c r="T46">
        <v>2.7959999999999998</v>
      </c>
      <c r="U46">
        <v>0.86670000000000003</v>
      </c>
      <c r="V46">
        <v>1.538E-2</v>
      </c>
      <c r="W46">
        <v>1.077</v>
      </c>
      <c r="X46">
        <v>2.794</v>
      </c>
      <c r="Y46">
        <v>4.5</v>
      </c>
      <c r="Z46">
        <v>30001</v>
      </c>
      <c r="AA46">
        <v>120000</v>
      </c>
      <c r="AC46" s="37">
        <v>44</v>
      </c>
      <c r="AD46" t="s">
        <v>494</v>
      </c>
      <c r="AE46">
        <v>6.8280000000000003</v>
      </c>
      <c r="AF46">
        <v>4.7050000000000001</v>
      </c>
      <c r="AG46">
        <v>6.4699999999999994E-2</v>
      </c>
      <c r="AH46">
        <v>1</v>
      </c>
      <c r="AI46">
        <v>6</v>
      </c>
      <c r="AJ46">
        <v>20</v>
      </c>
      <c r="AK46">
        <v>30001</v>
      </c>
      <c r="AL46">
        <v>120000</v>
      </c>
    </row>
    <row r="47" spans="1:38" x14ac:dyDescent="0.25">
      <c r="A47" s="37">
        <v>45</v>
      </c>
      <c r="B47" s="37">
        <v>32</v>
      </c>
      <c r="C47" s="37" t="s">
        <v>55</v>
      </c>
      <c r="D47" s="37">
        <v>18</v>
      </c>
      <c r="E47" s="37">
        <f t="shared" si="0"/>
        <v>17</v>
      </c>
      <c r="F47" s="32" t="s">
        <v>124</v>
      </c>
      <c r="I47" t="s">
        <v>719</v>
      </c>
      <c r="J47">
        <v>1.0620000000000001</v>
      </c>
      <c r="K47">
        <v>0.34649999999999997</v>
      </c>
      <c r="L47">
        <v>5.8079999999999998E-3</v>
      </c>
      <c r="M47">
        <v>0.38969999999999999</v>
      </c>
      <c r="N47">
        <v>1.0580000000000001</v>
      </c>
      <c r="O47">
        <v>1.758</v>
      </c>
      <c r="P47">
        <v>30001</v>
      </c>
      <c r="Q47">
        <v>120000</v>
      </c>
      <c r="S47" t="s">
        <v>194</v>
      </c>
      <c r="T47">
        <v>2.9769999999999999</v>
      </c>
      <c r="U47">
        <v>0.65590000000000004</v>
      </c>
      <c r="V47">
        <v>9.3089999999999996E-3</v>
      </c>
      <c r="W47">
        <v>1.6879999999999999</v>
      </c>
      <c r="X47">
        <v>2.9750000000000001</v>
      </c>
      <c r="Y47">
        <v>4.2709999999999999</v>
      </c>
      <c r="Z47">
        <v>30001</v>
      </c>
      <c r="AA47">
        <v>120000</v>
      </c>
      <c r="AC47" s="37">
        <v>45</v>
      </c>
      <c r="AD47" t="s">
        <v>2943</v>
      </c>
      <c r="AE47">
        <v>8.9990000000000006</v>
      </c>
      <c r="AF47">
        <v>6.6550000000000002</v>
      </c>
      <c r="AG47">
        <v>0.1026</v>
      </c>
      <c r="AH47">
        <v>2</v>
      </c>
      <c r="AI47">
        <v>7</v>
      </c>
      <c r="AJ47">
        <v>29</v>
      </c>
      <c r="AK47">
        <v>30001</v>
      </c>
      <c r="AL47">
        <v>120000</v>
      </c>
    </row>
    <row r="48" spans="1:38" x14ac:dyDescent="0.25">
      <c r="A48" s="37">
        <v>46</v>
      </c>
      <c r="B48" s="37"/>
      <c r="C48" s="37" t="s">
        <v>125</v>
      </c>
      <c r="D48" s="37">
        <v>18</v>
      </c>
      <c r="E48" s="37">
        <f t="shared" si="0"/>
        <v>17</v>
      </c>
      <c r="F48" s="32" t="s">
        <v>124</v>
      </c>
      <c r="I48" t="s">
        <v>720</v>
      </c>
      <c r="J48">
        <v>0.91839999999999999</v>
      </c>
      <c r="K48">
        <v>0.23699999999999999</v>
      </c>
      <c r="L48">
        <v>5.078E-3</v>
      </c>
      <c r="M48">
        <v>0.4486</v>
      </c>
      <c r="N48">
        <v>0.92059999999999997</v>
      </c>
      <c r="O48">
        <v>1.377</v>
      </c>
      <c r="P48">
        <v>30001</v>
      </c>
      <c r="Q48">
        <v>120000</v>
      </c>
      <c r="S48" t="s">
        <v>195</v>
      </c>
      <c r="T48">
        <v>2.653</v>
      </c>
      <c r="U48">
        <v>0.5907</v>
      </c>
      <c r="V48">
        <v>8.992E-3</v>
      </c>
      <c r="W48">
        <v>1.492</v>
      </c>
      <c r="X48">
        <v>2.653</v>
      </c>
      <c r="Y48">
        <v>3.8250000000000002</v>
      </c>
      <c r="Z48">
        <v>30001</v>
      </c>
      <c r="AA48">
        <v>120000</v>
      </c>
      <c r="AC48" s="37">
        <v>46</v>
      </c>
      <c r="AD48" t="s">
        <v>2944</v>
      </c>
      <c r="AE48">
        <v>3.7029999999999998</v>
      </c>
      <c r="AF48">
        <v>3.601</v>
      </c>
      <c r="AG48">
        <v>4.9450000000000001E-2</v>
      </c>
      <c r="AH48">
        <v>1</v>
      </c>
      <c r="AI48">
        <v>3</v>
      </c>
      <c r="AJ48">
        <v>13</v>
      </c>
      <c r="AK48">
        <v>30001</v>
      </c>
      <c r="AL48">
        <v>120000</v>
      </c>
    </row>
    <row r="49" spans="1:38" x14ac:dyDescent="0.25">
      <c r="A49" s="37">
        <v>47</v>
      </c>
      <c r="B49" s="37">
        <v>33</v>
      </c>
      <c r="C49" s="37" t="s">
        <v>56</v>
      </c>
      <c r="D49" s="37">
        <v>18</v>
      </c>
      <c r="E49" s="37">
        <f t="shared" si="0"/>
        <v>17</v>
      </c>
      <c r="F49" s="32" t="s">
        <v>124</v>
      </c>
      <c r="I49" t="s">
        <v>721</v>
      </c>
      <c r="J49">
        <v>0.21079999999999999</v>
      </c>
      <c r="K49">
        <v>0.57979999999999998</v>
      </c>
      <c r="L49">
        <v>7.8169999999999993E-3</v>
      </c>
      <c r="M49">
        <v>-1.0349999999999999</v>
      </c>
      <c r="N49">
        <v>0.25900000000000001</v>
      </c>
      <c r="O49">
        <v>1.1830000000000001</v>
      </c>
      <c r="P49">
        <v>30001</v>
      </c>
      <c r="Q49">
        <v>120000</v>
      </c>
      <c r="S49" t="s">
        <v>196</v>
      </c>
      <c r="T49">
        <v>3.3159999999999998</v>
      </c>
      <c r="U49">
        <v>0.65480000000000005</v>
      </c>
      <c r="V49">
        <v>9.5449999999999997E-3</v>
      </c>
      <c r="W49">
        <v>2.0259999999999998</v>
      </c>
      <c r="X49">
        <v>3.3119999999999998</v>
      </c>
      <c r="Y49">
        <v>4.6050000000000004</v>
      </c>
      <c r="Z49">
        <v>30001</v>
      </c>
      <c r="AA49">
        <v>120000</v>
      </c>
      <c r="AC49" s="37">
        <v>47</v>
      </c>
      <c r="AD49" t="s">
        <v>2945</v>
      </c>
      <c r="AE49">
        <v>25.29</v>
      </c>
      <c r="AF49">
        <v>12.52</v>
      </c>
      <c r="AG49">
        <v>0.18060000000000001</v>
      </c>
      <c r="AH49">
        <v>5</v>
      </c>
      <c r="AI49">
        <v>25</v>
      </c>
      <c r="AJ49">
        <v>46</v>
      </c>
      <c r="AK49">
        <v>30001</v>
      </c>
      <c r="AL49">
        <v>120000</v>
      </c>
    </row>
    <row r="50" spans="1:38" x14ac:dyDescent="0.25">
      <c r="A50" s="37">
        <v>48</v>
      </c>
      <c r="B50" s="37"/>
      <c r="C50" s="37" t="s">
        <v>126</v>
      </c>
      <c r="D50" s="37">
        <v>18</v>
      </c>
      <c r="E50" s="37">
        <f t="shared" si="0"/>
        <v>17</v>
      </c>
      <c r="F50" s="32" t="s">
        <v>124</v>
      </c>
      <c r="I50" t="s">
        <v>722</v>
      </c>
      <c r="J50">
        <v>0.93810000000000004</v>
      </c>
      <c r="K50">
        <v>0.3543</v>
      </c>
      <c r="L50">
        <v>4.8669999999999998E-3</v>
      </c>
      <c r="M50">
        <v>0.23449999999999999</v>
      </c>
      <c r="N50">
        <v>0.93940000000000001</v>
      </c>
      <c r="O50">
        <v>1.643</v>
      </c>
      <c r="P50">
        <v>30001</v>
      </c>
      <c r="Q50">
        <v>120000</v>
      </c>
      <c r="S50" t="s">
        <v>197</v>
      </c>
      <c r="T50">
        <v>3.1869999999999998</v>
      </c>
      <c r="U50">
        <v>0.68659999999999999</v>
      </c>
      <c r="V50">
        <v>9.5200000000000007E-3</v>
      </c>
      <c r="W50">
        <v>1.8360000000000001</v>
      </c>
      <c r="X50">
        <v>3.19</v>
      </c>
      <c r="Y50">
        <v>4.5350000000000001</v>
      </c>
      <c r="Z50">
        <v>30001</v>
      </c>
      <c r="AA50">
        <v>120000</v>
      </c>
    </row>
    <row r="51" spans="1:38" x14ac:dyDescent="0.25">
      <c r="A51" s="37">
        <v>49</v>
      </c>
      <c r="B51" s="37">
        <v>34</v>
      </c>
      <c r="C51" s="37" t="s">
        <v>127</v>
      </c>
      <c r="D51" s="37">
        <v>18</v>
      </c>
      <c r="E51" s="37">
        <f t="shared" si="0"/>
        <v>17</v>
      </c>
      <c r="F51" s="32" t="s">
        <v>124</v>
      </c>
      <c r="I51" t="s">
        <v>723</v>
      </c>
      <c r="J51">
        <v>1.143</v>
      </c>
      <c r="K51">
        <v>0.35160000000000002</v>
      </c>
      <c r="L51">
        <v>5.8869999999999999E-3</v>
      </c>
      <c r="M51">
        <v>0.4672</v>
      </c>
      <c r="N51">
        <v>1.137</v>
      </c>
      <c r="O51">
        <v>1.851</v>
      </c>
      <c r="P51">
        <v>30001</v>
      </c>
      <c r="Q51">
        <v>120000</v>
      </c>
      <c r="S51" t="s">
        <v>2919</v>
      </c>
      <c r="T51">
        <v>1.6990000000000001</v>
      </c>
      <c r="U51">
        <v>0.72499999999999998</v>
      </c>
      <c r="V51">
        <v>1.0070000000000001E-2</v>
      </c>
      <c r="W51">
        <v>0.2752</v>
      </c>
      <c r="X51">
        <v>1.6990000000000001</v>
      </c>
      <c r="Y51">
        <v>3.1269999999999998</v>
      </c>
      <c r="Z51">
        <v>30001</v>
      </c>
      <c r="AA51">
        <v>120000</v>
      </c>
    </row>
    <row r="52" spans="1:38" x14ac:dyDescent="0.25">
      <c r="A52" s="37">
        <v>50</v>
      </c>
      <c r="B52" s="37">
        <v>35</v>
      </c>
      <c r="C52" s="37" t="s">
        <v>128</v>
      </c>
      <c r="D52" s="37">
        <v>18</v>
      </c>
      <c r="E52" s="37">
        <f t="shared" si="0"/>
        <v>17</v>
      </c>
      <c r="F52" s="32" t="s">
        <v>124</v>
      </c>
      <c r="I52" t="s">
        <v>724</v>
      </c>
      <c r="J52">
        <v>1.117</v>
      </c>
      <c r="K52">
        <v>0.42270000000000002</v>
      </c>
      <c r="L52">
        <v>5.9239999999999996E-3</v>
      </c>
      <c r="M52">
        <v>0.3155</v>
      </c>
      <c r="N52">
        <v>1.099</v>
      </c>
      <c r="O52">
        <v>1.998</v>
      </c>
      <c r="P52">
        <v>30001</v>
      </c>
      <c r="Q52">
        <v>120000</v>
      </c>
      <c r="S52" t="s">
        <v>198</v>
      </c>
      <c r="T52">
        <v>9.2619999999999994E-2</v>
      </c>
      <c r="U52">
        <v>0.48480000000000001</v>
      </c>
      <c r="V52">
        <v>3.9370000000000004E-3</v>
      </c>
      <c r="W52">
        <v>-0.80569999999999997</v>
      </c>
      <c r="X52">
        <v>6.6909999999999997E-2</v>
      </c>
      <c r="Y52">
        <v>1.1339999999999999</v>
      </c>
      <c r="Z52">
        <v>30001</v>
      </c>
      <c r="AA52">
        <v>120000</v>
      </c>
    </row>
    <row r="53" spans="1:38" x14ac:dyDescent="0.25">
      <c r="A53" s="37">
        <v>51</v>
      </c>
      <c r="B53" s="37"/>
      <c r="C53" s="37" t="s">
        <v>129</v>
      </c>
      <c r="D53" s="37">
        <v>18</v>
      </c>
      <c r="E53" s="37">
        <f t="shared" si="0"/>
        <v>17</v>
      </c>
      <c r="F53" s="32" t="s">
        <v>124</v>
      </c>
      <c r="I53" t="s">
        <v>725</v>
      </c>
      <c r="J53">
        <v>0.4768</v>
      </c>
      <c r="K53">
        <v>0.2989</v>
      </c>
      <c r="L53">
        <v>3.5969999999999999E-3</v>
      </c>
      <c r="M53">
        <v>-0.10630000000000001</v>
      </c>
      <c r="N53">
        <v>0.47460000000000002</v>
      </c>
      <c r="O53">
        <v>1.071</v>
      </c>
      <c r="P53">
        <v>30001</v>
      </c>
      <c r="Q53">
        <v>120000</v>
      </c>
      <c r="S53" t="s">
        <v>199</v>
      </c>
      <c r="T53">
        <v>0.74970000000000003</v>
      </c>
      <c r="U53">
        <v>0.40970000000000001</v>
      </c>
      <c r="V53">
        <v>2.4429999999999999E-3</v>
      </c>
      <c r="W53">
        <v>-6.2199999999999998E-2</v>
      </c>
      <c r="X53">
        <v>0.74719999999999998</v>
      </c>
      <c r="Y53">
        <v>1.573</v>
      </c>
      <c r="Z53">
        <v>30001</v>
      </c>
      <c r="AA53">
        <v>120000</v>
      </c>
    </row>
    <row r="54" spans="1:38" x14ac:dyDescent="0.25">
      <c r="A54" s="37">
        <v>52</v>
      </c>
      <c r="B54" s="37">
        <v>36</v>
      </c>
      <c r="C54" s="37" t="s">
        <v>130</v>
      </c>
      <c r="D54" s="37">
        <v>19</v>
      </c>
      <c r="E54" s="37">
        <f t="shared" si="0"/>
        <v>18</v>
      </c>
      <c r="F54" s="32" t="s">
        <v>131</v>
      </c>
      <c r="I54" t="s">
        <v>726</v>
      </c>
      <c r="J54">
        <v>0.63590000000000002</v>
      </c>
      <c r="K54">
        <v>0.38450000000000001</v>
      </c>
      <c r="L54">
        <v>5.9189999999999998E-3</v>
      </c>
      <c r="M54">
        <v>-8.1110000000000002E-2</v>
      </c>
      <c r="N54">
        <v>0.61970000000000003</v>
      </c>
      <c r="O54">
        <v>1.4319999999999999</v>
      </c>
      <c r="P54">
        <v>30001</v>
      </c>
      <c r="Q54">
        <v>120000</v>
      </c>
      <c r="S54" t="s">
        <v>200</v>
      </c>
      <c r="T54">
        <v>0.92879999999999996</v>
      </c>
      <c r="U54">
        <v>0.44679999999999997</v>
      </c>
      <c r="V54">
        <v>5.084E-3</v>
      </c>
      <c r="W54">
        <v>6.7979999999999999E-2</v>
      </c>
      <c r="X54">
        <v>0.92149999999999999</v>
      </c>
      <c r="Y54">
        <v>1.8320000000000001</v>
      </c>
      <c r="Z54">
        <v>30001</v>
      </c>
      <c r="AA54">
        <v>120000</v>
      </c>
    </row>
    <row r="55" spans="1:38" x14ac:dyDescent="0.25">
      <c r="A55" s="37">
        <v>53</v>
      </c>
      <c r="B55" s="37"/>
      <c r="C55" s="37" t="s">
        <v>132</v>
      </c>
      <c r="D55" s="37">
        <v>19</v>
      </c>
      <c r="E55" s="37">
        <f t="shared" si="0"/>
        <v>18</v>
      </c>
      <c r="F55" s="32" t="s">
        <v>131</v>
      </c>
      <c r="I55" t="s">
        <v>727</v>
      </c>
      <c r="J55">
        <v>0.2024</v>
      </c>
      <c r="K55">
        <v>0.36409999999999998</v>
      </c>
      <c r="L55">
        <v>5.6870000000000002E-3</v>
      </c>
      <c r="M55">
        <v>-0.54720000000000002</v>
      </c>
      <c r="N55">
        <v>0.21360000000000001</v>
      </c>
      <c r="O55">
        <v>0.88939999999999997</v>
      </c>
      <c r="P55">
        <v>30001</v>
      </c>
      <c r="Q55">
        <v>120000</v>
      </c>
      <c r="S55" t="s">
        <v>201</v>
      </c>
      <c r="T55">
        <v>0.9587</v>
      </c>
      <c r="U55">
        <v>0.4194</v>
      </c>
      <c r="V55">
        <v>5.1060000000000003E-3</v>
      </c>
      <c r="W55">
        <v>0.16020000000000001</v>
      </c>
      <c r="X55">
        <v>0.94779999999999998</v>
      </c>
      <c r="Y55">
        <v>1.8180000000000001</v>
      </c>
      <c r="Z55">
        <v>30001</v>
      </c>
      <c r="AA55">
        <v>120000</v>
      </c>
    </row>
    <row r="56" spans="1:38" x14ac:dyDescent="0.25">
      <c r="A56" s="37">
        <v>54</v>
      </c>
      <c r="B56" s="37">
        <v>37</v>
      </c>
      <c r="C56" s="37" t="s">
        <v>133</v>
      </c>
      <c r="D56" s="37">
        <v>19</v>
      </c>
      <c r="E56" s="37">
        <f t="shared" si="0"/>
        <v>18</v>
      </c>
      <c r="F56" s="32" t="s">
        <v>131</v>
      </c>
      <c r="I56" t="s">
        <v>728</v>
      </c>
      <c r="J56">
        <v>0.23619999999999999</v>
      </c>
      <c r="K56">
        <v>0.34039999999999998</v>
      </c>
      <c r="L56">
        <v>5.6670000000000002E-3</v>
      </c>
      <c r="M56">
        <v>-0.45379999999999998</v>
      </c>
      <c r="N56">
        <v>0.24249999999999999</v>
      </c>
      <c r="O56">
        <v>0.88139999999999996</v>
      </c>
      <c r="P56">
        <v>30001</v>
      </c>
      <c r="Q56">
        <v>120000</v>
      </c>
      <c r="S56" t="s">
        <v>202</v>
      </c>
      <c r="T56">
        <v>1.46</v>
      </c>
      <c r="U56">
        <v>0.60609999999999997</v>
      </c>
      <c r="V56">
        <v>4.8269999999999997E-3</v>
      </c>
      <c r="W56">
        <v>0.27550000000000002</v>
      </c>
      <c r="X56">
        <v>1.4550000000000001</v>
      </c>
      <c r="Y56">
        <v>2.6779999999999999</v>
      </c>
      <c r="Z56">
        <v>30001</v>
      </c>
      <c r="AA56">
        <v>120000</v>
      </c>
    </row>
    <row r="57" spans="1:38" x14ac:dyDescent="0.25">
      <c r="A57" s="37">
        <v>55</v>
      </c>
      <c r="B57" s="37">
        <v>38</v>
      </c>
      <c r="C57" s="37" t="s">
        <v>134</v>
      </c>
      <c r="D57" s="37">
        <v>19</v>
      </c>
      <c r="E57" s="37">
        <f t="shared" si="0"/>
        <v>18</v>
      </c>
      <c r="F57" s="32" t="s">
        <v>131</v>
      </c>
      <c r="I57" t="s">
        <v>729</v>
      </c>
      <c r="J57">
        <v>0.42499999999999999</v>
      </c>
      <c r="K57">
        <v>0.41220000000000001</v>
      </c>
      <c r="L57">
        <v>5.5640000000000004E-3</v>
      </c>
      <c r="M57">
        <v>-0.38469999999999999</v>
      </c>
      <c r="N57">
        <v>0.4204</v>
      </c>
      <c r="O57">
        <v>1.2529999999999999</v>
      </c>
      <c r="P57">
        <v>30001</v>
      </c>
      <c r="Q57">
        <v>120000</v>
      </c>
      <c r="S57" t="s">
        <v>203</v>
      </c>
      <c r="T57">
        <v>1.7290000000000001</v>
      </c>
      <c r="U57">
        <v>0.81440000000000001</v>
      </c>
      <c r="V57">
        <v>9.1780000000000004E-3</v>
      </c>
      <c r="W57">
        <v>0.1681</v>
      </c>
      <c r="X57">
        <v>1.712</v>
      </c>
      <c r="Y57">
        <v>3.3639999999999999</v>
      </c>
      <c r="Z57">
        <v>30001</v>
      </c>
      <c r="AA57">
        <v>120000</v>
      </c>
    </row>
    <row r="58" spans="1:38" x14ac:dyDescent="0.25">
      <c r="A58" s="37">
        <v>56</v>
      </c>
      <c r="B58" s="37"/>
      <c r="C58" s="37" t="s">
        <v>135</v>
      </c>
      <c r="D58" s="37">
        <v>19</v>
      </c>
      <c r="E58" s="37">
        <f t="shared" si="0"/>
        <v>18</v>
      </c>
      <c r="F58" s="32" t="s">
        <v>131</v>
      </c>
      <c r="I58" t="s">
        <v>730</v>
      </c>
      <c r="J58">
        <v>1.2529999999999999</v>
      </c>
      <c r="K58">
        <v>0.38629999999999998</v>
      </c>
      <c r="L58">
        <v>5.3880000000000004E-3</v>
      </c>
      <c r="M58">
        <v>0.48720000000000002</v>
      </c>
      <c r="N58">
        <v>1.256</v>
      </c>
      <c r="O58">
        <v>2.004</v>
      </c>
      <c r="P58">
        <v>30001</v>
      </c>
      <c r="Q58">
        <v>120000</v>
      </c>
      <c r="S58" t="s">
        <v>204</v>
      </c>
      <c r="T58">
        <v>0.99390000000000001</v>
      </c>
      <c r="U58">
        <v>0.60099999999999998</v>
      </c>
      <c r="V58">
        <v>4.7029999999999997E-3</v>
      </c>
      <c r="W58">
        <v>-0.19270000000000001</v>
      </c>
      <c r="X58">
        <v>0.99170000000000003</v>
      </c>
      <c r="Y58">
        <v>2.2000000000000002</v>
      </c>
      <c r="Z58">
        <v>30001</v>
      </c>
      <c r="AA58">
        <v>120000</v>
      </c>
    </row>
    <row r="59" spans="1:38" x14ac:dyDescent="0.25">
      <c r="A59" s="37">
        <v>57</v>
      </c>
      <c r="B59" s="37">
        <v>39</v>
      </c>
      <c r="C59" s="37" t="s">
        <v>136</v>
      </c>
      <c r="D59" s="37">
        <v>20</v>
      </c>
      <c r="E59" s="37">
        <f t="shared" si="0"/>
        <v>19</v>
      </c>
      <c r="F59" s="32" t="s">
        <v>57</v>
      </c>
      <c r="I59" t="s">
        <v>731</v>
      </c>
      <c r="J59">
        <v>1.274</v>
      </c>
      <c r="K59">
        <v>0.43419999999999997</v>
      </c>
      <c r="L59">
        <v>4.9810000000000002E-3</v>
      </c>
      <c r="M59">
        <v>0.41699999999999998</v>
      </c>
      <c r="N59">
        <v>1.274</v>
      </c>
      <c r="O59">
        <v>2.129</v>
      </c>
      <c r="P59">
        <v>30001</v>
      </c>
      <c r="Q59">
        <v>120000</v>
      </c>
      <c r="S59" t="s">
        <v>205</v>
      </c>
      <c r="T59">
        <v>1.159</v>
      </c>
      <c r="U59">
        <v>0.43140000000000001</v>
      </c>
      <c r="V59">
        <v>3.2780000000000001E-3</v>
      </c>
      <c r="W59">
        <v>0.33019999999999999</v>
      </c>
      <c r="X59">
        <v>1.1499999999999999</v>
      </c>
      <c r="Y59">
        <v>2.0379999999999998</v>
      </c>
      <c r="Z59">
        <v>30001</v>
      </c>
      <c r="AA59">
        <v>120000</v>
      </c>
    </row>
    <row r="60" spans="1:38" x14ac:dyDescent="0.25">
      <c r="A60" s="37">
        <v>58</v>
      </c>
      <c r="B60" s="37">
        <v>40</v>
      </c>
      <c r="C60" s="37" t="s">
        <v>137</v>
      </c>
      <c r="D60" s="37">
        <v>20</v>
      </c>
      <c r="E60" s="37">
        <f t="shared" si="0"/>
        <v>19</v>
      </c>
      <c r="F60" s="32" t="s">
        <v>57</v>
      </c>
      <c r="I60" t="s">
        <v>732</v>
      </c>
      <c r="J60">
        <v>1.655</v>
      </c>
      <c r="K60">
        <v>0.7591</v>
      </c>
      <c r="L60">
        <v>1.532E-2</v>
      </c>
      <c r="M60">
        <v>0.17680000000000001</v>
      </c>
      <c r="N60">
        <v>1.6459999999999999</v>
      </c>
      <c r="O60">
        <v>3.1520000000000001</v>
      </c>
      <c r="P60">
        <v>30001</v>
      </c>
      <c r="Q60">
        <v>120000</v>
      </c>
      <c r="S60" t="s">
        <v>206</v>
      </c>
      <c r="T60">
        <v>0.43240000000000001</v>
      </c>
      <c r="U60">
        <v>0.41820000000000002</v>
      </c>
      <c r="V60">
        <v>3.16E-3</v>
      </c>
      <c r="W60">
        <v>-0.379</v>
      </c>
      <c r="X60">
        <v>0.42470000000000002</v>
      </c>
      <c r="Y60">
        <v>1.2869999999999999</v>
      </c>
      <c r="Z60">
        <v>30001</v>
      </c>
      <c r="AA60">
        <v>120000</v>
      </c>
    </row>
    <row r="61" spans="1:38" x14ac:dyDescent="0.25">
      <c r="A61" s="37">
        <v>59</v>
      </c>
      <c r="B61" s="37">
        <v>41</v>
      </c>
      <c r="C61" s="37" t="s">
        <v>138</v>
      </c>
      <c r="D61" s="37">
        <v>21</v>
      </c>
      <c r="E61" s="37">
        <f t="shared" si="0"/>
        <v>20</v>
      </c>
      <c r="F61" s="32" t="s">
        <v>139</v>
      </c>
      <c r="I61" t="s">
        <v>733</v>
      </c>
      <c r="J61">
        <v>1.825</v>
      </c>
      <c r="K61">
        <v>0.54400000000000004</v>
      </c>
      <c r="L61">
        <v>9.9480000000000002E-3</v>
      </c>
      <c r="M61">
        <v>0.76080000000000003</v>
      </c>
      <c r="N61">
        <v>1.8220000000000001</v>
      </c>
      <c r="O61">
        <v>2.891</v>
      </c>
      <c r="P61">
        <v>30001</v>
      </c>
      <c r="Q61">
        <v>120000</v>
      </c>
      <c r="S61" t="s">
        <v>207</v>
      </c>
      <c r="T61">
        <v>0.48309999999999997</v>
      </c>
      <c r="U61">
        <v>0.47549999999999998</v>
      </c>
      <c r="V61">
        <v>3.7090000000000001E-3</v>
      </c>
      <c r="W61">
        <v>-0.44259999999999999</v>
      </c>
      <c r="X61">
        <v>0.47839999999999999</v>
      </c>
      <c r="Y61">
        <v>1.4430000000000001</v>
      </c>
      <c r="Z61">
        <v>30001</v>
      </c>
      <c r="AA61">
        <v>120000</v>
      </c>
    </row>
    <row r="62" spans="1:38" x14ac:dyDescent="0.25">
      <c r="A62" s="37">
        <v>60</v>
      </c>
      <c r="B62" s="37">
        <v>42</v>
      </c>
      <c r="C62" s="37" t="s">
        <v>140</v>
      </c>
      <c r="D62" s="37">
        <v>22</v>
      </c>
      <c r="E62" s="37">
        <f t="shared" si="0"/>
        <v>21</v>
      </c>
      <c r="F62" s="32" t="s">
        <v>141</v>
      </c>
      <c r="I62" t="s">
        <v>734</v>
      </c>
      <c r="J62">
        <v>1.8460000000000001</v>
      </c>
      <c r="K62">
        <v>0.62029999999999996</v>
      </c>
      <c r="L62">
        <v>1.093E-2</v>
      </c>
      <c r="M62">
        <v>0.63919999999999999</v>
      </c>
      <c r="N62">
        <v>1.8420000000000001</v>
      </c>
      <c r="O62">
        <v>3.0790000000000002</v>
      </c>
      <c r="P62">
        <v>30001</v>
      </c>
      <c r="Q62">
        <v>120000</v>
      </c>
      <c r="S62" t="s">
        <v>208</v>
      </c>
      <c r="T62">
        <v>0.72050000000000003</v>
      </c>
      <c r="U62">
        <v>0.61109999999999998</v>
      </c>
      <c r="V62">
        <v>4.117E-3</v>
      </c>
      <c r="W62">
        <v>-0.48799999999999999</v>
      </c>
      <c r="X62">
        <v>0.71619999999999995</v>
      </c>
      <c r="Y62">
        <v>1.9450000000000001</v>
      </c>
      <c r="Z62">
        <v>30001</v>
      </c>
      <c r="AA62">
        <v>120000</v>
      </c>
    </row>
    <row r="63" spans="1:38" x14ac:dyDescent="0.25">
      <c r="A63" s="37">
        <v>61</v>
      </c>
      <c r="B63" s="37">
        <v>43</v>
      </c>
      <c r="C63" s="37" t="s">
        <v>2511</v>
      </c>
      <c r="D63" s="37">
        <v>22</v>
      </c>
      <c r="E63" s="37">
        <f t="shared" si="0"/>
        <v>21</v>
      </c>
      <c r="F63" s="32" t="s">
        <v>141</v>
      </c>
      <c r="I63" t="s">
        <v>2537</v>
      </c>
      <c r="J63">
        <v>1.5840000000000001</v>
      </c>
      <c r="K63">
        <v>0.4758</v>
      </c>
      <c r="L63">
        <v>8.9060000000000007E-3</v>
      </c>
      <c r="M63">
        <v>0.63560000000000005</v>
      </c>
      <c r="N63">
        <v>1.587</v>
      </c>
      <c r="O63">
        <v>2.5169999999999999</v>
      </c>
      <c r="P63">
        <v>30001</v>
      </c>
      <c r="Q63">
        <v>120000</v>
      </c>
      <c r="S63" t="s">
        <v>209</v>
      </c>
      <c r="T63">
        <v>0.92620000000000002</v>
      </c>
      <c r="U63">
        <v>0.51249999999999996</v>
      </c>
      <c r="V63">
        <v>4.627E-3</v>
      </c>
      <c r="W63">
        <v>-7.4990000000000001E-2</v>
      </c>
      <c r="X63">
        <v>0.91920000000000002</v>
      </c>
      <c r="Y63">
        <v>1.956</v>
      </c>
      <c r="Z63">
        <v>30001</v>
      </c>
      <c r="AA63">
        <v>120000</v>
      </c>
    </row>
    <row r="64" spans="1:38" x14ac:dyDescent="0.25">
      <c r="A64" s="37">
        <v>62</v>
      </c>
      <c r="B64" s="37">
        <v>44</v>
      </c>
      <c r="C64" s="37" t="s">
        <v>142</v>
      </c>
      <c r="D64" s="37">
        <v>23</v>
      </c>
      <c r="E64" s="37">
        <f t="shared" si="0"/>
        <v>22</v>
      </c>
      <c r="F64" s="32" t="s">
        <v>143</v>
      </c>
      <c r="I64" t="s">
        <v>2538</v>
      </c>
      <c r="J64">
        <v>1.44</v>
      </c>
      <c r="K64">
        <v>0.52049999999999996</v>
      </c>
      <c r="L64">
        <v>1.01E-2</v>
      </c>
      <c r="M64">
        <v>0.39600000000000002</v>
      </c>
      <c r="N64">
        <v>1.4470000000000001</v>
      </c>
      <c r="O64">
        <v>2.4470000000000001</v>
      </c>
      <c r="P64">
        <v>30001</v>
      </c>
      <c r="Q64">
        <v>120000</v>
      </c>
      <c r="S64" t="s">
        <v>210</v>
      </c>
      <c r="T64">
        <v>-0.1651</v>
      </c>
      <c r="U64">
        <v>0.75900000000000001</v>
      </c>
      <c r="V64">
        <v>1.057E-2</v>
      </c>
      <c r="W64">
        <v>-1.6220000000000001</v>
      </c>
      <c r="X64">
        <v>-0.17910000000000001</v>
      </c>
      <c r="Y64">
        <v>1.363</v>
      </c>
      <c r="Z64">
        <v>30001</v>
      </c>
      <c r="AA64">
        <v>120000</v>
      </c>
    </row>
    <row r="65" spans="1:27" x14ac:dyDescent="0.25">
      <c r="A65" s="37">
        <v>63</v>
      </c>
      <c r="B65" s="37">
        <v>45</v>
      </c>
      <c r="C65" s="37" t="s">
        <v>144</v>
      </c>
      <c r="D65" s="37">
        <v>23</v>
      </c>
      <c r="E65" s="37">
        <f t="shared" si="0"/>
        <v>22</v>
      </c>
      <c r="F65" s="32" t="s">
        <v>143</v>
      </c>
      <c r="I65" t="s">
        <v>2539</v>
      </c>
      <c r="J65">
        <v>2.1819999999999999</v>
      </c>
      <c r="K65">
        <v>0.53110000000000002</v>
      </c>
      <c r="L65">
        <v>9.7579999999999993E-3</v>
      </c>
      <c r="M65">
        <v>1.1379999999999999</v>
      </c>
      <c r="N65">
        <v>2.1829999999999998</v>
      </c>
      <c r="O65">
        <v>3.226</v>
      </c>
      <c r="P65">
        <v>30001</v>
      </c>
      <c r="Q65">
        <v>120000</v>
      </c>
      <c r="S65" t="s">
        <v>211</v>
      </c>
      <c r="T65">
        <v>1.9319999999999999</v>
      </c>
      <c r="U65">
        <v>0.5544</v>
      </c>
      <c r="V65">
        <v>5.1229999999999999E-3</v>
      </c>
      <c r="W65">
        <v>0.84430000000000005</v>
      </c>
      <c r="X65">
        <v>1.9279999999999999</v>
      </c>
      <c r="Y65">
        <v>3.0419999999999998</v>
      </c>
      <c r="Z65">
        <v>30001</v>
      </c>
      <c r="AA65">
        <v>120000</v>
      </c>
    </row>
    <row r="66" spans="1:27" x14ac:dyDescent="0.25">
      <c r="A66" s="37">
        <v>64</v>
      </c>
      <c r="B66" s="37"/>
      <c r="C66" s="37" t="s">
        <v>145</v>
      </c>
      <c r="D66" s="37">
        <v>24</v>
      </c>
      <c r="E66" s="37"/>
      <c r="F66" s="32" t="s">
        <v>146</v>
      </c>
      <c r="I66" t="s">
        <v>2540</v>
      </c>
      <c r="J66">
        <v>2.1680000000000001</v>
      </c>
      <c r="K66">
        <v>0.61019999999999996</v>
      </c>
      <c r="L66">
        <v>1.0619999999999999E-2</v>
      </c>
      <c r="M66">
        <v>0.96940000000000004</v>
      </c>
      <c r="N66">
        <v>2.1659999999999999</v>
      </c>
      <c r="O66">
        <v>3.3719999999999999</v>
      </c>
      <c r="P66">
        <v>30001</v>
      </c>
      <c r="Q66">
        <v>120000</v>
      </c>
      <c r="S66" t="s">
        <v>212</v>
      </c>
      <c r="T66">
        <v>1.2589999999999999</v>
      </c>
      <c r="U66">
        <v>0.434</v>
      </c>
      <c r="V66">
        <v>3.6740000000000002E-3</v>
      </c>
      <c r="W66">
        <v>0.41499999999999998</v>
      </c>
      <c r="X66">
        <v>1.2529999999999999</v>
      </c>
      <c r="Y66">
        <v>2.137</v>
      </c>
      <c r="Z66">
        <v>30001</v>
      </c>
      <c r="AA66">
        <v>120000</v>
      </c>
    </row>
    <row r="67" spans="1:27" x14ac:dyDescent="0.25">
      <c r="A67" s="37">
        <v>65</v>
      </c>
      <c r="B67" s="37"/>
      <c r="C67" s="37" t="s">
        <v>2512</v>
      </c>
      <c r="D67" s="37">
        <v>24</v>
      </c>
      <c r="E67" s="37"/>
      <c r="F67" s="32" t="s">
        <v>146</v>
      </c>
      <c r="I67" t="s">
        <v>2541</v>
      </c>
      <c r="J67">
        <v>2.0449999999999999</v>
      </c>
      <c r="K67">
        <v>0.52229999999999999</v>
      </c>
      <c r="L67">
        <v>7.7169999999999999E-3</v>
      </c>
      <c r="M67">
        <v>1.016</v>
      </c>
      <c r="N67">
        <v>2.052</v>
      </c>
      <c r="O67">
        <v>3.0630000000000002</v>
      </c>
      <c r="P67">
        <v>30001</v>
      </c>
      <c r="Q67">
        <v>120000</v>
      </c>
      <c r="S67" t="s">
        <v>213</v>
      </c>
      <c r="T67">
        <v>0.76659999999999995</v>
      </c>
      <c r="U67">
        <v>0.44109999999999999</v>
      </c>
      <c r="V67">
        <v>3.6619999999999999E-3</v>
      </c>
      <c r="W67">
        <v>-8.0240000000000006E-2</v>
      </c>
      <c r="X67">
        <v>0.75870000000000004</v>
      </c>
      <c r="Y67">
        <v>1.667</v>
      </c>
      <c r="Z67">
        <v>30001</v>
      </c>
      <c r="AA67">
        <v>120000</v>
      </c>
    </row>
    <row r="68" spans="1:27" x14ac:dyDescent="0.25">
      <c r="A68" s="37">
        <v>66</v>
      </c>
      <c r="B68" s="37">
        <v>46</v>
      </c>
      <c r="C68" s="37" t="s">
        <v>147</v>
      </c>
      <c r="D68" s="37">
        <v>25</v>
      </c>
      <c r="E68" s="37">
        <v>23</v>
      </c>
      <c r="F68" s="32" t="s">
        <v>148</v>
      </c>
      <c r="I68" t="s">
        <v>2542</v>
      </c>
      <c r="J68">
        <v>0.55820000000000003</v>
      </c>
      <c r="K68">
        <v>0.57020000000000004</v>
      </c>
      <c r="L68">
        <v>8.0839999999999992E-3</v>
      </c>
      <c r="M68">
        <v>-0.54959999999999998</v>
      </c>
      <c r="N68">
        <v>0.55589999999999995</v>
      </c>
      <c r="O68">
        <v>1.673</v>
      </c>
      <c r="P68">
        <v>30001</v>
      </c>
      <c r="Q68">
        <v>120000</v>
      </c>
      <c r="S68" t="s">
        <v>214</v>
      </c>
      <c r="T68">
        <v>1.635</v>
      </c>
      <c r="U68">
        <v>0.57410000000000005</v>
      </c>
      <c r="V68">
        <v>5.4180000000000001E-3</v>
      </c>
      <c r="W68">
        <v>0.51449999999999996</v>
      </c>
      <c r="X68">
        <v>1.63</v>
      </c>
      <c r="Y68">
        <v>2.7789999999999999</v>
      </c>
      <c r="Z68">
        <v>30001</v>
      </c>
      <c r="AA68">
        <v>120000</v>
      </c>
    </row>
    <row r="69" spans="1:27" x14ac:dyDescent="0.25">
      <c r="A69" s="37">
        <v>67</v>
      </c>
      <c r="B69" s="37">
        <v>47</v>
      </c>
      <c r="C69" s="37" t="s">
        <v>149</v>
      </c>
      <c r="D69" s="37">
        <v>26</v>
      </c>
      <c r="E69" s="37">
        <v>24</v>
      </c>
      <c r="F69" s="32" t="s">
        <v>150</v>
      </c>
      <c r="G69" s="31"/>
      <c r="I69" t="s">
        <v>735</v>
      </c>
      <c r="J69">
        <v>-0.128</v>
      </c>
      <c r="K69">
        <v>0.30480000000000002</v>
      </c>
      <c r="L69">
        <v>2.3210000000000001E-3</v>
      </c>
      <c r="M69">
        <v>-0.77049999999999996</v>
      </c>
      <c r="N69">
        <v>-0.10829999999999999</v>
      </c>
      <c r="O69">
        <v>0.4496</v>
      </c>
      <c r="P69">
        <v>30001</v>
      </c>
      <c r="Q69">
        <v>120000</v>
      </c>
      <c r="S69" t="s">
        <v>215</v>
      </c>
      <c r="T69">
        <v>2.0259999999999998</v>
      </c>
      <c r="U69">
        <v>0.88</v>
      </c>
      <c r="V69">
        <v>1.554E-2</v>
      </c>
      <c r="W69">
        <v>0.2984</v>
      </c>
      <c r="X69">
        <v>2.0179999999999998</v>
      </c>
      <c r="Y69">
        <v>3.7759999999999998</v>
      </c>
      <c r="Z69">
        <v>30001</v>
      </c>
      <c r="AA69">
        <v>120000</v>
      </c>
    </row>
    <row r="70" spans="1:27" x14ac:dyDescent="0.25">
      <c r="A70" s="31"/>
      <c r="C70" s="31"/>
      <c r="D70" s="36"/>
      <c r="E70" s="31"/>
      <c r="F70" s="31"/>
      <c r="I70" t="s">
        <v>736</v>
      </c>
      <c r="J70">
        <v>0.88600000000000001</v>
      </c>
      <c r="K70">
        <v>0.25750000000000001</v>
      </c>
      <c r="L70">
        <v>2.581E-3</v>
      </c>
      <c r="M70">
        <v>0.38390000000000002</v>
      </c>
      <c r="N70">
        <v>0.88519999999999999</v>
      </c>
      <c r="O70">
        <v>1.395</v>
      </c>
      <c r="P70">
        <v>30001</v>
      </c>
      <c r="Q70">
        <v>120000</v>
      </c>
      <c r="S70" t="s">
        <v>216</v>
      </c>
      <c r="T70">
        <v>2.2069999999999999</v>
      </c>
      <c r="U70">
        <v>0.67859999999999998</v>
      </c>
      <c r="V70">
        <v>9.7619999999999998E-3</v>
      </c>
      <c r="W70">
        <v>0.88080000000000003</v>
      </c>
      <c r="X70">
        <v>2.206</v>
      </c>
      <c r="Y70">
        <v>3.5579999999999998</v>
      </c>
      <c r="Z70">
        <v>30001</v>
      </c>
      <c r="AA70">
        <v>120000</v>
      </c>
    </row>
    <row r="71" spans="1:27" x14ac:dyDescent="0.25">
      <c r="A71" s="31"/>
      <c r="C71" s="31"/>
      <c r="D71" s="36"/>
      <c r="E71" s="31"/>
      <c r="F71" s="31"/>
      <c r="I71" t="s">
        <v>737</v>
      </c>
      <c r="J71">
        <v>0.5252</v>
      </c>
      <c r="K71">
        <v>0.41239999999999999</v>
      </c>
      <c r="L71">
        <v>4.1710000000000002E-3</v>
      </c>
      <c r="M71">
        <v>-0.3392</v>
      </c>
      <c r="N71">
        <v>0.54600000000000004</v>
      </c>
      <c r="O71">
        <v>1.28</v>
      </c>
      <c r="P71">
        <v>30001</v>
      </c>
      <c r="Q71">
        <v>120000</v>
      </c>
      <c r="S71" t="s">
        <v>217</v>
      </c>
      <c r="T71">
        <v>1.883</v>
      </c>
      <c r="U71">
        <v>0.61299999999999999</v>
      </c>
      <c r="V71">
        <v>9.2720000000000007E-3</v>
      </c>
      <c r="W71">
        <v>0.69259999999999999</v>
      </c>
      <c r="X71">
        <v>1.8819999999999999</v>
      </c>
      <c r="Y71">
        <v>3.1</v>
      </c>
      <c r="Z71">
        <v>30001</v>
      </c>
      <c r="AA71">
        <v>120000</v>
      </c>
    </row>
    <row r="72" spans="1:27" x14ac:dyDescent="0.25">
      <c r="A72" s="31"/>
      <c r="C72" s="23"/>
      <c r="D72" s="36"/>
      <c r="E72" s="31"/>
      <c r="F72" s="31"/>
      <c r="I72" t="s">
        <v>738</v>
      </c>
      <c r="J72">
        <v>0.66069999999999995</v>
      </c>
      <c r="K72">
        <v>0.20330000000000001</v>
      </c>
      <c r="L72">
        <v>2.1710000000000002E-3</v>
      </c>
      <c r="M72">
        <v>0.26469999999999999</v>
      </c>
      <c r="N72">
        <v>0.66</v>
      </c>
      <c r="O72">
        <v>1.0609999999999999</v>
      </c>
      <c r="P72">
        <v>30001</v>
      </c>
      <c r="Q72">
        <v>120000</v>
      </c>
      <c r="S72" t="s">
        <v>218</v>
      </c>
      <c r="T72">
        <v>2.5459999999999998</v>
      </c>
      <c r="U72">
        <v>0.67530000000000001</v>
      </c>
      <c r="V72">
        <v>9.698E-3</v>
      </c>
      <c r="W72">
        <v>1.228</v>
      </c>
      <c r="X72">
        <v>2.544</v>
      </c>
      <c r="Y72">
        <v>3.8839999999999999</v>
      </c>
      <c r="Z72">
        <v>30001</v>
      </c>
      <c r="AA72">
        <v>120000</v>
      </c>
    </row>
    <row r="73" spans="1:27" x14ac:dyDescent="0.25">
      <c r="A73" s="31"/>
      <c r="C73" s="31"/>
      <c r="D73" s="36"/>
      <c r="E73" s="31"/>
      <c r="F73" s="31"/>
      <c r="I73" t="s">
        <v>739</v>
      </c>
      <c r="J73">
        <v>0.93430000000000002</v>
      </c>
      <c r="K73">
        <v>0.36959999999999998</v>
      </c>
      <c r="L73">
        <v>4.4010000000000004E-3</v>
      </c>
      <c r="M73">
        <v>0.2492</v>
      </c>
      <c r="N73">
        <v>0.9163</v>
      </c>
      <c r="O73">
        <v>1.702</v>
      </c>
      <c r="P73">
        <v>30001</v>
      </c>
      <c r="Q73">
        <v>120000</v>
      </c>
      <c r="S73" t="s">
        <v>219</v>
      </c>
      <c r="T73">
        <v>2.4169999999999998</v>
      </c>
      <c r="U73">
        <v>0.70250000000000001</v>
      </c>
      <c r="V73">
        <v>9.502E-3</v>
      </c>
      <c r="W73">
        <v>1.032</v>
      </c>
      <c r="X73">
        <v>2.4180000000000001</v>
      </c>
      <c r="Y73">
        <v>3.7970000000000002</v>
      </c>
      <c r="Z73">
        <v>30001</v>
      </c>
      <c r="AA73">
        <v>120000</v>
      </c>
    </row>
    <row r="74" spans="1:27" x14ac:dyDescent="0.25">
      <c r="A74" s="31"/>
      <c r="C74" s="23"/>
      <c r="D74" s="36"/>
      <c r="E74" s="31"/>
      <c r="F74" s="31"/>
      <c r="I74" t="s">
        <v>740</v>
      </c>
      <c r="J74">
        <v>1.623</v>
      </c>
      <c r="K74">
        <v>0.2288</v>
      </c>
      <c r="L74">
        <v>3.0140000000000002E-3</v>
      </c>
      <c r="M74">
        <v>1.1739999999999999</v>
      </c>
      <c r="N74">
        <v>1.6220000000000001</v>
      </c>
      <c r="O74">
        <v>2.0720000000000001</v>
      </c>
      <c r="P74">
        <v>30001</v>
      </c>
      <c r="Q74">
        <v>120000</v>
      </c>
      <c r="S74" t="s">
        <v>2920</v>
      </c>
      <c r="T74">
        <v>0.92910000000000004</v>
      </c>
      <c r="U74">
        <v>0.73599999999999999</v>
      </c>
      <c r="V74">
        <v>9.6699999999999998E-3</v>
      </c>
      <c r="W74">
        <v>-0.51100000000000001</v>
      </c>
      <c r="X74">
        <v>0.92789999999999995</v>
      </c>
      <c r="Y74">
        <v>2.3759999999999999</v>
      </c>
      <c r="Z74">
        <v>30001</v>
      </c>
      <c r="AA74">
        <v>120000</v>
      </c>
    </row>
    <row r="75" spans="1:27" x14ac:dyDescent="0.25">
      <c r="A75" s="31"/>
      <c r="C75" s="31"/>
      <c r="D75" s="36"/>
      <c r="E75" s="31"/>
      <c r="F75" s="31"/>
      <c r="I75" t="s">
        <v>741</v>
      </c>
      <c r="J75">
        <v>1.3460000000000001</v>
      </c>
      <c r="K75">
        <v>0.34689999999999999</v>
      </c>
      <c r="L75">
        <v>3.3210000000000002E-3</v>
      </c>
      <c r="M75">
        <v>0.62839999999999996</v>
      </c>
      <c r="N75">
        <v>1.359</v>
      </c>
      <c r="O75">
        <v>1.9970000000000001</v>
      </c>
      <c r="P75">
        <v>30001</v>
      </c>
      <c r="Q75">
        <v>120000</v>
      </c>
      <c r="S75" t="s">
        <v>220</v>
      </c>
      <c r="T75">
        <v>0.65710000000000002</v>
      </c>
      <c r="U75">
        <v>0.43640000000000001</v>
      </c>
      <c r="V75">
        <v>3.3500000000000001E-3</v>
      </c>
      <c r="W75">
        <v>-0.26040000000000002</v>
      </c>
      <c r="X75">
        <v>0.67559999999999998</v>
      </c>
      <c r="Y75">
        <v>1.482</v>
      </c>
      <c r="Z75">
        <v>30001</v>
      </c>
      <c r="AA75">
        <v>120000</v>
      </c>
    </row>
    <row r="76" spans="1:27" x14ac:dyDescent="0.25">
      <c r="A76" s="31"/>
      <c r="C76" s="23"/>
      <c r="D76" s="36"/>
      <c r="E76" s="31"/>
      <c r="F76" s="31"/>
      <c r="I76" t="s">
        <v>742</v>
      </c>
      <c r="J76">
        <v>1.399</v>
      </c>
      <c r="K76">
        <v>0.39219999999999999</v>
      </c>
      <c r="L76">
        <v>3.032E-3</v>
      </c>
      <c r="M76">
        <v>0.58099999999999996</v>
      </c>
      <c r="N76">
        <v>1.415</v>
      </c>
      <c r="O76">
        <v>2.145</v>
      </c>
      <c r="P76">
        <v>30001</v>
      </c>
      <c r="Q76">
        <v>120000</v>
      </c>
      <c r="S76" t="s">
        <v>221</v>
      </c>
      <c r="T76">
        <v>0.83620000000000005</v>
      </c>
      <c r="U76">
        <v>0.40360000000000001</v>
      </c>
      <c r="V76">
        <v>4.431E-3</v>
      </c>
      <c r="W76">
        <v>1.4489999999999999E-2</v>
      </c>
      <c r="X76">
        <v>0.84330000000000005</v>
      </c>
      <c r="Y76">
        <v>1.62</v>
      </c>
      <c r="Z76">
        <v>30001</v>
      </c>
      <c r="AA76">
        <v>120000</v>
      </c>
    </row>
    <row r="77" spans="1:27" x14ac:dyDescent="0.25">
      <c r="A77" s="31"/>
      <c r="C77" s="31"/>
      <c r="D77" s="36"/>
      <c r="E77" s="31"/>
      <c r="F77" s="31"/>
      <c r="I77" t="s">
        <v>743</v>
      </c>
      <c r="J77">
        <v>1.5680000000000001</v>
      </c>
      <c r="K77">
        <v>0.35410000000000003</v>
      </c>
      <c r="L77">
        <v>4.6129999999999999E-3</v>
      </c>
      <c r="M77">
        <v>0.85419999999999996</v>
      </c>
      <c r="N77">
        <v>1.5720000000000001</v>
      </c>
      <c r="O77">
        <v>2.2559999999999998</v>
      </c>
      <c r="P77">
        <v>30001</v>
      </c>
      <c r="Q77">
        <v>120000</v>
      </c>
      <c r="S77" t="s">
        <v>222</v>
      </c>
      <c r="T77">
        <v>0.86609999999999998</v>
      </c>
      <c r="U77">
        <v>0.36520000000000002</v>
      </c>
      <c r="V77">
        <v>4.3150000000000003E-3</v>
      </c>
      <c r="W77">
        <v>0.1186</v>
      </c>
      <c r="X77">
        <v>0.87270000000000003</v>
      </c>
      <c r="Y77">
        <v>1.577</v>
      </c>
      <c r="Z77">
        <v>30001</v>
      </c>
      <c r="AA77">
        <v>120000</v>
      </c>
    </row>
    <row r="78" spans="1:27" x14ac:dyDescent="0.25">
      <c r="A78" s="31"/>
      <c r="C78" s="23"/>
      <c r="D78" s="36"/>
      <c r="E78" s="31"/>
      <c r="F78" s="31"/>
      <c r="I78" t="s">
        <v>744</v>
      </c>
      <c r="J78">
        <v>1.764</v>
      </c>
      <c r="K78">
        <v>0.30020000000000002</v>
      </c>
      <c r="L78">
        <v>5.4840000000000002E-3</v>
      </c>
      <c r="M78">
        <v>1.1839999999999999</v>
      </c>
      <c r="N78">
        <v>1.76</v>
      </c>
      <c r="O78">
        <v>2.3650000000000002</v>
      </c>
      <c r="P78">
        <v>30001</v>
      </c>
      <c r="Q78">
        <v>120000</v>
      </c>
      <c r="S78" t="s">
        <v>223</v>
      </c>
      <c r="T78">
        <v>1.367</v>
      </c>
      <c r="U78">
        <v>0.57240000000000002</v>
      </c>
      <c r="V78">
        <v>3.9319999999999997E-3</v>
      </c>
      <c r="W78">
        <v>0.21129999999999999</v>
      </c>
      <c r="X78">
        <v>1.371</v>
      </c>
      <c r="Y78">
        <v>2.5009999999999999</v>
      </c>
      <c r="Z78">
        <v>30001</v>
      </c>
      <c r="AA78">
        <v>120000</v>
      </c>
    </row>
    <row r="79" spans="1:27" x14ac:dyDescent="0.25">
      <c r="A79" s="31"/>
      <c r="C79" s="31"/>
      <c r="D79" s="36"/>
      <c r="E79" s="31"/>
      <c r="F79" s="31"/>
      <c r="I79" t="s">
        <v>745</v>
      </c>
      <c r="J79">
        <v>1.548</v>
      </c>
      <c r="K79">
        <v>0.28210000000000002</v>
      </c>
      <c r="L79">
        <v>5.2649999999999997E-3</v>
      </c>
      <c r="M79">
        <v>0.99770000000000003</v>
      </c>
      <c r="N79">
        <v>1.5469999999999999</v>
      </c>
      <c r="O79">
        <v>2.1040000000000001</v>
      </c>
      <c r="P79">
        <v>30001</v>
      </c>
      <c r="Q79">
        <v>120000</v>
      </c>
      <c r="S79" t="s">
        <v>224</v>
      </c>
      <c r="T79">
        <v>1.6359999999999999</v>
      </c>
      <c r="U79">
        <v>0.79590000000000005</v>
      </c>
      <c r="V79">
        <v>8.7650000000000002E-3</v>
      </c>
      <c r="W79">
        <v>0.1138</v>
      </c>
      <c r="X79">
        <v>1.625</v>
      </c>
      <c r="Y79">
        <v>3.2389999999999999</v>
      </c>
      <c r="Z79">
        <v>30001</v>
      </c>
      <c r="AA79">
        <v>120000</v>
      </c>
    </row>
    <row r="80" spans="1:27" x14ac:dyDescent="0.25">
      <c r="A80" s="31"/>
      <c r="C80" s="23"/>
      <c r="D80" s="36"/>
      <c r="E80" s="31"/>
      <c r="F80" s="31"/>
      <c r="I80" t="s">
        <v>746</v>
      </c>
      <c r="J80">
        <v>1.6559999999999999</v>
      </c>
      <c r="K80">
        <v>0.37159999999999999</v>
      </c>
      <c r="L80">
        <v>5.0549999999999996E-3</v>
      </c>
      <c r="M80">
        <v>0.9264</v>
      </c>
      <c r="N80">
        <v>1.6519999999999999</v>
      </c>
      <c r="O80">
        <v>2.4</v>
      </c>
      <c r="P80">
        <v>30001</v>
      </c>
      <c r="Q80">
        <v>120000</v>
      </c>
      <c r="S80" t="s">
        <v>225</v>
      </c>
      <c r="T80">
        <v>0.90129999999999999</v>
      </c>
      <c r="U80">
        <v>0.56420000000000003</v>
      </c>
      <c r="V80">
        <v>3.7460000000000002E-3</v>
      </c>
      <c r="W80">
        <v>-0.23169999999999999</v>
      </c>
      <c r="X80">
        <v>0.90620000000000001</v>
      </c>
      <c r="Y80">
        <v>2.0089999999999999</v>
      </c>
      <c r="Z80">
        <v>30001</v>
      </c>
      <c r="AA80">
        <v>120000</v>
      </c>
    </row>
    <row r="81" spans="1:27" x14ac:dyDescent="0.25">
      <c r="A81" s="31"/>
      <c r="C81" s="31"/>
      <c r="D81" s="36"/>
      <c r="E81" s="31"/>
      <c r="F81" s="31"/>
      <c r="I81" t="s">
        <v>747</v>
      </c>
      <c r="J81">
        <v>1.7330000000000001</v>
      </c>
      <c r="K81">
        <v>0.36599999999999999</v>
      </c>
      <c r="L81">
        <v>5.1450000000000003E-3</v>
      </c>
      <c r="M81">
        <v>1.026</v>
      </c>
      <c r="N81">
        <v>1.724</v>
      </c>
      <c r="O81">
        <v>2.4969999999999999</v>
      </c>
      <c r="P81">
        <v>30001</v>
      </c>
      <c r="Q81">
        <v>120000</v>
      </c>
      <c r="S81" t="s">
        <v>226</v>
      </c>
      <c r="T81">
        <v>1.0669999999999999</v>
      </c>
      <c r="U81">
        <v>0.4163</v>
      </c>
      <c r="V81">
        <v>3.4640000000000001E-3</v>
      </c>
      <c r="W81">
        <v>0.22589999999999999</v>
      </c>
      <c r="X81">
        <v>1.073</v>
      </c>
      <c r="Y81">
        <v>1.8779999999999999</v>
      </c>
      <c r="Z81">
        <v>30001</v>
      </c>
      <c r="AA81">
        <v>120000</v>
      </c>
    </row>
    <row r="82" spans="1:27" x14ac:dyDescent="0.25">
      <c r="A82" s="31"/>
      <c r="C82" s="23"/>
      <c r="D82" s="36"/>
      <c r="E82" s="31"/>
      <c r="F82" s="31"/>
      <c r="I82" t="s">
        <v>748</v>
      </c>
      <c r="J82">
        <v>1.649</v>
      </c>
      <c r="K82">
        <v>0.33889999999999998</v>
      </c>
      <c r="L82">
        <v>4.7039999999999998E-3</v>
      </c>
      <c r="M82">
        <v>0.96709999999999996</v>
      </c>
      <c r="N82">
        <v>1.6519999999999999</v>
      </c>
      <c r="O82">
        <v>2.3159999999999998</v>
      </c>
      <c r="P82">
        <v>30001</v>
      </c>
      <c r="Q82">
        <v>120000</v>
      </c>
      <c r="S82" t="s">
        <v>227</v>
      </c>
      <c r="T82">
        <v>0.33979999999999999</v>
      </c>
      <c r="U82">
        <v>0.39319999999999999</v>
      </c>
      <c r="V82">
        <v>3.1510000000000002E-3</v>
      </c>
      <c r="W82">
        <v>-0.4758</v>
      </c>
      <c r="X82">
        <v>0.35210000000000002</v>
      </c>
      <c r="Y82">
        <v>1.0900000000000001</v>
      </c>
      <c r="Z82">
        <v>30001</v>
      </c>
      <c r="AA82">
        <v>120000</v>
      </c>
    </row>
    <row r="83" spans="1:27" x14ac:dyDescent="0.25">
      <c r="A83" s="31"/>
      <c r="C83" s="31"/>
      <c r="D83" s="36"/>
      <c r="E83" s="31"/>
      <c r="F83" s="31"/>
      <c r="I83" t="s">
        <v>749</v>
      </c>
      <c r="J83">
        <v>1.677</v>
      </c>
      <c r="K83">
        <v>0.29409999999999997</v>
      </c>
      <c r="L83">
        <v>5.3769999999999998E-3</v>
      </c>
      <c r="M83">
        <v>1.097</v>
      </c>
      <c r="N83">
        <v>1.6759999999999999</v>
      </c>
      <c r="O83">
        <v>2.2549999999999999</v>
      </c>
      <c r="P83">
        <v>30001</v>
      </c>
      <c r="Q83">
        <v>120000</v>
      </c>
      <c r="S83" t="s">
        <v>228</v>
      </c>
      <c r="T83">
        <v>0.39040000000000002</v>
      </c>
      <c r="U83">
        <v>0.44569999999999999</v>
      </c>
      <c r="V83">
        <v>3.4610000000000001E-3</v>
      </c>
      <c r="W83">
        <v>-0.5202</v>
      </c>
      <c r="X83">
        <v>0.40050000000000002</v>
      </c>
      <c r="Y83">
        <v>1.252</v>
      </c>
      <c r="Z83">
        <v>30001</v>
      </c>
      <c r="AA83">
        <v>120000</v>
      </c>
    </row>
    <row r="84" spans="1:27" x14ac:dyDescent="0.25">
      <c r="A84" s="31"/>
      <c r="C84" s="31"/>
      <c r="D84" s="36"/>
      <c r="E84" s="31"/>
      <c r="F84" s="31"/>
      <c r="I84" t="s">
        <v>750</v>
      </c>
      <c r="J84">
        <v>1.5429999999999999</v>
      </c>
      <c r="K84">
        <v>0.30199999999999999</v>
      </c>
      <c r="L84">
        <v>5.5900000000000004E-3</v>
      </c>
      <c r="M84">
        <v>0.93920000000000003</v>
      </c>
      <c r="N84">
        <v>1.5489999999999999</v>
      </c>
      <c r="O84">
        <v>2.1230000000000002</v>
      </c>
      <c r="P84">
        <v>30001</v>
      </c>
      <c r="Q84">
        <v>120000</v>
      </c>
      <c r="S84" t="s">
        <v>229</v>
      </c>
      <c r="T84">
        <v>0.62790000000000001</v>
      </c>
      <c r="U84">
        <v>0.5786</v>
      </c>
      <c r="V84">
        <v>3.5750000000000001E-3</v>
      </c>
      <c r="W84">
        <v>-0.54659999999999997</v>
      </c>
      <c r="X84">
        <v>0.63400000000000001</v>
      </c>
      <c r="Y84">
        <v>1.7669999999999999</v>
      </c>
      <c r="Z84">
        <v>30001</v>
      </c>
      <c r="AA84">
        <v>120000</v>
      </c>
    </row>
    <row r="85" spans="1:27" x14ac:dyDescent="0.25">
      <c r="A85" s="37"/>
      <c r="B85" s="37"/>
      <c r="C85" s="37"/>
      <c r="D85" s="37"/>
      <c r="E85" s="37"/>
      <c r="F85" s="37"/>
      <c r="I85" t="s">
        <v>751</v>
      </c>
      <c r="J85">
        <v>1.7270000000000001</v>
      </c>
      <c r="K85">
        <v>0.2646</v>
      </c>
      <c r="L85">
        <v>5.0239999999999998E-3</v>
      </c>
      <c r="M85">
        <v>1.2110000000000001</v>
      </c>
      <c r="N85">
        <v>1.726</v>
      </c>
      <c r="O85">
        <v>2.2509999999999999</v>
      </c>
      <c r="P85">
        <v>30001</v>
      </c>
      <c r="Q85">
        <v>120000</v>
      </c>
      <c r="S85" t="s">
        <v>230</v>
      </c>
      <c r="T85">
        <v>0.83360000000000001</v>
      </c>
      <c r="U85">
        <v>0.4703</v>
      </c>
      <c r="V85">
        <v>3.7910000000000001E-3</v>
      </c>
      <c r="W85">
        <v>-0.1087</v>
      </c>
      <c r="X85">
        <v>0.83809999999999996</v>
      </c>
      <c r="Y85">
        <v>1.7509999999999999</v>
      </c>
      <c r="Z85">
        <v>30001</v>
      </c>
      <c r="AA85">
        <v>120000</v>
      </c>
    </row>
    <row r="86" spans="1:27" x14ac:dyDescent="0.25">
      <c r="A86" s="37"/>
      <c r="B86" s="37"/>
      <c r="C86" s="37"/>
      <c r="D86" s="32"/>
      <c r="E86" s="37"/>
      <c r="F86" s="37"/>
      <c r="I86" t="s">
        <v>752</v>
      </c>
      <c r="J86">
        <v>1.653</v>
      </c>
      <c r="K86">
        <v>0.252</v>
      </c>
      <c r="L86">
        <v>5.0140000000000002E-3</v>
      </c>
      <c r="M86">
        <v>1.161</v>
      </c>
      <c r="N86">
        <v>1.653</v>
      </c>
      <c r="O86">
        <v>2.1480000000000001</v>
      </c>
      <c r="P86">
        <v>30001</v>
      </c>
      <c r="Q86">
        <v>120000</v>
      </c>
      <c r="S86" t="s">
        <v>231</v>
      </c>
      <c r="T86">
        <v>-0.25769999999999998</v>
      </c>
      <c r="U86">
        <v>0.64259999999999995</v>
      </c>
      <c r="V86">
        <v>8.2529999999999999E-3</v>
      </c>
      <c r="W86">
        <v>-1.5069999999999999</v>
      </c>
      <c r="X86">
        <v>-0.26319999999999999</v>
      </c>
      <c r="Y86">
        <v>1.0249999999999999</v>
      </c>
      <c r="Z86">
        <v>30001</v>
      </c>
      <c r="AA86">
        <v>120000</v>
      </c>
    </row>
    <row r="87" spans="1:27" x14ac:dyDescent="0.25">
      <c r="A87" s="37"/>
      <c r="B87" s="37"/>
      <c r="C87" s="37"/>
      <c r="D87" s="32"/>
      <c r="E87" s="37"/>
      <c r="F87" s="37"/>
      <c r="I87" t="s">
        <v>753</v>
      </c>
      <c r="J87">
        <v>2.1629999999999998</v>
      </c>
      <c r="K87">
        <v>0.29420000000000002</v>
      </c>
      <c r="L87">
        <v>3.7799999999999999E-3</v>
      </c>
      <c r="M87">
        <v>1.59</v>
      </c>
      <c r="N87">
        <v>2.1629999999999998</v>
      </c>
      <c r="O87">
        <v>2.7450000000000001</v>
      </c>
      <c r="P87">
        <v>30001</v>
      </c>
      <c r="Q87">
        <v>120000</v>
      </c>
      <c r="S87" t="s">
        <v>232</v>
      </c>
      <c r="T87">
        <v>1.839</v>
      </c>
      <c r="U87">
        <v>0.52410000000000001</v>
      </c>
      <c r="V87">
        <v>4.5500000000000002E-3</v>
      </c>
      <c r="W87">
        <v>0.78480000000000005</v>
      </c>
      <c r="X87">
        <v>1.8460000000000001</v>
      </c>
      <c r="Y87">
        <v>2.863</v>
      </c>
      <c r="Z87">
        <v>30001</v>
      </c>
      <c r="AA87">
        <v>120000</v>
      </c>
    </row>
    <row r="88" spans="1:27" x14ac:dyDescent="0.25">
      <c r="A88" s="37"/>
      <c r="B88" s="37"/>
      <c r="C88" s="37"/>
      <c r="D88" s="32"/>
      <c r="E88" s="37"/>
      <c r="F88" s="37"/>
      <c r="I88" t="s">
        <v>754</v>
      </c>
      <c r="J88">
        <v>2.4340000000000002</v>
      </c>
      <c r="K88">
        <v>0.75260000000000005</v>
      </c>
      <c r="L88">
        <v>9.0620000000000006E-3</v>
      </c>
      <c r="M88">
        <v>1.004</v>
      </c>
      <c r="N88">
        <v>2.4169999999999998</v>
      </c>
      <c r="O88">
        <v>3.964</v>
      </c>
      <c r="P88">
        <v>30001</v>
      </c>
      <c r="Q88">
        <v>120000</v>
      </c>
      <c r="S88" t="s">
        <v>233</v>
      </c>
      <c r="T88">
        <v>1.1659999999999999</v>
      </c>
      <c r="U88">
        <v>0.37419999999999998</v>
      </c>
      <c r="V88">
        <v>2.555E-3</v>
      </c>
      <c r="W88">
        <v>0.38940000000000002</v>
      </c>
      <c r="X88">
        <v>1.1779999999999999</v>
      </c>
      <c r="Y88">
        <v>1.881</v>
      </c>
      <c r="Z88">
        <v>30001</v>
      </c>
      <c r="AA88">
        <v>120000</v>
      </c>
    </row>
    <row r="89" spans="1:27" x14ac:dyDescent="0.25">
      <c r="A89" s="37"/>
      <c r="B89" s="37"/>
      <c r="C89" s="37"/>
      <c r="D89" s="32"/>
      <c r="E89" s="37"/>
      <c r="F89" s="37"/>
      <c r="I89" t="s">
        <v>755</v>
      </c>
      <c r="J89">
        <v>1.698</v>
      </c>
      <c r="K89">
        <v>0.32769999999999999</v>
      </c>
      <c r="L89">
        <v>3.6670000000000001E-3</v>
      </c>
      <c r="M89">
        <v>1.0509999999999999</v>
      </c>
      <c r="N89">
        <v>1.6990000000000001</v>
      </c>
      <c r="O89">
        <v>2.3380000000000001</v>
      </c>
      <c r="P89">
        <v>30001</v>
      </c>
      <c r="Q89">
        <v>120000</v>
      </c>
      <c r="S89" t="s">
        <v>234</v>
      </c>
      <c r="T89">
        <v>0.67390000000000005</v>
      </c>
      <c r="U89">
        <v>0.40089999999999998</v>
      </c>
      <c r="V89">
        <v>2.9510000000000001E-3</v>
      </c>
      <c r="W89">
        <v>-0.1484</v>
      </c>
      <c r="X89">
        <v>0.68179999999999996</v>
      </c>
      <c r="Y89">
        <v>1.4510000000000001</v>
      </c>
      <c r="Z89">
        <v>30001</v>
      </c>
      <c r="AA89">
        <v>120000</v>
      </c>
    </row>
    <row r="90" spans="1:27" x14ac:dyDescent="0.25">
      <c r="A90" s="37"/>
      <c r="B90" s="37"/>
      <c r="C90" s="37"/>
      <c r="D90" s="32"/>
      <c r="E90" s="37"/>
      <c r="F90" s="37"/>
      <c r="I90" t="s">
        <v>756</v>
      </c>
      <c r="J90">
        <v>1.5449999999999999</v>
      </c>
      <c r="K90">
        <v>0.2492</v>
      </c>
      <c r="L90">
        <v>1.812E-3</v>
      </c>
      <c r="M90">
        <v>1.054</v>
      </c>
      <c r="N90">
        <v>1.5469999999999999</v>
      </c>
      <c r="O90">
        <v>2.0259999999999998</v>
      </c>
      <c r="P90">
        <v>30001</v>
      </c>
      <c r="Q90">
        <v>120000</v>
      </c>
      <c r="S90" t="s">
        <v>235</v>
      </c>
      <c r="T90">
        <v>1.542</v>
      </c>
      <c r="U90">
        <v>0.53610000000000002</v>
      </c>
      <c r="V90">
        <v>4.7080000000000004E-3</v>
      </c>
      <c r="W90">
        <v>0.46539999999999998</v>
      </c>
      <c r="X90">
        <v>1.5469999999999999</v>
      </c>
      <c r="Y90">
        <v>2.589</v>
      </c>
      <c r="Z90">
        <v>30001</v>
      </c>
      <c r="AA90">
        <v>120000</v>
      </c>
    </row>
    <row r="91" spans="1:27" x14ac:dyDescent="0.25">
      <c r="A91" s="37"/>
      <c r="B91" s="37"/>
      <c r="C91" s="37"/>
      <c r="D91" s="32"/>
      <c r="E91" s="37"/>
      <c r="F91" s="37"/>
      <c r="I91" t="s">
        <v>757</v>
      </c>
      <c r="J91">
        <v>1.8280000000000001</v>
      </c>
      <c r="K91">
        <v>0.31759999999999999</v>
      </c>
      <c r="L91">
        <v>1.9109999999999999E-3</v>
      </c>
      <c r="M91">
        <v>1.204</v>
      </c>
      <c r="N91">
        <v>1.8260000000000001</v>
      </c>
      <c r="O91">
        <v>2.4630000000000001</v>
      </c>
      <c r="P91">
        <v>30001</v>
      </c>
      <c r="Q91">
        <v>120000</v>
      </c>
      <c r="S91" t="s">
        <v>236</v>
      </c>
      <c r="T91">
        <v>1.9330000000000001</v>
      </c>
      <c r="U91">
        <v>0.85709999999999997</v>
      </c>
      <c r="V91">
        <v>1.521E-2</v>
      </c>
      <c r="W91">
        <v>0.2495</v>
      </c>
      <c r="X91">
        <v>1.929</v>
      </c>
      <c r="Y91">
        <v>3.621</v>
      </c>
      <c r="Z91">
        <v>30001</v>
      </c>
      <c r="AA91">
        <v>120000</v>
      </c>
    </row>
    <row r="92" spans="1:27" x14ac:dyDescent="0.25">
      <c r="A92" s="37"/>
      <c r="B92" s="37"/>
      <c r="C92" s="37"/>
      <c r="D92" s="32"/>
      <c r="E92" s="37"/>
      <c r="F92" s="37"/>
      <c r="I92" t="s">
        <v>758</v>
      </c>
      <c r="J92">
        <v>2.3039999999999998</v>
      </c>
      <c r="K92">
        <v>0.43630000000000002</v>
      </c>
      <c r="L92">
        <v>3.3050000000000002E-3</v>
      </c>
      <c r="M92">
        <v>1.5449999999999999</v>
      </c>
      <c r="N92">
        <v>2.2709999999999999</v>
      </c>
      <c r="O92">
        <v>3.2320000000000002</v>
      </c>
      <c r="P92">
        <v>30001</v>
      </c>
      <c r="Q92">
        <v>120000</v>
      </c>
      <c r="S92" t="s">
        <v>237</v>
      </c>
      <c r="T92">
        <v>2.1139999999999999</v>
      </c>
      <c r="U92">
        <v>0.64380000000000004</v>
      </c>
      <c r="V92">
        <v>9.1990000000000006E-3</v>
      </c>
      <c r="W92">
        <v>0.84540000000000004</v>
      </c>
      <c r="X92">
        <v>2.1160000000000001</v>
      </c>
      <c r="Y92">
        <v>3.3759999999999999</v>
      </c>
      <c r="Z92">
        <v>30001</v>
      </c>
      <c r="AA92">
        <v>120000</v>
      </c>
    </row>
    <row r="93" spans="1:27" x14ac:dyDescent="0.25">
      <c r="A93" s="37"/>
      <c r="B93" s="37"/>
      <c r="C93" s="37"/>
      <c r="D93" s="32"/>
      <c r="E93" s="37"/>
      <c r="F93" s="37"/>
      <c r="I93" t="s">
        <v>759</v>
      </c>
      <c r="J93">
        <v>1.9490000000000001</v>
      </c>
      <c r="K93">
        <v>0.21240000000000001</v>
      </c>
      <c r="L93">
        <v>1.606E-3</v>
      </c>
      <c r="M93">
        <v>1.538</v>
      </c>
      <c r="N93">
        <v>1.9470000000000001</v>
      </c>
      <c r="O93">
        <v>2.3740000000000001</v>
      </c>
      <c r="P93">
        <v>30001</v>
      </c>
      <c r="Q93">
        <v>120000</v>
      </c>
      <c r="S93" t="s">
        <v>238</v>
      </c>
      <c r="T93">
        <v>1.79</v>
      </c>
      <c r="U93">
        <v>0.57940000000000003</v>
      </c>
      <c r="V93">
        <v>8.8620000000000001E-3</v>
      </c>
      <c r="W93">
        <v>0.63949999999999996</v>
      </c>
      <c r="X93">
        <v>1.7949999999999999</v>
      </c>
      <c r="Y93">
        <v>2.923</v>
      </c>
      <c r="Z93">
        <v>30001</v>
      </c>
      <c r="AA93">
        <v>120000</v>
      </c>
    </row>
    <row r="94" spans="1:27" x14ac:dyDescent="0.25">
      <c r="A94" s="37"/>
      <c r="B94" s="37"/>
      <c r="C94" s="37"/>
      <c r="D94" s="32"/>
      <c r="E94" s="37"/>
      <c r="F94" s="37"/>
      <c r="I94" t="s">
        <v>760</v>
      </c>
      <c r="J94">
        <v>1.7</v>
      </c>
      <c r="K94">
        <v>0.3614</v>
      </c>
      <c r="L94">
        <v>2.1359999999999999E-3</v>
      </c>
      <c r="M94">
        <v>0.95520000000000005</v>
      </c>
      <c r="N94">
        <v>1.71</v>
      </c>
      <c r="O94">
        <v>2.3929999999999998</v>
      </c>
      <c r="P94">
        <v>30001</v>
      </c>
      <c r="Q94">
        <v>120000</v>
      </c>
      <c r="S94" t="s">
        <v>239</v>
      </c>
      <c r="T94">
        <v>2.4529999999999998</v>
      </c>
      <c r="U94">
        <v>0.64490000000000003</v>
      </c>
      <c r="V94">
        <v>9.3989999999999994E-3</v>
      </c>
      <c r="W94">
        <v>1.1639999999999999</v>
      </c>
      <c r="X94">
        <v>2.4590000000000001</v>
      </c>
      <c r="Y94">
        <v>3.7050000000000001</v>
      </c>
      <c r="Z94">
        <v>30001</v>
      </c>
      <c r="AA94">
        <v>120000</v>
      </c>
    </row>
    <row r="95" spans="1:27" x14ac:dyDescent="0.25">
      <c r="A95" s="37"/>
      <c r="B95" s="37"/>
      <c r="C95" s="37"/>
      <c r="D95" s="32"/>
      <c r="E95" s="37"/>
      <c r="F95" s="37"/>
      <c r="I95" t="s">
        <v>761</v>
      </c>
      <c r="J95">
        <v>1.232</v>
      </c>
      <c r="K95">
        <v>0.1943</v>
      </c>
      <c r="L95">
        <v>1.4840000000000001E-3</v>
      </c>
      <c r="M95">
        <v>0.85509999999999997</v>
      </c>
      <c r="N95">
        <v>1.23</v>
      </c>
      <c r="O95">
        <v>1.6180000000000001</v>
      </c>
      <c r="P95">
        <v>30001</v>
      </c>
      <c r="Q95">
        <v>120000</v>
      </c>
      <c r="S95" t="s">
        <v>240</v>
      </c>
      <c r="T95">
        <v>2.3250000000000002</v>
      </c>
      <c r="U95">
        <v>0.67589999999999995</v>
      </c>
      <c r="V95">
        <v>9.0310000000000008E-3</v>
      </c>
      <c r="W95">
        <v>0.98340000000000005</v>
      </c>
      <c r="X95">
        <v>2.33</v>
      </c>
      <c r="Y95">
        <v>3.6440000000000001</v>
      </c>
      <c r="Z95">
        <v>30001</v>
      </c>
      <c r="AA95">
        <v>120000</v>
      </c>
    </row>
    <row r="96" spans="1:27" x14ac:dyDescent="0.25">
      <c r="A96" s="37"/>
      <c r="B96" s="37"/>
      <c r="C96" s="37"/>
      <c r="D96" s="32"/>
      <c r="E96" s="37"/>
      <c r="F96" s="37"/>
      <c r="I96" t="s">
        <v>762</v>
      </c>
      <c r="J96">
        <v>0.93220000000000003</v>
      </c>
      <c r="K96">
        <v>0.36130000000000001</v>
      </c>
      <c r="L96">
        <v>2.4729999999999999E-3</v>
      </c>
      <c r="M96">
        <v>0.18659999999999999</v>
      </c>
      <c r="N96">
        <v>0.94779999999999998</v>
      </c>
      <c r="O96">
        <v>1.603</v>
      </c>
      <c r="P96">
        <v>30001</v>
      </c>
      <c r="Q96">
        <v>120000</v>
      </c>
      <c r="S96" t="s">
        <v>2921</v>
      </c>
      <c r="T96">
        <v>0.83650000000000002</v>
      </c>
      <c r="U96">
        <v>0.71230000000000004</v>
      </c>
      <c r="V96">
        <v>9.4940000000000007E-3</v>
      </c>
      <c r="W96">
        <v>-0.57969999999999999</v>
      </c>
      <c r="X96">
        <v>0.84350000000000003</v>
      </c>
      <c r="Y96">
        <v>2.2229999999999999</v>
      </c>
      <c r="Z96">
        <v>30001</v>
      </c>
      <c r="AA96">
        <v>120000</v>
      </c>
    </row>
    <row r="97" spans="1:27" x14ac:dyDescent="0.25">
      <c r="A97" s="37"/>
      <c r="B97" s="37"/>
      <c r="C97" s="37"/>
      <c r="D97" s="32"/>
      <c r="E97" s="37"/>
      <c r="F97" s="37"/>
      <c r="I97" t="s">
        <v>763</v>
      </c>
      <c r="J97">
        <v>1.2909999999999999</v>
      </c>
      <c r="K97">
        <v>0.37490000000000001</v>
      </c>
      <c r="L97">
        <v>2.1189999999999998E-3</v>
      </c>
      <c r="M97">
        <v>0.57140000000000002</v>
      </c>
      <c r="N97">
        <v>1.2809999999999999</v>
      </c>
      <c r="O97">
        <v>2.0640000000000001</v>
      </c>
      <c r="P97">
        <v>30001</v>
      </c>
      <c r="Q97">
        <v>120000</v>
      </c>
      <c r="S97" t="s">
        <v>241</v>
      </c>
      <c r="T97">
        <v>0.17910000000000001</v>
      </c>
      <c r="U97">
        <v>0.39200000000000002</v>
      </c>
      <c r="V97">
        <v>4.3169999999999997E-3</v>
      </c>
      <c r="W97">
        <v>-0.5736</v>
      </c>
      <c r="X97">
        <v>0.1714</v>
      </c>
      <c r="Y97">
        <v>0.97650000000000003</v>
      </c>
      <c r="Z97">
        <v>30001</v>
      </c>
      <c r="AA97">
        <v>120000</v>
      </c>
    </row>
    <row r="98" spans="1:27" x14ac:dyDescent="0.25">
      <c r="A98" s="37"/>
      <c r="B98" s="37"/>
      <c r="C98" s="37"/>
      <c r="D98" s="32"/>
      <c r="E98" s="37"/>
      <c r="F98" s="37"/>
      <c r="I98" t="s">
        <v>764</v>
      </c>
      <c r="J98">
        <v>1.5109999999999999</v>
      </c>
      <c r="K98">
        <v>0.2225</v>
      </c>
      <c r="L98">
        <v>1.725E-3</v>
      </c>
      <c r="M98">
        <v>1.0780000000000001</v>
      </c>
      <c r="N98">
        <v>1.51</v>
      </c>
      <c r="O98">
        <v>1.9490000000000001</v>
      </c>
      <c r="P98">
        <v>30001</v>
      </c>
      <c r="Q98">
        <v>120000</v>
      </c>
      <c r="S98" t="s">
        <v>242</v>
      </c>
      <c r="T98">
        <v>0.20899999999999999</v>
      </c>
      <c r="U98">
        <v>0.36120000000000002</v>
      </c>
      <c r="V98">
        <v>4.3020000000000003E-3</v>
      </c>
      <c r="W98">
        <v>-0.48089999999999999</v>
      </c>
      <c r="X98">
        <v>0.19819999999999999</v>
      </c>
      <c r="Y98">
        <v>0.95130000000000003</v>
      </c>
      <c r="Z98">
        <v>30001</v>
      </c>
      <c r="AA98">
        <v>120000</v>
      </c>
    </row>
    <row r="99" spans="1:27" x14ac:dyDescent="0.25">
      <c r="A99" s="37"/>
      <c r="B99" s="37"/>
      <c r="C99" s="37"/>
      <c r="D99" s="32"/>
      <c r="E99" s="37"/>
      <c r="F99" s="37"/>
      <c r="I99" t="s">
        <v>765</v>
      </c>
      <c r="J99">
        <v>0.89280000000000004</v>
      </c>
      <c r="K99">
        <v>0.3342</v>
      </c>
      <c r="L99">
        <v>2.1450000000000002E-3</v>
      </c>
      <c r="M99">
        <v>0.21179999999999999</v>
      </c>
      <c r="N99">
        <v>0.90359999999999996</v>
      </c>
      <c r="O99">
        <v>1.5169999999999999</v>
      </c>
      <c r="P99">
        <v>30001</v>
      </c>
      <c r="Q99">
        <v>120000</v>
      </c>
      <c r="S99" t="s">
        <v>243</v>
      </c>
      <c r="T99">
        <v>0.71030000000000004</v>
      </c>
      <c r="U99">
        <v>0.56869999999999998</v>
      </c>
      <c r="V99">
        <v>4.2570000000000004E-3</v>
      </c>
      <c r="W99">
        <v>-0.4083</v>
      </c>
      <c r="X99">
        <v>0.7056</v>
      </c>
      <c r="Y99">
        <v>1.8540000000000001</v>
      </c>
      <c r="Z99">
        <v>30001</v>
      </c>
      <c r="AA99">
        <v>120000</v>
      </c>
    </row>
    <row r="100" spans="1:27" x14ac:dyDescent="0.25">
      <c r="A100" s="37"/>
      <c r="B100" s="37"/>
      <c r="C100" s="37"/>
      <c r="D100" s="32"/>
      <c r="E100" s="37"/>
      <c r="F100" s="37"/>
      <c r="I100" t="s">
        <v>766</v>
      </c>
      <c r="J100">
        <v>1.3520000000000001</v>
      </c>
      <c r="K100">
        <v>0.33200000000000002</v>
      </c>
      <c r="L100">
        <v>2.0560000000000001E-3</v>
      </c>
      <c r="M100">
        <v>0.72140000000000004</v>
      </c>
      <c r="N100">
        <v>1.341</v>
      </c>
      <c r="O100">
        <v>2.028</v>
      </c>
      <c r="P100">
        <v>30001</v>
      </c>
      <c r="Q100">
        <v>120000</v>
      </c>
      <c r="S100" t="s">
        <v>244</v>
      </c>
      <c r="T100">
        <v>0.97929999999999995</v>
      </c>
      <c r="U100">
        <v>0.78749999999999998</v>
      </c>
      <c r="V100">
        <v>8.6840000000000007E-3</v>
      </c>
      <c r="W100">
        <v>-0.52659999999999996</v>
      </c>
      <c r="X100">
        <v>0.96599999999999997</v>
      </c>
      <c r="Y100">
        <v>2.5710000000000002</v>
      </c>
      <c r="Z100">
        <v>30001</v>
      </c>
      <c r="AA100">
        <v>120000</v>
      </c>
    </row>
    <row r="101" spans="1:27" x14ac:dyDescent="0.25">
      <c r="A101" s="37"/>
      <c r="B101" s="37"/>
      <c r="C101" s="37"/>
      <c r="D101" s="32"/>
      <c r="E101" s="37"/>
      <c r="F101" s="37"/>
      <c r="I101" t="s">
        <v>767</v>
      </c>
      <c r="J101">
        <v>0.75800000000000001</v>
      </c>
      <c r="K101">
        <v>0.4032</v>
      </c>
      <c r="L101">
        <v>3.1840000000000002E-3</v>
      </c>
      <c r="M101">
        <v>-9.2869999999999994E-2</v>
      </c>
      <c r="N101">
        <v>0.78290000000000004</v>
      </c>
      <c r="O101">
        <v>1.48</v>
      </c>
      <c r="P101">
        <v>30001</v>
      </c>
      <c r="Q101">
        <v>120000</v>
      </c>
      <c r="S101" t="s">
        <v>245</v>
      </c>
      <c r="T101">
        <v>0.2442</v>
      </c>
      <c r="U101">
        <v>0.56430000000000002</v>
      </c>
      <c r="V101">
        <v>4.1679999999999998E-3</v>
      </c>
      <c r="W101">
        <v>-0.87070000000000003</v>
      </c>
      <c r="X101">
        <v>0.24299999999999999</v>
      </c>
      <c r="Y101">
        <v>1.3779999999999999</v>
      </c>
      <c r="Z101">
        <v>30001</v>
      </c>
      <c r="AA101">
        <v>120000</v>
      </c>
    </row>
    <row r="102" spans="1:27" x14ac:dyDescent="0.25">
      <c r="A102" s="37"/>
      <c r="B102" s="37"/>
      <c r="C102" s="37"/>
      <c r="D102" s="32"/>
      <c r="E102" s="37"/>
      <c r="F102" s="37"/>
      <c r="I102" t="s">
        <v>768</v>
      </c>
      <c r="J102">
        <v>1.02</v>
      </c>
      <c r="K102">
        <v>0.34420000000000001</v>
      </c>
      <c r="L102">
        <v>2.4130000000000002E-3</v>
      </c>
      <c r="M102">
        <v>0.31919999999999998</v>
      </c>
      <c r="N102">
        <v>1.028</v>
      </c>
      <c r="O102">
        <v>1.673</v>
      </c>
      <c r="P102">
        <v>30001</v>
      </c>
      <c r="Q102">
        <v>120000</v>
      </c>
      <c r="S102" t="s">
        <v>246</v>
      </c>
      <c r="T102">
        <v>0.40960000000000002</v>
      </c>
      <c r="U102">
        <v>0.39419999999999999</v>
      </c>
      <c r="V102">
        <v>3.1099999999999999E-3</v>
      </c>
      <c r="W102">
        <v>-0.3528</v>
      </c>
      <c r="X102">
        <v>0.4032</v>
      </c>
      <c r="Y102">
        <v>1.21</v>
      </c>
      <c r="Z102">
        <v>30001</v>
      </c>
      <c r="AA102">
        <v>120000</v>
      </c>
    </row>
    <row r="103" spans="1:27" x14ac:dyDescent="0.25">
      <c r="A103" s="37"/>
      <c r="B103" s="37"/>
      <c r="C103" s="37"/>
      <c r="D103" s="32"/>
      <c r="E103" s="37"/>
      <c r="F103" s="37"/>
      <c r="I103" t="s">
        <v>769</v>
      </c>
      <c r="J103">
        <v>1.216</v>
      </c>
      <c r="K103">
        <v>0.28070000000000001</v>
      </c>
      <c r="L103">
        <v>2.3679999999999999E-3</v>
      </c>
      <c r="M103">
        <v>0.66479999999999995</v>
      </c>
      <c r="N103">
        <v>1.214</v>
      </c>
      <c r="O103">
        <v>1.768</v>
      </c>
      <c r="P103">
        <v>30001</v>
      </c>
      <c r="Q103">
        <v>120000</v>
      </c>
      <c r="S103" t="s">
        <v>247</v>
      </c>
      <c r="T103">
        <v>-0.31730000000000003</v>
      </c>
      <c r="U103">
        <v>0.37080000000000002</v>
      </c>
      <c r="V103">
        <v>2.7690000000000002E-3</v>
      </c>
      <c r="W103">
        <v>-1.036</v>
      </c>
      <c r="X103">
        <v>-0.32190000000000002</v>
      </c>
      <c r="Y103">
        <v>0.43480000000000002</v>
      </c>
      <c r="Z103">
        <v>30001</v>
      </c>
      <c r="AA103">
        <v>120000</v>
      </c>
    </row>
    <row r="104" spans="1:27" x14ac:dyDescent="0.25">
      <c r="A104" s="37"/>
      <c r="B104" s="37"/>
      <c r="C104" s="37"/>
      <c r="D104" s="32"/>
      <c r="E104" s="37"/>
      <c r="F104" s="37"/>
      <c r="I104" t="s">
        <v>770</v>
      </c>
      <c r="J104">
        <v>1.329</v>
      </c>
      <c r="K104">
        <v>0.35880000000000001</v>
      </c>
      <c r="L104">
        <v>2.4759999999999999E-3</v>
      </c>
      <c r="M104">
        <v>0.64580000000000004</v>
      </c>
      <c r="N104">
        <v>1.319</v>
      </c>
      <c r="O104">
        <v>2.0649999999999999</v>
      </c>
      <c r="P104">
        <v>30001</v>
      </c>
      <c r="Q104">
        <v>120000</v>
      </c>
      <c r="S104" t="s">
        <v>248</v>
      </c>
      <c r="T104">
        <v>-0.2666</v>
      </c>
      <c r="U104">
        <v>0.43230000000000002</v>
      </c>
      <c r="V104">
        <v>3.29E-3</v>
      </c>
      <c r="W104">
        <v>-1.117</v>
      </c>
      <c r="X104">
        <v>-0.27189999999999998</v>
      </c>
      <c r="Y104">
        <v>0.59970000000000001</v>
      </c>
      <c r="Z104">
        <v>30001</v>
      </c>
      <c r="AA104">
        <v>120000</v>
      </c>
    </row>
    <row r="105" spans="1:27" x14ac:dyDescent="0.25">
      <c r="A105" s="37"/>
      <c r="B105" s="37"/>
      <c r="C105" s="37"/>
      <c r="D105" s="32"/>
      <c r="E105" s="37"/>
      <c r="F105" s="37"/>
      <c r="I105" t="s">
        <v>771</v>
      </c>
      <c r="J105">
        <v>1.4279999999999999</v>
      </c>
      <c r="K105">
        <v>0.28989999999999999</v>
      </c>
      <c r="L105">
        <v>2.9719999999999998E-3</v>
      </c>
      <c r="M105">
        <v>0.86329999999999996</v>
      </c>
      <c r="N105">
        <v>1.427</v>
      </c>
      <c r="O105">
        <v>1.9990000000000001</v>
      </c>
      <c r="P105">
        <v>30001</v>
      </c>
      <c r="Q105">
        <v>120000</v>
      </c>
      <c r="S105" t="s">
        <v>249</v>
      </c>
      <c r="T105">
        <v>-2.913E-2</v>
      </c>
      <c r="U105">
        <v>0.57399999999999995</v>
      </c>
      <c r="V105">
        <v>3.7000000000000002E-3</v>
      </c>
      <c r="W105">
        <v>-1.169</v>
      </c>
      <c r="X105">
        <v>-3.2980000000000002E-2</v>
      </c>
      <c r="Y105">
        <v>1.127</v>
      </c>
      <c r="Z105">
        <v>30001</v>
      </c>
      <c r="AA105">
        <v>120000</v>
      </c>
    </row>
    <row r="106" spans="1:27" x14ac:dyDescent="0.25">
      <c r="A106" s="37"/>
      <c r="B106" s="37"/>
      <c r="C106" s="37"/>
      <c r="D106" s="32"/>
      <c r="E106" s="37"/>
      <c r="F106" s="37"/>
      <c r="I106" t="s">
        <v>772</v>
      </c>
      <c r="J106">
        <v>1.8380000000000001</v>
      </c>
      <c r="K106">
        <v>0.4481</v>
      </c>
      <c r="L106">
        <v>4.4260000000000002E-3</v>
      </c>
      <c r="M106">
        <v>0.99650000000000005</v>
      </c>
      <c r="N106">
        <v>1.8220000000000001</v>
      </c>
      <c r="O106">
        <v>2.7650000000000001</v>
      </c>
      <c r="P106">
        <v>30001</v>
      </c>
      <c r="Q106">
        <v>120000</v>
      </c>
      <c r="S106" t="s">
        <v>250</v>
      </c>
      <c r="T106">
        <v>0.17660000000000001</v>
      </c>
      <c r="U106">
        <v>0.4698</v>
      </c>
      <c r="V106">
        <v>4.1339999999999997E-3</v>
      </c>
      <c r="W106">
        <v>-0.74119999999999997</v>
      </c>
      <c r="X106">
        <v>0.17219999999999999</v>
      </c>
      <c r="Y106">
        <v>1.117</v>
      </c>
      <c r="Z106">
        <v>30001</v>
      </c>
      <c r="AA106">
        <v>120000</v>
      </c>
    </row>
    <row r="107" spans="1:27" x14ac:dyDescent="0.25">
      <c r="A107" s="37"/>
      <c r="B107" s="37"/>
      <c r="C107" s="37"/>
      <c r="D107" s="32"/>
      <c r="E107" s="37"/>
      <c r="F107" s="37"/>
      <c r="I107" t="s">
        <v>773</v>
      </c>
      <c r="J107">
        <v>1.516</v>
      </c>
      <c r="K107">
        <v>0.35370000000000001</v>
      </c>
      <c r="L107">
        <v>3.614E-3</v>
      </c>
      <c r="M107">
        <v>0.81640000000000001</v>
      </c>
      <c r="N107">
        <v>1.5169999999999999</v>
      </c>
      <c r="O107">
        <v>2.2029999999999998</v>
      </c>
      <c r="P107">
        <v>30001</v>
      </c>
      <c r="Q107">
        <v>120000</v>
      </c>
      <c r="S107" t="s">
        <v>251</v>
      </c>
      <c r="T107">
        <v>-0.91469999999999996</v>
      </c>
      <c r="U107">
        <v>0.72599999999999998</v>
      </c>
      <c r="V107">
        <v>1.0370000000000001E-2</v>
      </c>
      <c r="W107">
        <v>-2.3279999999999998</v>
      </c>
      <c r="X107">
        <v>-0.92759999999999998</v>
      </c>
      <c r="Y107">
        <v>0.53459999999999996</v>
      </c>
      <c r="Z107">
        <v>30001</v>
      </c>
      <c r="AA107">
        <v>120000</v>
      </c>
    </row>
    <row r="108" spans="1:27" x14ac:dyDescent="0.25">
      <c r="A108" s="37"/>
      <c r="B108" s="37"/>
      <c r="C108" s="37"/>
      <c r="D108" s="32"/>
      <c r="E108" s="37"/>
      <c r="F108" s="37"/>
      <c r="I108" t="s">
        <v>774</v>
      </c>
      <c r="J108">
        <v>1.542</v>
      </c>
      <c r="K108">
        <v>0.41639999999999999</v>
      </c>
      <c r="L108">
        <v>3.784E-3</v>
      </c>
      <c r="M108">
        <v>0.70920000000000005</v>
      </c>
      <c r="N108">
        <v>1.5449999999999999</v>
      </c>
      <c r="O108">
        <v>2.3540000000000001</v>
      </c>
      <c r="P108">
        <v>30001</v>
      </c>
      <c r="Q108">
        <v>120000</v>
      </c>
      <c r="S108" t="s">
        <v>252</v>
      </c>
      <c r="T108">
        <v>1.1819999999999999</v>
      </c>
      <c r="U108">
        <v>0.51170000000000004</v>
      </c>
      <c r="V108">
        <v>4.6189999999999998E-3</v>
      </c>
      <c r="W108">
        <v>0.18310000000000001</v>
      </c>
      <c r="X108">
        <v>1.18</v>
      </c>
      <c r="Y108">
        <v>2.202</v>
      </c>
      <c r="Z108">
        <v>30001</v>
      </c>
      <c r="AA108">
        <v>120000</v>
      </c>
    </row>
    <row r="109" spans="1:27" x14ac:dyDescent="0.25">
      <c r="A109" s="37"/>
      <c r="B109" s="37"/>
      <c r="C109" s="37"/>
      <c r="D109" s="32"/>
      <c r="E109" s="37"/>
      <c r="F109" s="37"/>
      <c r="I109" t="s">
        <v>775</v>
      </c>
      <c r="J109">
        <v>0.54010000000000002</v>
      </c>
      <c r="K109">
        <v>0.62309999999999999</v>
      </c>
      <c r="L109">
        <v>9.7870000000000006E-3</v>
      </c>
      <c r="M109">
        <v>-0.66790000000000005</v>
      </c>
      <c r="N109">
        <v>0.53159999999999996</v>
      </c>
      <c r="O109">
        <v>1.7889999999999999</v>
      </c>
      <c r="P109">
        <v>30001</v>
      </c>
      <c r="Q109">
        <v>120000</v>
      </c>
      <c r="S109" t="s">
        <v>253</v>
      </c>
      <c r="T109">
        <v>0.50939999999999996</v>
      </c>
      <c r="U109">
        <v>0.3831</v>
      </c>
      <c r="V109">
        <v>3.1410000000000001E-3</v>
      </c>
      <c r="W109">
        <v>-0.2359</v>
      </c>
      <c r="X109">
        <v>0.50409999999999999</v>
      </c>
      <c r="Y109">
        <v>1.2749999999999999</v>
      </c>
      <c r="Z109">
        <v>30001</v>
      </c>
      <c r="AA109">
        <v>120000</v>
      </c>
    </row>
    <row r="110" spans="1:27" x14ac:dyDescent="0.25">
      <c r="A110" s="37"/>
      <c r="B110" s="15"/>
      <c r="C110" s="37"/>
      <c r="D110" s="32"/>
      <c r="E110" s="37"/>
      <c r="F110" s="37"/>
      <c r="I110" t="s">
        <v>776</v>
      </c>
      <c r="J110">
        <v>2.637</v>
      </c>
      <c r="K110">
        <v>0.35780000000000001</v>
      </c>
      <c r="L110">
        <v>4.1660000000000004E-3</v>
      </c>
      <c r="M110">
        <v>1.9330000000000001</v>
      </c>
      <c r="N110">
        <v>2.6389999999999998</v>
      </c>
      <c r="O110">
        <v>3.339</v>
      </c>
      <c r="P110">
        <v>30001</v>
      </c>
      <c r="Q110">
        <v>120000</v>
      </c>
      <c r="S110" t="s">
        <v>254</v>
      </c>
      <c r="T110">
        <v>1.6889999999999999E-2</v>
      </c>
      <c r="U110">
        <v>0.3911</v>
      </c>
      <c r="V110">
        <v>2.9150000000000001E-3</v>
      </c>
      <c r="W110">
        <v>-0.73450000000000004</v>
      </c>
      <c r="X110">
        <v>9.6670000000000002E-3</v>
      </c>
      <c r="Y110">
        <v>0.8115</v>
      </c>
      <c r="Z110">
        <v>30001</v>
      </c>
      <c r="AA110">
        <v>120000</v>
      </c>
    </row>
    <row r="111" spans="1:27" x14ac:dyDescent="0.25">
      <c r="A111" s="37"/>
      <c r="B111" s="37"/>
      <c r="C111" s="37"/>
      <c r="D111" s="32"/>
      <c r="E111" s="37"/>
      <c r="F111" s="37"/>
      <c r="I111" t="s">
        <v>777</v>
      </c>
      <c r="J111">
        <v>1.9039999999999999</v>
      </c>
      <c r="K111">
        <v>0.29330000000000001</v>
      </c>
      <c r="L111">
        <v>2.7699999999999999E-3</v>
      </c>
      <c r="M111">
        <v>1.327</v>
      </c>
      <c r="N111">
        <v>1.905</v>
      </c>
      <c r="O111">
        <v>2.4769999999999999</v>
      </c>
      <c r="P111">
        <v>30001</v>
      </c>
      <c r="Q111">
        <v>120000</v>
      </c>
      <c r="S111" t="s">
        <v>255</v>
      </c>
      <c r="T111">
        <v>0.88500000000000001</v>
      </c>
      <c r="U111">
        <v>0.53249999999999997</v>
      </c>
      <c r="V111">
        <v>4.8079999999999998E-3</v>
      </c>
      <c r="W111">
        <v>-0.158</v>
      </c>
      <c r="X111">
        <v>0.88100000000000001</v>
      </c>
      <c r="Y111">
        <v>1.944</v>
      </c>
      <c r="Z111">
        <v>30001</v>
      </c>
      <c r="AA111">
        <v>120000</v>
      </c>
    </row>
    <row r="112" spans="1:27" x14ac:dyDescent="0.25">
      <c r="A112" s="37"/>
      <c r="B112" s="37"/>
      <c r="C112" s="37"/>
      <c r="D112" s="32"/>
      <c r="E112" s="37"/>
      <c r="F112" s="37"/>
      <c r="I112" t="s">
        <v>778</v>
      </c>
      <c r="J112">
        <v>2.1389999999999998</v>
      </c>
      <c r="K112">
        <v>0.33410000000000001</v>
      </c>
      <c r="L112">
        <v>2.9120000000000001E-3</v>
      </c>
      <c r="M112">
        <v>1.4970000000000001</v>
      </c>
      <c r="N112">
        <v>2.1339999999999999</v>
      </c>
      <c r="O112">
        <v>2.8119999999999998</v>
      </c>
      <c r="P112">
        <v>30001</v>
      </c>
      <c r="Q112">
        <v>120000</v>
      </c>
      <c r="S112" t="s">
        <v>256</v>
      </c>
      <c r="T112">
        <v>1.276</v>
      </c>
      <c r="U112">
        <v>0.85529999999999995</v>
      </c>
      <c r="V112">
        <v>1.529E-2</v>
      </c>
      <c r="W112">
        <v>-0.40699999999999997</v>
      </c>
      <c r="X112">
        <v>1.2669999999999999</v>
      </c>
      <c r="Y112">
        <v>2.9670000000000001</v>
      </c>
      <c r="Z112">
        <v>30001</v>
      </c>
      <c r="AA112">
        <v>120000</v>
      </c>
    </row>
    <row r="113" spans="1:27" x14ac:dyDescent="0.25">
      <c r="A113" s="37"/>
      <c r="B113" s="37"/>
      <c r="C113" s="37"/>
      <c r="D113" s="32"/>
      <c r="E113" s="37"/>
      <c r="F113" s="37"/>
      <c r="I113" t="s">
        <v>779</v>
      </c>
      <c r="J113">
        <v>1.9950000000000001</v>
      </c>
      <c r="K113">
        <v>0.25319999999999998</v>
      </c>
      <c r="L113">
        <v>3.1710000000000002E-3</v>
      </c>
      <c r="M113">
        <v>1.4990000000000001</v>
      </c>
      <c r="N113">
        <v>1.994</v>
      </c>
      <c r="O113">
        <v>2.4940000000000002</v>
      </c>
      <c r="P113">
        <v>30001</v>
      </c>
      <c r="Q113">
        <v>120000</v>
      </c>
      <c r="S113" t="s">
        <v>257</v>
      </c>
      <c r="T113">
        <v>1.4570000000000001</v>
      </c>
      <c r="U113">
        <v>0.64549999999999996</v>
      </c>
      <c r="V113">
        <v>9.4070000000000004E-3</v>
      </c>
      <c r="W113">
        <v>0.20330000000000001</v>
      </c>
      <c r="X113">
        <v>1.4530000000000001</v>
      </c>
      <c r="Y113">
        <v>2.7429999999999999</v>
      </c>
      <c r="Z113">
        <v>30001</v>
      </c>
      <c r="AA113">
        <v>120000</v>
      </c>
    </row>
    <row r="114" spans="1:27" x14ac:dyDescent="0.25">
      <c r="A114" s="37"/>
      <c r="B114" s="37"/>
      <c r="C114" s="37"/>
      <c r="D114" s="32"/>
      <c r="E114" s="37"/>
      <c r="F114" s="37"/>
      <c r="I114" t="s">
        <v>780</v>
      </c>
      <c r="J114">
        <v>1.2869999999999999</v>
      </c>
      <c r="K114">
        <v>0.57699999999999996</v>
      </c>
      <c r="L114">
        <v>6.1460000000000004E-3</v>
      </c>
      <c r="M114">
        <v>4.1610000000000001E-2</v>
      </c>
      <c r="N114">
        <v>1.337</v>
      </c>
      <c r="O114">
        <v>2.2519999999999998</v>
      </c>
      <c r="P114">
        <v>30001</v>
      </c>
      <c r="Q114">
        <v>120000</v>
      </c>
      <c r="S114" t="s">
        <v>258</v>
      </c>
      <c r="T114">
        <v>1.133</v>
      </c>
      <c r="U114">
        <v>0.57540000000000002</v>
      </c>
      <c r="V114">
        <v>8.9610000000000002E-3</v>
      </c>
      <c r="W114">
        <v>7.8390000000000005E-3</v>
      </c>
      <c r="X114">
        <v>1.1339999999999999</v>
      </c>
      <c r="Y114">
        <v>2.2690000000000001</v>
      </c>
      <c r="Z114">
        <v>30001</v>
      </c>
      <c r="AA114">
        <v>120000</v>
      </c>
    </row>
    <row r="115" spans="1:27" x14ac:dyDescent="0.25">
      <c r="A115" s="37"/>
      <c r="B115" s="37"/>
      <c r="C115" s="37"/>
      <c r="D115" s="32"/>
      <c r="E115" s="37"/>
      <c r="F115" s="37"/>
      <c r="I115" t="s">
        <v>781</v>
      </c>
      <c r="J115">
        <v>2.0139999999999998</v>
      </c>
      <c r="K115">
        <v>0.36859999999999998</v>
      </c>
      <c r="L115">
        <v>3.447E-3</v>
      </c>
      <c r="M115">
        <v>1.2809999999999999</v>
      </c>
      <c r="N115">
        <v>2.0139999999999998</v>
      </c>
      <c r="O115">
        <v>2.746</v>
      </c>
      <c r="P115">
        <v>30001</v>
      </c>
      <c r="Q115">
        <v>120000</v>
      </c>
      <c r="S115" t="s">
        <v>259</v>
      </c>
      <c r="T115">
        <v>1.796</v>
      </c>
      <c r="U115">
        <v>0.64039999999999997</v>
      </c>
      <c r="V115">
        <v>9.4050000000000002E-3</v>
      </c>
      <c r="W115">
        <v>0.54449999999999998</v>
      </c>
      <c r="X115">
        <v>1.7929999999999999</v>
      </c>
      <c r="Y115">
        <v>3.0670000000000002</v>
      </c>
      <c r="Z115">
        <v>30001</v>
      </c>
      <c r="AA115">
        <v>120000</v>
      </c>
    </row>
    <row r="116" spans="1:27" x14ac:dyDescent="0.25">
      <c r="A116" s="37"/>
      <c r="B116" s="37"/>
      <c r="C116" s="37"/>
      <c r="D116" s="32"/>
      <c r="E116" s="37"/>
      <c r="F116" s="37"/>
      <c r="I116" t="s">
        <v>782</v>
      </c>
      <c r="J116">
        <v>2.2200000000000002</v>
      </c>
      <c r="K116">
        <v>0.34150000000000003</v>
      </c>
      <c r="L116">
        <v>3.2780000000000001E-3</v>
      </c>
      <c r="M116">
        <v>1.571</v>
      </c>
      <c r="N116">
        <v>2.2130000000000001</v>
      </c>
      <c r="O116">
        <v>2.9079999999999999</v>
      </c>
      <c r="P116">
        <v>30001</v>
      </c>
      <c r="Q116">
        <v>120000</v>
      </c>
      <c r="S116" t="s">
        <v>260</v>
      </c>
      <c r="T116">
        <v>1.6679999999999999</v>
      </c>
      <c r="U116">
        <v>0.66769999999999996</v>
      </c>
      <c r="V116">
        <v>9.0889999999999999E-3</v>
      </c>
      <c r="W116">
        <v>0.34039999999999998</v>
      </c>
      <c r="X116">
        <v>1.6719999999999999</v>
      </c>
      <c r="Y116">
        <v>2.976</v>
      </c>
      <c r="Z116">
        <v>30001</v>
      </c>
      <c r="AA116">
        <v>120000</v>
      </c>
    </row>
    <row r="117" spans="1:27" x14ac:dyDescent="0.25">
      <c r="A117" s="37"/>
      <c r="B117" s="37"/>
      <c r="C117" s="37"/>
      <c r="D117" s="32"/>
      <c r="E117" s="37"/>
      <c r="F117" s="37"/>
      <c r="I117" t="s">
        <v>783</v>
      </c>
      <c r="J117">
        <v>2.1930000000000001</v>
      </c>
      <c r="K117">
        <v>0.4158</v>
      </c>
      <c r="L117">
        <v>3.2989999999999998E-3</v>
      </c>
      <c r="M117">
        <v>1.413</v>
      </c>
      <c r="N117">
        <v>2.177</v>
      </c>
      <c r="O117">
        <v>3.0590000000000002</v>
      </c>
      <c r="P117">
        <v>30001</v>
      </c>
      <c r="Q117">
        <v>120000</v>
      </c>
      <c r="S117" t="s">
        <v>2922</v>
      </c>
      <c r="T117">
        <v>0.17949999999999999</v>
      </c>
      <c r="U117">
        <v>0.70530000000000004</v>
      </c>
      <c r="V117">
        <v>9.358E-3</v>
      </c>
      <c r="W117">
        <v>-1.2090000000000001</v>
      </c>
      <c r="X117">
        <v>0.1804</v>
      </c>
      <c r="Y117">
        <v>1.5609999999999999</v>
      </c>
      <c r="Z117">
        <v>30001</v>
      </c>
      <c r="AA117">
        <v>120000</v>
      </c>
    </row>
    <row r="118" spans="1:27" x14ac:dyDescent="0.25">
      <c r="A118" s="37"/>
      <c r="B118" s="37"/>
      <c r="C118" s="37"/>
      <c r="D118" s="32"/>
      <c r="E118" s="37"/>
      <c r="F118" s="37"/>
      <c r="I118" t="s">
        <v>784</v>
      </c>
      <c r="J118">
        <v>1.5529999999999999</v>
      </c>
      <c r="K118">
        <v>0.33200000000000002</v>
      </c>
      <c r="L118">
        <v>4.0179999999999999E-3</v>
      </c>
      <c r="M118">
        <v>0.91620000000000001</v>
      </c>
      <c r="N118">
        <v>1.5469999999999999</v>
      </c>
      <c r="O118">
        <v>2.226</v>
      </c>
      <c r="P118">
        <v>30001</v>
      </c>
      <c r="Q118">
        <v>120000</v>
      </c>
      <c r="S118" t="s">
        <v>261</v>
      </c>
      <c r="T118">
        <v>2.9940000000000001E-2</v>
      </c>
      <c r="U118">
        <v>0.26140000000000002</v>
      </c>
      <c r="V118">
        <v>1.7700000000000001E-3</v>
      </c>
      <c r="W118">
        <v>-0.49309999999999998</v>
      </c>
      <c r="X118">
        <v>3.007E-2</v>
      </c>
      <c r="Y118">
        <v>0.5524</v>
      </c>
      <c r="Z118">
        <v>30001</v>
      </c>
      <c r="AA118">
        <v>120000</v>
      </c>
    </row>
    <row r="119" spans="1:27" x14ac:dyDescent="0.25">
      <c r="A119" s="37"/>
      <c r="B119" s="37"/>
      <c r="C119" s="37"/>
      <c r="D119" s="32"/>
      <c r="E119" s="37"/>
      <c r="F119" s="37"/>
      <c r="I119" t="s">
        <v>785</v>
      </c>
      <c r="J119">
        <v>1.712</v>
      </c>
      <c r="K119">
        <v>0.37590000000000001</v>
      </c>
      <c r="L119">
        <v>3.6159999999999999E-3</v>
      </c>
      <c r="M119">
        <v>1.028</v>
      </c>
      <c r="N119">
        <v>1.6930000000000001</v>
      </c>
      <c r="O119">
        <v>2.5019999999999998</v>
      </c>
      <c r="P119">
        <v>30001</v>
      </c>
      <c r="Q119">
        <v>120000</v>
      </c>
      <c r="S119" t="s">
        <v>262</v>
      </c>
      <c r="T119">
        <v>0.53120000000000001</v>
      </c>
      <c r="U119">
        <v>0.53159999999999996</v>
      </c>
      <c r="V119">
        <v>4.744E-3</v>
      </c>
      <c r="W119">
        <v>-0.53269999999999995</v>
      </c>
      <c r="X119">
        <v>0.52849999999999997</v>
      </c>
      <c r="Y119">
        <v>1.6080000000000001</v>
      </c>
      <c r="Z119">
        <v>30001</v>
      </c>
      <c r="AA119">
        <v>120000</v>
      </c>
    </row>
    <row r="120" spans="1:27" x14ac:dyDescent="0.25">
      <c r="A120" s="37"/>
      <c r="B120" s="37"/>
      <c r="C120" s="37"/>
      <c r="D120" s="32"/>
      <c r="E120" s="37"/>
      <c r="F120" s="37"/>
      <c r="I120" t="s">
        <v>786</v>
      </c>
      <c r="J120">
        <v>1.2789999999999999</v>
      </c>
      <c r="K120">
        <v>0.3246</v>
      </c>
      <c r="L120">
        <v>2.1800000000000001E-3</v>
      </c>
      <c r="M120">
        <v>0.623</v>
      </c>
      <c r="N120">
        <v>1.2849999999999999</v>
      </c>
      <c r="O120">
        <v>1.9019999999999999</v>
      </c>
      <c r="P120">
        <v>30001</v>
      </c>
      <c r="Q120">
        <v>120000</v>
      </c>
      <c r="S120" t="s">
        <v>263</v>
      </c>
      <c r="T120">
        <v>0.80020000000000002</v>
      </c>
      <c r="U120">
        <v>0.7409</v>
      </c>
      <c r="V120">
        <v>6.9509999999999997E-3</v>
      </c>
      <c r="W120">
        <v>-0.61399999999999999</v>
      </c>
      <c r="X120">
        <v>0.78869999999999996</v>
      </c>
      <c r="Y120">
        <v>2.2879999999999998</v>
      </c>
      <c r="Z120">
        <v>30001</v>
      </c>
      <c r="AA120">
        <v>120000</v>
      </c>
    </row>
    <row r="121" spans="1:27" x14ac:dyDescent="0.25">
      <c r="A121" s="37"/>
      <c r="B121" s="37"/>
      <c r="C121" s="37"/>
      <c r="D121" s="32"/>
      <c r="E121" s="37"/>
      <c r="F121" s="37"/>
      <c r="I121" t="s">
        <v>787</v>
      </c>
      <c r="J121">
        <v>1.3129999999999999</v>
      </c>
      <c r="K121">
        <v>0.30509999999999998</v>
      </c>
      <c r="L121">
        <v>2.235E-3</v>
      </c>
      <c r="M121">
        <v>0.7056</v>
      </c>
      <c r="N121">
        <v>1.3149999999999999</v>
      </c>
      <c r="O121">
        <v>1.905</v>
      </c>
      <c r="P121">
        <v>30001</v>
      </c>
      <c r="Q121">
        <v>120000</v>
      </c>
      <c r="S121" t="s">
        <v>264</v>
      </c>
      <c r="T121">
        <v>6.5100000000000005E-2</v>
      </c>
      <c r="U121">
        <v>0.53239999999999998</v>
      </c>
      <c r="V121">
        <v>4.8279999999999998E-3</v>
      </c>
      <c r="W121">
        <v>-0.99850000000000005</v>
      </c>
      <c r="X121">
        <v>6.7610000000000003E-2</v>
      </c>
      <c r="Y121">
        <v>1.123</v>
      </c>
      <c r="Z121">
        <v>30001</v>
      </c>
      <c r="AA121">
        <v>120000</v>
      </c>
    </row>
    <row r="122" spans="1:27" x14ac:dyDescent="0.25">
      <c r="A122" s="37"/>
      <c r="B122" s="37"/>
      <c r="C122" s="37"/>
      <c r="D122" s="32"/>
      <c r="E122" s="37"/>
      <c r="F122" s="37"/>
      <c r="I122" t="s">
        <v>788</v>
      </c>
      <c r="J122">
        <v>1.5009999999999999</v>
      </c>
      <c r="K122">
        <v>0.40329999999999999</v>
      </c>
      <c r="L122">
        <v>3.2420000000000001E-3</v>
      </c>
      <c r="M122">
        <v>0.72360000000000002</v>
      </c>
      <c r="N122">
        <v>1.4930000000000001</v>
      </c>
      <c r="O122">
        <v>2.331</v>
      </c>
      <c r="P122">
        <v>30001</v>
      </c>
      <c r="Q122">
        <v>120000</v>
      </c>
      <c r="S122" t="s">
        <v>265</v>
      </c>
      <c r="T122">
        <v>0.23050000000000001</v>
      </c>
      <c r="U122">
        <v>0.3851</v>
      </c>
      <c r="V122">
        <v>5.2900000000000004E-3</v>
      </c>
      <c r="W122">
        <v>-0.52149999999999996</v>
      </c>
      <c r="X122">
        <v>0.2291</v>
      </c>
      <c r="Y122">
        <v>0.99109999999999998</v>
      </c>
      <c r="Z122">
        <v>30001</v>
      </c>
      <c r="AA122">
        <v>120000</v>
      </c>
    </row>
    <row r="123" spans="1:27" x14ac:dyDescent="0.25">
      <c r="A123" s="37"/>
      <c r="B123" s="37"/>
      <c r="C123" s="37"/>
      <c r="D123" s="32"/>
      <c r="E123" s="37"/>
      <c r="F123" s="37"/>
      <c r="I123" t="s">
        <v>789</v>
      </c>
      <c r="J123">
        <v>2.3290000000000002</v>
      </c>
      <c r="K123">
        <v>0.41499999999999998</v>
      </c>
      <c r="L123">
        <v>4.6670000000000001E-3</v>
      </c>
      <c r="M123">
        <v>1.5129999999999999</v>
      </c>
      <c r="N123">
        <v>2.33</v>
      </c>
      <c r="O123">
        <v>3.1419999999999999</v>
      </c>
      <c r="P123">
        <v>30001</v>
      </c>
      <c r="Q123">
        <v>120000</v>
      </c>
      <c r="S123" t="s">
        <v>266</v>
      </c>
      <c r="T123">
        <v>-0.49640000000000001</v>
      </c>
      <c r="U123">
        <v>0.35980000000000001</v>
      </c>
      <c r="V123">
        <v>5.0369999999999998E-3</v>
      </c>
      <c r="W123">
        <v>-1.208</v>
      </c>
      <c r="X123">
        <v>-0.49430000000000002</v>
      </c>
      <c r="Y123">
        <v>0.21149999999999999</v>
      </c>
      <c r="Z123">
        <v>30001</v>
      </c>
      <c r="AA123">
        <v>120000</v>
      </c>
    </row>
    <row r="124" spans="1:27" x14ac:dyDescent="0.25">
      <c r="A124" s="37"/>
      <c r="B124" s="37"/>
      <c r="C124" s="37"/>
      <c r="D124" s="32"/>
      <c r="E124" s="37"/>
      <c r="F124" s="37"/>
      <c r="I124" t="s">
        <v>790</v>
      </c>
      <c r="J124">
        <v>2.35</v>
      </c>
      <c r="K124">
        <v>0.46550000000000002</v>
      </c>
      <c r="L124">
        <v>4.9459999999999999E-3</v>
      </c>
      <c r="M124">
        <v>1.4419999999999999</v>
      </c>
      <c r="N124">
        <v>2.3479999999999999</v>
      </c>
      <c r="O124">
        <v>3.27</v>
      </c>
      <c r="P124">
        <v>30001</v>
      </c>
      <c r="Q124">
        <v>120000</v>
      </c>
      <c r="S124" t="s">
        <v>267</v>
      </c>
      <c r="T124">
        <v>-0.44569999999999999</v>
      </c>
      <c r="U124">
        <v>0.42080000000000001</v>
      </c>
      <c r="V124">
        <v>5.45E-3</v>
      </c>
      <c r="W124">
        <v>-1.272</v>
      </c>
      <c r="X124">
        <v>-0.44819999999999999</v>
      </c>
      <c r="Y124">
        <v>0.39040000000000002</v>
      </c>
      <c r="Z124">
        <v>30001</v>
      </c>
      <c r="AA124">
        <v>120000</v>
      </c>
    </row>
    <row r="125" spans="1:27" x14ac:dyDescent="0.25">
      <c r="A125" s="37"/>
      <c r="B125" s="37"/>
      <c r="C125" s="37"/>
      <c r="D125" s="32"/>
      <c r="E125" s="37"/>
      <c r="F125" s="37"/>
      <c r="I125" t="s">
        <v>791</v>
      </c>
      <c r="J125">
        <v>2.7309999999999999</v>
      </c>
      <c r="K125">
        <v>0.77510000000000001</v>
      </c>
      <c r="L125">
        <v>1.4999999999999999E-2</v>
      </c>
      <c r="M125">
        <v>1.222</v>
      </c>
      <c r="N125">
        <v>2.7229999999999999</v>
      </c>
      <c r="O125">
        <v>4.2610000000000001</v>
      </c>
      <c r="P125">
        <v>30001</v>
      </c>
      <c r="Q125">
        <v>120000</v>
      </c>
      <c r="S125" t="s">
        <v>268</v>
      </c>
      <c r="T125">
        <v>-0.2082</v>
      </c>
      <c r="U125">
        <v>0.54549999999999998</v>
      </c>
      <c r="V125">
        <v>4.712E-3</v>
      </c>
      <c r="W125">
        <v>-1.302</v>
      </c>
      <c r="X125">
        <v>-0.2064</v>
      </c>
      <c r="Y125">
        <v>0.87829999999999997</v>
      </c>
      <c r="Z125">
        <v>30001</v>
      </c>
      <c r="AA125">
        <v>120000</v>
      </c>
    </row>
    <row r="126" spans="1:27" x14ac:dyDescent="0.25">
      <c r="A126" s="37"/>
      <c r="B126" s="37"/>
      <c r="C126" s="37"/>
      <c r="D126" s="32"/>
      <c r="E126" s="37"/>
      <c r="F126" s="37"/>
      <c r="I126" t="s">
        <v>792</v>
      </c>
      <c r="J126">
        <v>2.9009999999999998</v>
      </c>
      <c r="K126">
        <v>0.55089999999999995</v>
      </c>
      <c r="L126">
        <v>8.4880000000000008E-3</v>
      </c>
      <c r="M126">
        <v>1.8240000000000001</v>
      </c>
      <c r="N126">
        <v>2.9009999999999998</v>
      </c>
      <c r="O126">
        <v>3.9849999999999999</v>
      </c>
      <c r="P126">
        <v>30001</v>
      </c>
      <c r="Q126">
        <v>120000</v>
      </c>
      <c r="S126" t="s">
        <v>269</v>
      </c>
      <c r="T126">
        <v>-2.5539999999999998E-3</v>
      </c>
      <c r="U126">
        <v>0.43480000000000002</v>
      </c>
      <c r="V126">
        <v>5.0379999999999999E-3</v>
      </c>
      <c r="W126">
        <v>-0.85680000000000001</v>
      </c>
      <c r="X126">
        <v>-3.9249999999999997E-3</v>
      </c>
      <c r="Y126">
        <v>0.85580000000000001</v>
      </c>
      <c r="Z126">
        <v>30001</v>
      </c>
      <c r="AA126">
        <v>120000</v>
      </c>
    </row>
    <row r="127" spans="1:27" x14ac:dyDescent="0.25">
      <c r="A127" s="37"/>
      <c r="B127" s="37"/>
      <c r="C127" s="37"/>
      <c r="D127" s="32"/>
      <c r="E127" s="37"/>
      <c r="F127" s="37"/>
      <c r="I127" t="s">
        <v>793</v>
      </c>
      <c r="J127">
        <v>2.9220000000000002</v>
      </c>
      <c r="K127">
        <v>0.62709999999999999</v>
      </c>
      <c r="L127">
        <v>9.5940000000000001E-3</v>
      </c>
      <c r="M127">
        <v>1.6930000000000001</v>
      </c>
      <c r="N127">
        <v>2.92</v>
      </c>
      <c r="O127">
        <v>4.17</v>
      </c>
      <c r="P127">
        <v>30001</v>
      </c>
      <c r="Q127">
        <v>120000</v>
      </c>
      <c r="S127" t="s">
        <v>270</v>
      </c>
      <c r="T127">
        <v>-1.0940000000000001</v>
      </c>
      <c r="U127">
        <v>0.7006</v>
      </c>
      <c r="V127">
        <v>1.0659999999999999E-2</v>
      </c>
      <c r="W127">
        <v>-2.4649999999999999</v>
      </c>
      <c r="X127">
        <v>-1.097</v>
      </c>
      <c r="Y127">
        <v>0.29570000000000002</v>
      </c>
      <c r="Z127">
        <v>30001</v>
      </c>
      <c r="AA127">
        <v>120000</v>
      </c>
    </row>
    <row r="128" spans="1:27" x14ac:dyDescent="0.25">
      <c r="A128" s="37"/>
      <c r="B128" s="37"/>
      <c r="C128" s="37"/>
      <c r="D128" s="32"/>
      <c r="E128" s="37"/>
      <c r="F128" s="37"/>
      <c r="I128" t="s">
        <v>2543</v>
      </c>
      <c r="J128">
        <v>2.66</v>
      </c>
      <c r="K128">
        <v>0.49059999999999998</v>
      </c>
      <c r="L128">
        <v>7.9670000000000001E-3</v>
      </c>
      <c r="M128">
        <v>1.6910000000000001</v>
      </c>
      <c r="N128">
        <v>2.6619999999999999</v>
      </c>
      <c r="O128">
        <v>3.625</v>
      </c>
      <c r="P128">
        <v>30001</v>
      </c>
      <c r="Q128">
        <v>120000</v>
      </c>
      <c r="S128" t="s">
        <v>271</v>
      </c>
      <c r="T128">
        <v>1.0029999999999999</v>
      </c>
      <c r="U128">
        <v>0.47899999999999998</v>
      </c>
      <c r="V128">
        <v>5.0629999999999998E-3</v>
      </c>
      <c r="W128">
        <v>5.6739999999999999E-2</v>
      </c>
      <c r="X128">
        <v>1.004</v>
      </c>
      <c r="Y128">
        <v>1.9450000000000001</v>
      </c>
      <c r="Z128">
        <v>30001</v>
      </c>
      <c r="AA128">
        <v>120000</v>
      </c>
    </row>
    <row r="129" spans="1:27" x14ac:dyDescent="0.25">
      <c r="A129" s="37"/>
      <c r="B129" s="53"/>
      <c r="C129" s="53"/>
      <c r="D129" s="54"/>
      <c r="E129" s="53"/>
      <c r="F129" s="37"/>
      <c r="I129" t="s">
        <v>2544</v>
      </c>
      <c r="J129">
        <v>2.516</v>
      </c>
      <c r="K129">
        <v>0.54259999999999997</v>
      </c>
      <c r="L129">
        <v>9.6229999999999996E-3</v>
      </c>
      <c r="M129">
        <v>1.4330000000000001</v>
      </c>
      <c r="N129">
        <v>2.5230000000000001</v>
      </c>
      <c r="O129">
        <v>3.573</v>
      </c>
      <c r="P129">
        <v>30001</v>
      </c>
      <c r="Q129">
        <v>120000</v>
      </c>
      <c r="S129" t="s">
        <v>272</v>
      </c>
      <c r="T129">
        <v>0.33019999999999999</v>
      </c>
      <c r="U129">
        <v>0.3397</v>
      </c>
      <c r="V129">
        <v>4.1669999999999997E-3</v>
      </c>
      <c r="W129">
        <v>-0.3523</v>
      </c>
      <c r="X129">
        <v>0.33279999999999998</v>
      </c>
      <c r="Y129">
        <v>0.99170000000000003</v>
      </c>
      <c r="Z129">
        <v>30001</v>
      </c>
      <c r="AA129">
        <v>120000</v>
      </c>
    </row>
    <row r="130" spans="1:27" x14ac:dyDescent="0.25">
      <c r="A130" s="37"/>
      <c r="B130" s="37"/>
      <c r="C130" s="37"/>
      <c r="D130" s="32"/>
      <c r="E130" s="37"/>
      <c r="F130" s="37"/>
      <c r="I130" t="s">
        <v>2545</v>
      </c>
      <c r="J130">
        <v>3.258</v>
      </c>
      <c r="K130">
        <v>0.55100000000000005</v>
      </c>
      <c r="L130">
        <v>8.8140000000000007E-3</v>
      </c>
      <c r="M130">
        <v>2.1829999999999998</v>
      </c>
      <c r="N130">
        <v>3.2570000000000001</v>
      </c>
      <c r="O130">
        <v>4.3380000000000001</v>
      </c>
      <c r="P130">
        <v>30001</v>
      </c>
      <c r="Q130">
        <v>120000</v>
      </c>
      <c r="S130" t="s">
        <v>273</v>
      </c>
      <c r="T130">
        <v>-0.16220000000000001</v>
      </c>
      <c r="U130">
        <v>0.35859999999999997</v>
      </c>
      <c r="V130">
        <v>3.9459999999999999E-3</v>
      </c>
      <c r="W130">
        <v>-0.87090000000000001</v>
      </c>
      <c r="X130">
        <v>-0.16239999999999999</v>
      </c>
      <c r="Y130">
        <v>0.5474</v>
      </c>
      <c r="Z130">
        <v>30001</v>
      </c>
      <c r="AA130">
        <v>120000</v>
      </c>
    </row>
    <row r="131" spans="1:27" x14ac:dyDescent="0.25">
      <c r="A131" s="37"/>
      <c r="B131" s="37"/>
      <c r="C131" s="37"/>
      <c r="D131" s="32"/>
      <c r="E131" s="37"/>
      <c r="F131" s="37"/>
      <c r="I131" t="s">
        <v>2546</v>
      </c>
      <c r="J131">
        <v>3.2440000000000002</v>
      </c>
      <c r="K131">
        <v>0.62849999999999995</v>
      </c>
      <c r="L131">
        <v>9.7509999999999993E-3</v>
      </c>
      <c r="M131">
        <v>2.0089999999999999</v>
      </c>
      <c r="N131">
        <v>3.2429999999999999</v>
      </c>
      <c r="O131">
        <v>4.4770000000000003</v>
      </c>
      <c r="P131">
        <v>30001</v>
      </c>
      <c r="Q131">
        <v>120000</v>
      </c>
      <c r="S131" t="s">
        <v>274</v>
      </c>
      <c r="T131">
        <v>0.70589999999999997</v>
      </c>
      <c r="U131">
        <v>0.45789999999999997</v>
      </c>
      <c r="V131">
        <v>4.078E-3</v>
      </c>
      <c r="W131">
        <v>-0.20760000000000001</v>
      </c>
      <c r="X131">
        <v>0.70650000000000002</v>
      </c>
      <c r="Y131">
        <v>1.6080000000000001</v>
      </c>
      <c r="Z131">
        <v>30001</v>
      </c>
      <c r="AA131">
        <v>120000</v>
      </c>
    </row>
    <row r="132" spans="1:27" x14ac:dyDescent="0.25">
      <c r="A132" s="37"/>
      <c r="B132" s="37"/>
      <c r="C132" s="37"/>
      <c r="D132" s="32"/>
      <c r="E132" s="37"/>
      <c r="F132" s="37"/>
      <c r="I132" t="s">
        <v>2547</v>
      </c>
      <c r="J132">
        <v>3.1219999999999999</v>
      </c>
      <c r="K132">
        <v>0.56410000000000005</v>
      </c>
      <c r="L132">
        <v>9.1149999999999998E-3</v>
      </c>
      <c r="M132">
        <v>2.008</v>
      </c>
      <c r="N132">
        <v>3.1240000000000001</v>
      </c>
      <c r="O132">
        <v>4.2220000000000004</v>
      </c>
      <c r="P132">
        <v>30001</v>
      </c>
      <c r="Q132">
        <v>120000</v>
      </c>
      <c r="S132" t="s">
        <v>275</v>
      </c>
      <c r="T132">
        <v>1.097</v>
      </c>
      <c r="U132">
        <v>0.8246</v>
      </c>
      <c r="V132">
        <v>1.519E-2</v>
      </c>
      <c r="W132">
        <v>-0.52839999999999998</v>
      </c>
      <c r="X132">
        <v>1.0920000000000001</v>
      </c>
      <c r="Y132">
        <v>2.7010000000000001</v>
      </c>
      <c r="Z132">
        <v>30001</v>
      </c>
      <c r="AA132">
        <v>120000</v>
      </c>
    </row>
    <row r="133" spans="1:27" x14ac:dyDescent="0.25">
      <c r="A133" s="37"/>
      <c r="B133" s="37"/>
      <c r="C133" s="37"/>
      <c r="D133" s="32"/>
      <c r="E133" s="37"/>
      <c r="F133" s="37"/>
      <c r="I133" t="s">
        <v>2548</v>
      </c>
      <c r="J133">
        <v>1.635</v>
      </c>
      <c r="K133">
        <v>0.61229999999999996</v>
      </c>
      <c r="L133">
        <v>9.528E-3</v>
      </c>
      <c r="M133">
        <v>0.4451</v>
      </c>
      <c r="N133">
        <v>1.629</v>
      </c>
      <c r="O133">
        <v>2.8479999999999999</v>
      </c>
      <c r="P133">
        <v>30001</v>
      </c>
      <c r="Q133">
        <v>120000</v>
      </c>
      <c r="S133" t="s">
        <v>276</v>
      </c>
      <c r="T133">
        <v>1.278</v>
      </c>
      <c r="U133">
        <v>0.6069</v>
      </c>
      <c r="V133">
        <v>9.7490000000000007E-3</v>
      </c>
      <c r="W133">
        <v>9.5259999999999997E-2</v>
      </c>
      <c r="X133">
        <v>1.278</v>
      </c>
      <c r="Y133">
        <v>2.4710000000000001</v>
      </c>
      <c r="Z133">
        <v>30001</v>
      </c>
      <c r="AA133">
        <v>120000</v>
      </c>
    </row>
    <row r="134" spans="1:27" x14ac:dyDescent="0.25">
      <c r="A134" s="37"/>
      <c r="B134" s="37"/>
      <c r="C134" s="37"/>
      <c r="D134" s="32"/>
      <c r="E134" s="37"/>
      <c r="F134" s="37"/>
      <c r="I134" t="s">
        <v>794</v>
      </c>
      <c r="J134">
        <v>1.014</v>
      </c>
      <c r="K134">
        <v>0.38690000000000002</v>
      </c>
      <c r="L134">
        <v>3.627E-3</v>
      </c>
      <c r="M134">
        <v>0.27929999999999999</v>
      </c>
      <c r="N134">
        <v>1.0029999999999999</v>
      </c>
      <c r="O134">
        <v>1.806</v>
      </c>
      <c r="P134">
        <v>30001</v>
      </c>
      <c r="Q134">
        <v>120000</v>
      </c>
      <c r="S134" t="s">
        <v>277</v>
      </c>
      <c r="T134">
        <v>0.95430000000000004</v>
      </c>
      <c r="U134">
        <v>0.53180000000000005</v>
      </c>
      <c r="V134">
        <v>8.9020000000000002E-3</v>
      </c>
      <c r="W134">
        <v>-0.1043</v>
      </c>
      <c r="X134">
        <v>0.95899999999999996</v>
      </c>
      <c r="Y134">
        <v>1.9990000000000001</v>
      </c>
      <c r="Z134">
        <v>30001</v>
      </c>
      <c r="AA134">
        <v>120000</v>
      </c>
    </row>
    <row r="135" spans="1:27" x14ac:dyDescent="0.25">
      <c r="A135" s="37"/>
      <c r="B135" s="37"/>
      <c r="C135" s="37"/>
      <c r="D135" s="32"/>
      <c r="E135" s="37"/>
      <c r="F135" s="37"/>
      <c r="I135" t="s">
        <v>795</v>
      </c>
      <c r="J135">
        <v>0.6532</v>
      </c>
      <c r="K135">
        <v>0.4788</v>
      </c>
      <c r="L135">
        <v>4.346E-3</v>
      </c>
      <c r="M135">
        <v>-0.33650000000000002</v>
      </c>
      <c r="N135">
        <v>0.67069999999999996</v>
      </c>
      <c r="O135">
        <v>1.5629999999999999</v>
      </c>
      <c r="P135">
        <v>30001</v>
      </c>
      <c r="Q135">
        <v>120000</v>
      </c>
      <c r="S135" t="s">
        <v>278</v>
      </c>
      <c r="T135">
        <v>1.617</v>
      </c>
      <c r="U135">
        <v>0.58199999999999996</v>
      </c>
      <c r="V135">
        <v>9.2169999999999995E-3</v>
      </c>
      <c r="W135">
        <v>0.47439999999999999</v>
      </c>
      <c r="X135">
        <v>1.619</v>
      </c>
      <c r="Y135">
        <v>2.766</v>
      </c>
      <c r="Z135">
        <v>30001</v>
      </c>
      <c r="AA135">
        <v>120000</v>
      </c>
    </row>
    <row r="136" spans="1:27" x14ac:dyDescent="0.25">
      <c r="A136" s="37"/>
      <c r="B136" s="37"/>
      <c r="C136" s="37"/>
      <c r="D136" s="32"/>
      <c r="E136" s="37"/>
      <c r="F136" s="37"/>
      <c r="I136" t="s">
        <v>796</v>
      </c>
      <c r="J136">
        <v>0.78869999999999996</v>
      </c>
      <c r="K136">
        <v>0.3327</v>
      </c>
      <c r="L136">
        <v>2.8149999999999998E-3</v>
      </c>
      <c r="M136">
        <v>0.1502</v>
      </c>
      <c r="N136">
        <v>0.78010000000000002</v>
      </c>
      <c r="O136">
        <v>1.4670000000000001</v>
      </c>
      <c r="P136">
        <v>30001</v>
      </c>
      <c r="Q136">
        <v>120000</v>
      </c>
      <c r="S136" t="s">
        <v>279</v>
      </c>
      <c r="T136">
        <v>1.488</v>
      </c>
      <c r="U136">
        <v>0.62160000000000004</v>
      </c>
      <c r="V136">
        <v>7.9319999999999998E-3</v>
      </c>
      <c r="W136">
        <v>0.25440000000000002</v>
      </c>
      <c r="X136">
        <v>1.492</v>
      </c>
      <c r="Y136">
        <v>2.7010000000000001</v>
      </c>
      <c r="Z136">
        <v>30001</v>
      </c>
      <c r="AA136">
        <v>120000</v>
      </c>
    </row>
    <row r="137" spans="1:27" x14ac:dyDescent="0.25">
      <c r="A137" s="37"/>
      <c r="B137" s="37"/>
      <c r="C137" s="37"/>
      <c r="D137" s="32"/>
      <c r="E137" s="37"/>
      <c r="F137" s="37"/>
      <c r="I137" t="s">
        <v>797</v>
      </c>
      <c r="J137">
        <v>1.0620000000000001</v>
      </c>
      <c r="K137">
        <v>0.47360000000000002</v>
      </c>
      <c r="L137">
        <v>5.293E-3</v>
      </c>
      <c r="M137">
        <v>0.2046</v>
      </c>
      <c r="N137">
        <v>1.032</v>
      </c>
      <c r="O137">
        <v>2.0609999999999999</v>
      </c>
      <c r="P137">
        <v>30001</v>
      </c>
      <c r="Q137">
        <v>120000</v>
      </c>
      <c r="S137" t="s">
        <v>2923</v>
      </c>
      <c r="T137" s="29">
        <v>3.5770000000000002E-4</v>
      </c>
      <c r="U137">
        <v>0.66259999999999997</v>
      </c>
      <c r="V137">
        <v>8.4840000000000002E-3</v>
      </c>
      <c r="W137">
        <v>-1.3129999999999999</v>
      </c>
      <c r="X137">
        <v>6.2659999999999999E-3</v>
      </c>
      <c r="Y137">
        <v>1.29</v>
      </c>
      <c r="Z137">
        <v>30001</v>
      </c>
      <c r="AA137">
        <v>120000</v>
      </c>
    </row>
    <row r="138" spans="1:27" x14ac:dyDescent="0.25">
      <c r="A138" s="37"/>
      <c r="B138" s="37"/>
      <c r="C138" s="37"/>
      <c r="D138" s="32"/>
      <c r="E138" s="37"/>
      <c r="F138" s="37"/>
      <c r="I138" t="s">
        <v>798</v>
      </c>
      <c r="J138">
        <v>1.7509999999999999</v>
      </c>
      <c r="K138">
        <v>0.36020000000000002</v>
      </c>
      <c r="L138">
        <v>3.8630000000000001E-3</v>
      </c>
      <c r="M138">
        <v>1.06</v>
      </c>
      <c r="N138">
        <v>1.7430000000000001</v>
      </c>
      <c r="O138">
        <v>2.48</v>
      </c>
      <c r="P138">
        <v>30001</v>
      </c>
      <c r="Q138">
        <v>120000</v>
      </c>
      <c r="S138" t="s">
        <v>280</v>
      </c>
      <c r="T138">
        <v>0.50119999999999998</v>
      </c>
      <c r="U138">
        <v>0.51500000000000001</v>
      </c>
      <c r="V138">
        <v>4.8869999999999999E-3</v>
      </c>
      <c r="W138">
        <v>-0.52769999999999995</v>
      </c>
      <c r="X138">
        <v>0.49819999999999998</v>
      </c>
      <c r="Y138">
        <v>1.5409999999999999</v>
      </c>
      <c r="Z138">
        <v>30001</v>
      </c>
      <c r="AA138">
        <v>120000</v>
      </c>
    </row>
    <row r="139" spans="1:27" x14ac:dyDescent="0.25">
      <c r="A139" s="37"/>
      <c r="B139" s="37"/>
      <c r="C139" s="37"/>
      <c r="D139" s="32"/>
      <c r="E139" s="37"/>
      <c r="F139" s="37"/>
      <c r="I139" t="s">
        <v>799</v>
      </c>
      <c r="J139">
        <v>1.474</v>
      </c>
      <c r="K139">
        <v>0.43130000000000002</v>
      </c>
      <c r="L139">
        <v>3.7009999999999999E-3</v>
      </c>
      <c r="M139">
        <v>0.60489999999999999</v>
      </c>
      <c r="N139">
        <v>1.48</v>
      </c>
      <c r="O139">
        <v>2.3109999999999999</v>
      </c>
      <c r="P139">
        <v>30001</v>
      </c>
      <c r="Q139">
        <v>120000</v>
      </c>
      <c r="S139" t="s">
        <v>281</v>
      </c>
      <c r="T139">
        <v>0.77029999999999998</v>
      </c>
      <c r="U139">
        <v>0.72689999999999999</v>
      </c>
      <c r="V139">
        <v>6.901E-3</v>
      </c>
      <c r="W139">
        <v>-0.60980000000000001</v>
      </c>
      <c r="X139">
        <v>0.75419999999999998</v>
      </c>
      <c r="Y139">
        <v>2.242</v>
      </c>
      <c r="Z139">
        <v>30001</v>
      </c>
      <c r="AA139">
        <v>120000</v>
      </c>
    </row>
    <row r="140" spans="1:27" x14ac:dyDescent="0.25">
      <c r="A140" s="37"/>
      <c r="B140" s="37"/>
      <c r="C140" s="37"/>
      <c r="D140" s="32"/>
      <c r="E140" s="37"/>
      <c r="F140" s="37"/>
      <c r="I140" t="s">
        <v>800</v>
      </c>
      <c r="J140">
        <v>1.5269999999999999</v>
      </c>
      <c r="K140">
        <v>0.48010000000000003</v>
      </c>
      <c r="L140">
        <v>3.5729999999999998E-3</v>
      </c>
      <c r="M140">
        <v>0.55859999999999999</v>
      </c>
      <c r="N140">
        <v>1.5329999999999999</v>
      </c>
      <c r="O140">
        <v>2.4620000000000002</v>
      </c>
      <c r="P140">
        <v>30001</v>
      </c>
      <c r="Q140">
        <v>120000</v>
      </c>
      <c r="S140" t="s">
        <v>282</v>
      </c>
      <c r="T140">
        <v>3.5159999999999997E-2</v>
      </c>
      <c r="U140">
        <v>0.50990000000000002</v>
      </c>
      <c r="V140">
        <v>4.823E-3</v>
      </c>
      <c r="W140">
        <v>-0.98470000000000002</v>
      </c>
      <c r="X140">
        <v>3.7019999999999997E-2</v>
      </c>
      <c r="Y140">
        <v>1.048</v>
      </c>
      <c r="Z140">
        <v>30001</v>
      </c>
      <c r="AA140">
        <v>120000</v>
      </c>
    </row>
    <row r="141" spans="1:27" x14ac:dyDescent="0.25">
      <c r="A141" s="37"/>
      <c r="B141" s="37"/>
      <c r="C141" s="37"/>
      <c r="D141" s="32"/>
      <c r="E141" s="37"/>
      <c r="F141" s="37"/>
      <c r="I141" t="s">
        <v>801</v>
      </c>
      <c r="J141">
        <v>1.696</v>
      </c>
      <c r="K141">
        <v>0.44379999999999997</v>
      </c>
      <c r="L141">
        <v>5.2180000000000004E-3</v>
      </c>
      <c r="M141">
        <v>0.82110000000000005</v>
      </c>
      <c r="N141">
        <v>1.6930000000000001</v>
      </c>
      <c r="O141">
        <v>2.5779999999999998</v>
      </c>
      <c r="P141">
        <v>30001</v>
      </c>
      <c r="Q141">
        <v>120000</v>
      </c>
      <c r="S141" t="s">
        <v>283</v>
      </c>
      <c r="T141">
        <v>0.2006</v>
      </c>
      <c r="U141">
        <v>0.35249999999999998</v>
      </c>
      <c r="V141">
        <v>5.3610000000000003E-3</v>
      </c>
      <c r="W141">
        <v>-0.4909</v>
      </c>
      <c r="X141">
        <v>0.19939999999999999</v>
      </c>
      <c r="Y141">
        <v>0.89870000000000005</v>
      </c>
      <c r="Z141">
        <v>30001</v>
      </c>
      <c r="AA141">
        <v>120000</v>
      </c>
    </row>
    <row r="142" spans="1:27" x14ac:dyDescent="0.25">
      <c r="A142" s="37"/>
      <c r="B142" s="37"/>
      <c r="C142" s="37"/>
      <c r="D142" s="32"/>
      <c r="E142" s="37"/>
      <c r="F142" s="37"/>
      <c r="I142" t="s">
        <v>802</v>
      </c>
      <c r="J142">
        <v>1.8919999999999999</v>
      </c>
      <c r="K142">
        <v>0.40570000000000001</v>
      </c>
      <c r="L142">
        <v>6.13E-3</v>
      </c>
      <c r="M142">
        <v>1.119</v>
      </c>
      <c r="N142">
        <v>1.8839999999999999</v>
      </c>
      <c r="O142">
        <v>2.7090000000000001</v>
      </c>
      <c r="P142">
        <v>30001</v>
      </c>
      <c r="Q142">
        <v>120000</v>
      </c>
      <c r="S142" t="s">
        <v>284</v>
      </c>
      <c r="T142">
        <v>-0.52629999999999999</v>
      </c>
      <c r="U142">
        <v>0.32579999999999998</v>
      </c>
      <c r="V142">
        <v>5.1209999999999997E-3</v>
      </c>
      <c r="W142">
        <v>-1.173</v>
      </c>
      <c r="X142">
        <v>-0.52400000000000002</v>
      </c>
      <c r="Y142">
        <v>0.1076</v>
      </c>
      <c r="Z142">
        <v>30001</v>
      </c>
      <c r="AA142">
        <v>120000</v>
      </c>
    </row>
    <row r="143" spans="1:27" x14ac:dyDescent="0.25">
      <c r="A143" s="37"/>
      <c r="B143" s="37"/>
      <c r="C143" s="37"/>
      <c r="D143" s="32"/>
      <c r="E143" s="37"/>
      <c r="F143" s="37"/>
      <c r="I143" t="s">
        <v>803</v>
      </c>
      <c r="J143">
        <v>1.6759999999999999</v>
      </c>
      <c r="K143">
        <v>0.3911</v>
      </c>
      <c r="L143">
        <v>5.9030000000000003E-3</v>
      </c>
      <c r="M143">
        <v>0.92430000000000001</v>
      </c>
      <c r="N143">
        <v>1.671</v>
      </c>
      <c r="O143">
        <v>2.4630000000000001</v>
      </c>
      <c r="P143">
        <v>30001</v>
      </c>
      <c r="Q143">
        <v>120000</v>
      </c>
      <c r="S143" t="s">
        <v>285</v>
      </c>
      <c r="T143">
        <v>-0.47570000000000001</v>
      </c>
      <c r="U143">
        <v>0.39129999999999998</v>
      </c>
      <c r="V143">
        <v>5.47E-3</v>
      </c>
      <c r="W143">
        <v>-1.246</v>
      </c>
      <c r="X143">
        <v>-0.47639999999999999</v>
      </c>
      <c r="Y143">
        <v>0.29720000000000002</v>
      </c>
      <c r="Z143">
        <v>30001</v>
      </c>
      <c r="AA143">
        <v>120000</v>
      </c>
    </row>
    <row r="144" spans="1:27" x14ac:dyDescent="0.25">
      <c r="A144" s="37"/>
      <c r="B144" s="37"/>
      <c r="C144" s="37"/>
      <c r="D144" s="32"/>
      <c r="E144" s="37"/>
      <c r="F144" s="37"/>
      <c r="I144" t="s">
        <v>804</v>
      </c>
      <c r="J144">
        <v>1.784</v>
      </c>
      <c r="K144">
        <v>0.4617</v>
      </c>
      <c r="L144">
        <v>5.7149999999999996E-3</v>
      </c>
      <c r="M144">
        <v>0.88819999999999999</v>
      </c>
      <c r="N144">
        <v>1.7769999999999999</v>
      </c>
      <c r="O144">
        <v>2.7120000000000002</v>
      </c>
      <c r="P144">
        <v>30001</v>
      </c>
      <c r="Q144">
        <v>120000</v>
      </c>
      <c r="S144" t="s">
        <v>286</v>
      </c>
      <c r="T144">
        <v>-0.2382</v>
      </c>
      <c r="U144">
        <v>0.52969999999999995</v>
      </c>
      <c r="V144">
        <v>4.8399999999999997E-3</v>
      </c>
      <c r="W144">
        <v>-1.2989999999999999</v>
      </c>
      <c r="X144">
        <v>-0.23910000000000001</v>
      </c>
      <c r="Y144">
        <v>0.82830000000000004</v>
      </c>
      <c r="Z144">
        <v>30001</v>
      </c>
      <c r="AA144">
        <v>120000</v>
      </c>
    </row>
    <row r="145" spans="1:27" x14ac:dyDescent="0.25">
      <c r="A145" s="37"/>
      <c r="B145" s="37"/>
      <c r="C145" s="37"/>
      <c r="D145" s="32"/>
      <c r="E145" s="37"/>
      <c r="F145" s="37"/>
      <c r="I145" t="s">
        <v>805</v>
      </c>
      <c r="J145">
        <v>1.861</v>
      </c>
      <c r="K145">
        <v>0.4592</v>
      </c>
      <c r="L145">
        <v>5.862E-3</v>
      </c>
      <c r="M145">
        <v>0.98070000000000002</v>
      </c>
      <c r="N145">
        <v>1.85</v>
      </c>
      <c r="O145">
        <v>2.8029999999999999</v>
      </c>
      <c r="P145">
        <v>30001</v>
      </c>
      <c r="Q145">
        <v>120000</v>
      </c>
      <c r="S145" t="s">
        <v>287</v>
      </c>
      <c r="T145">
        <v>-3.2489999999999998E-2</v>
      </c>
      <c r="U145">
        <v>0.41139999999999999</v>
      </c>
      <c r="V145">
        <v>5.13E-3</v>
      </c>
      <c r="W145">
        <v>-0.83409999999999995</v>
      </c>
      <c r="X145">
        <v>-3.6630000000000003E-2</v>
      </c>
      <c r="Y145">
        <v>0.78439999999999999</v>
      </c>
      <c r="Z145">
        <v>30001</v>
      </c>
      <c r="AA145">
        <v>120000</v>
      </c>
    </row>
    <row r="146" spans="1:27" x14ac:dyDescent="0.25">
      <c r="A146" s="37"/>
      <c r="B146" s="37"/>
      <c r="C146" s="37"/>
      <c r="D146" s="32"/>
      <c r="E146" s="37"/>
      <c r="F146" s="37"/>
      <c r="I146" t="s">
        <v>806</v>
      </c>
      <c r="J146">
        <v>1.7769999999999999</v>
      </c>
      <c r="K146">
        <v>0.43990000000000001</v>
      </c>
      <c r="L146">
        <v>5.489E-3</v>
      </c>
      <c r="M146">
        <v>0.9224</v>
      </c>
      <c r="N146">
        <v>1.7689999999999999</v>
      </c>
      <c r="O146">
        <v>2.6640000000000001</v>
      </c>
      <c r="P146">
        <v>30001</v>
      </c>
      <c r="Q146">
        <v>120000</v>
      </c>
      <c r="S146" t="s">
        <v>288</v>
      </c>
      <c r="T146">
        <v>-1.1240000000000001</v>
      </c>
      <c r="U146">
        <v>0.67430000000000001</v>
      </c>
      <c r="V146">
        <v>1.0449999999999999E-2</v>
      </c>
      <c r="W146">
        <v>-2.4510000000000001</v>
      </c>
      <c r="X146">
        <v>-1.1279999999999999</v>
      </c>
      <c r="Y146">
        <v>0.22209999999999999</v>
      </c>
      <c r="Z146">
        <v>30001</v>
      </c>
      <c r="AA146">
        <v>120000</v>
      </c>
    </row>
    <row r="147" spans="1:27" x14ac:dyDescent="0.25">
      <c r="A147" s="37"/>
      <c r="B147" s="37"/>
      <c r="C147" s="37"/>
      <c r="D147" s="32"/>
      <c r="E147" s="37"/>
      <c r="F147" s="37"/>
      <c r="I147" t="s">
        <v>807</v>
      </c>
      <c r="J147">
        <v>1.8049999999999999</v>
      </c>
      <c r="K147">
        <v>0.40310000000000001</v>
      </c>
      <c r="L147">
        <v>6.0639999999999999E-3</v>
      </c>
      <c r="M147">
        <v>1.0269999999999999</v>
      </c>
      <c r="N147">
        <v>1.798</v>
      </c>
      <c r="O147">
        <v>2.6160000000000001</v>
      </c>
      <c r="P147">
        <v>30001</v>
      </c>
      <c r="Q147">
        <v>120000</v>
      </c>
      <c r="S147" t="s">
        <v>289</v>
      </c>
      <c r="T147">
        <v>0.97319999999999995</v>
      </c>
      <c r="U147">
        <v>0.45550000000000002</v>
      </c>
      <c r="V147">
        <v>5.1729999999999996E-3</v>
      </c>
      <c r="W147">
        <v>7.6660000000000006E-2</v>
      </c>
      <c r="X147">
        <v>0.97170000000000001</v>
      </c>
      <c r="Y147">
        <v>1.877</v>
      </c>
      <c r="Z147">
        <v>30001</v>
      </c>
      <c r="AA147">
        <v>120000</v>
      </c>
    </row>
    <row r="148" spans="1:27" x14ac:dyDescent="0.25">
      <c r="A148" s="37"/>
      <c r="B148" s="37"/>
      <c r="C148" s="37"/>
      <c r="D148" s="32"/>
      <c r="E148" s="37"/>
      <c r="F148" s="37"/>
      <c r="I148" t="s">
        <v>808</v>
      </c>
      <c r="J148">
        <v>1.671</v>
      </c>
      <c r="K148">
        <v>0.4078</v>
      </c>
      <c r="L148">
        <v>6.2649999999999997E-3</v>
      </c>
      <c r="M148">
        <v>0.87250000000000005</v>
      </c>
      <c r="N148">
        <v>1.6679999999999999</v>
      </c>
      <c r="O148">
        <v>2.48</v>
      </c>
      <c r="P148">
        <v>30001</v>
      </c>
      <c r="Q148">
        <v>120000</v>
      </c>
      <c r="S148" t="s">
        <v>290</v>
      </c>
      <c r="T148">
        <v>0.30030000000000001</v>
      </c>
      <c r="U148">
        <v>0.30680000000000002</v>
      </c>
      <c r="V148">
        <v>4.2529999999999998E-3</v>
      </c>
      <c r="W148">
        <v>-0.31280000000000002</v>
      </c>
      <c r="X148">
        <v>0.30280000000000001</v>
      </c>
      <c r="Y148">
        <v>0.89939999999999998</v>
      </c>
      <c r="Z148">
        <v>30001</v>
      </c>
      <c r="AA148">
        <v>120000</v>
      </c>
    </row>
    <row r="149" spans="1:27" x14ac:dyDescent="0.25">
      <c r="A149" s="37"/>
      <c r="B149" s="37"/>
      <c r="C149" s="37"/>
      <c r="D149" s="32"/>
      <c r="E149" s="37"/>
      <c r="F149" s="37"/>
      <c r="I149" t="s">
        <v>809</v>
      </c>
      <c r="J149">
        <v>1.855</v>
      </c>
      <c r="K149">
        <v>0.38169999999999998</v>
      </c>
      <c r="L149">
        <v>5.7239999999999999E-3</v>
      </c>
      <c r="M149">
        <v>1.123</v>
      </c>
      <c r="N149">
        <v>1.8480000000000001</v>
      </c>
      <c r="O149">
        <v>2.625</v>
      </c>
      <c r="P149">
        <v>30001</v>
      </c>
      <c r="Q149">
        <v>120000</v>
      </c>
      <c r="S149" t="s">
        <v>291</v>
      </c>
      <c r="T149">
        <v>-0.19220000000000001</v>
      </c>
      <c r="U149">
        <v>0.3221</v>
      </c>
      <c r="V149">
        <v>3.9290000000000002E-3</v>
      </c>
      <c r="W149">
        <v>-0.82550000000000001</v>
      </c>
      <c r="X149">
        <v>-0.1946</v>
      </c>
      <c r="Y149">
        <v>0.4486</v>
      </c>
      <c r="Z149">
        <v>30001</v>
      </c>
      <c r="AA149">
        <v>120000</v>
      </c>
    </row>
    <row r="150" spans="1:27" x14ac:dyDescent="0.25">
      <c r="A150" s="37"/>
      <c r="B150" s="37"/>
      <c r="C150" s="37"/>
      <c r="D150" s="32"/>
      <c r="E150" s="37"/>
      <c r="F150" s="37"/>
      <c r="I150" t="s">
        <v>810</v>
      </c>
      <c r="J150">
        <v>1.7809999999999999</v>
      </c>
      <c r="K150">
        <v>0.37419999999999998</v>
      </c>
      <c r="L150">
        <v>5.7190000000000001E-3</v>
      </c>
      <c r="M150">
        <v>1.0660000000000001</v>
      </c>
      <c r="N150">
        <v>1.7729999999999999</v>
      </c>
      <c r="O150">
        <v>2.5390000000000001</v>
      </c>
      <c r="P150">
        <v>30001</v>
      </c>
      <c r="Q150">
        <v>120000</v>
      </c>
      <c r="S150" t="s">
        <v>292</v>
      </c>
      <c r="T150">
        <v>0.67589999999999995</v>
      </c>
      <c r="U150">
        <v>0.46110000000000001</v>
      </c>
      <c r="V150">
        <v>4.542E-3</v>
      </c>
      <c r="W150">
        <v>-0.23860000000000001</v>
      </c>
      <c r="X150">
        <v>0.6784</v>
      </c>
      <c r="Y150">
        <v>1.5840000000000001</v>
      </c>
      <c r="Z150">
        <v>30001</v>
      </c>
      <c r="AA150">
        <v>120000</v>
      </c>
    </row>
    <row r="151" spans="1:27" x14ac:dyDescent="0.25">
      <c r="A151" s="37"/>
      <c r="B151" s="37"/>
      <c r="C151" s="37"/>
      <c r="D151" s="32"/>
      <c r="E151" s="37"/>
      <c r="F151" s="37"/>
      <c r="I151" t="s">
        <v>811</v>
      </c>
      <c r="J151">
        <v>2.2909999999999999</v>
      </c>
      <c r="K151">
        <v>0.39439999999999997</v>
      </c>
      <c r="L151">
        <v>4.215E-3</v>
      </c>
      <c r="M151">
        <v>1.524</v>
      </c>
      <c r="N151">
        <v>2.286</v>
      </c>
      <c r="O151">
        <v>3.081</v>
      </c>
      <c r="P151">
        <v>30001</v>
      </c>
      <c r="Q151">
        <v>120000</v>
      </c>
      <c r="S151" t="s">
        <v>293</v>
      </c>
      <c r="T151">
        <v>1.0669999999999999</v>
      </c>
      <c r="U151">
        <v>0.8024</v>
      </c>
      <c r="V151">
        <v>1.503E-2</v>
      </c>
      <c r="W151">
        <v>-0.51300000000000001</v>
      </c>
      <c r="X151">
        <v>1.0589999999999999</v>
      </c>
      <c r="Y151">
        <v>2.6389999999999998</v>
      </c>
      <c r="Z151">
        <v>30001</v>
      </c>
      <c r="AA151">
        <v>120000</v>
      </c>
    </row>
    <row r="152" spans="1:27" x14ac:dyDescent="0.25">
      <c r="A152" s="37"/>
      <c r="B152" s="37"/>
      <c r="C152" s="37"/>
      <c r="D152" s="32"/>
      <c r="E152" s="37"/>
      <c r="F152" s="37"/>
      <c r="I152" t="s">
        <v>812</v>
      </c>
      <c r="J152">
        <v>2.5619999999999998</v>
      </c>
      <c r="K152">
        <v>0.80120000000000002</v>
      </c>
      <c r="L152">
        <v>9.4789999999999996E-3</v>
      </c>
      <c r="M152">
        <v>1.0369999999999999</v>
      </c>
      <c r="N152">
        <v>2.5449999999999999</v>
      </c>
      <c r="O152">
        <v>4.1779999999999999</v>
      </c>
      <c r="P152">
        <v>30001</v>
      </c>
      <c r="Q152">
        <v>120000</v>
      </c>
      <c r="S152" t="s">
        <v>294</v>
      </c>
      <c r="T152">
        <v>1.248</v>
      </c>
      <c r="U152">
        <v>0.59350000000000003</v>
      </c>
      <c r="V152">
        <v>9.9279999999999993E-3</v>
      </c>
      <c r="W152">
        <v>9.2170000000000002E-2</v>
      </c>
      <c r="X152">
        <v>1.244</v>
      </c>
      <c r="Y152">
        <v>2.42</v>
      </c>
      <c r="Z152">
        <v>30001</v>
      </c>
      <c r="AA152">
        <v>120000</v>
      </c>
    </row>
    <row r="153" spans="1:27" x14ac:dyDescent="0.25">
      <c r="I153" t="s">
        <v>813</v>
      </c>
      <c r="J153">
        <v>1.8260000000000001</v>
      </c>
      <c r="K153">
        <v>0.42359999999999998</v>
      </c>
      <c r="L153">
        <v>4.1009999999999996E-3</v>
      </c>
      <c r="M153">
        <v>0.99939999999999996</v>
      </c>
      <c r="N153">
        <v>1.821</v>
      </c>
      <c r="O153">
        <v>2.6680000000000001</v>
      </c>
      <c r="P153">
        <v>30001</v>
      </c>
      <c r="Q153">
        <v>120000</v>
      </c>
      <c r="S153" t="s">
        <v>295</v>
      </c>
      <c r="T153">
        <v>0.92430000000000001</v>
      </c>
      <c r="U153">
        <v>0.50049999999999994</v>
      </c>
      <c r="V153">
        <v>8.7500000000000008E-3</v>
      </c>
      <c r="W153">
        <v>-6.9949999999999998E-2</v>
      </c>
      <c r="X153">
        <v>0.92769999999999997</v>
      </c>
      <c r="Y153">
        <v>1.9039999999999999</v>
      </c>
      <c r="Z153">
        <v>30001</v>
      </c>
      <c r="AA153">
        <v>120000</v>
      </c>
    </row>
    <row r="154" spans="1:27" x14ac:dyDescent="0.25">
      <c r="I154" t="s">
        <v>814</v>
      </c>
      <c r="J154">
        <v>1.673</v>
      </c>
      <c r="K154">
        <v>0.37819999999999998</v>
      </c>
      <c r="L154">
        <v>2.738E-3</v>
      </c>
      <c r="M154">
        <v>0.9446</v>
      </c>
      <c r="N154">
        <v>1.667</v>
      </c>
      <c r="O154">
        <v>2.4329999999999998</v>
      </c>
      <c r="P154">
        <v>30001</v>
      </c>
      <c r="Q154">
        <v>120000</v>
      </c>
      <c r="S154" t="s">
        <v>296</v>
      </c>
      <c r="T154">
        <v>1.587</v>
      </c>
      <c r="U154">
        <v>0.58399999999999996</v>
      </c>
      <c r="V154">
        <v>9.6600000000000002E-3</v>
      </c>
      <c r="W154">
        <v>0.44190000000000002</v>
      </c>
      <c r="X154">
        <v>1.589</v>
      </c>
      <c r="Y154">
        <v>2.74</v>
      </c>
      <c r="Z154">
        <v>30001</v>
      </c>
      <c r="AA154">
        <v>120000</v>
      </c>
    </row>
    <row r="155" spans="1:27" x14ac:dyDescent="0.25">
      <c r="I155" t="s">
        <v>815</v>
      </c>
      <c r="J155">
        <v>1.956</v>
      </c>
      <c r="K155">
        <v>0.42949999999999999</v>
      </c>
      <c r="L155">
        <v>3.0569999999999998E-3</v>
      </c>
      <c r="M155">
        <v>1.1319999999999999</v>
      </c>
      <c r="N155">
        <v>1.948</v>
      </c>
      <c r="O155">
        <v>2.8250000000000002</v>
      </c>
      <c r="P155">
        <v>30001</v>
      </c>
      <c r="Q155">
        <v>120000</v>
      </c>
      <c r="S155" t="s">
        <v>297</v>
      </c>
      <c r="T155">
        <v>1.458</v>
      </c>
      <c r="U155">
        <v>0.59430000000000005</v>
      </c>
      <c r="V155">
        <v>7.7669999999999996E-3</v>
      </c>
      <c r="W155">
        <v>0.27600000000000002</v>
      </c>
      <c r="X155">
        <v>1.464</v>
      </c>
      <c r="Y155">
        <v>2.6139999999999999</v>
      </c>
      <c r="Z155">
        <v>30001</v>
      </c>
      <c r="AA155">
        <v>120000</v>
      </c>
    </row>
    <row r="156" spans="1:27" x14ac:dyDescent="0.25">
      <c r="I156" t="s">
        <v>816</v>
      </c>
      <c r="J156">
        <v>2.4319999999999999</v>
      </c>
      <c r="K156">
        <v>0.52829999999999999</v>
      </c>
      <c r="L156">
        <v>4.3680000000000004E-3</v>
      </c>
      <c r="M156">
        <v>1.4710000000000001</v>
      </c>
      <c r="N156">
        <v>2.4060000000000001</v>
      </c>
      <c r="O156">
        <v>3.5379999999999998</v>
      </c>
      <c r="P156">
        <v>30001</v>
      </c>
      <c r="Q156">
        <v>120000</v>
      </c>
      <c r="S156" t="s">
        <v>2924</v>
      </c>
      <c r="T156">
        <v>-2.9579999999999999E-2</v>
      </c>
      <c r="U156">
        <v>0.62739999999999996</v>
      </c>
      <c r="V156">
        <v>8.1340000000000006E-3</v>
      </c>
      <c r="W156">
        <v>-1.272</v>
      </c>
      <c r="X156">
        <v>-2.477E-2</v>
      </c>
      <c r="Y156">
        <v>1.1919999999999999</v>
      </c>
      <c r="Z156">
        <v>30001</v>
      </c>
      <c r="AA156">
        <v>120000</v>
      </c>
    </row>
    <row r="157" spans="1:27" x14ac:dyDescent="0.25">
      <c r="I157" t="s">
        <v>817</v>
      </c>
      <c r="J157">
        <v>2.077</v>
      </c>
      <c r="K157">
        <v>0.36759999999999998</v>
      </c>
      <c r="L157">
        <v>2.9069999999999999E-3</v>
      </c>
      <c r="M157">
        <v>1.3759999999999999</v>
      </c>
      <c r="N157">
        <v>2.0670000000000002</v>
      </c>
      <c r="O157">
        <v>2.835</v>
      </c>
      <c r="P157">
        <v>30001</v>
      </c>
      <c r="Q157">
        <v>120000</v>
      </c>
      <c r="S157" t="s">
        <v>298</v>
      </c>
      <c r="T157">
        <v>0.26900000000000002</v>
      </c>
      <c r="U157">
        <v>0.86870000000000003</v>
      </c>
      <c r="V157">
        <v>9.0469999999999995E-3</v>
      </c>
      <c r="W157">
        <v>-1.397</v>
      </c>
      <c r="X157">
        <v>0.25600000000000001</v>
      </c>
      <c r="Y157">
        <v>2.0089999999999999</v>
      </c>
      <c r="Z157">
        <v>30001</v>
      </c>
      <c r="AA157">
        <v>120000</v>
      </c>
    </row>
    <row r="158" spans="1:27" x14ac:dyDescent="0.25">
      <c r="I158" t="s">
        <v>818</v>
      </c>
      <c r="J158">
        <v>1.8280000000000001</v>
      </c>
      <c r="K158">
        <v>0.45660000000000001</v>
      </c>
      <c r="L158">
        <v>2.967E-3</v>
      </c>
      <c r="M158">
        <v>0.92420000000000002</v>
      </c>
      <c r="N158">
        <v>1.8280000000000001</v>
      </c>
      <c r="O158">
        <v>2.7330000000000001</v>
      </c>
      <c r="P158">
        <v>30001</v>
      </c>
      <c r="Q158">
        <v>120000</v>
      </c>
      <c r="S158" t="s">
        <v>299</v>
      </c>
      <c r="T158">
        <v>-0.46610000000000001</v>
      </c>
      <c r="U158">
        <v>0.64659999999999995</v>
      </c>
      <c r="V158">
        <v>3.2420000000000001E-3</v>
      </c>
      <c r="W158">
        <v>-1.768</v>
      </c>
      <c r="X158">
        <v>-0.4617</v>
      </c>
      <c r="Y158">
        <v>0.81579999999999997</v>
      </c>
      <c r="Z158">
        <v>30001</v>
      </c>
      <c r="AA158">
        <v>120000</v>
      </c>
    </row>
    <row r="159" spans="1:27" x14ac:dyDescent="0.25">
      <c r="I159" t="s">
        <v>819</v>
      </c>
      <c r="J159">
        <v>1.36</v>
      </c>
      <c r="K159">
        <v>0.34129999999999999</v>
      </c>
      <c r="L159">
        <v>2.5799999999999998E-3</v>
      </c>
      <c r="M159">
        <v>0.71489999999999998</v>
      </c>
      <c r="N159">
        <v>1.347</v>
      </c>
      <c r="O159">
        <v>2.0649999999999999</v>
      </c>
      <c r="P159">
        <v>30001</v>
      </c>
      <c r="Q159">
        <v>120000</v>
      </c>
      <c r="S159" t="s">
        <v>300</v>
      </c>
      <c r="T159">
        <v>-0.30070000000000002</v>
      </c>
      <c r="U159">
        <v>0.55610000000000004</v>
      </c>
      <c r="V159">
        <v>4.3779999999999999E-3</v>
      </c>
      <c r="W159">
        <v>-1.409</v>
      </c>
      <c r="X159">
        <v>-0.2994</v>
      </c>
      <c r="Y159">
        <v>0.79810000000000003</v>
      </c>
      <c r="Z159">
        <v>30001</v>
      </c>
      <c r="AA159">
        <v>120000</v>
      </c>
    </row>
    <row r="160" spans="1:27" x14ac:dyDescent="0.25">
      <c r="I160" t="s">
        <v>820</v>
      </c>
      <c r="J160">
        <v>1.06</v>
      </c>
      <c r="K160">
        <v>0.42220000000000002</v>
      </c>
      <c r="L160">
        <v>2.5040000000000001E-3</v>
      </c>
      <c r="M160">
        <v>0.2208</v>
      </c>
      <c r="N160">
        <v>1.0629999999999999</v>
      </c>
      <c r="O160">
        <v>1.8939999999999999</v>
      </c>
      <c r="P160">
        <v>30001</v>
      </c>
      <c r="Q160">
        <v>120000</v>
      </c>
      <c r="S160" t="s">
        <v>301</v>
      </c>
      <c r="T160">
        <v>-1.028</v>
      </c>
      <c r="U160">
        <v>0.54120000000000001</v>
      </c>
      <c r="V160">
        <v>4.1700000000000001E-3</v>
      </c>
      <c r="W160">
        <v>-2.1120000000000001</v>
      </c>
      <c r="X160">
        <v>-1.0269999999999999</v>
      </c>
      <c r="Y160">
        <v>4.4150000000000002E-2</v>
      </c>
      <c r="Z160">
        <v>30001</v>
      </c>
      <c r="AA160">
        <v>120000</v>
      </c>
    </row>
    <row r="161" spans="9:27" x14ac:dyDescent="0.25">
      <c r="I161" t="s">
        <v>821</v>
      </c>
      <c r="J161">
        <v>1.419</v>
      </c>
      <c r="K161">
        <v>0.46310000000000001</v>
      </c>
      <c r="L161">
        <v>3.0079999999999998E-3</v>
      </c>
      <c r="M161">
        <v>0.55520000000000003</v>
      </c>
      <c r="N161">
        <v>1.399</v>
      </c>
      <c r="O161">
        <v>2.383</v>
      </c>
      <c r="P161">
        <v>30001</v>
      </c>
      <c r="Q161">
        <v>120000</v>
      </c>
      <c r="S161" t="s">
        <v>302</v>
      </c>
      <c r="T161">
        <v>-0.97689999999999999</v>
      </c>
      <c r="U161">
        <v>0.58050000000000002</v>
      </c>
      <c r="V161">
        <v>4.5069999999999997E-3</v>
      </c>
      <c r="W161">
        <v>-2.1339999999999999</v>
      </c>
      <c r="X161">
        <v>-0.97489999999999999</v>
      </c>
      <c r="Y161">
        <v>0.17249999999999999</v>
      </c>
      <c r="Z161">
        <v>30001</v>
      </c>
      <c r="AA161">
        <v>120000</v>
      </c>
    </row>
    <row r="162" spans="9:27" x14ac:dyDescent="0.25">
      <c r="I162" t="s">
        <v>822</v>
      </c>
      <c r="J162">
        <v>1.639</v>
      </c>
      <c r="K162">
        <v>0.36159999999999998</v>
      </c>
      <c r="L162">
        <v>2.921E-3</v>
      </c>
      <c r="M162">
        <v>0.95440000000000003</v>
      </c>
      <c r="N162">
        <v>1.6279999999999999</v>
      </c>
      <c r="O162">
        <v>2.38</v>
      </c>
      <c r="P162">
        <v>30001</v>
      </c>
      <c r="Q162">
        <v>120000</v>
      </c>
      <c r="S162" t="s">
        <v>303</v>
      </c>
      <c r="T162">
        <v>-0.73939999999999995</v>
      </c>
      <c r="U162">
        <v>0.66080000000000005</v>
      </c>
      <c r="V162">
        <v>3.0560000000000001E-3</v>
      </c>
      <c r="W162">
        <v>-2.0640000000000001</v>
      </c>
      <c r="X162">
        <v>-0.73860000000000003</v>
      </c>
      <c r="Y162">
        <v>0.57299999999999995</v>
      </c>
      <c r="Z162">
        <v>30001</v>
      </c>
      <c r="AA162">
        <v>120000</v>
      </c>
    </row>
    <row r="163" spans="9:27" x14ac:dyDescent="0.25">
      <c r="I163" t="s">
        <v>823</v>
      </c>
      <c r="J163">
        <v>1.0209999999999999</v>
      </c>
      <c r="K163">
        <v>0.40860000000000002</v>
      </c>
      <c r="L163">
        <v>2.2659999999999998E-3</v>
      </c>
      <c r="M163">
        <v>0.2099</v>
      </c>
      <c r="N163">
        <v>1.0209999999999999</v>
      </c>
      <c r="O163">
        <v>1.827</v>
      </c>
      <c r="P163">
        <v>30001</v>
      </c>
      <c r="Q163">
        <v>120000</v>
      </c>
      <c r="S163" t="s">
        <v>304</v>
      </c>
      <c r="T163">
        <v>-0.53369999999999995</v>
      </c>
      <c r="U163">
        <v>0.5605</v>
      </c>
      <c r="V163">
        <v>2.8830000000000001E-3</v>
      </c>
      <c r="W163">
        <v>-1.655</v>
      </c>
      <c r="X163">
        <v>-0.5323</v>
      </c>
      <c r="Y163">
        <v>0.58069999999999999</v>
      </c>
      <c r="Z163">
        <v>30001</v>
      </c>
      <c r="AA163">
        <v>120000</v>
      </c>
    </row>
    <row r="164" spans="9:27" x14ac:dyDescent="0.25">
      <c r="I164" t="s">
        <v>824</v>
      </c>
      <c r="J164">
        <v>1.48</v>
      </c>
      <c r="K164">
        <v>0.42909999999999998</v>
      </c>
      <c r="L164">
        <v>2.9810000000000001E-3</v>
      </c>
      <c r="M164">
        <v>0.68310000000000004</v>
      </c>
      <c r="N164">
        <v>1.4630000000000001</v>
      </c>
      <c r="O164">
        <v>2.3650000000000002</v>
      </c>
      <c r="P164">
        <v>30001</v>
      </c>
      <c r="Q164">
        <v>120000</v>
      </c>
      <c r="S164" t="s">
        <v>305</v>
      </c>
      <c r="T164">
        <v>-1.625</v>
      </c>
      <c r="U164">
        <v>0.8145</v>
      </c>
      <c r="V164">
        <v>1.059E-2</v>
      </c>
      <c r="W164">
        <v>-3.2210000000000001</v>
      </c>
      <c r="X164">
        <v>-1.629</v>
      </c>
      <c r="Y164">
        <v>-4.6670000000000001E-3</v>
      </c>
      <c r="Z164">
        <v>30001</v>
      </c>
      <c r="AA164">
        <v>120000</v>
      </c>
    </row>
    <row r="165" spans="9:27" x14ac:dyDescent="0.25">
      <c r="I165" t="s">
        <v>825</v>
      </c>
      <c r="J165">
        <v>0.88600000000000001</v>
      </c>
      <c r="K165">
        <v>0.35699999999999998</v>
      </c>
      <c r="L165">
        <v>1.9819999999999998E-3</v>
      </c>
      <c r="M165">
        <v>0.18179999999999999</v>
      </c>
      <c r="N165">
        <v>0.8881</v>
      </c>
      <c r="O165">
        <v>1.583</v>
      </c>
      <c r="P165">
        <v>30001</v>
      </c>
      <c r="Q165">
        <v>120000</v>
      </c>
      <c r="S165" t="s">
        <v>306</v>
      </c>
      <c r="T165">
        <v>0.47199999999999998</v>
      </c>
      <c r="U165">
        <v>0.61080000000000001</v>
      </c>
      <c r="V165">
        <v>4.2750000000000002E-3</v>
      </c>
      <c r="W165">
        <v>-0.75280000000000002</v>
      </c>
      <c r="X165">
        <v>0.47210000000000002</v>
      </c>
      <c r="Y165">
        <v>1.6850000000000001</v>
      </c>
      <c r="Z165">
        <v>30001</v>
      </c>
      <c r="AA165">
        <v>120000</v>
      </c>
    </row>
    <row r="166" spans="9:27" x14ac:dyDescent="0.25">
      <c r="I166" t="s">
        <v>826</v>
      </c>
      <c r="J166">
        <v>1.1479999999999999</v>
      </c>
      <c r="K166">
        <v>0.42930000000000001</v>
      </c>
      <c r="L166">
        <v>3.0490000000000001E-3</v>
      </c>
      <c r="M166">
        <v>0.29799999999999999</v>
      </c>
      <c r="N166">
        <v>1.151</v>
      </c>
      <c r="O166">
        <v>1.988</v>
      </c>
      <c r="P166">
        <v>30001</v>
      </c>
      <c r="Q166">
        <v>120000</v>
      </c>
      <c r="S166" t="s">
        <v>307</v>
      </c>
      <c r="T166">
        <v>-0.2009</v>
      </c>
      <c r="U166">
        <v>0.51749999999999996</v>
      </c>
      <c r="V166">
        <v>3.1459999999999999E-3</v>
      </c>
      <c r="W166">
        <v>-1.2390000000000001</v>
      </c>
      <c r="X166">
        <v>-0.19769999999999999</v>
      </c>
      <c r="Y166">
        <v>0.83030000000000004</v>
      </c>
      <c r="Z166">
        <v>30001</v>
      </c>
      <c r="AA166">
        <v>120000</v>
      </c>
    </row>
    <row r="167" spans="9:27" x14ac:dyDescent="0.25">
      <c r="I167" t="s">
        <v>827</v>
      </c>
      <c r="J167">
        <v>1.3440000000000001</v>
      </c>
      <c r="K167">
        <v>0.3513</v>
      </c>
      <c r="L167">
        <v>2.588E-3</v>
      </c>
      <c r="M167">
        <v>0.66379999999999995</v>
      </c>
      <c r="N167">
        <v>1.339</v>
      </c>
      <c r="O167">
        <v>2.044</v>
      </c>
      <c r="P167">
        <v>30001</v>
      </c>
      <c r="Q167">
        <v>120000</v>
      </c>
      <c r="S167" t="s">
        <v>308</v>
      </c>
      <c r="T167">
        <v>-0.69340000000000002</v>
      </c>
      <c r="U167">
        <v>0.54510000000000003</v>
      </c>
      <c r="V167">
        <v>3.8990000000000001E-3</v>
      </c>
      <c r="W167">
        <v>-1.776</v>
      </c>
      <c r="X167">
        <v>-0.69420000000000004</v>
      </c>
      <c r="Y167">
        <v>0.39119999999999999</v>
      </c>
      <c r="Z167">
        <v>30001</v>
      </c>
      <c r="AA167">
        <v>120000</v>
      </c>
    </row>
    <row r="168" spans="9:27" x14ac:dyDescent="0.25">
      <c r="I168" t="s">
        <v>828</v>
      </c>
      <c r="J168">
        <v>1.4570000000000001</v>
      </c>
      <c r="K168">
        <v>0.43569999999999998</v>
      </c>
      <c r="L168">
        <v>2.9919999999999999E-3</v>
      </c>
      <c r="M168">
        <v>0.62529999999999997</v>
      </c>
      <c r="N168">
        <v>1.446</v>
      </c>
      <c r="O168">
        <v>2.3450000000000002</v>
      </c>
      <c r="P168">
        <v>30001</v>
      </c>
      <c r="Q168">
        <v>120000</v>
      </c>
      <c r="S168" t="s">
        <v>309</v>
      </c>
      <c r="T168">
        <v>0.17469999999999999</v>
      </c>
      <c r="U168">
        <v>0.62829999999999997</v>
      </c>
      <c r="V168">
        <v>4.5370000000000002E-3</v>
      </c>
      <c r="W168">
        <v>-1.077</v>
      </c>
      <c r="X168">
        <v>0.17910000000000001</v>
      </c>
      <c r="Y168">
        <v>1.4139999999999999</v>
      </c>
      <c r="Z168">
        <v>30001</v>
      </c>
      <c r="AA168">
        <v>120000</v>
      </c>
    </row>
    <row r="169" spans="9:27" x14ac:dyDescent="0.25">
      <c r="I169" t="s">
        <v>829</v>
      </c>
      <c r="J169">
        <v>1.556</v>
      </c>
      <c r="K169">
        <v>0.37559999999999999</v>
      </c>
      <c r="L169">
        <v>3.3570000000000002E-3</v>
      </c>
      <c r="M169">
        <v>0.83150000000000002</v>
      </c>
      <c r="N169">
        <v>1.5509999999999999</v>
      </c>
      <c r="O169">
        <v>2.306</v>
      </c>
      <c r="P169">
        <v>30001</v>
      </c>
      <c r="Q169">
        <v>120000</v>
      </c>
      <c r="S169" t="s">
        <v>310</v>
      </c>
      <c r="T169">
        <v>0.56599999999999995</v>
      </c>
      <c r="U169">
        <v>0.89290000000000003</v>
      </c>
      <c r="V169">
        <v>1.384E-2</v>
      </c>
      <c r="W169">
        <v>-1.224</v>
      </c>
      <c r="X169">
        <v>0.56789999999999996</v>
      </c>
      <c r="Y169">
        <v>2.3210000000000002</v>
      </c>
      <c r="Z169">
        <v>30001</v>
      </c>
      <c r="AA169">
        <v>120000</v>
      </c>
    </row>
    <row r="170" spans="9:27" x14ac:dyDescent="0.25">
      <c r="I170" t="s">
        <v>830</v>
      </c>
      <c r="J170">
        <v>1.966</v>
      </c>
      <c r="K170">
        <v>0.52080000000000004</v>
      </c>
      <c r="L170">
        <v>4.7850000000000002E-3</v>
      </c>
      <c r="M170">
        <v>0.98160000000000003</v>
      </c>
      <c r="N170">
        <v>1.9510000000000001</v>
      </c>
      <c r="O170">
        <v>3.028</v>
      </c>
      <c r="P170">
        <v>30001</v>
      </c>
      <c r="Q170">
        <v>120000</v>
      </c>
      <c r="S170" t="s">
        <v>311</v>
      </c>
      <c r="T170">
        <v>0.74680000000000002</v>
      </c>
      <c r="U170">
        <v>0.67420000000000002</v>
      </c>
      <c r="V170">
        <v>7.6420000000000004E-3</v>
      </c>
      <c r="W170">
        <v>-0.58499999999999996</v>
      </c>
      <c r="X170">
        <v>0.74880000000000002</v>
      </c>
      <c r="Y170">
        <v>2.0880000000000001</v>
      </c>
      <c r="Z170">
        <v>30001</v>
      </c>
      <c r="AA170">
        <v>120000</v>
      </c>
    </row>
    <row r="171" spans="9:27" x14ac:dyDescent="0.25">
      <c r="I171" t="s">
        <v>831</v>
      </c>
      <c r="J171">
        <v>1.6439999999999999</v>
      </c>
      <c r="K171">
        <v>0.44009999999999999</v>
      </c>
      <c r="L171">
        <v>3.9950000000000003E-3</v>
      </c>
      <c r="M171">
        <v>0.78490000000000004</v>
      </c>
      <c r="N171">
        <v>1.643</v>
      </c>
      <c r="O171">
        <v>2.5099999999999998</v>
      </c>
      <c r="P171">
        <v>30001</v>
      </c>
      <c r="Q171">
        <v>120000</v>
      </c>
      <c r="S171" t="s">
        <v>312</v>
      </c>
      <c r="T171">
        <v>0.42309999999999998</v>
      </c>
      <c r="U171">
        <v>0.62380000000000002</v>
      </c>
      <c r="V171">
        <v>7.11E-3</v>
      </c>
      <c r="W171">
        <v>-0.82520000000000004</v>
      </c>
      <c r="X171">
        <v>0.4279</v>
      </c>
      <c r="Y171">
        <v>1.653</v>
      </c>
      <c r="Z171">
        <v>30001</v>
      </c>
      <c r="AA171">
        <v>120000</v>
      </c>
    </row>
    <row r="172" spans="9:27" x14ac:dyDescent="0.25">
      <c r="I172" t="s">
        <v>832</v>
      </c>
      <c r="J172">
        <v>1.67</v>
      </c>
      <c r="K172">
        <v>0.49180000000000001</v>
      </c>
      <c r="L172">
        <v>4.1469999999999996E-3</v>
      </c>
      <c r="M172">
        <v>0.69830000000000003</v>
      </c>
      <c r="N172">
        <v>1.671</v>
      </c>
      <c r="O172">
        <v>2.6419999999999999</v>
      </c>
      <c r="P172">
        <v>30001</v>
      </c>
      <c r="Q172">
        <v>120000</v>
      </c>
      <c r="S172" t="s">
        <v>313</v>
      </c>
      <c r="T172">
        <v>1.0860000000000001</v>
      </c>
      <c r="U172">
        <v>0.71120000000000005</v>
      </c>
      <c r="V172">
        <v>8.8240000000000002E-3</v>
      </c>
      <c r="W172">
        <v>-0.33119999999999999</v>
      </c>
      <c r="X172">
        <v>1.089</v>
      </c>
      <c r="Y172">
        <v>2.4830000000000001</v>
      </c>
      <c r="Z172">
        <v>30001</v>
      </c>
      <c r="AA172">
        <v>120000</v>
      </c>
    </row>
    <row r="173" spans="9:27" x14ac:dyDescent="0.25">
      <c r="I173" t="s">
        <v>833</v>
      </c>
      <c r="J173">
        <v>0.66810000000000003</v>
      </c>
      <c r="K173">
        <v>0.69079999999999997</v>
      </c>
      <c r="L173">
        <v>1.03E-2</v>
      </c>
      <c r="M173">
        <v>-0.65769999999999995</v>
      </c>
      <c r="N173">
        <v>0.65339999999999998</v>
      </c>
      <c r="O173">
        <v>2.0609999999999999</v>
      </c>
      <c r="P173">
        <v>30001</v>
      </c>
      <c r="Q173">
        <v>120000</v>
      </c>
      <c r="S173" t="s">
        <v>314</v>
      </c>
      <c r="T173">
        <v>0.95720000000000005</v>
      </c>
      <c r="U173">
        <v>0.76849999999999996</v>
      </c>
      <c r="V173">
        <v>9.4590000000000004E-3</v>
      </c>
      <c r="W173">
        <v>-0.58299999999999996</v>
      </c>
      <c r="X173">
        <v>0.96460000000000001</v>
      </c>
      <c r="Y173">
        <v>2.4569999999999999</v>
      </c>
      <c r="Z173">
        <v>30001</v>
      </c>
      <c r="AA173">
        <v>120000</v>
      </c>
    </row>
    <row r="174" spans="9:27" x14ac:dyDescent="0.25">
      <c r="I174" t="s">
        <v>834</v>
      </c>
      <c r="J174">
        <v>2.7650000000000001</v>
      </c>
      <c r="K174">
        <v>0.45029999999999998</v>
      </c>
      <c r="L174">
        <v>4.718E-3</v>
      </c>
      <c r="M174">
        <v>1.893</v>
      </c>
      <c r="N174">
        <v>2.762</v>
      </c>
      <c r="O174">
        <v>3.66</v>
      </c>
      <c r="P174">
        <v>30001</v>
      </c>
      <c r="Q174">
        <v>120000</v>
      </c>
      <c r="S174" t="s">
        <v>2925</v>
      </c>
      <c r="T174">
        <v>-0.53080000000000005</v>
      </c>
      <c r="U174">
        <v>0.80110000000000003</v>
      </c>
      <c r="V174">
        <v>9.6790000000000001E-3</v>
      </c>
      <c r="W174">
        <v>-2.1280000000000001</v>
      </c>
      <c r="X174">
        <v>-0.52729999999999999</v>
      </c>
      <c r="Y174">
        <v>1.0409999999999999</v>
      </c>
      <c r="Z174">
        <v>30001</v>
      </c>
      <c r="AA174">
        <v>120000</v>
      </c>
    </row>
    <row r="175" spans="9:27" x14ac:dyDescent="0.25">
      <c r="I175" t="s">
        <v>835</v>
      </c>
      <c r="J175">
        <v>2.032</v>
      </c>
      <c r="K175">
        <v>0.40550000000000003</v>
      </c>
      <c r="L175">
        <v>3.5170000000000002E-3</v>
      </c>
      <c r="M175">
        <v>1.2529999999999999</v>
      </c>
      <c r="N175">
        <v>2.0249999999999999</v>
      </c>
      <c r="O175">
        <v>2.8530000000000002</v>
      </c>
      <c r="P175">
        <v>30001</v>
      </c>
      <c r="Q175">
        <v>120000</v>
      </c>
      <c r="S175" t="s">
        <v>315</v>
      </c>
      <c r="T175">
        <v>-0.73509999999999998</v>
      </c>
      <c r="U175">
        <v>0.86739999999999995</v>
      </c>
      <c r="V175">
        <v>9.077E-3</v>
      </c>
      <c r="W175">
        <v>-2.4740000000000002</v>
      </c>
      <c r="X175">
        <v>-0.72209999999999996</v>
      </c>
      <c r="Y175">
        <v>0.93420000000000003</v>
      </c>
      <c r="Z175">
        <v>30001</v>
      </c>
      <c r="AA175">
        <v>120000</v>
      </c>
    </row>
    <row r="176" spans="9:27" x14ac:dyDescent="0.25">
      <c r="I176" t="s">
        <v>836</v>
      </c>
      <c r="J176">
        <v>2.2669999999999999</v>
      </c>
      <c r="K176">
        <v>0.42770000000000002</v>
      </c>
      <c r="L176">
        <v>3.4220000000000001E-3</v>
      </c>
      <c r="M176">
        <v>1.4470000000000001</v>
      </c>
      <c r="N176">
        <v>2.2589999999999999</v>
      </c>
      <c r="O176">
        <v>3.1269999999999998</v>
      </c>
      <c r="P176">
        <v>30001</v>
      </c>
      <c r="Q176">
        <v>120000</v>
      </c>
      <c r="S176" t="s">
        <v>316</v>
      </c>
      <c r="T176">
        <v>-0.56969999999999998</v>
      </c>
      <c r="U176">
        <v>0.78259999999999996</v>
      </c>
      <c r="V176">
        <v>9.2969999999999997E-3</v>
      </c>
      <c r="W176">
        <v>-2.1520000000000001</v>
      </c>
      <c r="X176">
        <v>-0.5554</v>
      </c>
      <c r="Y176">
        <v>0.92779999999999996</v>
      </c>
      <c r="Z176">
        <v>30001</v>
      </c>
      <c r="AA176">
        <v>120000</v>
      </c>
    </row>
    <row r="177" spans="9:27" x14ac:dyDescent="0.25">
      <c r="I177" t="s">
        <v>837</v>
      </c>
      <c r="J177">
        <v>2.1230000000000002</v>
      </c>
      <c r="K177">
        <v>0.36420000000000002</v>
      </c>
      <c r="L177">
        <v>3.718E-3</v>
      </c>
      <c r="M177">
        <v>1.4219999999999999</v>
      </c>
      <c r="N177">
        <v>2.117</v>
      </c>
      <c r="O177">
        <v>2.8570000000000002</v>
      </c>
      <c r="P177">
        <v>30001</v>
      </c>
      <c r="Q177">
        <v>120000</v>
      </c>
      <c r="S177" t="s">
        <v>317</v>
      </c>
      <c r="T177">
        <v>-1.2969999999999999</v>
      </c>
      <c r="U177">
        <v>0.77349999999999997</v>
      </c>
      <c r="V177">
        <v>9.1160000000000008E-3</v>
      </c>
      <c r="W177">
        <v>-2.85</v>
      </c>
      <c r="X177">
        <v>-1.28</v>
      </c>
      <c r="Y177">
        <v>0.1797</v>
      </c>
      <c r="Z177">
        <v>30001</v>
      </c>
      <c r="AA177">
        <v>120000</v>
      </c>
    </row>
    <row r="178" spans="9:27" x14ac:dyDescent="0.25">
      <c r="I178" t="s">
        <v>838</v>
      </c>
      <c r="J178">
        <v>1.415</v>
      </c>
      <c r="K178">
        <v>0.63200000000000001</v>
      </c>
      <c r="L178">
        <v>6.2769999999999996E-3</v>
      </c>
      <c r="M178">
        <v>8.6209999999999995E-2</v>
      </c>
      <c r="N178">
        <v>1.454</v>
      </c>
      <c r="O178">
        <v>2.5459999999999998</v>
      </c>
      <c r="P178">
        <v>30001</v>
      </c>
      <c r="Q178">
        <v>120000</v>
      </c>
      <c r="S178" t="s">
        <v>318</v>
      </c>
      <c r="T178">
        <v>-1.246</v>
      </c>
      <c r="U178">
        <v>0.80369999999999997</v>
      </c>
      <c r="V178">
        <v>9.4520000000000003E-3</v>
      </c>
      <c r="W178">
        <v>-2.8620000000000001</v>
      </c>
      <c r="X178">
        <v>-1.234</v>
      </c>
      <c r="Y178">
        <v>0.29349999999999998</v>
      </c>
      <c r="Z178">
        <v>30001</v>
      </c>
      <c r="AA178">
        <v>120000</v>
      </c>
    </row>
    <row r="179" spans="9:27" x14ac:dyDescent="0.25">
      <c r="I179" t="s">
        <v>839</v>
      </c>
      <c r="J179">
        <v>2.1419999999999999</v>
      </c>
      <c r="K179">
        <v>0.45629999999999998</v>
      </c>
      <c r="L179">
        <v>4.0660000000000002E-3</v>
      </c>
      <c r="M179">
        <v>1.2589999999999999</v>
      </c>
      <c r="N179">
        <v>2.137</v>
      </c>
      <c r="O179">
        <v>3.0569999999999999</v>
      </c>
      <c r="P179">
        <v>30001</v>
      </c>
      <c r="Q179">
        <v>120000</v>
      </c>
      <c r="S179" t="s">
        <v>319</v>
      </c>
      <c r="T179">
        <v>-1.008</v>
      </c>
      <c r="U179">
        <v>0.87880000000000003</v>
      </c>
      <c r="V179">
        <v>9.1430000000000001E-3</v>
      </c>
      <c r="W179">
        <v>-2.7709999999999999</v>
      </c>
      <c r="X179">
        <v>-0.99639999999999995</v>
      </c>
      <c r="Y179">
        <v>0.68389999999999995</v>
      </c>
      <c r="Z179">
        <v>30001</v>
      </c>
      <c r="AA179">
        <v>120000</v>
      </c>
    </row>
    <row r="180" spans="9:27" x14ac:dyDescent="0.25">
      <c r="I180" t="s">
        <v>840</v>
      </c>
      <c r="J180">
        <v>2.3479999999999999</v>
      </c>
      <c r="K180">
        <v>0.43830000000000002</v>
      </c>
      <c r="L180">
        <v>3.8730000000000001E-3</v>
      </c>
      <c r="M180">
        <v>1.5109999999999999</v>
      </c>
      <c r="N180">
        <v>2.3370000000000002</v>
      </c>
      <c r="O180">
        <v>3.2330000000000001</v>
      </c>
      <c r="P180">
        <v>30001</v>
      </c>
      <c r="Q180">
        <v>120000</v>
      </c>
      <c r="S180" t="s">
        <v>320</v>
      </c>
      <c r="T180">
        <v>-0.80269999999999997</v>
      </c>
      <c r="U180">
        <v>0.8145</v>
      </c>
      <c r="V180">
        <v>9.4859999999999996E-3</v>
      </c>
      <c r="W180">
        <v>-2.4390000000000001</v>
      </c>
      <c r="X180">
        <v>-0.79090000000000005</v>
      </c>
      <c r="Y180">
        <v>0.755</v>
      </c>
      <c r="Z180">
        <v>30001</v>
      </c>
      <c r="AA180">
        <v>120000</v>
      </c>
    </row>
    <row r="181" spans="9:27" x14ac:dyDescent="0.25">
      <c r="I181" t="s">
        <v>841</v>
      </c>
      <c r="J181">
        <v>2.3210000000000002</v>
      </c>
      <c r="K181">
        <v>0.4965</v>
      </c>
      <c r="L181">
        <v>3.8010000000000001E-3</v>
      </c>
      <c r="M181">
        <v>1.3859999999999999</v>
      </c>
      <c r="N181">
        <v>2.306</v>
      </c>
      <c r="O181">
        <v>3.339</v>
      </c>
      <c r="P181">
        <v>30001</v>
      </c>
      <c r="Q181">
        <v>120000</v>
      </c>
      <c r="S181" t="s">
        <v>321</v>
      </c>
      <c r="T181">
        <v>-1.8939999999999999</v>
      </c>
      <c r="U181">
        <v>0.97799999999999998</v>
      </c>
      <c r="V181">
        <v>1.299E-2</v>
      </c>
      <c r="W181">
        <v>-3.831</v>
      </c>
      <c r="X181">
        <v>-1.887</v>
      </c>
      <c r="Y181">
        <v>1.452E-2</v>
      </c>
      <c r="Z181">
        <v>30001</v>
      </c>
      <c r="AA181">
        <v>120000</v>
      </c>
    </row>
    <row r="182" spans="9:27" x14ac:dyDescent="0.25">
      <c r="I182" t="s">
        <v>842</v>
      </c>
      <c r="J182">
        <v>1.681</v>
      </c>
      <c r="K182">
        <v>0.432</v>
      </c>
      <c r="L182">
        <v>4.7470000000000004E-3</v>
      </c>
      <c r="M182">
        <v>0.86070000000000002</v>
      </c>
      <c r="N182">
        <v>1.673</v>
      </c>
      <c r="O182">
        <v>2.5499999999999998</v>
      </c>
      <c r="P182">
        <v>30001</v>
      </c>
      <c r="Q182">
        <v>120000</v>
      </c>
      <c r="S182" t="s">
        <v>322</v>
      </c>
      <c r="T182">
        <v>0.2029</v>
      </c>
      <c r="U182">
        <v>0.83879999999999999</v>
      </c>
      <c r="V182">
        <v>9.2689999999999995E-3</v>
      </c>
      <c r="W182">
        <v>-1.48</v>
      </c>
      <c r="X182">
        <v>0.2142</v>
      </c>
      <c r="Y182">
        <v>1.819</v>
      </c>
      <c r="Z182">
        <v>30001</v>
      </c>
      <c r="AA182">
        <v>120000</v>
      </c>
    </row>
    <row r="183" spans="9:27" x14ac:dyDescent="0.25">
      <c r="I183" t="s">
        <v>843</v>
      </c>
      <c r="J183">
        <v>1.84</v>
      </c>
      <c r="K183">
        <v>0.46429999999999999</v>
      </c>
      <c r="L183">
        <v>4.1520000000000003E-3</v>
      </c>
      <c r="M183">
        <v>0.97430000000000005</v>
      </c>
      <c r="N183">
        <v>1.8240000000000001</v>
      </c>
      <c r="O183">
        <v>2.7959999999999998</v>
      </c>
      <c r="P183">
        <v>30001</v>
      </c>
      <c r="Q183">
        <v>120000</v>
      </c>
      <c r="S183" t="s">
        <v>323</v>
      </c>
      <c r="T183">
        <v>-0.46989999999999998</v>
      </c>
      <c r="U183">
        <v>0.76729999999999998</v>
      </c>
      <c r="V183">
        <v>8.6680000000000004E-3</v>
      </c>
      <c r="W183">
        <v>-2.02</v>
      </c>
      <c r="X183">
        <v>-0.45660000000000001</v>
      </c>
      <c r="Y183">
        <v>0.99419999999999997</v>
      </c>
      <c r="Z183">
        <v>30001</v>
      </c>
      <c r="AA183">
        <v>120000</v>
      </c>
    </row>
    <row r="184" spans="9:27" x14ac:dyDescent="0.25">
      <c r="I184" t="s">
        <v>844</v>
      </c>
      <c r="J184">
        <v>1.407</v>
      </c>
      <c r="K184">
        <v>0.43099999999999999</v>
      </c>
      <c r="L184">
        <v>3.137E-3</v>
      </c>
      <c r="M184">
        <v>0.55559999999999998</v>
      </c>
      <c r="N184">
        <v>1.4059999999999999</v>
      </c>
      <c r="O184">
        <v>2.2599999999999998</v>
      </c>
      <c r="P184">
        <v>30001</v>
      </c>
      <c r="Q184">
        <v>120000</v>
      </c>
      <c r="S184" t="s">
        <v>324</v>
      </c>
      <c r="T184">
        <v>-0.96240000000000003</v>
      </c>
      <c r="U184">
        <v>0.77100000000000002</v>
      </c>
      <c r="V184">
        <v>8.3470000000000003E-3</v>
      </c>
      <c r="W184">
        <v>-2.516</v>
      </c>
      <c r="X184">
        <v>-0.94730000000000003</v>
      </c>
      <c r="Y184">
        <v>0.5131</v>
      </c>
      <c r="Z184">
        <v>30001</v>
      </c>
      <c r="AA184">
        <v>120000</v>
      </c>
    </row>
    <row r="185" spans="9:27" x14ac:dyDescent="0.25">
      <c r="I185" t="s">
        <v>845</v>
      </c>
      <c r="J185">
        <v>1.4410000000000001</v>
      </c>
      <c r="K185">
        <v>0.41360000000000002</v>
      </c>
      <c r="L185">
        <v>3.0920000000000001E-3</v>
      </c>
      <c r="M185">
        <v>0.63539999999999996</v>
      </c>
      <c r="N185">
        <v>1.4370000000000001</v>
      </c>
      <c r="O185">
        <v>2.2639999999999998</v>
      </c>
      <c r="P185">
        <v>30001</v>
      </c>
      <c r="Q185">
        <v>120000</v>
      </c>
      <c r="S185" t="s">
        <v>325</v>
      </c>
      <c r="T185">
        <v>-9.4310000000000005E-2</v>
      </c>
      <c r="U185">
        <v>0.83819999999999995</v>
      </c>
      <c r="V185">
        <v>8.5439999999999995E-3</v>
      </c>
      <c r="W185">
        <v>-1.7669999999999999</v>
      </c>
      <c r="X185">
        <v>-8.1739999999999993E-2</v>
      </c>
      <c r="Y185">
        <v>1.5249999999999999</v>
      </c>
      <c r="Z185">
        <v>30001</v>
      </c>
      <c r="AA185">
        <v>120000</v>
      </c>
    </row>
    <row r="186" spans="9:27" x14ac:dyDescent="0.25">
      <c r="I186" t="s">
        <v>846</v>
      </c>
      <c r="J186">
        <v>1.629</v>
      </c>
      <c r="K186">
        <v>0.4879</v>
      </c>
      <c r="L186">
        <v>3.8670000000000002E-3</v>
      </c>
      <c r="M186">
        <v>0.68710000000000004</v>
      </c>
      <c r="N186">
        <v>1.6180000000000001</v>
      </c>
      <c r="O186">
        <v>2.6219999999999999</v>
      </c>
      <c r="P186">
        <v>30001</v>
      </c>
      <c r="Q186">
        <v>120000</v>
      </c>
      <c r="S186" t="s">
        <v>326</v>
      </c>
      <c r="T186">
        <v>0.29699999999999999</v>
      </c>
      <c r="U186">
        <v>1.0680000000000001</v>
      </c>
      <c r="V186">
        <v>1.6910000000000001E-2</v>
      </c>
      <c r="W186">
        <v>-1.841</v>
      </c>
      <c r="X186">
        <v>0.30919999999999997</v>
      </c>
      <c r="Y186">
        <v>2.3530000000000002</v>
      </c>
      <c r="Z186">
        <v>30001</v>
      </c>
      <c r="AA186">
        <v>120000</v>
      </c>
    </row>
    <row r="187" spans="9:27" x14ac:dyDescent="0.25">
      <c r="I187" t="s">
        <v>847</v>
      </c>
      <c r="J187">
        <v>2.4569999999999999</v>
      </c>
      <c r="K187">
        <v>0.49159999999999998</v>
      </c>
      <c r="L187">
        <v>5.1289999999999999E-3</v>
      </c>
      <c r="M187">
        <v>1.4990000000000001</v>
      </c>
      <c r="N187">
        <v>2.4540000000000002</v>
      </c>
      <c r="O187">
        <v>3.4319999999999999</v>
      </c>
      <c r="P187">
        <v>30001</v>
      </c>
      <c r="Q187">
        <v>120000</v>
      </c>
      <c r="S187" t="s">
        <v>327</v>
      </c>
      <c r="T187">
        <v>0.47770000000000001</v>
      </c>
      <c r="U187">
        <v>0.91320000000000001</v>
      </c>
      <c r="V187">
        <v>1.259E-2</v>
      </c>
      <c r="W187">
        <v>-1.347</v>
      </c>
      <c r="X187">
        <v>0.48809999999999998</v>
      </c>
      <c r="Y187">
        <v>2.2370000000000001</v>
      </c>
      <c r="Z187">
        <v>30001</v>
      </c>
      <c r="AA187">
        <v>120000</v>
      </c>
    </row>
    <row r="188" spans="9:27" x14ac:dyDescent="0.25">
      <c r="I188" t="s">
        <v>848</v>
      </c>
      <c r="J188">
        <v>2.4780000000000002</v>
      </c>
      <c r="K188">
        <v>0.53539999999999999</v>
      </c>
      <c r="L188">
        <v>5.4229999999999999E-3</v>
      </c>
      <c r="M188">
        <v>1.4410000000000001</v>
      </c>
      <c r="N188">
        <v>2.4750000000000001</v>
      </c>
      <c r="O188">
        <v>3.5390000000000001</v>
      </c>
      <c r="P188">
        <v>30001</v>
      </c>
      <c r="Q188">
        <v>120000</v>
      </c>
      <c r="S188" t="s">
        <v>328</v>
      </c>
      <c r="T188">
        <v>0.15409999999999999</v>
      </c>
      <c r="U188">
        <v>0.86280000000000001</v>
      </c>
      <c r="V188">
        <v>1.157E-2</v>
      </c>
      <c r="W188">
        <v>-1.571</v>
      </c>
      <c r="X188">
        <v>0.16800000000000001</v>
      </c>
      <c r="Y188">
        <v>1.81</v>
      </c>
      <c r="Z188">
        <v>30001</v>
      </c>
      <c r="AA188">
        <v>120000</v>
      </c>
    </row>
    <row r="189" spans="9:27" x14ac:dyDescent="0.25">
      <c r="I189" t="s">
        <v>849</v>
      </c>
      <c r="J189">
        <v>2.859</v>
      </c>
      <c r="K189">
        <v>0.8216</v>
      </c>
      <c r="L189">
        <v>1.5169999999999999E-2</v>
      </c>
      <c r="M189">
        <v>1.2549999999999999</v>
      </c>
      <c r="N189">
        <v>2.8519999999999999</v>
      </c>
      <c r="O189">
        <v>4.4809999999999999</v>
      </c>
      <c r="P189">
        <v>30001</v>
      </c>
      <c r="Q189">
        <v>120000</v>
      </c>
      <c r="S189" t="s">
        <v>329</v>
      </c>
      <c r="T189">
        <v>0.81659999999999999</v>
      </c>
      <c r="U189">
        <v>0.90610000000000002</v>
      </c>
      <c r="V189">
        <v>1.223E-2</v>
      </c>
      <c r="W189">
        <v>-0.98719999999999997</v>
      </c>
      <c r="X189">
        <v>0.82630000000000003</v>
      </c>
      <c r="Y189">
        <v>2.5680000000000001</v>
      </c>
      <c r="Z189">
        <v>30001</v>
      </c>
      <c r="AA189">
        <v>120000</v>
      </c>
    </row>
    <row r="190" spans="9:27" x14ac:dyDescent="0.25">
      <c r="I190" t="s">
        <v>850</v>
      </c>
      <c r="J190">
        <v>3.0289999999999999</v>
      </c>
      <c r="K190">
        <v>0.61250000000000004</v>
      </c>
      <c r="L190">
        <v>8.7530000000000004E-3</v>
      </c>
      <c r="M190">
        <v>1.8220000000000001</v>
      </c>
      <c r="N190">
        <v>3.0289999999999999</v>
      </c>
      <c r="O190">
        <v>4.2329999999999997</v>
      </c>
      <c r="P190">
        <v>30001</v>
      </c>
      <c r="Q190">
        <v>120000</v>
      </c>
      <c r="S190" t="s">
        <v>330</v>
      </c>
      <c r="T190">
        <v>0.68820000000000003</v>
      </c>
      <c r="U190">
        <v>0.91759999999999997</v>
      </c>
      <c r="V190">
        <v>1.038E-2</v>
      </c>
      <c r="W190">
        <v>-1.1399999999999999</v>
      </c>
      <c r="X190">
        <v>0.70250000000000001</v>
      </c>
      <c r="Y190">
        <v>2.4620000000000002</v>
      </c>
      <c r="Z190">
        <v>30001</v>
      </c>
      <c r="AA190">
        <v>120000</v>
      </c>
    </row>
    <row r="191" spans="9:27" x14ac:dyDescent="0.25">
      <c r="I191" t="s">
        <v>851</v>
      </c>
      <c r="J191">
        <v>3.05</v>
      </c>
      <c r="K191">
        <v>0.68200000000000005</v>
      </c>
      <c r="L191">
        <v>9.8329999999999997E-3</v>
      </c>
      <c r="M191">
        <v>1.7030000000000001</v>
      </c>
      <c r="N191">
        <v>3.048</v>
      </c>
      <c r="O191">
        <v>4.4029999999999996</v>
      </c>
      <c r="P191">
        <v>30001</v>
      </c>
      <c r="Q191">
        <v>120000</v>
      </c>
      <c r="S191" t="s">
        <v>2926</v>
      </c>
      <c r="T191">
        <v>-0.79979999999999996</v>
      </c>
      <c r="U191">
        <v>0.94599999999999995</v>
      </c>
      <c r="V191">
        <v>1.0999999999999999E-2</v>
      </c>
      <c r="W191">
        <v>-2.6960000000000002</v>
      </c>
      <c r="X191">
        <v>-0.78749999999999998</v>
      </c>
      <c r="Y191">
        <v>1.018</v>
      </c>
      <c r="Z191">
        <v>30001</v>
      </c>
      <c r="AA191">
        <v>120000</v>
      </c>
    </row>
    <row r="192" spans="9:27" x14ac:dyDescent="0.25">
      <c r="I192" t="s">
        <v>2549</v>
      </c>
      <c r="J192">
        <v>2.7879999999999998</v>
      </c>
      <c r="K192">
        <v>0.55869999999999997</v>
      </c>
      <c r="L192">
        <v>8.2609999999999992E-3</v>
      </c>
      <c r="M192">
        <v>1.694</v>
      </c>
      <c r="N192">
        <v>2.7850000000000001</v>
      </c>
      <c r="O192">
        <v>3.8929999999999998</v>
      </c>
      <c r="P192">
        <v>30001</v>
      </c>
      <c r="Q192">
        <v>120000</v>
      </c>
      <c r="S192" t="s">
        <v>331</v>
      </c>
      <c r="T192">
        <v>0.16539999999999999</v>
      </c>
      <c r="U192">
        <v>0.54879999999999995</v>
      </c>
      <c r="V192">
        <v>4.2160000000000001E-3</v>
      </c>
      <c r="W192">
        <v>-0.92800000000000005</v>
      </c>
      <c r="X192">
        <v>0.16470000000000001</v>
      </c>
      <c r="Y192">
        <v>1.264</v>
      </c>
      <c r="Z192">
        <v>30001</v>
      </c>
      <c r="AA192">
        <v>120000</v>
      </c>
    </row>
    <row r="193" spans="9:27" x14ac:dyDescent="0.25">
      <c r="I193" t="s">
        <v>2550</v>
      </c>
      <c r="J193">
        <v>2.6440000000000001</v>
      </c>
      <c r="K193">
        <v>0.60540000000000005</v>
      </c>
      <c r="L193">
        <v>9.8790000000000006E-3</v>
      </c>
      <c r="M193">
        <v>1.44</v>
      </c>
      <c r="N193">
        <v>2.6480000000000001</v>
      </c>
      <c r="O193">
        <v>3.8279999999999998</v>
      </c>
      <c r="P193">
        <v>30001</v>
      </c>
      <c r="Q193">
        <v>120000</v>
      </c>
      <c r="S193" t="s">
        <v>332</v>
      </c>
      <c r="T193">
        <v>-0.5615</v>
      </c>
      <c r="U193">
        <v>0.53200000000000003</v>
      </c>
      <c r="V193">
        <v>3.9950000000000003E-3</v>
      </c>
      <c r="W193">
        <v>-1.625</v>
      </c>
      <c r="X193">
        <v>-0.56100000000000005</v>
      </c>
      <c r="Y193">
        <v>0.50339999999999996</v>
      </c>
      <c r="Z193">
        <v>30001</v>
      </c>
      <c r="AA193">
        <v>120000</v>
      </c>
    </row>
    <row r="194" spans="9:27" x14ac:dyDescent="0.25">
      <c r="I194" t="s">
        <v>2551</v>
      </c>
      <c r="J194">
        <v>3.3860000000000001</v>
      </c>
      <c r="K194">
        <v>0.61199999999999999</v>
      </c>
      <c r="L194">
        <v>9.0849999999999993E-3</v>
      </c>
      <c r="M194">
        <v>2.1930000000000001</v>
      </c>
      <c r="N194">
        <v>3.3839999999999999</v>
      </c>
      <c r="O194">
        <v>4.585</v>
      </c>
      <c r="P194">
        <v>30001</v>
      </c>
      <c r="Q194">
        <v>120000</v>
      </c>
      <c r="S194" t="s">
        <v>333</v>
      </c>
      <c r="T194">
        <v>-0.51080000000000003</v>
      </c>
      <c r="U194">
        <v>0.57310000000000005</v>
      </c>
      <c r="V194">
        <v>4.3569999999999998E-3</v>
      </c>
      <c r="W194">
        <v>-1.6459999999999999</v>
      </c>
      <c r="X194">
        <v>-0.51170000000000004</v>
      </c>
      <c r="Y194">
        <v>0.62960000000000005</v>
      </c>
      <c r="Z194">
        <v>30001</v>
      </c>
      <c r="AA194">
        <v>120000</v>
      </c>
    </row>
    <row r="195" spans="9:27" x14ac:dyDescent="0.25">
      <c r="I195" t="s">
        <v>2552</v>
      </c>
      <c r="J195">
        <v>3.3719999999999999</v>
      </c>
      <c r="K195">
        <v>0.68200000000000005</v>
      </c>
      <c r="L195">
        <v>9.9819999999999996E-3</v>
      </c>
      <c r="M195">
        <v>2.0379999999999998</v>
      </c>
      <c r="N195">
        <v>3.371</v>
      </c>
      <c r="O195">
        <v>4.7060000000000004</v>
      </c>
      <c r="P195">
        <v>30001</v>
      </c>
      <c r="Q195">
        <v>120000</v>
      </c>
      <c r="S195" t="s">
        <v>334</v>
      </c>
      <c r="T195">
        <v>-0.27329999999999999</v>
      </c>
      <c r="U195">
        <v>0.66139999999999999</v>
      </c>
      <c r="V195">
        <v>3.4399999999999999E-3</v>
      </c>
      <c r="W195">
        <v>-1.599</v>
      </c>
      <c r="X195">
        <v>-0.27039999999999997</v>
      </c>
      <c r="Y195">
        <v>1.0369999999999999</v>
      </c>
      <c r="Z195">
        <v>30001</v>
      </c>
      <c r="AA195">
        <v>120000</v>
      </c>
    </row>
    <row r="196" spans="9:27" x14ac:dyDescent="0.25">
      <c r="I196" t="s">
        <v>2553</v>
      </c>
      <c r="J196">
        <v>3.25</v>
      </c>
      <c r="K196">
        <v>0.62960000000000005</v>
      </c>
      <c r="L196">
        <v>9.5750000000000002E-3</v>
      </c>
      <c r="M196">
        <v>2.0190000000000001</v>
      </c>
      <c r="N196">
        <v>3.25</v>
      </c>
      <c r="O196">
        <v>4.4859999999999998</v>
      </c>
      <c r="P196">
        <v>30001</v>
      </c>
      <c r="Q196">
        <v>120000</v>
      </c>
      <c r="S196" t="s">
        <v>335</v>
      </c>
      <c r="T196">
        <v>-6.7650000000000002E-2</v>
      </c>
      <c r="U196">
        <v>0.54969999999999997</v>
      </c>
      <c r="V196">
        <v>3.1840000000000002E-3</v>
      </c>
      <c r="W196">
        <v>-1.1639999999999999</v>
      </c>
      <c r="X196">
        <v>-7.3080000000000006E-2</v>
      </c>
      <c r="Y196">
        <v>1.0609999999999999</v>
      </c>
      <c r="Z196">
        <v>30001</v>
      </c>
      <c r="AA196">
        <v>120000</v>
      </c>
    </row>
    <row r="197" spans="9:27" x14ac:dyDescent="0.25">
      <c r="I197" t="s">
        <v>2554</v>
      </c>
      <c r="J197">
        <v>1.7629999999999999</v>
      </c>
      <c r="K197">
        <v>0.67200000000000004</v>
      </c>
      <c r="L197">
        <v>0.01</v>
      </c>
      <c r="M197">
        <v>0.45440000000000003</v>
      </c>
      <c r="N197">
        <v>1.7569999999999999</v>
      </c>
      <c r="O197">
        <v>3.093</v>
      </c>
      <c r="P197">
        <v>30001</v>
      </c>
      <c r="Q197">
        <v>120000</v>
      </c>
      <c r="S197" t="s">
        <v>336</v>
      </c>
      <c r="T197">
        <v>-1.159</v>
      </c>
      <c r="U197">
        <v>0.80449999999999999</v>
      </c>
      <c r="V197">
        <v>1.023E-2</v>
      </c>
      <c r="W197">
        <v>-2.734</v>
      </c>
      <c r="X197">
        <v>-1.1659999999999999</v>
      </c>
      <c r="Y197">
        <v>0.43780000000000002</v>
      </c>
      <c r="Z197">
        <v>30001</v>
      </c>
      <c r="AA197">
        <v>120000</v>
      </c>
    </row>
    <row r="198" spans="9:27" x14ac:dyDescent="0.25">
      <c r="I198" t="s">
        <v>852</v>
      </c>
      <c r="J198">
        <v>-0.36080000000000001</v>
      </c>
      <c r="K198">
        <v>0.38969999999999999</v>
      </c>
      <c r="L198">
        <v>3.4940000000000001E-3</v>
      </c>
      <c r="M198">
        <v>-1.2190000000000001</v>
      </c>
      <c r="N198">
        <v>-0.31740000000000002</v>
      </c>
      <c r="O198">
        <v>0.29349999999999998</v>
      </c>
      <c r="P198">
        <v>30001</v>
      </c>
      <c r="Q198">
        <v>120000</v>
      </c>
      <c r="S198" t="s">
        <v>337</v>
      </c>
      <c r="T198">
        <v>0.93799999999999994</v>
      </c>
      <c r="U198">
        <v>0.624</v>
      </c>
      <c r="V198">
        <v>4.8190000000000004E-3</v>
      </c>
      <c r="W198">
        <v>-0.30349999999999999</v>
      </c>
      <c r="X198">
        <v>0.93610000000000004</v>
      </c>
      <c r="Y198">
        <v>2.1749999999999998</v>
      </c>
      <c r="Z198">
        <v>30001</v>
      </c>
      <c r="AA198">
        <v>120000</v>
      </c>
    </row>
    <row r="199" spans="9:27" x14ac:dyDescent="0.25">
      <c r="I199" t="s">
        <v>853</v>
      </c>
      <c r="J199">
        <v>-0.2253</v>
      </c>
      <c r="K199">
        <v>0.26490000000000002</v>
      </c>
      <c r="L199">
        <v>2.5270000000000002E-3</v>
      </c>
      <c r="M199">
        <v>-0.74739999999999995</v>
      </c>
      <c r="N199">
        <v>-0.2243</v>
      </c>
      <c r="O199">
        <v>0.29160000000000003</v>
      </c>
      <c r="P199">
        <v>30001</v>
      </c>
      <c r="Q199">
        <v>120000</v>
      </c>
      <c r="S199" t="s">
        <v>338</v>
      </c>
      <c r="T199">
        <v>0.2651</v>
      </c>
      <c r="U199">
        <v>0.51400000000000001</v>
      </c>
      <c r="V199">
        <v>3.2049999999999999E-3</v>
      </c>
      <c r="W199">
        <v>-0.76749999999999996</v>
      </c>
      <c r="X199">
        <v>0.26569999999999999</v>
      </c>
      <c r="Y199">
        <v>1.29</v>
      </c>
      <c r="Z199">
        <v>30001</v>
      </c>
      <c r="AA199">
        <v>120000</v>
      </c>
    </row>
    <row r="200" spans="9:27" x14ac:dyDescent="0.25">
      <c r="I200" t="s">
        <v>854</v>
      </c>
      <c r="J200">
        <v>4.8280000000000003E-2</v>
      </c>
      <c r="K200">
        <v>0.40010000000000001</v>
      </c>
      <c r="L200">
        <v>4.3860000000000001E-3</v>
      </c>
      <c r="M200">
        <v>-0.7087</v>
      </c>
      <c r="N200">
        <v>3.6740000000000002E-2</v>
      </c>
      <c r="O200">
        <v>0.86280000000000001</v>
      </c>
      <c r="P200">
        <v>30001</v>
      </c>
      <c r="Q200">
        <v>120000</v>
      </c>
      <c r="S200" t="s">
        <v>339</v>
      </c>
      <c r="T200">
        <v>-0.2273</v>
      </c>
      <c r="U200">
        <v>0.53820000000000001</v>
      </c>
      <c r="V200">
        <v>3.7200000000000002E-3</v>
      </c>
      <c r="W200">
        <v>-1.2929999999999999</v>
      </c>
      <c r="X200">
        <v>-0.23089999999999999</v>
      </c>
      <c r="Y200">
        <v>0.84650000000000003</v>
      </c>
      <c r="Z200">
        <v>30001</v>
      </c>
      <c r="AA200">
        <v>120000</v>
      </c>
    </row>
    <row r="201" spans="9:27" x14ac:dyDescent="0.25">
      <c r="I201" t="s">
        <v>855</v>
      </c>
      <c r="J201">
        <v>0.73650000000000004</v>
      </c>
      <c r="K201">
        <v>0.2422</v>
      </c>
      <c r="L201">
        <v>2.6310000000000001E-3</v>
      </c>
      <c r="M201">
        <v>0.2606</v>
      </c>
      <c r="N201">
        <v>0.73709999999999998</v>
      </c>
      <c r="O201">
        <v>1.2130000000000001</v>
      </c>
      <c r="P201">
        <v>30001</v>
      </c>
      <c r="Q201">
        <v>120000</v>
      </c>
      <c r="S201" t="s">
        <v>340</v>
      </c>
      <c r="T201">
        <v>0.64080000000000004</v>
      </c>
      <c r="U201">
        <v>0.63560000000000005</v>
      </c>
      <c r="V201">
        <v>4.8060000000000004E-3</v>
      </c>
      <c r="W201">
        <v>-0.61160000000000003</v>
      </c>
      <c r="X201">
        <v>0.63990000000000002</v>
      </c>
      <c r="Y201">
        <v>1.8979999999999999</v>
      </c>
      <c r="Z201">
        <v>30001</v>
      </c>
      <c r="AA201">
        <v>120000</v>
      </c>
    </row>
    <row r="202" spans="9:27" x14ac:dyDescent="0.25">
      <c r="I202" t="s">
        <v>856</v>
      </c>
      <c r="J202">
        <v>0.46029999999999999</v>
      </c>
      <c r="K202">
        <v>0.35470000000000002</v>
      </c>
      <c r="L202">
        <v>2.957E-3</v>
      </c>
      <c r="M202">
        <v>-0.2823</v>
      </c>
      <c r="N202">
        <v>0.47739999999999999</v>
      </c>
      <c r="O202">
        <v>1.113</v>
      </c>
      <c r="P202">
        <v>30001</v>
      </c>
      <c r="Q202">
        <v>120000</v>
      </c>
      <c r="S202" t="s">
        <v>341</v>
      </c>
      <c r="T202">
        <v>1.032</v>
      </c>
      <c r="U202">
        <v>0.91490000000000005</v>
      </c>
      <c r="V202">
        <v>1.477E-2</v>
      </c>
      <c r="W202">
        <v>-0.76370000000000005</v>
      </c>
      <c r="X202">
        <v>1.0249999999999999</v>
      </c>
      <c r="Y202">
        <v>2.8370000000000002</v>
      </c>
      <c r="Z202">
        <v>30001</v>
      </c>
      <c r="AA202">
        <v>120000</v>
      </c>
    </row>
    <row r="203" spans="9:27" x14ac:dyDescent="0.25">
      <c r="I203" t="s">
        <v>857</v>
      </c>
      <c r="J203">
        <v>0.51270000000000004</v>
      </c>
      <c r="K203">
        <v>0.42230000000000001</v>
      </c>
      <c r="L203">
        <v>3.0370000000000002E-3</v>
      </c>
      <c r="M203">
        <v>-0.374</v>
      </c>
      <c r="N203">
        <v>0.53039999999999998</v>
      </c>
      <c r="O203">
        <v>1.3140000000000001</v>
      </c>
      <c r="P203">
        <v>30001</v>
      </c>
      <c r="Q203">
        <v>120000</v>
      </c>
      <c r="S203" t="s">
        <v>342</v>
      </c>
      <c r="T203">
        <v>1.2130000000000001</v>
      </c>
      <c r="U203">
        <v>0.7147</v>
      </c>
      <c r="V203">
        <v>8.7220000000000006E-3</v>
      </c>
      <c r="W203">
        <v>-0.19420000000000001</v>
      </c>
      <c r="X203">
        <v>1.21</v>
      </c>
      <c r="Y203">
        <v>2.6269999999999998</v>
      </c>
      <c r="Z203">
        <v>30001</v>
      </c>
      <c r="AA203">
        <v>120000</v>
      </c>
    </row>
    <row r="204" spans="9:27" x14ac:dyDescent="0.25">
      <c r="I204" t="s">
        <v>858</v>
      </c>
      <c r="J204">
        <v>0.68179999999999996</v>
      </c>
      <c r="K204">
        <v>0.38990000000000002</v>
      </c>
      <c r="L204">
        <v>4.5269999999999998E-3</v>
      </c>
      <c r="M204">
        <v>-9.6689999999999998E-2</v>
      </c>
      <c r="N204">
        <v>0.68540000000000001</v>
      </c>
      <c r="O204">
        <v>1.4350000000000001</v>
      </c>
      <c r="P204">
        <v>30001</v>
      </c>
      <c r="Q204">
        <v>120000</v>
      </c>
      <c r="S204" t="s">
        <v>343</v>
      </c>
      <c r="T204">
        <v>0.88919999999999999</v>
      </c>
      <c r="U204">
        <v>0.65969999999999995</v>
      </c>
      <c r="V204">
        <v>8.2039999999999995E-3</v>
      </c>
      <c r="W204">
        <v>-0.40760000000000002</v>
      </c>
      <c r="X204">
        <v>0.88700000000000001</v>
      </c>
      <c r="Y204">
        <v>2.198</v>
      </c>
      <c r="Z204">
        <v>30001</v>
      </c>
      <c r="AA204">
        <v>120000</v>
      </c>
    </row>
    <row r="205" spans="9:27" x14ac:dyDescent="0.25">
      <c r="I205" t="s">
        <v>859</v>
      </c>
      <c r="J205">
        <v>0.87790000000000001</v>
      </c>
      <c r="K205">
        <v>0.33629999999999999</v>
      </c>
      <c r="L205">
        <v>5.1799999999999997E-3</v>
      </c>
      <c r="M205">
        <v>0.22239999999999999</v>
      </c>
      <c r="N205">
        <v>0.87519999999999998</v>
      </c>
      <c r="O205">
        <v>1.546</v>
      </c>
      <c r="P205">
        <v>30001</v>
      </c>
      <c r="Q205">
        <v>120000</v>
      </c>
      <c r="S205" t="s">
        <v>344</v>
      </c>
      <c r="T205">
        <v>1.552</v>
      </c>
      <c r="U205">
        <v>0.72699999999999998</v>
      </c>
      <c r="V205">
        <v>9.2610000000000001E-3</v>
      </c>
      <c r="W205">
        <v>0.1096</v>
      </c>
      <c r="X205">
        <v>1.55</v>
      </c>
      <c r="Y205">
        <v>2.9849999999999999</v>
      </c>
      <c r="Z205">
        <v>30001</v>
      </c>
      <c r="AA205">
        <v>120000</v>
      </c>
    </row>
    <row r="206" spans="9:27" x14ac:dyDescent="0.25">
      <c r="I206" t="s">
        <v>860</v>
      </c>
      <c r="J206">
        <v>0.66180000000000005</v>
      </c>
      <c r="K206">
        <v>0.32179999999999997</v>
      </c>
      <c r="L206">
        <v>4.9670000000000001E-3</v>
      </c>
      <c r="M206">
        <v>3.2099999999999997E-2</v>
      </c>
      <c r="N206">
        <v>0.66139999999999999</v>
      </c>
      <c r="O206">
        <v>1.288</v>
      </c>
      <c r="P206">
        <v>30001</v>
      </c>
      <c r="Q206">
        <v>120000</v>
      </c>
      <c r="S206" t="s">
        <v>345</v>
      </c>
      <c r="T206">
        <v>1.423</v>
      </c>
      <c r="U206">
        <v>0.76349999999999996</v>
      </c>
      <c r="V206">
        <v>9.4859999999999996E-3</v>
      </c>
      <c r="W206">
        <v>-8.3379999999999996E-2</v>
      </c>
      <c r="X206">
        <v>1.427</v>
      </c>
      <c r="Y206">
        <v>2.9279999999999999</v>
      </c>
      <c r="Z206">
        <v>30001</v>
      </c>
      <c r="AA206">
        <v>120000</v>
      </c>
    </row>
    <row r="207" spans="9:27" x14ac:dyDescent="0.25">
      <c r="I207" t="s">
        <v>861</v>
      </c>
      <c r="J207">
        <v>0.76959999999999995</v>
      </c>
      <c r="K207">
        <v>0.40239999999999998</v>
      </c>
      <c r="L207">
        <v>4.8089999999999999E-3</v>
      </c>
      <c r="M207">
        <v>-1.8370000000000001E-2</v>
      </c>
      <c r="N207">
        <v>0.76770000000000005</v>
      </c>
      <c r="O207">
        <v>1.5669999999999999</v>
      </c>
      <c r="P207">
        <v>30001</v>
      </c>
      <c r="Q207">
        <v>120000</v>
      </c>
      <c r="S207" t="s">
        <v>2927</v>
      </c>
      <c r="T207">
        <v>-6.4740000000000006E-2</v>
      </c>
      <c r="U207">
        <v>0.79430000000000001</v>
      </c>
      <c r="V207">
        <v>9.6570000000000007E-3</v>
      </c>
      <c r="W207">
        <v>-1.63</v>
      </c>
      <c r="X207">
        <v>-6.3159999999999994E-2</v>
      </c>
      <c r="Y207">
        <v>1.502</v>
      </c>
      <c r="Z207">
        <v>30001</v>
      </c>
      <c r="AA207">
        <v>120000</v>
      </c>
    </row>
    <row r="208" spans="9:27" x14ac:dyDescent="0.25">
      <c r="I208" t="s">
        <v>862</v>
      </c>
      <c r="J208">
        <v>0.84689999999999999</v>
      </c>
      <c r="K208">
        <v>0.39779999999999999</v>
      </c>
      <c r="L208">
        <v>4.7980000000000002E-3</v>
      </c>
      <c r="M208">
        <v>8.2439999999999999E-2</v>
      </c>
      <c r="N208">
        <v>0.83909999999999996</v>
      </c>
      <c r="O208">
        <v>1.663</v>
      </c>
      <c r="P208">
        <v>30001</v>
      </c>
      <c r="Q208">
        <v>120000</v>
      </c>
      <c r="S208" t="s">
        <v>346</v>
      </c>
      <c r="T208">
        <v>-0.72689999999999999</v>
      </c>
      <c r="U208">
        <v>0.32640000000000002</v>
      </c>
      <c r="V208">
        <v>2.0939999999999999E-3</v>
      </c>
      <c r="W208">
        <v>-1.387</v>
      </c>
      <c r="X208">
        <v>-0.72019999999999995</v>
      </c>
      <c r="Y208">
        <v>-9.8589999999999997E-2</v>
      </c>
      <c r="Z208">
        <v>30001</v>
      </c>
      <c r="AA208">
        <v>120000</v>
      </c>
    </row>
    <row r="209" spans="9:27" x14ac:dyDescent="0.25">
      <c r="I209" t="s">
        <v>863</v>
      </c>
      <c r="J209">
        <v>0.76300000000000001</v>
      </c>
      <c r="K209">
        <v>0.372</v>
      </c>
      <c r="L209">
        <v>4.385E-3</v>
      </c>
      <c r="M209">
        <v>2.537E-2</v>
      </c>
      <c r="N209">
        <v>0.76490000000000002</v>
      </c>
      <c r="O209">
        <v>1.4950000000000001</v>
      </c>
      <c r="P209">
        <v>30001</v>
      </c>
      <c r="Q209">
        <v>120000</v>
      </c>
      <c r="S209" t="s">
        <v>347</v>
      </c>
      <c r="T209">
        <v>-0.67620000000000002</v>
      </c>
      <c r="U209">
        <v>0.39729999999999999</v>
      </c>
      <c r="V209">
        <v>2.6949999999999999E-3</v>
      </c>
      <c r="W209">
        <v>-1.4670000000000001</v>
      </c>
      <c r="X209">
        <v>-0.67479999999999996</v>
      </c>
      <c r="Y209">
        <v>0.10059999999999999</v>
      </c>
      <c r="Z209">
        <v>30001</v>
      </c>
      <c r="AA209">
        <v>120000</v>
      </c>
    </row>
    <row r="210" spans="9:27" x14ac:dyDescent="0.25">
      <c r="I210" t="s">
        <v>864</v>
      </c>
      <c r="J210">
        <v>0.79059999999999997</v>
      </c>
      <c r="K210">
        <v>0.33169999999999999</v>
      </c>
      <c r="L210">
        <v>5.0039999999999998E-3</v>
      </c>
      <c r="M210">
        <v>0.14369999999999999</v>
      </c>
      <c r="N210">
        <v>0.79059999999999997</v>
      </c>
      <c r="O210">
        <v>1.44</v>
      </c>
      <c r="P210">
        <v>30001</v>
      </c>
      <c r="Q210">
        <v>120000</v>
      </c>
      <c r="S210" t="s">
        <v>348</v>
      </c>
      <c r="T210">
        <v>-0.43869999999999998</v>
      </c>
      <c r="U210">
        <v>0.56269999999999998</v>
      </c>
      <c r="V210">
        <v>3.7759999999999998E-3</v>
      </c>
      <c r="W210">
        <v>-1.5620000000000001</v>
      </c>
      <c r="X210">
        <v>-0.43869999999999998</v>
      </c>
      <c r="Y210">
        <v>0.68300000000000005</v>
      </c>
      <c r="Z210">
        <v>30001</v>
      </c>
      <c r="AA210">
        <v>120000</v>
      </c>
    </row>
    <row r="211" spans="9:27" x14ac:dyDescent="0.25">
      <c r="I211" t="s">
        <v>865</v>
      </c>
      <c r="J211">
        <v>0.65710000000000002</v>
      </c>
      <c r="K211">
        <v>0.33789999999999998</v>
      </c>
      <c r="L211">
        <v>5.1799999999999997E-3</v>
      </c>
      <c r="M211">
        <v>-1.239E-2</v>
      </c>
      <c r="N211">
        <v>0.65980000000000005</v>
      </c>
      <c r="O211">
        <v>1.31</v>
      </c>
      <c r="P211">
        <v>30001</v>
      </c>
      <c r="Q211">
        <v>120000</v>
      </c>
      <c r="S211" t="s">
        <v>349</v>
      </c>
      <c r="T211">
        <v>-0.2331</v>
      </c>
      <c r="U211">
        <v>0.45269999999999999</v>
      </c>
      <c r="V211">
        <v>4.1929999999999997E-3</v>
      </c>
      <c r="W211">
        <v>-1.127</v>
      </c>
      <c r="X211">
        <v>-0.2326</v>
      </c>
      <c r="Y211">
        <v>0.65980000000000005</v>
      </c>
      <c r="Z211">
        <v>30001</v>
      </c>
      <c r="AA211">
        <v>120000</v>
      </c>
    </row>
    <row r="212" spans="9:27" x14ac:dyDescent="0.25">
      <c r="I212" t="s">
        <v>866</v>
      </c>
      <c r="J212">
        <v>0.84130000000000005</v>
      </c>
      <c r="K212">
        <v>0.30759999999999998</v>
      </c>
      <c r="L212">
        <v>4.731E-3</v>
      </c>
      <c r="M212">
        <v>0.2414</v>
      </c>
      <c r="N212">
        <v>0.84050000000000002</v>
      </c>
      <c r="O212">
        <v>1.448</v>
      </c>
      <c r="P212">
        <v>30001</v>
      </c>
      <c r="Q212">
        <v>120000</v>
      </c>
      <c r="S212" t="s">
        <v>350</v>
      </c>
      <c r="T212">
        <v>-1.3240000000000001</v>
      </c>
      <c r="U212">
        <v>0.7107</v>
      </c>
      <c r="V212">
        <v>1.023E-2</v>
      </c>
      <c r="W212">
        <v>-2.714</v>
      </c>
      <c r="X212">
        <v>-1.3280000000000001</v>
      </c>
      <c r="Y212">
        <v>8.0519999999999994E-2</v>
      </c>
      <c r="Z212">
        <v>30001</v>
      </c>
      <c r="AA212">
        <v>120000</v>
      </c>
    </row>
    <row r="213" spans="9:27" x14ac:dyDescent="0.25">
      <c r="I213" t="s">
        <v>867</v>
      </c>
      <c r="J213">
        <v>0.76739999999999997</v>
      </c>
      <c r="K213">
        <v>0.29449999999999998</v>
      </c>
      <c r="L213">
        <v>4.6540000000000002E-3</v>
      </c>
      <c r="M213">
        <v>0.19359999999999999</v>
      </c>
      <c r="N213">
        <v>0.76749999999999996</v>
      </c>
      <c r="O213">
        <v>1.3460000000000001</v>
      </c>
      <c r="P213">
        <v>30001</v>
      </c>
      <c r="Q213">
        <v>120000</v>
      </c>
      <c r="S213" t="s">
        <v>351</v>
      </c>
      <c r="T213">
        <v>0.77259999999999995</v>
      </c>
      <c r="U213">
        <v>0.50160000000000005</v>
      </c>
      <c r="V213">
        <v>4.7959999999999999E-3</v>
      </c>
      <c r="W213">
        <v>-0.2281</v>
      </c>
      <c r="X213">
        <v>0.77559999999999996</v>
      </c>
      <c r="Y213">
        <v>1.758</v>
      </c>
      <c r="Z213">
        <v>30001</v>
      </c>
      <c r="AA213">
        <v>120000</v>
      </c>
    </row>
    <row r="214" spans="9:27" x14ac:dyDescent="0.25">
      <c r="I214" t="s">
        <v>868</v>
      </c>
      <c r="J214">
        <v>1.2769999999999999</v>
      </c>
      <c r="K214">
        <v>0.34289999999999998</v>
      </c>
      <c r="L214">
        <v>4.1219999999999998E-3</v>
      </c>
      <c r="M214">
        <v>0.60529999999999995</v>
      </c>
      <c r="N214">
        <v>1.276</v>
      </c>
      <c r="O214">
        <v>1.952</v>
      </c>
      <c r="P214">
        <v>30001</v>
      </c>
      <c r="Q214">
        <v>120000</v>
      </c>
      <c r="S214" t="s">
        <v>352</v>
      </c>
      <c r="T214">
        <v>9.9739999999999995E-2</v>
      </c>
      <c r="U214">
        <v>0.36149999999999999</v>
      </c>
      <c r="V214">
        <v>3.3319999999999999E-3</v>
      </c>
      <c r="W214">
        <v>-0.62319999999999998</v>
      </c>
      <c r="X214">
        <v>0.1036</v>
      </c>
      <c r="Y214">
        <v>0.79859999999999998</v>
      </c>
      <c r="Z214">
        <v>30001</v>
      </c>
      <c r="AA214">
        <v>120000</v>
      </c>
    </row>
    <row r="215" spans="9:27" x14ac:dyDescent="0.25">
      <c r="I215" t="s">
        <v>869</v>
      </c>
      <c r="J215">
        <v>1.548</v>
      </c>
      <c r="K215">
        <v>0.76590000000000003</v>
      </c>
      <c r="L215">
        <v>8.7889999999999999E-3</v>
      </c>
      <c r="M215">
        <v>9.2039999999999997E-2</v>
      </c>
      <c r="N215">
        <v>1.53</v>
      </c>
      <c r="O215">
        <v>3.097</v>
      </c>
      <c r="P215">
        <v>30001</v>
      </c>
      <c r="Q215">
        <v>120000</v>
      </c>
      <c r="S215" t="s">
        <v>353</v>
      </c>
      <c r="T215">
        <v>-0.39269999999999999</v>
      </c>
      <c r="U215">
        <v>0.37009999999999998</v>
      </c>
      <c r="V215">
        <v>3.2750000000000001E-3</v>
      </c>
      <c r="W215">
        <v>-1.1259999999999999</v>
      </c>
      <c r="X215">
        <v>-0.39150000000000001</v>
      </c>
      <c r="Y215">
        <v>0.33800000000000002</v>
      </c>
      <c r="Z215">
        <v>30001</v>
      </c>
      <c r="AA215">
        <v>120000</v>
      </c>
    </row>
    <row r="216" spans="9:27" x14ac:dyDescent="0.25">
      <c r="I216" t="s">
        <v>870</v>
      </c>
      <c r="J216">
        <v>0.81159999999999999</v>
      </c>
      <c r="K216">
        <v>0.37519999999999998</v>
      </c>
      <c r="L216">
        <v>3.9690000000000003E-3</v>
      </c>
      <c r="M216">
        <v>7.3749999999999996E-2</v>
      </c>
      <c r="N216">
        <v>0.81140000000000001</v>
      </c>
      <c r="O216">
        <v>1.548</v>
      </c>
      <c r="P216">
        <v>30001</v>
      </c>
      <c r="Q216">
        <v>120000</v>
      </c>
      <c r="S216" t="s">
        <v>354</v>
      </c>
      <c r="T216">
        <v>0.47539999999999999</v>
      </c>
      <c r="U216">
        <v>0.52400000000000002</v>
      </c>
      <c r="V216">
        <v>5.3460000000000001E-3</v>
      </c>
      <c r="W216">
        <v>-0.55449999999999999</v>
      </c>
      <c r="X216">
        <v>0.47599999999999998</v>
      </c>
      <c r="Y216">
        <v>1.512</v>
      </c>
      <c r="Z216">
        <v>30001</v>
      </c>
      <c r="AA216">
        <v>120000</v>
      </c>
    </row>
    <row r="217" spans="9:27" x14ac:dyDescent="0.25">
      <c r="I217" t="s">
        <v>871</v>
      </c>
      <c r="J217">
        <v>0.65900000000000003</v>
      </c>
      <c r="K217">
        <v>0.34189999999999998</v>
      </c>
      <c r="L217">
        <v>3.0070000000000001E-3</v>
      </c>
      <c r="M217">
        <v>-1.6320000000000001E-2</v>
      </c>
      <c r="N217">
        <v>0.66039999999999999</v>
      </c>
      <c r="O217">
        <v>1.3240000000000001</v>
      </c>
      <c r="P217">
        <v>30001</v>
      </c>
      <c r="Q217">
        <v>120000</v>
      </c>
      <c r="S217" t="s">
        <v>355</v>
      </c>
      <c r="T217">
        <v>0.86660000000000004</v>
      </c>
      <c r="U217">
        <v>0.8478</v>
      </c>
      <c r="V217">
        <v>1.5350000000000001E-2</v>
      </c>
      <c r="W217">
        <v>-0.80979999999999996</v>
      </c>
      <c r="X217">
        <v>0.86050000000000004</v>
      </c>
      <c r="Y217">
        <v>2.5289999999999999</v>
      </c>
      <c r="Z217">
        <v>30001</v>
      </c>
      <c r="AA217">
        <v>120000</v>
      </c>
    </row>
    <row r="218" spans="9:27" x14ac:dyDescent="0.25">
      <c r="I218" t="s">
        <v>872</v>
      </c>
      <c r="J218">
        <v>0.94230000000000003</v>
      </c>
      <c r="K218">
        <v>0.38150000000000001</v>
      </c>
      <c r="L218">
        <v>2.9429999999999999E-3</v>
      </c>
      <c r="M218">
        <v>0.1799</v>
      </c>
      <c r="N218">
        <v>0.94650000000000001</v>
      </c>
      <c r="O218">
        <v>1.6830000000000001</v>
      </c>
      <c r="P218">
        <v>30001</v>
      </c>
      <c r="Q218">
        <v>120000</v>
      </c>
      <c r="S218" t="s">
        <v>356</v>
      </c>
      <c r="T218">
        <v>1.0469999999999999</v>
      </c>
      <c r="U218">
        <v>0.63360000000000005</v>
      </c>
      <c r="V218">
        <v>9.3480000000000004E-3</v>
      </c>
      <c r="W218">
        <v>-0.20050000000000001</v>
      </c>
      <c r="X218">
        <v>1.0449999999999999</v>
      </c>
      <c r="Y218">
        <v>2.294</v>
      </c>
      <c r="Z218">
        <v>30001</v>
      </c>
      <c r="AA218">
        <v>120000</v>
      </c>
    </row>
    <row r="219" spans="9:27" x14ac:dyDescent="0.25">
      <c r="I219" t="s">
        <v>873</v>
      </c>
      <c r="J219">
        <v>1.4179999999999999</v>
      </c>
      <c r="K219">
        <v>0.42170000000000002</v>
      </c>
      <c r="L219">
        <v>3.0920000000000001E-3</v>
      </c>
      <c r="M219">
        <v>0.63319999999999999</v>
      </c>
      <c r="N219">
        <v>1.4</v>
      </c>
      <c r="O219">
        <v>2.2850000000000001</v>
      </c>
      <c r="P219">
        <v>30001</v>
      </c>
      <c r="Q219">
        <v>120000</v>
      </c>
      <c r="S219" t="s">
        <v>357</v>
      </c>
      <c r="T219">
        <v>0.72370000000000001</v>
      </c>
      <c r="U219">
        <v>0.56520000000000004</v>
      </c>
      <c r="V219">
        <v>9.0880000000000006E-3</v>
      </c>
      <c r="W219">
        <v>-0.39090000000000003</v>
      </c>
      <c r="X219">
        <v>0.7238</v>
      </c>
      <c r="Y219">
        <v>1.833</v>
      </c>
      <c r="Z219">
        <v>30001</v>
      </c>
      <c r="AA219">
        <v>120000</v>
      </c>
    </row>
    <row r="220" spans="9:27" x14ac:dyDescent="0.25">
      <c r="I220" t="s">
        <v>874</v>
      </c>
      <c r="J220">
        <v>1.0629999999999999</v>
      </c>
      <c r="K220">
        <v>0.31469999999999998</v>
      </c>
      <c r="L220">
        <v>2.8519999999999999E-3</v>
      </c>
      <c r="M220">
        <v>0.44529999999999997</v>
      </c>
      <c r="N220">
        <v>1.0649999999999999</v>
      </c>
      <c r="O220">
        <v>1.681</v>
      </c>
      <c r="P220">
        <v>30001</v>
      </c>
      <c r="Q220">
        <v>120000</v>
      </c>
      <c r="S220" t="s">
        <v>358</v>
      </c>
      <c r="T220">
        <v>1.3859999999999999</v>
      </c>
      <c r="U220">
        <v>0.63339999999999996</v>
      </c>
      <c r="V220">
        <v>9.7190000000000002E-3</v>
      </c>
      <c r="W220">
        <v>0.14499999999999999</v>
      </c>
      <c r="X220">
        <v>1.3859999999999999</v>
      </c>
      <c r="Y220">
        <v>2.6280000000000001</v>
      </c>
      <c r="Z220">
        <v>30001</v>
      </c>
      <c r="AA220">
        <v>120000</v>
      </c>
    </row>
    <row r="221" spans="9:27" x14ac:dyDescent="0.25">
      <c r="I221" t="s">
        <v>875</v>
      </c>
      <c r="J221">
        <v>0.81369999999999998</v>
      </c>
      <c r="K221">
        <v>0.41199999999999998</v>
      </c>
      <c r="L221">
        <v>2.9629999999999999E-3</v>
      </c>
      <c r="M221">
        <v>-2.554E-2</v>
      </c>
      <c r="N221">
        <v>0.82430000000000003</v>
      </c>
      <c r="O221">
        <v>1.5980000000000001</v>
      </c>
      <c r="P221">
        <v>30001</v>
      </c>
      <c r="Q221">
        <v>120000</v>
      </c>
      <c r="S221" t="s">
        <v>359</v>
      </c>
      <c r="T221">
        <v>1.258</v>
      </c>
      <c r="U221">
        <v>0.66269999999999996</v>
      </c>
      <c r="V221">
        <v>9.5359999999999993E-3</v>
      </c>
      <c r="W221">
        <v>-6.0299999999999999E-2</v>
      </c>
      <c r="X221">
        <v>1.264</v>
      </c>
      <c r="Y221">
        <v>2.5499999999999998</v>
      </c>
      <c r="Z221">
        <v>30001</v>
      </c>
      <c r="AA221">
        <v>120000</v>
      </c>
    </row>
    <row r="222" spans="9:27" x14ac:dyDescent="0.25">
      <c r="I222" t="s">
        <v>876</v>
      </c>
      <c r="J222">
        <v>0.3458</v>
      </c>
      <c r="K222">
        <v>0.2611</v>
      </c>
      <c r="L222">
        <v>2.1020000000000001E-3</v>
      </c>
      <c r="M222">
        <v>-0.16259999999999999</v>
      </c>
      <c r="N222">
        <v>0.34350000000000003</v>
      </c>
      <c r="O222">
        <v>0.86460000000000004</v>
      </c>
      <c r="P222">
        <v>30001</v>
      </c>
      <c r="Q222">
        <v>120000</v>
      </c>
      <c r="S222" t="s">
        <v>2928</v>
      </c>
      <c r="T222">
        <v>-0.2301</v>
      </c>
      <c r="U222">
        <v>0.70289999999999997</v>
      </c>
      <c r="V222">
        <v>1.0070000000000001E-2</v>
      </c>
      <c r="W222">
        <v>-1.6160000000000001</v>
      </c>
      <c r="X222">
        <v>-0.23069999999999999</v>
      </c>
      <c r="Y222">
        <v>1.1499999999999999</v>
      </c>
      <c r="Z222">
        <v>30001</v>
      </c>
      <c r="AA222">
        <v>120000</v>
      </c>
    </row>
    <row r="223" spans="9:27" x14ac:dyDescent="0.25">
      <c r="I223" t="s">
        <v>877</v>
      </c>
      <c r="J223">
        <v>4.616E-2</v>
      </c>
      <c r="K223">
        <v>0.41210000000000002</v>
      </c>
      <c r="L223">
        <v>3.1909999999999998E-3</v>
      </c>
      <c r="M223">
        <v>-0.7903</v>
      </c>
      <c r="N223">
        <v>5.7520000000000002E-2</v>
      </c>
      <c r="O223">
        <v>0.82210000000000005</v>
      </c>
      <c r="P223">
        <v>30001</v>
      </c>
      <c r="Q223">
        <v>120000</v>
      </c>
      <c r="S223" t="s">
        <v>360</v>
      </c>
      <c r="T223">
        <v>5.0650000000000001E-2</v>
      </c>
      <c r="U223">
        <v>0.35959999999999998</v>
      </c>
      <c r="V223">
        <v>2.1930000000000001E-3</v>
      </c>
      <c r="W223">
        <v>-0.65469999999999995</v>
      </c>
      <c r="X223">
        <v>4.8149999999999998E-2</v>
      </c>
      <c r="Y223">
        <v>0.76780000000000004</v>
      </c>
      <c r="Z223">
        <v>30001</v>
      </c>
      <c r="AA223">
        <v>120000</v>
      </c>
    </row>
    <row r="224" spans="9:27" x14ac:dyDescent="0.25">
      <c r="I224" t="s">
        <v>878</v>
      </c>
      <c r="J224">
        <v>0.4047</v>
      </c>
      <c r="K224">
        <v>0.4264</v>
      </c>
      <c r="L224">
        <v>2.9160000000000002E-3</v>
      </c>
      <c r="M224">
        <v>-0.4274</v>
      </c>
      <c r="N224">
        <v>0.40210000000000001</v>
      </c>
      <c r="O224">
        <v>1.2589999999999999</v>
      </c>
      <c r="P224">
        <v>30001</v>
      </c>
      <c r="Q224">
        <v>120000</v>
      </c>
      <c r="S224" t="s">
        <v>361</v>
      </c>
      <c r="T224">
        <v>0.28810000000000002</v>
      </c>
      <c r="U224">
        <v>0.54379999999999995</v>
      </c>
      <c r="V224">
        <v>3.418E-3</v>
      </c>
      <c r="W224">
        <v>-0.79649999999999999</v>
      </c>
      <c r="X224">
        <v>0.28760000000000002</v>
      </c>
      <c r="Y224">
        <v>1.379</v>
      </c>
      <c r="Z224">
        <v>30001</v>
      </c>
      <c r="AA224">
        <v>120000</v>
      </c>
    </row>
    <row r="225" spans="9:27" x14ac:dyDescent="0.25">
      <c r="I225" t="s">
        <v>879</v>
      </c>
      <c r="J225">
        <v>0.62509999999999999</v>
      </c>
      <c r="K225">
        <v>0.29089999999999999</v>
      </c>
      <c r="L225">
        <v>2.4359999999999998E-3</v>
      </c>
      <c r="M225">
        <v>5.2999999999999999E-2</v>
      </c>
      <c r="N225">
        <v>0.62560000000000004</v>
      </c>
      <c r="O225">
        <v>1.1970000000000001</v>
      </c>
      <c r="P225">
        <v>30001</v>
      </c>
      <c r="Q225">
        <v>120000</v>
      </c>
      <c r="S225" t="s">
        <v>362</v>
      </c>
      <c r="T225">
        <v>0.49380000000000002</v>
      </c>
      <c r="U225">
        <v>0.43120000000000003</v>
      </c>
      <c r="V225">
        <v>3.9979999999999998E-3</v>
      </c>
      <c r="W225">
        <v>-0.35239999999999999</v>
      </c>
      <c r="X225">
        <v>0.4924</v>
      </c>
      <c r="Y225">
        <v>1.347</v>
      </c>
      <c r="Z225">
        <v>30001</v>
      </c>
      <c r="AA225">
        <v>120000</v>
      </c>
    </row>
    <row r="226" spans="9:27" x14ac:dyDescent="0.25">
      <c r="I226" t="s">
        <v>880</v>
      </c>
      <c r="J226">
        <v>6.842E-3</v>
      </c>
      <c r="K226">
        <v>0.40660000000000002</v>
      </c>
      <c r="L226">
        <v>3.3080000000000002E-3</v>
      </c>
      <c r="M226">
        <v>-0.8165</v>
      </c>
      <c r="N226">
        <v>1.7649999999999999E-2</v>
      </c>
      <c r="O226">
        <v>0.77300000000000002</v>
      </c>
      <c r="P226">
        <v>30001</v>
      </c>
      <c r="Q226">
        <v>120000</v>
      </c>
      <c r="S226" t="s">
        <v>363</v>
      </c>
      <c r="T226">
        <v>-0.59750000000000003</v>
      </c>
      <c r="U226">
        <v>0.69850000000000001</v>
      </c>
      <c r="V226">
        <v>1.023E-2</v>
      </c>
      <c r="W226">
        <v>-1.966</v>
      </c>
      <c r="X226">
        <v>-0.60509999999999997</v>
      </c>
      <c r="Y226">
        <v>0.79149999999999998</v>
      </c>
      <c r="Z226">
        <v>30001</v>
      </c>
      <c r="AA226">
        <v>120000</v>
      </c>
    </row>
    <row r="227" spans="9:27" x14ac:dyDescent="0.25">
      <c r="I227" t="s">
        <v>881</v>
      </c>
      <c r="J227">
        <v>0.46560000000000001</v>
      </c>
      <c r="K227">
        <v>0.38529999999999998</v>
      </c>
      <c r="L227">
        <v>2.921E-3</v>
      </c>
      <c r="M227">
        <v>-0.28149999999999997</v>
      </c>
      <c r="N227">
        <v>0.46029999999999999</v>
      </c>
      <c r="O227">
        <v>1.238</v>
      </c>
      <c r="P227">
        <v>30001</v>
      </c>
      <c r="Q227">
        <v>120000</v>
      </c>
      <c r="S227" t="s">
        <v>364</v>
      </c>
      <c r="T227">
        <v>1.5</v>
      </c>
      <c r="U227">
        <v>0.48370000000000002</v>
      </c>
      <c r="V227">
        <v>4.6179999999999997E-3</v>
      </c>
      <c r="W227">
        <v>0.54469999999999996</v>
      </c>
      <c r="X227">
        <v>1.5</v>
      </c>
      <c r="Y227">
        <v>2.4540000000000002</v>
      </c>
      <c r="Z227">
        <v>30001</v>
      </c>
      <c r="AA227">
        <v>120000</v>
      </c>
    </row>
    <row r="228" spans="9:27" x14ac:dyDescent="0.25">
      <c r="I228" t="s">
        <v>882</v>
      </c>
      <c r="J228">
        <v>-0.128</v>
      </c>
      <c r="K228">
        <v>0.46279999999999999</v>
      </c>
      <c r="L228">
        <v>4.1289999999999999E-3</v>
      </c>
      <c r="M228">
        <v>-1.089</v>
      </c>
      <c r="N228">
        <v>-0.1067</v>
      </c>
      <c r="O228">
        <v>0.71450000000000002</v>
      </c>
      <c r="P228">
        <v>30001</v>
      </c>
      <c r="Q228">
        <v>120000</v>
      </c>
      <c r="S228" t="s">
        <v>365</v>
      </c>
      <c r="T228">
        <v>0.8266</v>
      </c>
      <c r="U228">
        <v>0.33579999999999999</v>
      </c>
      <c r="V228">
        <v>2.9380000000000001E-3</v>
      </c>
      <c r="W228">
        <v>0.16320000000000001</v>
      </c>
      <c r="X228">
        <v>0.82730000000000004</v>
      </c>
      <c r="Y228">
        <v>1.4890000000000001</v>
      </c>
      <c r="Z228">
        <v>30001</v>
      </c>
      <c r="AA228">
        <v>120000</v>
      </c>
    </row>
    <row r="229" spans="9:27" x14ac:dyDescent="0.25">
      <c r="I229" t="s">
        <v>883</v>
      </c>
      <c r="J229">
        <v>0.1341</v>
      </c>
      <c r="K229">
        <v>0.39989999999999998</v>
      </c>
      <c r="L229">
        <v>3.1849999999999999E-3</v>
      </c>
      <c r="M229">
        <v>-0.66500000000000004</v>
      </c>
      <c r="N229">
        <v>0.1399</v>
      </c>
      <c r="O229">
        <v>0.90969999999999995</v>
      </c>
      <c r="P229">
        <v>30001</v>
      </c>
      <c r="Q229">
        <v>120000</v>
      </c>
      <c r="S229" t="s">
        <v>366</v>
      </c>
      <c r="T229">
        <v>0.33410000000000001</v>
      </c>
      <c r="U229">
        <v>0.34239999999999998</v>
      </c>
      <c r="V229">
        <v>2.849E-3</v>
      </c>
      <c r="W229">
        <v>-0.33350000000000002</v>
      </c>
      <c r="X229">
        <v>0.3291</v>
      </c>
      <c r="Y229">
        <v>1.022</v>
      </c>
      <c r="Z229">
        <v>30001</v>
      </c>
      <c r="AA229">
        <v>120000</v>
      </c>
    </row>
    <row r="230" spans="9:27" x14ac:dyDescent="0.25">
      <c r="I230" t="s">
        <v>884</v>
      </c>
      <c r="J230">
        <v>0.32950000000000002</v>
      </c>
      <c r="K230">
        <v>0.36080000000000001</v>
      </c>
      <c r="L230">
        <v>3.3999999999999998E-3</v>
      </c>
      <c r="M230">
        <v>-0.379</v>
      </c>
      <c r="N230">
        <v>0.3296</v>
      </c>
      <c r="O230">
        <v>1.0429999999999999</v>
      </c>
      <c r="P230">
        <v>30001</v>
      </c>
      <c r="Q230">
        <v>120000</v>
      </c>
      <c r="S230" t="s">
        <v>367</v>
      </c>
      <c r="T230">
        <v>1.202</v>
      </c>
      <c r="U230">
        <v>0.50480000000000003</v>
      </c>
      <c r="V230">
        <v>5.0819999999999997E-3</v>
      </c>
      <c r="W230">
        <v>0.20619999999999999</v>
      </c>
      <c r="X230">
        <v>1.204</v>
      </c>
      <c r="Y230">
        <v>2.1970000000000001</v>
      </c>
      <c r="Z230">
        <v>30001</v>
      </c>
      <c r="AA230">
        <v>120000</v>
      </c>
    </row>
    <row r="231" spans="9:27" x14ac:dyDescent="0.25">
      <c r="I231" t="s">
        <v>885</v>
      </c>
      <c r="J231">
        <v>0.443</v>
      </c>
      <c r="K231">
        <v>0.40960000000000002</v>
      </c>
      <c r="L231">
        <v>3.2039999999999998E-3</v>
      </c>
      <c r="M231">
        <v>-0.34799999999999998</v>
      </c>
      <c r="N231">
        <v>0.43590000000000001</v>
      </c>
      <c r="O231">
        <v>1.27</v>
      </c>
      <c r="P231">
        <v>30001</v>
      </c>
      <c r="Q231">
        <v>120000</v>
      </c>
      <c r="S231" t="s">
        <v>368</v>
      </c>
      <c r="T231">
        <v>1.5940000000000001</v>
      </c>
      <c r="U231">
        <v>0.83850000000000002</v>
      </c>
      <c r="V231">
        <v>1.537E-2</v>
      </c>
      <c r="W231">
        <v>-6.615E-2</v>
      </c>
      <c r="X231">
        <v>1.5840000000000001</v>
      </c>
      <c r="Y231">
        <v>3.2370000000000001</v>
      </c>
      <c r="Z231">
        <v>30001</v>
      </c>
      <c r="AA231">
        <v>120000</v>
      </c>
    </row>
    <row r="232" spans="9:27" x14ac:dyDescent="0.25">
      <c r="I232" t="s">
        <v>886</v>
      </c>
      <c r="J232">
        <v>0.54190000000000005</v>
      </c>
      <c r="K232">
        <v>0.34179999999999999</v>
      </c>
      <c r="L232">
        <v>3.3010000000000001E-3</v>
      </c>
      <c r="M232">
        <v>-0.1245</v>
      </c>
      <c r="N232">
        <v>0.54149999999999998</v>
      </c>
      <c r="O232">
        <v>1.214</v>
      </c>
      <c r="P232">
        <v>30001</v>
      </c>
      <c r="Q232">
        <v>120000</v>
      </c>
      <c r="S232" t="s">
        <v>369</v>
      </c>
      <c r="T232">
        <v>1.774</v>
      </c>
      <c r="U232">
        <v>0.61980000000000002</v>
      </c>
      <c r="V232">
        <v>9.3460000000000001E-3</v>
      </c>
      <c r="W232">
        <v>0.55189999999999995</v>
      </c>
      <c r="X232">
        <v>1.774</v>
      </c>
      <c r="Y232">
        <v>2.9969999999999999</v>
      </c>
      <c r="Z232">
        <v>30001</v>
      </c>
      <c r="AA232">
        <v>120000</v>
      </c>
    </row>
    <row r="233" spans="9:27" x14ac:dyDescent="0.25">
      <c r="I233" t="s">
        <v>887</v>
      </c>
      <c r="J233">
        <v>0.95150000000000001</v>
      </c>
      <c r="K233">
        <v>0.48099999999999998</v>
      </c>
      <c r="L233">
        <v>4.7130000000000002E-3</v>
      </c>
      <c r="M233">
        <v>3.8170000000000003E-2</v>
      </c>
      <c r="N233">
        <v>0.93959999999999999</v>
      </c>
      <c r="O233">
        <v>1.9330000000000001</v>
      </c>
      <c r="P233">
        <v>30001</v>
      </c>
      <c r="Q233">
        <v>120000</v>
      </c>
      <c r="S233" t="s">
        <v>370</v>
      </c>
      <c r="T233">
        <v>1.4510000000000001</v>
      </c>
      <c r="U233">
        <v>0.54890000000000005</v>
      </c>
      <c r="V233">
        <v>8.9350000000000002E-3</v>
      </c>
      <c r="W233">
        <v>0.36530000000000001</v>
      </c>
      <c r="X233">
        <v>1.452</v>
      </c>
      <c r="Y233">
        <v>2.5230000000000001</v>
      </c>
      <c r="Z233">
        <v>30001</v>
      </c>
      <c r="AA233">
        <v>120000</v>
      </c>
    </row>
    <row r="234" spans="9:27" x14ac:dyDescent="0.25">
      <c r="I234" t="s">
        <v>888</v>
      </c>
      <c r="J234">
        <v>0.62970000000000004</v>
      </c>
      <c r="K234">
        <v>0.40060000000000001</v>
      </c>
      <c r="L234">
        <v>3.9639999999999996E-3</v>
      </c>
      <c r="M234">
        <v>-0.1658</v>
      </c>
      <c r="N234">
        <v>0.63049999999999995</v>
      </c>
      <c r="O234">
        <v>1.4079999999999999</v>
      </c>
      <c r="P234">
        <v>30001</v>
      </c>
      <c r="Q234">
        <v>120000</v>
      </c>
      <c r="S234" t="s">
        <v>371</v>
      </c>
      <c r="T234">
        <v>2.113</v>
      </c>
      <c r="U234">
        <v>0.61799999999999999</v>
      </c>
      <c r="V234">
        <v>9.606E-3</v>
      </c>
      <c r="W234">
        <v>0.90200000000000002</v>
      </c>
      <c r="X234">
        <v>2.113</v>
      </c>
      <c r="Y234">
        <v>3.3170000000000002</v>
      </c>
      <c r="Z234">
        <v>30001</v>
      </c>
      <c r="AA234">
        <v>120000</v>
      </c>
    </row>
    <row r="235" spans="9:27" x14ac:dyDescent="0.25">
      <c r="I235" t="s">
        <v>889</v>
      </c>
      <c r="J235">
        <v>0.65590000000000004</v>
      </c>
      <c r="K235">
        <v>0.45279999999999998</v>
      </c>
      <c r="L235">
        <v>4.0990000000000002E-3</v>
      </c>
      <c r="M235">
        <v>-0.25519999999999998</v>
      </c>
      <c r="N235">
        <v>0.65920000000000001</v>
      </c>
      <c r="O235">
        <v>1.538</v>
      </c>
      <c r="P235">
        <v>30001</v>
      </c>
      <c r="Q235">
        <v>120000</v>
      </c>
      <c r="S235" t="s">
        <v>372</v>
      </c>
      <c r="T235">
        <v>1.9850000000000001</v>
      </c>
      <c r="U235">
        <v>0.6502</v>
      </c>
      <c r="V235">
        <v>9.41E-3</v>
      </c>
      <c r="W235">
        <v>0.68989999999999996</v>
      </c>
      <c r="X235">
        <v>1.9910000000000001</v>
      </c>
      <c r="Y235">
        <v>3.2519999999999998</v>
      </c>
      <c r="Z235">
        <v>30001</v>
      </c>
      <c r="AA235">
        <v>120000</v>
      </c>
    </row>
    <row r="236" spans="9:27" x14ac:dyDescent="0.25">
      <c r="I236" t="s">
        <v>890</v>
      </c>
      <c r="J236">
        <v>-0.34589999999999999</v>
      </c>
      <c r="K236">
        <v>0.64059999999999995</v>
      </c>
      <c r="L236">
        <v>9.7359999999999999E-3</v>
      </c>
      <c r="M236">
        <v>-1.583</v>
      </c>
      <c r="N236">
        <v>-0.35370000000000001</v>
      </c>
      <c r="O236">
        <v>0.92930000000000001</v>
      </c>
      <c r="P236">
        <v>30001</v>
      </c>
      <c r="Q236">
        <v>120000</v>
      </c>
      <c r="S236" t="s">
        <v>2929</v>
      </c>
      <c r="T236">
        <v>0.49669999999999997</v>
      </c>
      <c r="U236">
        <v>0.68899999999999995</v>
      </c>
      <c r="V236">
        <v>9.9150000000000002E-3</v>
      </c>
      <c r="W236">
        <v>-0.8619</v>
      </c>
      <c r="X236">
        <v>0.4995</v>
      </c>
      <c r="Y236">
        <v>1.8440000000000001</v>
      </c>
      <c r="Z236">
        <v>30001</v>
      </c>
      <c r="AA236">
        <v>120000</v>
      </c>
    </row>
    <row r="237" spans="9:27" x14ac:dyDescent="0.25">
      <c r="I237" t="s">
        <v>891</v>
      </c>
      <c r="J237">
        <v>1.7509999999999999</v>
      </c>
      <c r="K237">
        <v>0.4027</v>
      </c>
      <c r="L237">
        <v>4.516E-3</v>
      </c>
      <c r="M237">
        <v>0.95840000000000003</v>
      </c>
      <c r="N237">
        <v>1.7529999999999999</v>
      </c>
      <c r="O237">
        <v>2.5339999999999998</v>
      </c>
      <c r="P237">
        <v>30001</v>
      </c>
      <c r="Q237">
        <v>120000</v>
      </c>
      <c r="S237" t="s">
        <v>373</v>
      </c>
      <c r="T237">
        <v>0.23749999999999999</v>
      </c>
      <c r="U237">
        <v>0.58230000000000004</v>
      </c>
      <c r="V237">
        <v>3.7669999999999999E-3</v>
      </c>
      <c r="W237">
        <v>-0.92869999999999997</v>
      </c>
      <c r="X237">
        <v>0.23619999999999999</v>
      </c>
      <c r="Y237">
        <v>1.3979999999999999</v>
      </c>
      <c r="Z237">
        <v>30001</v>
      </c>
      <c r="AA237">
        <v>120000</v>
      </c>
    </row>
    <row r="238" spans="9:27" x14ac:dyDescent="0.25">
      <c r="I238" t="s">
        <v>892</v>
      </c>
      <c r="J238">
        <v>1.018</v>
      </c>
      <c r="K238">
        <v>0.34699999999999998</v>
      </c>
      <c r="L238">
        <v>3.163E-3</v>
      </c>
      <c r="M238">
        <v>0.33210000000000001</v>
      </c>
      <c r="N238">
        <v>1.0189999999999999</v>
      </c>
      <c r="O238">
        <v>1.6930000000000001</v>
      </c>
      <c r="P238">
        <v>30001</v>
      </c>
      <c r="Q238">
        <v>120000</v>
      </c>
      <c r="S238" t="s">
        <v>374</v>
      </c>
      <c r="T238">
        <v>0.44319999999999998</v>
      </c>
      <c r="U238">
        <v>0.4803</v>
      </c>
      <c r="V238">
        <v>4.215E-3</v>
      </c>
      <c r="W238">
        <v>-0.49940000000000001</v>
      </c>
      <c r="X238">
        <v>0.43919999999999998</v>
      </c>
      <c r="Y238">
        <v>1.4019999999999999</v>
      </c>
      <c r="Z238">
        <v>30001</v>
      </c>
      <c r="AA238">
        <v>120000</v>
      </c>
    </row>
    <row r="239" spans="9:27" x14ac:dyDescent="0.25">
      <c r="I239" t="s">
        <v>893</v>
      </c>
      <c r="J239">
        <v>1.2529999999999999</v>
      </c>
      <c r="K239">
        <v>0.3755</v>
      </c>
      <c r="L239">
        <v>3.1480000000000002E-3</v>
      </c>
      <c r="M239">
        <v>0.52510000000000001</v>
      </c>
      <c r="N239">
        <v>1.25</v>
      </c>
      <c r="O239">
        <v>2</v>
      </c>
      <c r="P239">
        <v>30001</v>
      </c>
      <c r="Q239">
        <v>120000</v>
      </c>
      <c r="S239" t="s">
        <v>375</v>
      </c>
      <c r="T239">
        <v>-0.64810000000000001</v>
      </c>
      <c r="U239">
        <v>0.72950000000000004</v>
      </c>
      <c r="V239">
        <v>1.027E-2</v>
      </c>
      <c r="W239">
        <v>-2.077</v>
      </c>
      <c r="X239">
        <v>-0.65429999999999999</v>
      </c>
      <c r="Y239">
        <v>0.8</v>
      </c>
      <c r="Z239">
        <v>30001</v>
      </c>
      <c r="AA239">
        <v>120000</v>
      </c>
    </row>
    <row r="240" spans="9:27" x14ac:dyDescent="0.25">
      <c r="I240" t="s">
        <v>894</v>
      </c>
      <c r="J240">
        <v>1.109</v>
      </c>
      <c r="K240">
        <v>0.30659999999999998</v>
      </c>
      <c r="L240">
        <v>3.4429999999999999E-3</v>
      </c>
      <c r="M240">
        <v>0.50470000000000004</v>
      </c>
      <c r="N240">
        <v>1.1080000000000001</v>
      </c>
      <c r="O240">
        <v>1.7110000000000001</v>
      </c>
      <c r="P240">
        <v>30001</v>
      </c>
      <c r="Q240">
        <v>120000</v>
      </c>
      <c r="S240" t="s">
        <v>376</v>
      </c>
      <c r="T240">
        <v>1.4490000000000001</v>
      </c>
      <c r="U240">
        <v>0.52629999999999999</v>
      </c>
      <c r="V240">
        <v>4.9090000000000002E-3</v>
      </c>
      <c r="W240">
        <v>0.4178</v>
      </c>
      <c r="X240">
        <v>1.45</v>
      </c>
      <c r="Y240">
        <v>2.4929999999999999</v>
      </c>
      <c r="Z240">
        <v>30001</v>
      </c>
      <c r="AA240">
        <v>120000</v>
      </c>
    </row>
    <row r="241" spans="9:27" x14ac:dyDescent="0.25">
      <c r="I241" t="s">
        <v>895</v>
      </c>
      <c r="J241">
        <v>0.4012</v>
      </c>
      <c r="K241">
        <v>0.60150000000000003</v>
      </c>
      <c r="L241">
        <v>6.3039999999999997E-3</v>
      </c>
      <c r="M241">
        <v>-0.87839999999999996</v>
      </c>
      <c r="N241">
        <v>0.4446</v>
      </c>
      <c r="O241">
        <v>1.4410000000000001</v>
      </c>
      <c r="P241">
        <v>30001</v>
      </c>
      <c r="Q241">
        <v>120000</v>
      </c>
      <c r="S241" t="s">
        <v>377</v>
      </c>
      <c r="T241">
        <v>0.77600000000000002</v>
      </c>
      <c r="U241">
        <v>0.39610000000000001</v>
      </c>
      <c r="V241">
        <v>3.3E-3</v>
      </c>
      <c r="W241">
        <v>-9.2449999999999997E-3</v>
      </c>
      <c r="X241">
        <v>0.77600000000000002</v>
      </c>
      <c r="Y241">
        <v>1.56</v>
      </c>
      <c r="Z241">
        <v>30001</v>
      </c>
      <c r="AA241">
        <v>120000</v>
      </c>
    </row>
    <row r="242" spans="9:27" x14ac:dyDescent="0.25">
      <c r="I242" t="s">
        <v>896</v>
      </c>
      <c r="J242">
        <v>1.1279999999999999</v>
      </c>
      <c r="K242">
        <v>0.40539999999999998</v>
      </c>
      <c r="L242">
        <v>3.5349999999999999E-3</v>
      </c>
      <c r="M242">
        <v>0.32729999999999998</v>
      </c>
      <c r="N242">
        <v>1.129</v>
      </c>
      <c r="O242">
        <v>1.9259999999999999</v>
      </c>
      <c r="P242">
        <v>30001</v>
      </c>
      <c r="Q242">
        <v>120000</v>
      </c>
      <c r="S242" t="s">
        <v>378</v>
      </c>
      <c r="T242">
        <v>0.28349999999999997</v>
      </c>
      <c r="U242">
        <v>0.40400000000000003</v>
      </c>
      <c r="V242">
        <v>3.3790000000000001E-3</v>
      </c>
      <c r="W242">
        <v>-0.51060000000000005</v>
      </c>
      <c r="X242">
        <v>0.28260000000000002</v>
      </c>
      <c r="Y242">
        <v>1.0840000000000001</v>
      </c>
      <c r="Z242">
        <v>30001</v>
      </c>
      <c r="AA242">
        <v>120000</v>
      </c>
    </row>
    <row r="243" spans="9:27" x14ac:dyDescent="0.25">
      <c r="I243" t="s">
        <v>897</v>
      </c>
      <c r="J243">
        <v>1.3340000000000001</v>
      </c>
      <c r="K243">
        <v>0.3841</v>
      </c>
      <c r="L243">
        <v>3.4949999999999998E-3</v>
      </c>
      <c r="M243">
        <v>0.59219999999999995</v>
      </c>
      <c r="N243">
        <v>1.3280000000000001</v>
      </c>
      <c r="O243">
        <v>2.1030000000000002</v>
      </c>
      <c r="P243">
        <v>30001</v>
      </c>
      <c r="Q243">
        <v>120000</v>
      </c>
      <c r="S243" t="s">
        <v>379</v>
      </c>
      <c r="T243">
        <v>1.1519999999999999</v>
      </c>
      <c r="U243">
        <v>0.54990000000000006</v>
      </c>
      <c r="V243">
        <v>5.4140000000000004E-3</v>
      </c>
      <c r="W243">
        <v>6.6390000000000005E-2</v>
      </c>
      <c r="X243">
        <v>1.151</v>
      </c>
      <c r="Y243">
        <v>2.2330000000000001</v>
      </c>
      <c r="Z243">
        <v>30001</v>
      </c>
      <c r="AA243">
        <v>120000</v>
      </c>
    </row>
    <row r="244" spans="9:27" x14ac:dyDescent="0.25">
      <c r="I244" t="s">
        <v>898</v>
      </c>
      <c r="J244">
        <v>1.3069999999999999</v>
      </c>
      <c r="K244">
        <v>0.4506</v>
      </c>
      <c r="L244">
        <v>3.5209999999999998E-3</v>
      </c>
      <c r="M244">
        <v>0.45240000000000002</v>
      </c>
      <c r="N244">
        <v>1.2929999999999999</v>
      </c>
      <c r="O244">
        <v>2.2360000000000002</v>
      </c>
      <c r="P244">
        <v>30001</v>
      </c>
      <c r="Q244">
        <v>120000</v>
      </c>
      <c r="S244" t="s">
        <v>380</v>
      </c>
      <c r="T244">
        <v>1.5429999999999999</v>
      </c>
      <c r="U244">
        <v>0.86550000000000005</v>
      </c>
      <c r="V244">
        <v>1.541E-2</v>
      </c>
      <c r="W244">
        <v>-0.16520000000000001</v>
      </c>
      <c r="X244">
        <v>1.5409999999999999</v>
      </c>
      <c r="Y244">
        <v>3.2389999999999999</v>
      </c>
      <c r="Z244">
        <v>30001</v>
      </c>
      <c r="AA244">
        <v>120000</v>
      </c>
    </row>
    <row r="245" spans="9:27" x14ac:dyDescent="0.25">
      <c r="I245" t="s">
        <v>899</v>
      </c>
      <c r="J245">
        <v>0.66710000000000003</v>
      </c>
      <c r="K245">
        <v>0.37209999999999999</v>
      </c>
      <c r="L245">
        <v>3.8969999999999999E-3</v>
      </c>
      <c r="M245">
        <v>-5.0900000000000001E-2</v>
      </c>
      <c r="N245">
        <v>0.6623</v>
      </c>
      <c r="O245">
        <v>1.409</v>
      </c>
      <c r="P245">
        <v>30001</v>
      </c>
      <c r="Q245">
        <v>120000</v>
      </c>
      <c r="S245" t="s">
        <v>381</v>
      </c>
      <c r="T245">
        <v>1.724</v>
      </c>
      <c r="U245">
        <v>0.65590000000000004</v>
      </c>
      <c r="V245">
        <v>9.4590000000000004E-3</v>
      </c>
      <c r="W245">
        <v>0.434</v>
      </c>
      <c r="X245">
        <v>1.722</v>
      </c>
      <c r="Y245">
        <v>3.0169999999999999</v>
      </c>
      <c r="Z245">
        <v>30001</v>
      </c>
      <c r="AA245">
        <v>120000</v>
      </c>
    </row>
    <row r="246" spans="9:27" x14ac:dyDescent="0.25">
      <c r="I246" t="s">
        <v>900</v>
      </c>
      <c r="J246">
        <v>0.82620000000000005</v>
      </c>
      <c r="K246">
        <v>0.41320000000000001</v>
      </c>
      <c r="L246">
        <v>3.9160000000000002E-3</v>
      </c>
      <c r="M246">
        <v>5.629E-2</v>
      </c>
      <c r="N246">
        <v>0.81169999999999998</v>
      </c>
      <c r="O246">
        <v>1.6759999999999999</v>
      </c>
      <c r="P246">
        <v>30001</v>
      </c>
      <c r="Q246">
        <v>120000</v>
      </c>
      <c r="S246" t="s">
        <v>382</v>
      </c>
      <c r="T246">
        <v>1.4</v>
      </c>
      <c r="U246">
        <v>0.58989999999999998</v>
      </c>
      <c r="V246">
        <v>9.0880000000000006E-3</v>
      </c>
      <c r="W246">
        <v>0.23519999999999999</v>
      </c>
      <c r="X246">
        <v>1.405</v>
      </c>
      <c r="Y246">
        <v>2.5609999999999999</v>
      </c>
      <c r="Z246">
        <v>30001</v>
      </c>
      <c r="AA246">
        <v>120000</v>
      </c>
    </row>
    <row r="247" spans="9:27" x14ac:dyDescent="0.25">
      <c r="I247" t="s">
        <v>901</v>
      </c>
      <c r="J247">
        <v>0.39269999999999999</v>
      </c>
      <c r="K247">
        <v>0.38500000000000001</v>
      </c>
      <c r="L247">
        <v>2.879E-3</v>
      </c>
      <c r="M247">
        <v>-0.37730000000000002</v>
      </c>
      <c r="N247">
        <v>0.39960000000000001</v>
      </c>
      <c r="O247">
        <v>1.133</v>
      </c>
      <c r="P247">
        <v>30001</v>
      </c>
      <c r="Q247">
        <v>120000</v>
      </c>
      <c r="S247" t="s">
        <v>383</v>
      </c>
      <c r="T247">
        <v>2.0619999999999998</v>
      </c>
      <c r="U247">
        <v>0.65210000000000001</v>
      </c>
      <c r="V247">
        <v>9.6570000000000007E-3</v>
      </c>
      <c r="W247">
        <v>0.7833</v>
      </c>
      <c r="X247">
        <v>2.0640000000000001</v>
      </c>
      <c r="Y247">
        <v>3.3340000000000001</v>
      </c>
      <c r="Z247">
        <v>30001</v>
      </c>
      <c r="AA247">
        <v>120000</v>
      </c>
    </row>
    <row r="248" spans="9:27" x14ac:dyDescent="0.25">
      <c r="I248" t="s">
        <v>902</v>
      </c>
      <c r="J248">
        <v>0.42659999999999998</v>
      </c>
      <c r="K248">
        <v>0.36570000000000003</v>
      </c>
      <c r="L248">
        <v>2.9020000000000001E-3</v>
      </c>
      <c r="M248">
        <v>-0.30070000000000002</v>
      </c>
      <c r="N248">
        <v>0.43</v>
      </c>
      <c r="O248">
        <v>1.137</v>
      </c>
      <c r="P248">
        <v>30001</v>
      </c>
      <c r="Q248">
        <v>120000</v>
      </c>
      <c r="S248" t="s">
        <v>384</v>
      </c>
      <c r="T248">
        <v>1.9339999999999999</v>
      </c>
      <c r="U248">
        <v>0.68379999999999996</v>
      </c>
      <c r="V248">
        <v>9.5219999999999992E-3</v>
      </c>
      <c r="W248">
        <v>0.57689999999999997</v>
      </c>
      <c r="X248">
        <v>1.9379999999999999</v>
      </c>
      <c r="Y248">
        <v>3.2709999999999999</v>
      </c>
      <c r="Z248">
        <v>30001</v>
      </c>
      <c r="AA248">
        <v>120000</v>
      </c>
    </row>
    <row r="249" spans="9:27" x14ac:dyDescent="0.25">
      <c r="I249" t="s">
        <v>903</v>
      </c>
      <c r="J249">
        <v>0.61529999999999996</v>
      </c>
      <c r="K249">
        <v>0.44190000000000002</v>
      </c>
      <c r="L249">
        <v>3.5790000000000001E-3</v>
      </c>
      <c r="M249">
        <v>-0.25230000000000002</v>
      </c>
      <c r="N249">
        <v>0.61060000000000003</v>
      </c>
      <c r="O249">
        <v>1.504</v>
      </c>
      <c r="P249">
        <v>30001</v>
      </c>
      <c r="Q249">
        <v>120000</v>
      </c>
      <c r="S249" t="s">
        <v>2930</v>
      </c>
      <c r="T249">
        <v>0.4461</v>
      </c>
      <c r="U249">
        <v>0.72160000000000002</v>
      </c>
      <c r="V249">
        <v>1.0149999999999999E-2</v>
      </c>
      <c r="W249">
        <v>-0.9748</v>
      </c>
      <c r="X249">
        <v>0.44829999999999998</v>
      </c>
      <c r="Y249">
        <v>1.859</v>
      </c>
      <c r="Z249">
        <v>30001</v>
      </c>
      <c r="AA249">
        <v>120000</v>
      </c>
    </row>
    <row r="250" spans="9:27" x14ac:dyDescent="0.25">
      <c r="I250" t="s">
        <v>904</v>
      </c>
      <c r="J250">
        <v>1.4430000000000001</v>
      </c>
      <c r="K250">
        <v>0.44940000000000002</v>
      </c>
      <c r="L250">
        <v>4.9199999999999999E-3</v>
      </c>
      <c r="M250">
        <v>0.55669999999999997</v>
      </c>
      <c r="N250">
        <v>1.444</v>
      </c>
      <c r="O250">
        <v>2.3220000000000001</v>
      </c>
      <c r="P250">
        <v>30001</v>
      </c>
      <c r="Q250">
        <v>120000</v>
      </c>
      <c r="S250" t="s">
        <v>385</v>
      </c>
      <c r="T250">
        <v>0.20569999999999999</v>
      </c>
      <c r="U250">
        <v>0.5726</v>
      </c>
      <c r="V250">
        <v>3.0899999999999999E-3</v>
      </c>
      <c r="W250">
        <v>-0.92800000000000005</v>
      </c>
      <c r="X250">
        <v>0.20280000000000001</v>
      </c>
      <c r="Y250">
        <v>1.349</v>
      </c>
      <c r="Z250">
        <v>30001</v>
      </c>
      <c r="AA250">
        <v>120000</v>
      </c>
    </row>
    <row r="251" spans="9:27" x14ac:dyDescent="0.25">
      <c r="I251" t="s">
        <v>905</v>
      </c>
      <c r="J251">
        <v>1.464</v>
      </c>
      <c r="K251">
        <v>0.49590000000000001</v>
      </c>
      <c r="L251">
        <v>5.1209999999999997E-3</v>
      </c>
      <c r="M251">
        <v>0.49459999999999998</v>
      </c>
      <c r="N251">
        <v>1.4630000000000001</v>
      </c>
      <c r="O251">
        <v>2.4460000000000002</v>
      </c>
      <c r="P251">
        <v>30001</v>
      </c>
      <c r="Q251">
        <v>120000</v>
      </c>
      <c r="S251" t="s">
        <v>386</v>
      </c>
      <c r="T251">
        <v>-0.88560000000000005</v>
      </c>
      <c r="U251">
        <v>0.82</v>
      </c>
      <c r="V251">
        <v>1.044E-2</v>
      </c>
      <c r="W251">
        <v>-2.492</v>
      </c>
      <c r="X251">
        <v>-0.89119999999999999</v>
      </c>
      <c r="Y251">
        <v>0.73729999999999996</v>
      </c>
      <c r="Z251">
        <v>30001</v>
      </c>
      <c r="AA251">
        <v>120000</v>
      </c>
    </row>
    <row r="252" spans="9:27" x14ac:dyDescent="0.25">
      <c r="I252" t="s">
        <v>906</v>
      </c>
      <c r="J252">
        <v>1.845</v>
      </c>
      <c r="K252">
        <v>0.7903</v>
      </c>
      <c r="L252">
        <v>1.495E-2</v>
      </c>
      <c r="M252">
        <v>0.29899999999999999</v>
      </c>
      <c r="N252">
        <v>1.8380000000000001</v>
      </c>
      <c r="O252">
        <v>3.41</v>
      </c>
      <c r="P252">
        <v>30001</v>
      </c>
      <c r="Q252">
        <v>120000</v>
      </c>
      <c r="S252" t="s">
        <v>387</v>
      </c>
      <c r="T252">
        <v>1.2110000000000001</v>
      </c>
      <c r="U252">
        <v>0.6341</v>
      </c>
      <c r="V252">
        <v>4.4580000000000002E-3</v>
      </c>
      <c r="W252">
        <v>-4.3889999999999998E-2</v>
      </c>
      <c r="X252">
        <v>1.2130000000000001</v>
      </c>
      <c r="Y252">
        <v>2.4740000000000002</v>
      </c>
      <c r="Z252">
        <v>30001</v>
      </c>
      <c r="AA252">
        <v>120000</v>
      </c>
    </row>
    <row r="253" spans="9:27" x14ac:dyDescent="0.25">
      <c r="I253" t="s">
        <v>907</v>
      </c>
      <c r="J253">
        <v>2.0150000000000001</v>
      </c>
      <c r="K253">
        <v>0.5786</v>
      </c>
      <c r="L253">
        <v>8.6800000000000002E-3</v>
      </c>
      <c r="M253">
        <v>0.8821</v>
      </c>
      <c r="N253">
        <v>2.0150000000000001</v>
      </c>
      <c r="O253">
        <v>3.1619999999999999</v>
      </c>
      <c r="P253">
        <v>30001</v>
      </c>
      <c r="Q253">
        <v>120000</v>
      </c>
      <c r="S253" t="s">
        <v>388</v>
      </c>
      <c r="T253">
        <v>0.53849999999999998</v>
      </c>
      <c r="U253">
        <v>0.5272</v>
      </c>
      <c r="V253">
        <v>2.6979999999999999E-3</v>
      </c>
      <c r="W253">
        <v>-0.54359999999999997</v>
      </c>
      <c r="X253">
        <v>0.54479999999999995</v>
      </c>
      <c r="Y253">
        <v>1.59</v>
      </c>
      <c r="Z253">
        <v>30001</v>
      </c>
      <c r="AA253">
        <v>120000</v>
      </c>
    </row>
    <row r="254" spans="9:27" x14ac:dyDescent="0.25">
      <c r="I254" t="s">
        <v>908</v>
      </c>
      <c r="J254">
        <v>2.036</v>
      </c>
      <c r="K254">
        <v>0.65190000000000003</v>
      </c>
      <c r="L254">
        <v>9.7619999999999998E-3</v>
      </c>
      <c r="M254">
        <v>0.75939999999999996</v>
      </c>
      <c r="N254">
        <v>2.0339999999999998</v>
      </c>
      <c r="O254">
        <v>3.3290000000000002</v>
      </c>
      <c r="P254">
        <v>30001</v>
      </c>
      <c r="Q254">
        <v>120000</v>
      </c>
      <c r="S254" t="s">
        <v>389</v>
      </c>
      <c r="T254">
        <v>4.6019999999999998E-2</v>
      </c>
      <c r="U254">
        <v>0.55130000000000001</v>
      </c>
      <c r="V254">
        <v>3.3400000000000001E-3</v>
      </c>
      <c r="W254">
        <v>-1.054</v>
      </c>
      <c r="X254">
        <v>4.5359999999999998E-2</v>
      </c>
      <c r="Y254">
        <v>1.1479999999999999</v>
      </c>
      <c r="Z254">
        <v>30001</v>
      </c>
      <c r="AA254">
        <v>120000</v>
      </c>
    </row>
    <row r="255" spans="9:27" x14ac:dyDescent="0.25">
      <c r="I255" t="s">
        <v>2555</v>
      </c>
      <c r="J255">
        <v>1.774</v>
      </c>
      <c r="K255">
        <v>0.51890000000000003</v>
      </c>
      <c r="L255">
        <v>8.1069999999999996E-3</v>
      </c>
      <c r="M255">
        <v>0.75639999999999996</v>
      </c>
      <c r="N255">
        <v>1.7749999999999999</v>
      </c>
      <c r="O255">
        <v>2.8</v>
      </c>
      <c r="P255">
        <v>30001</v>
      </c>
      <c r="Q255">
        <v>120000</v>
      </c>
      <c r="S255" t="s">
        <v>390</v>
      </c>
      <c r="T255">
        <v>0.91410000000000002</v>
      </c>
      <c r="U255">
        <v>0.64359999999999995</v>
      </c>
      <c r="V255">
        <v>4.6249999999999998E-3</v>
      </c>
      <c r="W255">
        <v>-0.36520000000000002</v>
      </c>
      <c r="X255">
        <v>0.91439999999999999</v>
      </c>
      <c r="Y255">
        <v>2.1840000000000002</v>
      </c>
      <c r="Z255">
        <v>30001</v>
      </c>
      <c r="AA255">
        <v>120000</v>
      </c>
    </row>
    <row r="256" spans="9:27" x14ac:dyDescent="0.25">
      <c r="I256" t="s">
        <v>2556</v>
      </c>
      <c r="J256">
        <v>1.63</v>
      </c>
      <c r="K256">
        <v>0.56530000000000002</v>
      </c>
      <c r="L256">
        <v>9.6589999999999992E-3</v>
      </c>
      <c r="M256">
        <v>0.51700000000000002</v>
      </c>
      <c r="N256">
        <v>1.635</v>
      </c>
      <c r="O256">
        <v>2.738</v>
      </c>
      <c r="P256">
        <v>30001</v>
      </c>
      <c r="Q256">
        <v>120000</v>
      </c>
      <c r="S256" t="s">
        <v>391</v>
      </c>
      <c r="T256">
        <v>1.3049999999999999</v>
      </c>
      <c r="U256">
        <v>0.9224</v>
      </c>
      <c r="V256">
        <v>1.4670000000000001E-2</v>
      </c>
      <c r="W256">
        <v>-0.51359999999999995</v>
      </c>
      <c r="X256">
        <v>1.3</v>
      </c>
      <c r="Y256">
        <v>3.1230000000000002</v>
      </c>
      <c r="Z256">
        <v>30001</v>
      </c>
      <c r="AA256">
        <v>120000</v>
      </c>
    </row>
    <row r="257" spans="9:27" x14ac:dyDescent="0.25">
      <c r="I257" t="s">
        <v>2557</v>
      </c>
      <c r="J257">
        <v>2.3719999999999999</v>
      </c>
      <c r="K257">
        <v>0.57620000000000005</v>
      </c>
      <c r="L257">
        <v>8.9739999999999993E-3</v>
      </c>
      <c r="M257">
        <v>1.246</v>
      </c>
      <c r="N257">
        <v>2.371</v>
      </c>
      <c r="O257">
        <v>3.508</v>
      </c>
      <c r="P257">
        <v>30001</v>
      </c>
      <c r="Q257">
        <v>120000</v>
      </c>
      <c r="S257" t="s">
        <v>392</v>
      </c>
      <c r="T257">
        <v>1.486</v>
      </c>
      <c r="U257">
        <v>0.7258</v>
      </c>
      <c r="V257">
        <v>8.6370000000000006E-3</v>
      </c>
      <c r="W257">
        <v>5.5539999999999999E-2</v>
      </c>
      <c r="X257">
        <v>1.4850000000000001</v>
      </c>
      <c r="Y257">
        <v>2.9220000000000002</v>
      </c>
      <c r="Z257">
        <v>30001</v>
      </c>
      <c r="AA257">
        <v>120000</v>
      </c>
    </row>
    <row r="258" spans="9:27" x14ac:dyDescent="0.25">
      <c r="I258" t="s">
        <v>2558</v>
      </c>
      <c r="J258">
        <v>2.3580000000000001</v>
      </c>
      <c r="K258">
        <v>0.65029999999999999</v>
      </c>
      <c r="L258">
        <v>9.894E-3</v>
      </c>
      <c r="M258">
        <v>1.08</v>
      </c>
      <c r="N258">
        <v>2.3580000000000001</v>
      </c>
      <c r="O258">
        <v>3.6360000000000001</v>
      </c>
      <c r="P258">
        <v>30001</v>
      </c>
      <c r="Q258">
        <v>120000</v>
      </c>
      <c r="S258" t="s">
        <v>393</v>
      </c>
      <c r="T258">
        <v>1.1619999999999999</v>
      </c>
      <c r="U258">
        <v>0.67249999999999999</v>
      </c>
      <c r="V258">
        <v>8.1770000000000002E-3</v>
      </c>
      <c r="W258">
        <v>-0.1661</v>
      </c>
      <c r="X258">
        <v>1.1599999999999999</v>
      </c>
      <c r="Y258">
        <v>2.4940000000000002</v>
      </c>
      <c r="Z258">
        <v>30001</v>
      </c>
      <c r="AA258">
        <v>120000</v>
      </c>
    </row>
    <row r="259" spans="9:27" x14ac:dyDescent="0.25">
      <c r="I259" t="s">
        <v>2559</v>
      </c>
      <c r="J259">
        <v>2.2360000000000002</v>
      </c>
      <c r="K259">
        <v>0.58640000000000003</v>
      </c>
      <c r="L259">
        <v>8.9569999999999997E-3</v>
      </c>
      <c r="M259">
        <v>1.081</v>
      </c>
      <c r="N259">
        <v>2.238</v>
      </c>
      <c r="O259">
        <v>3.3809999999999998</v>
      </c>
      <c r="P259">
        <v>30001</v>
      </c>
      <c r="Q259">
        <v>120000</v>
      </c>
      <c r="S259" t="s">
        <v>394</v>
      </c>
      <c r="T259">
        <v>1.825</v>
      </c>
      <c r="U259">
        <v>0.72950000000000004</v>
      </c>
      <c r="V259">
        <v>8.9409999999999993E-3</v>
      </c>
      <c r="W259">
        <v>0.37709999999999999</v>
      </c>
      <c r="X259">
        <v>1.8260000000000001</v>
      </c>
      <c r="Y259">
        <v>3.2589999999999999</v>
      </c>
      <c r="Z259">
        <v>30001</v>
      </c>
      <c r="AA259">
        <v>120000</v>
      </c>
    </row>
    <row r="260" spans="9:27" x14ac:dyDescent="0.25">
      <c r="I260" t="s">
        <v>2560</v>
      </c>
      <c r="J260">
        <v>0.74850000000000005</v>
      </c>
      <c r="K260">
        <v>0.63170000000000004</v>
      </c>
      <c r="L260">
        <v>9.1769999999999994E-3</v>
      </c>
      <c r="M260">
        <v>-0.48770000000000002</v>
      </c>
      <c r="N260">
        <v>0.74380000000000002</v>
      </c>
      <c r="O260">
        <v>1.9910000000000001</v>
      </c>
      <c r="P260">
        <v>30001</v>
      </c>
      <c r="Q260">
        <v>120000</v>
      </c>
      <c r="S260" t="s">
        <v>395</v>
      </c>
      <c r="T260">
        <v>1.6970000000000001</v>
      </c>
      <c r="U260">
        <v>0.77629999999999999</v>
      </c>
      <c r="V260">
        <v>9.476E-3</v>
      </c>
      <c r="W260">
        <v>0.16159999999999999</v>
      </c>
      <c r="X260">
        <v>1.6990000000000001</v>
      </c>
      <c r="Y260">
        <v>3.2269999999999999</v>
      </c>
      <c r="Z260">
        <v>30001</v>
      </c>
      <c r="AA260">
        <v>120000</v>
      </c>
    </row>
    <row r="261" spans="9:27" x14ac:dyDescent="0.25">
      <c r="I261" t="s">
        <v>909</v>
      </c>
      <c r="J261">
        <v>0.13550000000000001</v>
      </c>
      <c r="K261">
        <v>0.39460000000000001</v>
      </c>
      <c r="L261">
        <v>3.8679999999999999E-3</v>
      </c>
      <c r="M261">
        <v>-0.59019999999999995</v>
      </c>
      <c r="N261">
        <v>0.11650000000000001</v>
      </c>
      <c r="O261">
        <v>0.95599999999999996</v>
      </c>
      <c r="P261">
        <v>30001</v>
      </c>
      <c r="Q261">
        <v>120000</v>
      </c>
      <c r="S261" t="s">
        <v>2931</v>
      </c>
      <c r="T261">
        <v>0.20860000000000001</v>
      </c>
      <c r="U261">
        <v>0.80820000000000003</v>
      </c>
      <c r="V261">
        <v>9.6240000000000006E-3</v>
      </c>
      <c r="W261">
        <v>-1.3859999999999999</v>
      </c>
      <c r="X261">
        <v>0.20910000000000001</v>
      </c>
      <c r="Y261">
        <v>1.8009999999999999</v>
      </c>
      <c r="Z261">
        <v>30001</v>
      </c>
      <c r="AA261">
        <v>120000</v>
      </c>
    </row>
    <row r="262" spans="9:27" x14ac:dyDescent="0.25">
      <c r="I262" t="s">
        <v>910</v>
      </c>
      <c r="J262">
        <v>0.40910000000000002</v>
      </c>
      <c r="K262">
        <v>0.54149999999999998</v>
      </c>
      <c r="L262">
        <v>6.1180000000000002E-3</v>
      </c>
      <c r="M262">
        <v>-0.54590000000000005</v>
      </c>
      <c r="N262">
        <v>0.373</v>
      </c>
      <c r="O262">
        <v>1.5549999999999999</v>
      </c>
      <c r="P262">
        <v>30001</v>
      </c>
      <c r="Q262">
        <v>120000</v>
      </c>
      <c r="S262" t="s">
        <v>396</v>
      </c>
      <c r="T262">
        <v>-1.091</v>
      </c>
      <c r="U262">
        <v>0.74639999999999995</v>
      </c>
      <c r="V262">
        <v>1.04E-2</v>
      </c>
      <c r="W262">
        <v>-2.5470000000000002</v>
      </c>
      <c r="X262">
        <v>-1.0980000000000001</v>
      </c>
      <c r="Y262">
        <v>0.3861</v>
      </c>
      <c r="Z262">
        <v>30001</v>
      </c>
      <c r="AA262">
        <v>120000</v>
      </c>
    </row>
    <row r="263" spans="9:27" x14ac:dyDescent="0.25">
      <c r="I263" t="s">
        <v>911</v>
      </c>
      <c r="J263">
        <v>1.097</v>
      </c>
      <c r="K263">
        <v>0.39460000000000001</v>
      </c>
      <c r="L263">
        <v>3.9370000000000004E-3</v>
      </c>
      <c r="M263">
        <v>0.39229999999999998</v>
      </c>
      <c r="N263">
        <v>1.0720000000000001</v>
      </c>
      <c r="O263">
        <v>1.94</v>
      </c>
      <c r="P263">
        <v>30001</v>
      </c>
      <c r="Q263">
        <v>120000</v>
      </c>
      <c r="S263" t="s">
        <v>397</v>
      </c>
      <c r="T263">
        <v>1.006</v>
      </c>
      <c r="U263">
        <v>0.5383</v>
      </c>
      <c r="V263">
        <v>4.6109999999999996E-3</v>
      </c>
      <c r="W263">
        <v>-6.5720000000000001E-2</v>
      </c>
      <c r="X263">
        <v>1.006</v>
      </c>
      <c r="Y263">
        <v>2.0640000000000001</v>
      </c>
      <c r="Z263">
        <v>30001</v>
      </c>
      <c r="AA263">
        <v>120000</v>
      </c>
    </row>
    <row r="264" spans="9:27" x14ac:dyDescent="0.25">
      <c r="I264" t="s">
        <v>912</v>
      </c>
      <c r="J264">
        <v>0.82110000000000005</v>
      </c>
      <c r="K264">
        <v>0.3125</v>
      </c>
      <c r="L264">
        <v>2.4689999999999998E-3</v>
      </c>
      <c r="M264">
        <v>0.21929999999999999</v>
      </c>
      <c r="N264">
        <v>0.81740000000000002</v>
      </c>
      <c r="O264">
        <v>1.4490000000000001</v>
      </c>
      <c r="P264">
        <v>30001</v>
      </c>
      <c r="Q264">
        <v>120000</v>
      </c>
      <c r="S264" t="s">
        <v>398</v>
      </c>
      <c r="T264">
        <v>0.33279999999999998</v>
      </c>
      <c r="U264">
        <v>0.41289999999999999</v>
      </c>
      <c r="V264">
        <v>3.1930000000000001E-3</v>
      </c>
      <c r="W264">
        <v>-0.496</v>
      </c>
      <c r="X264">
        <v>0.33789999999999998</v>
      </c>
      <c r="Y264">
        <v>1.135</v>
      </c>
      <c r="Z264">
        <v>30001</v>
      </c>
      <c r="AA264">
        <v>120000</v>
      </c>
    </row>
    <row r="265" spans="9:27" x14ac:dyDescent="0.25">
      <c r="I265" t="s">
        <v>913</v>
      </c>
      <c r="J265">
        <v>0.87350000000000005</v>
      </c>
      <c r="K265">
        <v>0.4783</v>
      </c>
      <c r="L265">
        <v>3.5209999999999998E-3</v>
      </c>
      <c r="M265">
        <v>-6.8659999999999999E-2</v>
      </c>
      <c r="N265">
        <v>0.86770000000000003</v>
      </c>
      <c r="O265">
        <v>1.8380000000000001</v>
      </c>
      <c r="P265">
        <v>30001</v>
      </c>
      <c r="Q265">
        <v>120000</v>
      </c>
      <c r="S265" t="s">
        <v>399</v>
      </c>
      <c r="T265">
        <v>-0.15970000000000001</v>
      </c>
      <c r="U265">
        <v>0.44069999999999998</v>
      </c>
      <c r="V265">
        <v>3.7360000000000002E-3</v>
      </c>
      <c r="W265">
        <v>-1.0289999999999999</v>
      </c>
      <c r="X265">
        <v>-0.1575</v>
      </c>
      <c r="Y265">
        <v>0.7117</v>
      </c>
      <c r="Z265">
        <v>30001</v>
      </c>
      <c r="AA265">
        <v>120000</v>
      </c>
    </row>
    <row r="266" spans="9:27" x14ac:dyDescent="0.25">
      <c r="I266" t="s">
        <v>914</v>
      </c>
      <c r="J266">
        <v>1.0429999999999999</v>
      </c>
      <c r="K266">
        <v>0.49619999999999997</v>
      </c>
      <c r="L266">
        <v>5.4130000000000003E-3</v>
      </c>
      <c r="M266">
        <v>9.8449999999999996E-2</v>
      </c>
      <c r="N266">
        <v>1.0329999999999999</v>
      </c>
      <c r="O266">
        <v>2.0499999999999998</v>
      </c>
      <c r="P266">
        <v>30001</v>
      </c>
      <c r="Q266">
        <v>120000</v>
      </c>
      <c r="S266" t="s">
        <v>400</v>
      </c>
      <c r="T266">
        <v>0.70840000000000003</v>
      </c>
      <c r="U266">
        <v>0.54979999999999996</v>
      </c>
      <c r="V266">
        <v>4.7819999999999998E-3</v>
      </c>
      <c r="W266">
        <v>-0.37569999999999998</v>
      </c>
      <c r="X266">
        <v>0.70960000000000001</v>
      </c>
      <c r="Y266">
        <v>1.7809999999999999</v>
      </c>
      <c r="Z266">
        <v>30001</v>
      </c>
      <c r="AA266">
        <v>120000</v>
      </c>
    </row>
    <row r="267" spans="9:27" x14ac:dyDescent="0.25">
      <c r="I267" t="s">
        <v>915</v>
      </c>
      <c r="J267">
        <v>1.2390000000000001</v>
      </c>
      <c r="K267">
        <v>0.4597</v>
      </c>
      <c r="L267">
        <v>6.13E-3</v>
      </c>
      <c r="M267">
        <v>0.3861</v>
      </c>
      <c r="N267">
        <v>1.2230000000000001</v>
      </c>
      <c r="O267">
        <v>2.1859999999999999</v>
      </c>
      <c r="P267">
        <v>30001</v>
      </c>
      <c r="Q267">
        <v>120000</v>
      </c>
      <c r="S267" t="s">
        <v>401</v>
      </c>
      <c r="T267">
        <v>1.1000000000000001</v>
      </c>
      <c r="U267">
        <v>0.85860000000000003</v>
      </c>
      <c r="V267">
        <v>1.455E-2</v>
      </c>
      <c r="W267">
        <v>-0.59470000000000001</v>
      </c>
      <c r="X267">
        <v>1.0960000000000001</v>
      </c>
      <c r="Y267">
        <v>2.78</v>
      </c>
      <c r="Z267">
        <v>30001</v>
      </c>
      <c r="AA267">
        <v>120000</v>
      </c>
    </row>
    <row r="268" spans="9:27" x14ac:dyDescent="0.25">
      <c r="I268" t="s">
        <v>916</v>
      </c>
      <c r="J268">
        <v>1.0229999999999999</v>
      </c>
      <c r="K268">
        <v>0.44700000000000001</v>
      </c>
      <c r="L268">
        <v>5.901E-3</v>
      </c>
      <c r="M268">
        <v>0.1933</v>
      </c>
      <c r="N268">
        <v>1.006</v>
      </c>
      <c r="O268">
        <v>1.946</v>
      </c>
      <c r="P268">
        <v>30001</v>
      </c>
      <c r="Q268">
        <v>120000</v>
      </c>
      <c r="S268" t="s">
        <v>402</v>
      </c>
      <c r="T268">
        <v>1.28</v>
      </c>
      <c r="U268">
        <v>0.64090000000000003</v>
      </c>
      <c r="V268">
        <v>8.4759999999999992E-3</v>
      </c>
      <c r="W268">
        <v>1.8440000000000002E-2</v>
      </c>
      <c r="X268">
        <v>1.2789999999999999</v>
      </c>
      <c r="Y268">
        <v>2.54</v>
      </c>
      <c r="Z268">
        <v>30001</v>
      </c>
      <c r="AA268">
        <v>120000</v>
      </c>
    </row>
    <row r="269" spans="9:27" x14ac:dyDescent="0.25">
      <c r="I269" t="s">
        <v>917</v>
      </c>
      <c r="J269">
        <v>1.1299999999999999</v>
      </c>
      <c r="K269">
        <v>0.50929999999999997</v>
      </c>
      <c r="L269">
        <v>5.8209999999999998E-3</v>
      </c>
      <c r="M269">
        <v>0.17299999999999999</v>
      </c>
      <c r="N269">
        <v>1.117</v>
      </c>
      <c r="O269">
        <v>2.1709999999999998</v>
      </c>
      <c r="P269">
        <v>30001</v>
      </c>
      <c r="Q269">
        <v>120000</v>
      </c>
      <c r="S269" t="s">
        <v>403</v>
      </c>
      <c r="T269">
        <v>0.95679999999999998</v>
      </c>
      <c r="U269">
        <v>0.57889999999999997</v>
      </c>
      <c r="V269">
        <v>8.0759999999999998E-3</v>
      </c>
      <c r="W269">
        <v>-0.19289999999999999</v>
      </c>
      <c r="X269">
        <v>0.96030000000000004</v>
      </c>
      <c r="Y269">
        <v>2.0880000000000001</v>
      </c>
      <c r="Z269">
        <v>30001</v>
      </c>
      <c r="AA269">
        <v>120000</v>
      </c>
    </row>
    <row r="270" spans="9:27" x14ac:dyDescent="0.25">
      <c r="I270" t="s">
        <v>918</v>
      </c>
      <c r="J270">
        <v>1.208</v>
      </c>
      <c r="K270">
        <v>0.50670000000000004</v>
      </c>
      <c r="L270">
        <v>5.9170000000000004E-3</v>
      </c>
      <c r="M270">
        <v>0.26579999999999998</v>
      </c>
      <c r="N270">
        <v>1.19</v>
      </c>
      <c r="O270">
        <v>2.2610000000000001</v>
      </c>
      <c r="P270">
        <v>30001</v>
      </c>
      <c r="Q270">
        <v>120000</v>
      </c>
      <c r="S270" t="s">
        <v>404</v>
      </c>
      <c r="T270">
        <v>1.619</v>
      </c>
      <c r="U270">
        <v>0.65710000000000002</v>
      </c>
      <c r="V270">
        <v>9.1540000000000007E-3</v>
      </c>
      <c r="W270">
        <v>0.32700000000000001</v>
      </c>
      <c r="X270">
        <v>1.621</v>
      </c>
      <c r="Y270">
        <v>2.9140000000000001</v>
      </c>
      <c r="Z270">
        <v>30001</v>
      </c>
      <c r="AA270">
        <v>120000</v>
      </c>
    </row>
    <row r="271" spans="9:27" x14ac:dyDescent="0.25">
      <c r="I271" t="s">
        <v>919</v>
      </c>
      <c r="J271">
        <v>1.1240000000000001</v>
      </c>
      <c r="K271">
        <v>0.49359999999999998</v>
      </c>
      <c r="L271">
        <v>5.646E-3</v>
      </c>
      <c r="M271">
        <v>0.1981</v>
      </c>
      <c r="N271">
        <v>1.1080000000000001</v>
      </c>
      <c r="O271">
        <v>2.1360000000000001</v>
      </c>
      <c r="P271">
        <v>30001</v>
      </c>
      <c r="Q271">
        <v>120000</v>
      </c>
      <c r="S271" t="s">
        <v>405</v>
      </c>
      <c r="T271">
        <v>1.4910000000000001</v>
      </c>
      <c r="U271">
        <v>0.70169999999999999</v>
      </c>
      <c r="V271">
        <v>9.6959999999999998E-3</v>
      </c>
      <c r="W271">
        <v>9.5880000000000007E-2</v>
      </c>
      <c r="X271">
        <v>1.498</v>
      </c>
      <c r="Y271">
        <v>2.8570000000000002</v>
      </c>
      <c r="Z271">
        <v>30001</v>
      </c>
      <c r="AA271">
        <v>120000</v>
      </c>
    </row>
    <row r="272" spans="9:27" x14ac:dyDescent="0.25">
      <c r="I272" t="s">
        <v>920</v>
      </c>
      <c r="J272">
        <v>1.151</v>
      </c>
      <c r="K272">
        <v>0.4556</v>
      </c>
      <c r="L272">
        <v>5.9940000000000002E-3</v>
      </c>
      <c r="M272">
        <v>0.30270000000000002</v>
      </c>
      <c r="N272">
        <v>1.135</v>
      </c>
      <c r="O272">
        <v>2.0960000000000001</v>
      </c>
      <c r="P272">
        <v>30001</v>
      </c>
      <c r="Q272">
        <v>120000</v>
      </c>
      <c r="S272" t="s">
        <v>2932</v>
      </c>
      <c r="T272">
        <v>2.911E-3</v>
      </c>
      <c r="U272">
        <v>0.73699999999999999</v>
      </c>
      <c r="V272">
        <v>9.8099999999999993E-3</v>
      </c>
      <c r="W272">
        <v>-1.4490000000000001</v>
      </c>
      <c r="X272">
        <v>2.5820000000000001E-3</v>
      </c>
      <c r="Y272">
        <v>1.4530000000000001</v>
      </c>
      <c r="Z272">
        <v>30001</v>
      </c>
      <c r="AA272">
        <v>120000</v>
      </c>
    </row>
    <row r="273" spans="9:27" x14ac:dyDescent="0.25">
      <c r="I273" t="s">
        <v>921</v>
      </c>
      <c r="J273">
        <v>1.018</v>
      </c>
      <c r="K273">
        <v>0.4592</v>
      </c>
      <c r="L273">
        <v>6.1320000000000003E-3</v>
      </c>
      <c r="M273">
        <v>0.155</v>
      </c>
      <c r="N273">
        <v>1.0049999999999999</v>
      </c>
      <c r="O273">
        <v>1.9570000000000001</v>
      </c>
      <c r="P273">
        <v>30001</v>
      </c>
      <c r="Q273">
        <v>120000</v>
      </c>
      <c r="S273" t="s">
        <v>406</v>
      </c>
      <c r="T273">
        <v>2.097</v>
      </c>
      <c r="U273">
        <v>0.78249999999999997</v>
      </c>
      <c r="V273">
        <v>1.086E-2</v>
      </c>
      <c r="W273">
        <v>0.52629999999999999</v>
      </c>
      <c r="X273">
        <v>2.1019999999999999</v>
      </c>
      <c r="Y273">
        <v>3.6230000000000002</v>
      </c>
      <c r="Z273">
        <v>30001</v>
      </c>
      <c r="AA273">
        <v>120000</v>
      </c>
    </row>
    <row r="274" spans="9:27" x14ac:dyDescent="0.25">
      <c r="I274" t="s">
        <v>922</v>
      </c>
      <c r="J274">
        <v>1.202</v>
      </c>
      <c r="K274">
        <v>0.43690000000000001</v>
      </c>
      <c r="L274">
        <v>5.7759999999999999E-3</v>
      </c>
      <c r="M274">
        <v>0.39560000000000001</v>
      </c>
      <c r="N274">
        <v>1.1850000000000001</v>
      </c>
      <c r="O274">
        <v>2.11</v>
      </c>
      <c r="P274">
        <v>30001</v>
      </c>
      <c r="Q274">
        <v>120000</v>
      </c>
      <c r="S274" t="s">
        <v>407</v>
      </c>
      <c r="T274">
        <v>1.4239999999999999</v>
      </c>
      <c r="U274">
        <v>0.68469999999999998</v>
      </c>
      <c r="V274">
        <v>9.7520000000000003E-3</v>
      </c>
      <c r="W274">
        <v>7.0949999999999999E-2</v>
      </c>
      <c r="X274">
        <v>1.429</v>
      </c>
      <c r="Y274">
        <v>2.754</v>
      </c>
      <c r="Z274">
        <v>30001</v>
      </c>
      <c r="AA274">
        <v>120000</v>
      </c>
    </row>
    <row r="275" spans="9:27" x14ac:dyDescent="0.25">
      <c r="I275" t="s">
        <v>923</v>
      </c>
      <c r="J275">
        <v>1.1279999999999999</v>
      </c>
      <c r="K275">
        <v>0.4289</v>
      </c>
      <c r="L275">
        <v>5.6940000000000003E-3</v>
      </c>
      <c r="M275">
        <v>0.33650000000000002</v>
      </c>
      <c r="N275">
        <v>1.111</v>
      </c>
      <c r="O275">
        <v>2.0219999999999998</v>
      </c>
      <c r="P275">
        <v>30001</v>
      </c>
      <c r="Q275">
        <v>120000</v>
      </c>
      <c r="S275" t="s">
        <v>408</v>
      </c>
      <c r="T275">
        <v>0.93159999999999998</v>
      </c>
      <c r="U275">
        <v>0.70569999999999999</v>
      </c>
      <c r="V275">
        <v>1.0120000000000001E-2</v>
      </c>
      <c r="W275">
        <v>-0.46729999999999999</v>
      </c>
      <c r="X275">
        <v>0.93799999999999994</v>
      </c>
      <c r="Y275">
        <v>2.31</v>
      </c>
      <c r="Z275">
        <v>30001</v>
      </c>
      <c r="AA275">
        <v>120000</v>
      </c>
    </row>
    <row r="276" spans="9:27" x14ac:dyDescent="0.25">
      <c r="I276" t="s">
        <v>924</v>
      </c>
      <c r="J276">
        <v>1.6379999999999999</v>
      </c>
      <c r="K276">
        <v>0.46079999999999999</v>
      </c>
      <c r="L276">
        <v>5.3010000000000002E-3</v>
      </c>
      <c r="M276">
        <v>0.76539999999999997</v>
      </c>
      <c r="N276">
        <v>1.6259999999999999</v>
      </c>
      <c r="O276">
        <v>2.5819999999999999</v>
      </c>
      <c r="P276">
        <v>30001</v>
      </c>
      <c r="Q276">
        <v>120000</v>
      </c>
      <c r="S276" t="s">
        <v>409</v>
      </c>
      <c r="T276">
        <v>1.8</v>
      </c>
      <c r="U276">
        <v>0.78810000000000002</v>
      </c>
      <c r="V276">
        <v>1.081E-2</v>
      </c>
      <c r="W276">
        <v>0.23780000000000001</v>
      </c>
      <c r="X276">
        <v>1.804</v>
      </c>
      <c r="Y276">
        <v>3.339</v>
      </c>
      <c r="Z276">
        <v>30001</v>
      </c>
      <c r="AA276">
        <v>120000</v>
      </c>
    </row>
    <row r="277" spans="9:27" x14ac:dyDescent="0.25">
      <c r="I277" t="s">
        <v>925</v>
      </c>
      <c r="J277">
        <v>1.909</v>
      </c>
      <c r="K277">
        <v>0.82679999999999998</v>
      </c>
      <c r="L277">
        <v>9.6220000000000003E-3</v>
      </c>
      <c r="M277">
        <v>0.33229999999999998</v>
      </c>
      <c r="N277">
        <v>1.891</v>
      </c>
      <c r="O277">
        <v>3.5819999999999999</v>
      </c>
      <c r="P277">
        <v>30001</v>
      </c>
      <c r="Q277">
        <v>120000</v>
      </c>
      <c r="S277" t="s">
        <v>410</v>
      </c>
      <c r="T277">
        <v>2.1909999999999998</v>
      </c>
      <c r="U277">
        <v>1.0329999999999999</v>
      </c>
      <c r="V277">
        <v>1.7999999999999999E-2</v>
      </c>
      <c r="W277">
        <v>0.15620000000000001</v>
      </c>
      <c r="X277">
        <v>2.198</v>
      </c>
      <c r="Y277">
        <v>4.1879999999999997</v>
      </c>
      <c r="Z277">
        <v>30001</v>
      </c>
      <c r="AA277">
        <v>120000</v>
      </c>
    </row>
    <row r="278" spans="9:27" x14ac:dyDescent="0.25">
      <c r="I278" t="s">
        <v>926</v>
      </c>
      <c r="J278">
        <v>1.1719999999999999</v>
      </c>
      <c r="K278">
        <v>0.48459999999999998</v>
      </c>
      <c r="L278">
        <v>5.1289999999999999E-3</v>
      </c>
      <c r="M278">
        <v>0.25390000000000001</v>
      </c>
      <c r="N278">
        <v>1.159</v>
      </c>
      <c r="O278">
        <v>2.161</v>
      </c>
      <c r="P278">
        <v>30001</v>
      </c>
      <c r="Q278">
        <v>120000</v>
      </c>
      <c r="S278" t="s">
        <v>411</v>
      </c>
      <c r="T278">
        <v>2.3719999999999999</v>
      </c>
      <c r="U278">
        <v>0.86260000000000003</v>
      </c>
      <c r="V278">
        <v>1.3650000000000001E-2</v>
      </c>
      <c r="W278">
        <v>0.65710000000000002</v>
      </c>
      <c r="X278">
        <v>2.3839999999999999</v>
      </c>
      <c r="Y278">
        <v>4.0519999999999996</v>
      </c>
      <c r="Z278">
        <v>30001</v>
      </c>
      <c r="AA278">
        <v>120000</v>
      </c>
    </row>
    <row r="279" spans="9:27" x14ac:dyDescent="0.25">
      <c r="I279" t="s">
        <v>927</v>
      </c>
      <c r="J279">
        <v>1.02</v>
      </c>
      <c r="K279">
        <v>0.46600000000000003</v>
      </c>
      <c r="L279">
        <v>4.3680000000000004E-3</v>
      </c>
      <c r="M279">
        <v>0.14760000000000001</v>
      </c>
      <c r="N279">
        <v>1.006</v>
      </c>
      <c r="O279">
        <v>1.978</v>
      </c>
      <c r="P279">
        <v>30001</v>
      </c>
      <c r="Q279">
        <v>120000</v>
      </c>
      <c r="S279" t="s">
        <v>412</v>
      </c>
      <c r="T279">
        <v>2.048</v>
      </c>
      <c r="U279">
        <v>0.82289999999999996</v>
      </c>
      <c r="V279">
        <v>1.3429999999999999E-2</v>
      </c>
      <c r="W279">
        <v>0.41520000000000001</v>
      </c>
      <c r="X279">
        <v>2.0590000000000002</v>
      </c>
      <c r="Y279">
        <v>3.6539999999999999</v>
      </c>
      <c r="Z279">
        <v>30001</v>
      </c>
      <c r="AA279">
        <v>120000</v>
      </c>
    </row>
    <row r="280" spans="9:27" x14ac:dyDescent="0.25">
      <c r="I280" t="s">
        <v>928</v>
      </c>
      <c r="J280">
        <v>1.3029999999999999</v>
      </c>
      <c r="K280">
        <v>0.50160000000000005</v>
      </c>
      <c r="L280">
        <v>4.4990000000000004E-3</v>
      </c>
      <c r="M280">
        <v>0.35</v>
      </c>
      <c r="N280">
        <v>1.29</v>
      </c>
      <c r="O280">
        <v>2.323</v>
      </c>
      <c r="P280">
        <v>30001</v>
      </c>
      <c r="Q280">
        <v>120000</v>
      </c>
      <c r="S280" t="s">
        <v>413</v>
      </c>
      <c r="T280">
        <v>2.7109999999999999</v>
      </c>
      <c r="U280">
        <v>0.86970000000000003</v>
      </c>
      <c r="V280">
        <v>1.4030000000000001E-2</v>
      </c>
      <c r="W280">
        <v>0.98440000000000005</v>
      </c>
      <c r="X280">
        <v>2.7160000000000002</v>
      </c>
      <c r="Y280">
        <v>4.4000000000000004</v>
      </c>
      <c r="Z280">
        <v>30001</v>
      </c>
      <c r="AA280">
        <v>120000</v>
      </c>
    </row>
    <row r="281" spans="9:27" x14ac:dyDescent="0.25">
      <c r="I281" t="s">
        <v>929</v>
      </c>
      <c r="J281">
        <v>1.7789999999999999</v>
      </c>
      <c r="K281">
        <v>0.56159999999999999</v>
      </c>
      <c r="L281">
        <v>5.0379999999999999E-3</v>
      </c>
      <c r="M281">
        <v>0.75490000000000002</v>
      </c>
      <c r="N281">
        <v>1.7509999999999999</v>
      </c>
      <c r="O281">
        <v>2.9529999999999998</v>
      </c>
      <c r="P281">
        <v>30001</v>
      </c>
      <c r="Q281">
        <v>120000</v>
      </c>
      <c r="S281" t="s">
        <v>414</v>
      </c>
      <c r="T281">
        <v>2.5819999999999999</v>
      </c>
      <c r="U281">
        <v>0.88929999999999998</v>
      </c>
      <c r="V281">
        <v>1.311E-2</v>
      </c>
      <c r="W281">
        <v>0.81220000000000003</v>
      </c>
      <c r="X281">
        <v>2.5880000000000001</v>
      </c>
      <c r="Y281">
        <v>4.3310000000000004</v>
      </c>
      <c r="Z281">
        <v>30001</v>
      </c>
      <c r="AA281">
        <v>120000</v>
      </c>
    </row>
    <row r="282" spans="9:27" x14ac:dyDescent="0.25">
      <c r="I282" t="s">
        <v>930</v>
      </c>
      <c r="J282">
        <v>1.4239999999999999</v>
      </c>
      <c r="K282">
        <v>0.45140000000000002</v>
      </c>
      <c r="L282">
        <v>4.431E-3</v>
      </c>
      <c r="M282">
        <v>0.59</v>
      </c>
      <c r="N282">
        <v>1.4059999999999999</v>
      </c>
      <c r="O282">
        <v>2.36</v>
      </c>
      <c r="P282">
        <v>30001</v>
      </c>
      <c r="Q282">
        <v>120000</v>
      </c>
      <c r="S282" t="s">
        <v>2933</v>
      </c>
      <c r="T282">
        <v>1.0940000000000001</v>
      </c>
      <c r="U282">
        <v>0.90490000000000004</v>
      </c>
      <c r="V282">
        <v>1.3350000000000001E-2</v>
      </c>
      <c r="W282">
        <v>-0.71150000000000002</v>
      </c>
      <c r="X282">
        <v>1.103</v>
      </c>
      <c r="Y282">
        <v>2.8660000000000001</v>
      </c>
      <c r="Z282">
        <v>30001</v>
      </c>
      <c r="AA282">
        <v>120000</v>
      </c>
    </row>
    <row r="283" spans="9:27" x14ac:dyDescent="0.25">
      <c r="I283" t="s">
        <v>931</v>
      </c>
      <c r="J283">
        <v>1.1739999999999999</v>
      </c>
      <c r="K283">
        <v>0.5151</v>
      </c>
      <c r="L283">
        <v>4.2440000000000004E-3</v>
      </c>
      <c r="M283">
        <v>0.1764</v>
      </c>
      <c r="N283">
        <v>1.1659999999999999</v>
      </c>
      <c r="O283">
        <v>2.206</v>
      </c>
      <c r="P283">
        <v>30001</v>
      </c>
      <c r="Q283">
        <v>120000</v>
      </c>
      <c r="S283" t="s">
        <v>415</v>
      </c>
      <c r="T283">
        <v>-0.67290000000000005</v>
      </c>
      <c r="U283">
        <v>0.47149999999999997</v>
      </c>
      <c r="V283">
        <v>4.2459999999999998E-3</v>
      </c>
      <c r="W283">
        <v>-1.6060000000000001</v>
      </c>
      <c r="X283">
        <v>-0.67430000000000001</v>
      </c>
      <c r="Y283">
        <v>0.26300000000000001</v>
      </c>
      <c r="Z283">
        <v>30001</v>
      </c>
      <c r="AA283">
        <v>120000</v>
      </c>
    </row>
    <row r="284" spans="9:27" x14ac:dyDescent="0.25">
      <c r="I284" t="s">
        <v>932</v>
      </c>
      <c r="J284">
        <v>0.70660000000000001</v>
      </c>
      <c r="K284">
        <v>0.42009999999999997</v>
      </c>
      <c r="L284">
        <v>3.9319999999999997E-3</v>
      </c>
      <c r="M284">
        <v>-5.8160000000000003E-2</v>
      </c>
      <c r="N284">
        <v>0.68400000000000005</v>
      </c>
      <c r="O284">
        <v>1.5860000000000001</v>
      </c>
      <c r="P284">
        <v>30001</v>
      </c>
      <c r="Q284">
        <v>120000</v>
      </c>
      <c r="S284" t="s">
        <v>416</v>
      </c>
      <c r="T284">
        <v>-1.165</v>
      </c>
      <c r="U284">
        <v>0.48859999999999998</v>
      </c>
      <c r="V284">
        <v>4.3779999999999999E-3</v>
      </c>
      <c r="W284">
        <v>-2.1230000000000002</v>
      </c>
      <c r="X284">
        <v>-1.1679999999999999</v>
      </c>
      <c r="Y284">
        <v>-0.19059999999999999</v>
      </c>
      <c r="Z284">
        <v>30001</v>
      </c>
      <c r="AA284">
        <v>120000</v>
      </c>
    </row>
    <row r="285" spans="9:27" x14ac:dyDescent="0.25">
      <c r="I285" t="s">
        <v>933</v>
      </c>
      <c r="J285">
        <v>0.40699999999999997</v>
      </c>
      <c r="K285">
        <v>0.50549999999999995</v>
      </c>
      <c r="L285">
        <v>4.1279999999999997E-3</v>
      </c>
      <c r="M285">
        <v>-0.57130000000000003</v>
      </c>
      <c r="N285">
        <v>0.40079999999999999</v>
      </c>
      <c r="O285">
        <v>1.4239999999999999</v>
      </c>
      <c r="P285">
        <v>30001</v>
      </c>
      <c r="Q285">
        <v>120000</v>
      </c>
      <c r="S285" t="s">
        <v>417</v>
      </c>
      <c r="T285">
        <v>-0.29730000000000001</v>
      </c>
      <c r="U285">
        <v>0.59179999999999999</v>
      </c>
      <c r="V285">
        <v>5.2440000000000004E-3</v>
      </c>
      <c r="W285">
        <v>-1.466</v>
      </c>
      <c r="X285">
        <v>-0.2969</v>
      </c>
      <c r="Y285">
        <v>0.87090000000000001</v>
      </c>
      <c r="Z285">
        <v>30001</v>
      </c>
      <c r="AA285">
        <v>120000</v>
      </c>
    </row>
    <row r="286" spans="9:27" x14ac:dyDescent="0.25">
      <c r="I286" t="s">
        <v>934</v>
      </c>
      <c r="J286">
        <v>0.76549999999999996</v>
      </c>
      <c r="K286">
        <v>0.53469999999999995</v>
      </c>
      <c r="L286">
        <v>4.4260000000000002E-3</v>
      </c>
      <c r="M286">
        <v>-0.2412</v>
      </c>
      <c r="N286">
        <v>0.748</v>
      </c>
      <c r="O286">
        <v>1.8620000000000001</v>
      </c>
      <c r="P286">
        <v>30001</v>
      </c>
      <c r="Q286">
        <v>120000</v>
      </c>
      <c r="S286" t="s">
        <v>418</v>
      </c>
      <c r="T286">
        <v>9.4020000000000006E-2</v>
      </c>
      <c r="U286">
        <v>0.88980000000000004</v>
      </c>
      <c r="V286">
        <v>1.5299999999999999E-2</v>
      </c>
      <c r="W286">
        <v>-1.671</v>
      </c>
      <c r="X286">
        <v>9.085E-2</v>
      </c>
      <c r="Y286">
        <v>1.8320000000000001</v>
      </c>
      <c r="Z286">
        <v>30001</v>
      </c>
      <c r="AA286">
        <v>120000</v>
      </c>
    </row>
    <row r="287" spans="9:27" x14ac:dyDescent="0.25">
      <c r="I287" t="s">
        <v>935</v>
      </c>
      <c r="J287">
        <v>0.9859</v>
      </c>
      <c r="K287">
        <v>0.434</v>
      </c>
      <c r="L287">
        <v>4.1539999999999997E-3</v>
      </c>
      <c r="M287">
        <v>0.18229999999999999</v>
      </c>
      <c r="N287">
        <v>0.96689999999999998</v>
      </c>
      <c r="O287">
        <v>1.8859999999999999</v>
      </c>
      <c r="P287">
        <v>30001</v>
      </c>
      <c r="Q287">
        <v>120000</v>
      </c>
      <c r="S287" t="s">
        <v>419</v>
      </c>
      <c r="T287">
        <v>0.27479999999999999</v>
      </c>
      <c r="U287">
        <v>0.68310000000000004</v>
      </c>
      <c r="V287">
        <v>9.4830000000000001E-3</v>
      </c>
      <c r="W287">
        <v>-1.0780000000000001</v>
      </c>
      <c r="X287">
        <v>0.2752</v>
      </c>
      <c r="Y287">
        <v>1.619</v>
      </c>
      <c r="Z287">
        <v>30001</v>
      </c>
      <c r="AA287">
        <v>120000</v>
      </c>
    </row>
    <row r="288" spans="9:27" x14ac:dyDescent="0.25">
      <c r="I288" t="s">
        <v>936</v>
      </c>
      <c r="J288">
        <v>0.36770000000000003</v>
      </c>
      <c r="K288">
        <v>0.5081</v>
      </c>
      <c r="L288">
        <v>4.3410000000000002E-3</v>
      </c>
      <c r="M288">
        <v>-0.61250000000000004</v>
      </c>
      <c r="N288">
        <v>0.3604</v>
      </c>
      <c r="O288">
        <v>1.383</v>
      </c>
      <c r="P288">
        <v>30001</v>
      </c>
      <c r="Q288">
        <v>120000</v>
      </c>
      <c r="S288" t="s">
        <v>420</v>
      </c>
      <c r="T288">
        <v>-4.888E-2</v>
      </c>
      <c r="U288">
        <v>0.62290000000000001</v>
      </c>
      <c r="V288">
        <v>8.8599999999999998E-3</v>
      </c>
      <c r="W288">
        <v>-1.2669999999999999</v>
      </c>
      <c r="X288">
        <v>-5.0200000000000002E-2</v>
      </c>
      <c r="Y288">
        <v>1.171</v>
      </c>
      <c r="Z288">
        <v>30001</v>
      </c>
      <c r="AA288">
        <v>120000</v>
      </c>
    </row>
    <row r="289" spans="9:27" x14ac:dyDescent="0.25">
      <c r="I289" t="s">
        <v>937</v>
      </c>
      <c r="J289">
        <v>0.82640000000000002</v>
      </c>
      <c r="K289">
        <v>0.50109999999999999</v>
      </c>
      <c r="L289">
        <v>4.4039999999999999E-3</v>
      </c>
      <c r="M289">
        <v>-0.10970000000000001</v>
      </c>
      <c r="N289">
        <v>0.80740000000000001</v>
      </c>
      <c r="O289">
        <v>1.853</v>
      </c>
      <c r="P289">
        <v>30001</v>
      </c>
      <c r="Q289">
        <v>120000</v>
      </c>
      <c r="S289" t="s">
        <v>421</v>
      </c>
      <c r="T289">
        <v>0.61360000000000003</v>
      </c>
      <c r="U289">
        <v>0.69069999999999998</v>
      </c>
      <c r="V289">
        <v>9.4520000000000003E-3</v>
      </c>
      <c r="W289">
        <v>-0.75380000000000003</v>
      </c>
      <c r="X289">
        <v>0.61860000000000004</v>
      </c>
      <c r="Y289">
        <v>1.9650000000000001</v>
      </c>
      <c r="Z289">
        <v>30001</v>
      </c>
      <c r="AA289">
        <v>120000</v>
      </c>
    </row>
    <row r="290" spans="9:27" x14ac:dyDescent="0.25">
      <c r="I290" t="s">
        <v>938</v>
      </c>
      <c r="J290">
        <v>0.23280000000000001</v>
      </c>
      <c r="K290">
        <v>0.53920000000000001</v>
      </c>
      <c r="L290">
        <v>4.5950000000000001E-3</v>
      </c>
      <c r="M290">
        <v>-0.82609999999999995</v>
      </c>
      <c r="N290">
        <v>0.23180000000000001</v>
      </c>
      <c r="O290">
        <v>1.294</v>
      </c>
      <c r="P290">
        <v>30001</v>
      </c>
      <c r="Q290">
        <v>120000</v>
      </c>
      <c r="S290" t="s">
        <v>422</v>
      </c>
      <c r="T290">
        <v>0.48530000000000001</v>
      </c>
      <c r="U290">
        <v>0.72629999999999995</v>
      </c>
      <c r="V290">
        <v>9.5149999999999992E-3</v>
      </c>
      <c r="W290">
        <v>-0.96179999999999999</v>
      </c>
      <c r="X290">
        <v>0.48959999999999998</v>
      </c>
      <c r="Y290">
        <v>1.9</v>
      </c>
      <c r="Z290">
        <v>30001</v>
      </c>
      <c r="AA290">
        <v>120000</v>
      </c>
    </row>
    <row r="291" spans="9:27" x14ac:dyDescent="0.25">
      <c r="I291" t="s">
        <v>939</v>
      </c>
      <c r="J291">
        <v>0.49490000000000001</v>
      </c>
      <c r="K291">
        <v>0.50719999999999998</v>
      </c>
      <c r="L291">
        <v>4.5100000000000001E-3</v>
      </c>
      <c r="M291">
        <v>-0.48120000000000002</v>
      </c>
      <c r="N291">
        <v>0.48720000000000002</v>
      </c>
      <c r="O291">
        <v>1.5169999999999999</v>
      </c>
      <c r="P291">
        <v>30001</v>
      </c>
      <c r="Q291">
        <v>120000</v>
      </c>
      <c r="S291" t="s">
        <v>2934</v>
      </c>
      <c r="T291">
        <v>-1.0029999999999999</v>
      </c>
      <c r="U291">
        <v>0.76319999999999999</v>
      </c>
      <c r="V291">
        <v>9.9299999999999996E-3</v>
      </c>
      <c r="W291">
        <v>-2.5179999999999998</v>
      </c>
      <c r="X291">
        <v>-0.99529999999999996</v>
      </c>
      <c r="Y291">
        <v>0.4778</v>
      </c>
      <c r="Z291">
        <v>30001</v>
      </c>
      <c r="AA291">
        <v>120000</v>
      </c>
    </row>
    <row r="292" spans="9:27" x14ac:dyDescent="0.25">
      <c r="I292" t="s">
        <v>940</v>
      </c>
      <c r="J292">
        <v>0.69040000000000001</v>
      </c>
      <c r="K292">
        <v>0.47599999999999998</v>
      </c>
      <c r="L292">
        <v>4.6670000000000001E-3</v>
      </c>
      <c r="M292">
        <v>-0.21079999999999999</v>
      </c>
      <c r="N292">
        <v>0.67769999999999997</v>
      </c>
      <c r="O292">
        <v>1.665</v>
      </c>
      <c r="P292">
        <v>30001</v>
      </c>
      <c r="Q292">
        <v>120000</v>
      </c>
      <c r="S292" t="s">
        <v>423</v>
      </c>
      <c r="T292">
        <v>-0.49249999999999999</v>
      </c>
      <c r="U292">
        <v>0.34489999999999998</v>
      </c>
      <c r="V292">
        <v>2.7030000000000001E-3</v>
      </c>
      <c r="W292">
        <v>-1.165</v>
      </c>
      <c r="X292">
        <v>-0.49519999999999997</v>
      </c>
      <c r="Y292">
        <v>0.19980000000000001</v>
      </c>
      <c r="Z292">
        <v>30001</v>
      </c>
      <c r="AA292">
        <v>120000</v>
      </c>
    </row>
    <row r="293" spans="9:27" x14ac:dyDescent="0.25">
      <c r="I293" t="s">
        <v>941</v>
      </c>
      <c r="J293">
        <v>0.80389999999999995</v>
      </c>
      <c r="K293">
        <v>0.51090000000000002</v>
      </c>
      <c r="L293">
        <v>4.5399999999999998E-3</v>
      </c>
      <c r="M293">
        <v>-0.16009999999999999</v>
      </c>
      <c r="N293">
        <v>0.78859999999999997</v>
      </c>
      <c r="O293">
        <v>1.853</v>
      </c>
      <c r="P293">
        <v>30001</v>
      </c>
      <c r="Q293">
        <v>120000</v>
      </c>
      <c r="S293" t="s">
        <v>424</v>
      </c>
      <c r="T293">
        <v>0.37559999999999999</v>
      </c>
      <c r="U293">
        <v>0.48159999999999997</v>
      </c>
      <c r="V293">
        <v>4.1209999999999997E-3</v>
      </c>
      <c r="W293">
        <v>-0.57030000000000003</v>
      </c>
      <c r="X293">
        <v>0.374</v>
      </c>
      <c r="Y293">
        <v>1.339</v>
      </c>
      <c r="Z293">
        <v>30001</v>
      </c>
      <c r="AA293">
        <v>120000</v>
      </c>
    </row>
    <row r="294" spans="9:27" x14ac:dyDescent="0.25">
      <c r="I294" t="s">
        <v>942</v>
      </c>
      <c r="J294">
        <v>0.90269999999999995</v>
      </c>
      <c r="K294">
        <v>0.45569999999999999</v>
      </c>
      <c r="L294">
        <v>4.5329999999999997E-3</v>
      </c>
      <c r="M294">
        <v>4.147E-2</v>
      </c>
      <c r="N294">
        <v>0.88929999999999998</v>
      </c>
      <c r="O294">
        <v>1.835</v>
      </c>
      <c r="P294">
        <v>30001</v>
      </c>
      <c r="Q294">
        <v>120000</v>
      </c>
      <c r="S294" t="s">
        <v>425</v>
      </c>
      <c r="T294">
        <v>0.76690000000000003</v>
      </c>
      <c r="U294">
        <v>0.82509999999999994</v>
      </c>
      <c r="V294">
        <v>1.49E-2</v>
      </c>
      <c r="W294">
        <v>-0.85860000000000003</v>
      </c>
      <c r="X294">
        <v>0.76019999999999999</v>
      </c>
      <c r="Y294">
        <v>2.391</v>
      </c>
      <c r="Z294">
        <v>30001</v>
      </c>
      <c r="AA294">
        <v>120000</v>
      </c>
    </row>
    <row r="295" spans="9:27" x14ac:dyDescent="0.25">
      <c r="I295" t="s">
        <v>943</v>
      </c>
      <c r="J295">
        <v>1.3120000000000001</v>
      </c>
      <c r="K295">
        <v>0.57320000000000004</v>
      </c>
      <c r="L295">
        <v>5.7879999999999997E-3</v>
      </c>
      <c r="M295">
        <v>0.2341</v>
      </c>
      <c r="N295">
        <v>1.292</v>
      </c>
      <c r="O295">
        <v>2.4860000000000002</v>
      </c>
      <c r="P295">
        <v>30001</v>
      </c>
      <c r="Q295">
        <v>120000</v>
      </c>
      <c r="S295" t="s">
        <v>426</v>
      </c>
      <c r="T295">
        <v>0.94769999999999999</v>
      </c>
      <c r="U295">
        <v>0.59970000000000001</v>
      </c>
      <c r="V295">
        <v>8.8030000000000001E-3</v>
      </c>
      <c r="W295">
        <v>-0.22600000000000001</v>
      </c>
      <c r="X295">
        <v>0.94610000000000005</v>
      </c>
      <c r="Y295">
        <v>2.1339999999999999</v>
      </c>
      <c r="Z295">
        <v>30001</v>
      </c>
      <c r="AA295">
        <v>120000</v>
      </c>
    </row>
    <row r="296" spans="9:27" x14ac:dyDescent="0.25">
      <c r="I296" t="s">
        <v>944</v>
      </c>
      <c r="J296">
        <v>0.99050000000000005</v>
      </c>
      <c r="K296">
        <v>0.50339999999999996</v>
      </c>
      <c r="L296">
        <v>5.1209999999999997E-3</v>
      </c>
      <c r="M296">
        <v>2.1299999999999999E-2</v>
      </c>
      <c r="N296">
        <v>0.98319999999999996</v>
      </c>
      <c r="O296">
        <v>2.0070000000000001</v>
      </c>
      <c r="P296">
        <v>30001</v>
      </c>
      <c r="Q296">
        <v>120000</v>
      </c>
      <c r="S296" t="s">
        <v>427</v>
      </c>
      <c r="T296">
        <v>0.624</v>
      </c>
      <c r="U296">
        <v>0.53039999999999998</v>
      </c>
      <c r="V296">
        <v>8.4229999999999999E-3</v>
      </c>
      <c r="W296">
        <v>-0.41810000000000003</v>
      </c>
      <c r="X296">
        <v>0.62529999999999997</v>
      </c>
      <c r="Y296">
        <v>1.67</v>
      </c>
      <c r="Z296">
        <v>30001</v>
      </c>
      <c r="AA296">
        <v>120000</v>
      </c>
    </row>
    <row r="297" spans="9:27" x14ac:dyDescent="0.25">
      <c r="I297" t="s">
        <v>945</v>
      </c>
      <c r="J297">
        <v>1.0169999999999999</v>
      </c>
      <c r="K297">
        <v>0.54279999999999995</v>
      </c>
      <c r="L297">
        <v>5.156E-3</v>
      </c>
      <c r="M297">
        <v>-3.4139999999999997E-2</v>
      </c>
      <c r="N297">
        <v>1.01</v>
      </c>
      <c r="O297">
        <v>2.101</v>
      </c>
      <c r="P297">
        <v>30001</v>
      </c>
      <c r="Q297">
        <v>120000</v>
      </c>
      <c r="S297" t="s">
        <v>428</v>
      </c>
      <c r="T297">
        <v>1.2869999999999999</v>
      </c>
      <c r="U297">
        <v>0.5988</v>
      </c>
      <c r="V297">
        <v>8.7810000000000006E-3</v>
      </c>
      <c r="W297">
        <v>0.1168</v>
      </c>
      <c r="X297">
        <v>1.2849999999999999</v>
      </c>
      <c r="Y297">
        <v>2.4569999999999999</v>
      </c>
      <c r="Z297">
        <v>30001</v>
      </c>
      <c r="AA297">
        <v>120000</v>
      </c>
    </row>
    <row r="298" spans="9:27" x14ac:dyDescent="0.25">
      <c r="I298" t="s">
        <v>946</v>
      </c>
      <c r="J298">
        <v>1.4970000000000001E-2</v>
      </c>
      <c r="K298">
        <v>0.73919999999999997</v>
      </c>
      <c r="L298">
        <v>1.081E-2</v>
      </c>
      <c r="M298">
        <v>-1.3819999999999999</v>
      </c>
      <c r="N298">
        <v>-3.238E-3</v>
      </c>
      <c r="O298">
        <v>1.5069999999999999</v>
      </c>
      <c r="P298">
        <v>30001</v>
      </c>
      <c r="Q298">
        <v>120000</v>
      </c>
      <c r="S298" t="s">
        <v>429</v>
      </c>
      <c r="T298">
        <v>1.1579999999999999</v>
      </c>
      <c r="U298">
        <v>0.64349999999999996</v>
      </c>
      <c r="V298">
        <v>9.0200000000000002E-3</v>
      </c>
      <c r="W298">
        <v>-0.11360000000000001</v>
      </c>
      <c r="X298">
        <v>1.161</v>
      </c>
      <c r="Y298">
        <v>2.4159999999999999</v>
      </c>
      <c r="Z298">
        <v>30001</v>
      </c>
      <c r="AA298">
        <v>120000</v>
      </c>
    </row>
    <row r="299" spans="9:27" x14ac:dyDescent="0.25">
      <c r="I299" t="s">
        <v>947</v>
      </c>
      <c r="J299">
        <v>2.1120000000000001</v>
      </c>
      <c r="K299">
        <v>0.50580000000000003</v>
      </c>
      <c r="L299">
        <v>5.5319999999999996E-3</v>
      </c>
      <c r="M299">
        <v>1.1519999999999999</v>
      </c>
      <c r="N299">
        <v>2.1</v>
      </c>
      <c r="O299">
        <v>3.1419999999999999</v>
      </c>
      <c r="P299">
        <v>30001</v>
      </c>
      <c r="Q299">
        <v>120000</v>
      </c>
      <c r="S299" t="s">
        <v>2935</v>
      </c>
      <c r="T299">
        <v>-0.32990000000000003</v>
      </c>
      <c r="U299">
        <v>0.68430000000000002</v>
      </c>
      <c r="V299">
        <v>9.4179999999999993E-3</v>
      </c>
      <c r="W299">
        <v>-1.68</v>
      </c>
      <c r="X299">
        <v>-0.32900000000000001</v>
      </c>
      <c r="Y299">
        <v>1.0069999999999999</v>
      </c>
      <c r="Z299">
        <v>30001</v>
      </c>
      <c r="AA299">
        <v>120000</v>
      </c>
    </row>
    <row r="300" spans="9:27" x14ac:dyDescent="0.25">
      <c r="I300" t="s">
        <v>948</v>
      </c>
      <c r="J300">
        <v>1.379</v>
      </c>
      <c r="K300">
        <v>0.46949999999999997</v>
      </c>
      <c r="L300">
        <v>4.594E-3</v>
      </c>
      <c r="M300">
        <v>0.49619999999999997</v>
      </c>
      <c r="N300">
        <v>1.3640000000000001</v>
      </c>
      <c r="O300">
        <v>2.34</v>
      </c>
      <c r="P300">
        <v>30001</v>
      </c>
      <c r="Q300">
        <v>120000</v>
      </c>
      <c r="S300" t="s">
        <v>430</v>
      </c>
      <c r="T300">
        <v>0.86809999999999998</v>
      </c>
      <c r="U300">
        <v>0.50680000000000003</v>
      </c>
      <c r="V300">
        <v>4.3429999999999996E-3</v>
      </c>
      <c r="W300">
        <v>-0.13150000000000001</v>
      </c>
      <c r="X300">
        <v>0.86839999999999995</v>
      </c>
      <c r="Y300">
        <v>1.865</v>
      </c>
      <c r="Z300">
        <v>30001</v>
      </c>
      <c r="AA300">
        <v>120000</v>
      </c>
    </row>
    <row r="301" spans="9:27" x14ac:dyDescent="0.25">
      <c r="I301" t="s">
        <v>949</v>
      </c>
      <c r="J301">
        <v>1.613</v>
      </c>
      <c r="K301">
        <v>0.4803</v>
      </c>
      <c r="L301">
        <v>4.3870000000000003E-3</v>
      </c>
      <c r="M301">
        <v>0.70620000000000005</v>
      </c>
      <c r="N301">
        <v>1.599</v>
      </c>
      <c r="O301">
        <v>2.6030000000000002</v>
      </c>
      <c r="P301">
        <v>30001</v>
      </c>
      <c r="Q301">
        <v>120000</v>
      </c>
      <c r="S301" t="s">
        <v>431</v>
      </c>
      <c r="T301">
        <v>1.2589999999999999</v>
      </c>
      <c r="U301">
        <v>0.83709999999999996</v>
      </c>
      <c r="V301">
        <v>1.5219999999999999E-2</v>
      </c>
      <c r="W301">
        <v>-0.38929999999999998</v>
      </c>
      <c r="X301">
        <v>1.256</v>
      </c>
      <c r="Y301">
        <v>2.9049999999999998</v>
      </c>
      <c r="Z301">
        <v>30001</v>
      </c>
      <c r="AA301">
        <v>120000</v>
      </c>
    </row>
    <row r="302" spans="9:27" x14ac:dyDescent="0.25">
      <c r="I302" t="s">
        <v>950</v>
      </c>
      <c r="J302">
        <v>1.47</v>
      </c>
      <c r="K302">
        <v>0.43209999999999998</v>
      </c>
      <c r="L302">
        <v>4.6540000000000002E-3</v>
      </c>
      <c r="M302">
        <v>0.66449999999999998</v>
      </c>
      <c r="N302">
        <v>1.4550000000000001</v>
      </c>
      <c r="O302">
        <v>2.36</v>
      </c>
      <c r="P302">
        <v>30001</v>
      </c>
      <c r="Q302">
        <v>120000</v>
      </c>
      <c r="S302" t="s">
        <v>432</v>
      </c>
      <c r="T302">
        <v>1.44</v>
      </c>
      <c r="U302">
        <v>0.62260000000000004</v>
      </c>
      <c r="V302">
        <v>9.2200000000000008E-3</v>
      </c>
      <c r="W302">
        <v>0.21790000000000001</v>
      </c>
      <c r="X302">
        <v>1.44</v>
      </c>
      <c r="Y302">
        <v>2.6659999999999999</v>
      </c>
      <c r="Z302">
        <v>30001</v>
      </c>
      <c r="AA302">
        <v>120000</v>
      </c>
    </row>
    <row r="303" spans="9:27" x14ac:dyDescent="0.25">
      <c r="I303" t="s">
        <v>951</v>
      </c>
      <c r="J303">
        <v>0.76200000000000001</v>
      </c>
      <c r="K303">
        <v>0.66810000000000003</v>
      </c>
      <c r="L303">
        <v>6.9449999999999998E-3</v>
      </c>
      <c r="M303">
        <v>-0.61460000000000004</v>
      </c>
      <c r="N303">
        <v>0.79159999999999997</v>
      </c>
      <c r="O303">
        <v>1.9970000000000001</v>
      </c>
      <c r="P303">
        <v>30001</v>
      </c>
      <c r="Q303">
        <v>120000</v>
      </c>
      <c r="S303" t="s">
        <v>433</v>
      </c>
      <c r="T303">
        <v>1.1160000000000001</v>
      </c>
      <c r="U303">
        <v>0.55010000000000003</v>
      </c>
      <c r="V303">
        <v>8.7510000000000001E-3</v>
      </c>
      <c r="W303">
        <v>3.4360000000000002E-2</v>
      </c>
      <c r="X303">
        <v>1.119</v>
      </c>
      <c r="Y303">
        <v>2.1909999999999998</v>
      </c>
      <c r="Z303">
        <v>30001</v>
      </c>
      <c r="AA303">
        <v>120000</v>
      </c>
    </row>
    <row r="304" spans="9:27" x14ac:dyDescent="0.25">
      <c r="I304" t="s">
        <v>952</v>
      </c>
      <c r="J304">
        <v>1.4890000000000001</v>
      </c>
      <c r="K304">
        <v>0.50890000000000002</v>
      </c>
      <c r="L304">
        <v>4.7860000000000003E-3</v>
      </c>
      <c r="M304">
        <v>0.51939999999999997</v>
      </c>
      <c r="N304">
        <v>1.4750000000000001</v>
      </c>
      <c r="O304">
        <v>2.5230000000000001</v>
      </c>
      <c r="P304">
        <v>30001</v>
      </c>
      <c r="Q304">
        <v>120000</v>
      </c>
      <c r="S304" t="s">
        <v>434</v>
      </c>
      <c r="T304">
        <v>1.7789999999999999</v>
      </c>
      <c r="U304">
        <v>0.61980000000000002</v>
      </c>
      <c r="V304">
        <v>9.2320000000000006E-3</v>
      </c>
      <c r="W304">
        <v>0.57040000000000002</v>
      </c>
      <c r="X304">
        <v>1.7769999999999999</v>
      </c>
      <c r="Y304">
        <v>2.9980000000000002</v>
      </c>
      <c r="Z304">
        <v>30001</v>
      </c>
      <c r="AA304">
        <v>120000</v>
      </c>
    </row>
    <row r="305" spans="9:27" x14ac:dyDescent="0.25">
      <c r="I305" t="s">
        <v>953</v>
      </c>
      <c r="J305">
        <v>1.6950000000000001</v>
      </c>
      <c r="K305">
        <v>0.49530000000000002</v>
      </c>
      <c r="L305">
        <v>4.8719999999999996E-3</v>
      </c>
      <c r="M305">
        <v>0.76959999999999995</v>
      </c>
      <c r="N305">
        <v>1.677</v>
      </c>
      <c r="O305">
        <v>2.7069999999999999</v>
      </c>
      <c r="P305">
        <v>30001</v>
      </c>
      <c r="Q305">
        <v>120000</v>
      </c>
      <c r="S305" t="s">
        <v>435</v>
      </c>
      <c r="T305">
        <v>1.651</v>
      </c>
      <c r="U305">
        <v>0.64880000000000004</v>
      </c>
      <c r="V305">
        <v>8.8339999999999998E-3</v>
      </c>
      <c r="W305">
        <v>0.35589999999999999</v>
      </c>
      <c r="X305">
        <v>1.6539999999999999</v>
      </c>
      <c r="Y305">
        <v>2.9169999999999998</v>
      </c>
      <c r="Z305">
        <v>30001</v>
      </c>
      <c r="AA305">
        <v>120000</v>
      </c>
    </row>
    <row r="306" spans="9:27" x14ac:dyDescent="0.25">
      <c r="I306" t="s">
        <v>954</v>
      </c>
      <c r="J306">
        <v>1.6679999999999999</v>
      </c>
      <c r="K306">
        <v>0.54549999999999998</v>
      </c>
      <c r="L306">
        <v>4.6860000000000001E-3</v>
      </c>
      <c r="M306">
        <v>0.64600000000000002</v>
      </c>
      <c r="N306">
        <v>1.649</v>
      </c>
      <c r="O306">
        <v>2.7930000000000001</v>
      </c>
      <c r="P306">
        <v>30001</v>
      </c>
      <c r="Q306">
        <v>120000</v>
      </c>
      <c r="S306" t="s">
        <v>2936</v>
      </c>
      <c r="T306">
        <v>0.16259999999999999</v>
      </c>
      <c r="U306">
        <v>0.6865</v>
      </c>
      <c r="V306">
        <v>9.1979999999999996E-3</v>
      </c>
      <c r="W306">
        <v>-1.202</v>
      </c>
      <c r="X306">
        <v>0.1668</v>
      </c>
      <c r="Y306">
        <v>1.4930000000000001</v>
      </c>
      <c r="Z306">
        <v>30001</v>
      </c>
      <c r="AA306">
        <v>120000</v>
      </c>
    </row>
    <row r="307" spans="9:27" x14ac:dyDescent="0.25">
      <c r="I307" t="s">
        <v>955</v>
      </c>
      <c r="J307">
        <v>1.028</v>
      </c>
      <c r="K307">
        <v>0.48380000000000001</v>
      </c>
      <c r="L307">
        <v>5.0920000000000002E-3</v>
      </c>
      <c r="M307">
        <v>0.12479999999999999</v>
      </c>
      <c r="N307">
        <v>1.012</v>
      </c>
      <c r="O307">
        <v>2.0139999999999998</v>
      </c>
      <c r="P307">
        <v>30001</v>
      </c>
      <c r="Q307">
        <v>120000</v>
      </c>
      <c r="S307" t="s">
        <v>436</v>
      </c>
      <c r="T307">
        <v>0.39129999999999998</v>
      </c>
      <c r="U307">
        <v>0.89770000000000005</v>
      </c>
      <c r="V307">
        <v>1.5310000000000001E-2</v>
      </c>
      <c r="W307">
        <v>-1.365</v>
      </c>
      <c r="X307">
        <v>0.3886</v>
      </c>
      <c r="Y307">
        <v>2.16</v>
      </c>
      <c r="Z307">
        <v>30001</v>
      </c>
      <c r="AA307">
        <v>120000</v>
      </c>
    </row>
    <row r="308" spans="9:27" x14ac:dyDescent="0.25">
      <c r="I308" t="s">
        <v>956</v>
      </c>
      <c r="J308">
        <v>1.1870000000000001</v>
      </c>
      <c r="K308">
        <v>0.51270000000000004</v>
      </c>
      <c r="L308">
        <v>5.0159999999999996E-3</v>
      </c>
      <c r="M308">
        <v>0.23430000000000001</v>
      </c>
      <c r="N308">
        <v>1.169</v>
      </c>
      <c r="O308">
        <v>2.2389999999999999</v>
      </c>
      <c r="P308">
        <v>30001</v>
      </c>
      <c r="Q308">
        <v>120000</v>
      </c>
      <c r="S308" t="s">
        <v>437</v>
      </c>
      <c r="T308">
        <v>0.57199999999999995</v>
      </c>
      <c r="U308">
        <v>0.68979999999999997</v>
      </c>
      <c r="V308">
        <v>9.4629999999999992E-3</v>
      </c>
      <c r="W308">
        <v>-0.77639999999999998</v>
      </c>
      <c r="X308">
        <v>0.57230000000000003</v>
      </c>
      <c r="Y308">
        <v>1.93</v>
      </c>
      <c r="Z308">
        <v>30001</v>
      </c>
      <c r="AA308">
        <v>120000</v>
      </c>
    </row>
    <row r="309" spans="9:27" x14ac:dyDescent="0.25">
      <c r="I309" t="s">
        <v>957</v>
      </c>
      <c r="J309">
        <v>0.75360000000000005</v>
      </c>
      <c r="K309">
        <v>0.49370000000000003</v>
      </c>
      <c r="L309">
        <v>4.2810000000000001E-3</v>
      </c>
      <c r="M309">
        <v>-0.20039999999999999</v>
      </c>
      <c r="N309">
        <v>0.74729999999999996</v>
      </c>
      <c r="O309">
        <v>1.7410000000000001</v>
      </c>
      <c r="P309">
        <v>30001</v>
      </c>
      <c r="Q309">
        <v>120000</v>
      </c>
      <c r="S309" t="s">
        <v>438</v>
      </c>
      <c r="T309">
        <v>0.24840000000000001</v>
      </c>
      <c r="U309">
        <v>0.63600000000000001</v>
      </c>
      <c r="V309">
        <v>9.0039999999999999E-3</v>
      </c>
      <c r="W309">
        <v>-1.0029999999999999</v>
      </c>
      <c r="X309">
        <v>0.24859999999999999</v>
      </c>
      <c r="Y309">
        <v>1.5049999999999999</v>
      </c>
      <c r="Z309">
        <v>30001</v>
      </c>
      <c r="AA309">
        <v>120000</v>
      </c>
    </row>
    <row r="310" spans="9:27" x14ac:dyDescent="0.25">
      <c r="I310" t="s">
        <v>958</v>
      </c>
      <c r="J310">
        <v>0.78739999999999999</v>
      </c>
      <c r="K310">
        <v>0.47560000000000002</v>
      </c>
      <c r="L310">
        <v>4.2529999999999998E-3</v>
      </c>
      <c r="M310">
        <v>-0.11849999999999999</v>
      </c>
      <c r="N310">
        <v>0.77810000000000001</v>
      </c>
      <c r="O310">
        <v>1.75</v>
      </c>
      <c r="P310">
        <v>30001</v>
      </c>
      <c r="Q310">
        <v>120000</v>
      </c>
      <c r="S310" t="s">
        <v>439</v>
      </c>
      <c r="T310">
        <v>0.91090000000000004</v>
      </c>
      <c r="U310">
        <v>0.64580000000000004</v>
      </c>
      <c r="V310">
        <v>8.2269999999999999E-3</v>
      </c>
      <c r="W310">
        <v>-0.36049999999999999</v>
      </c>
      <c r="X310">
        <v>0.90849999999999997</v>
      </c>
      <c r="Y310">
        <v>2.181</v>
      </c>
      <c r="Z310">
        <v>30001</v>
      </c>
      <c r="AA310">
        <v>120000</v>
      </c>
    </row>
    <row r="311" spans="9:27" x14ac:dyDescent="0.25">
      <c r="I311" t="s">
        <v>959</v>
      </c>
      <c r="J311">
        <v>0.97619999999999996</v>
      </c>
      <c r="K311">
        <v>0.53449999999999998</v>
      </c>
      <c r="L311">
        <v>4.6940000000000003E-3</v>
      </c>
      <c r="M311">
        <v>-4.1160000000000002E-2</v>
      </c>
      <c r="N311">
        <v>0.9607</v>
      </c>
      <c r="O311">
        <v>2.0710000000000002</v>
      </c>
      <c r="P311">
        <v>30001</v>
      </c>
      <c r="Q311">
        <v>120000</v>
      </c>
      <c r="S311" t="s">
        <v>440</v>
      </c>
      <c r="T311">
        <v>0.78249999999999997</v>
      </c>
      <c r="U311">
        <v>0.73270000000000002</v>
      </c>
      <c r="V311">
        <v>9.2619999999999994E-3</v>
      </c>
      <c r="W311">
        <v>-0.65749999999999997</v>
      </c>
      <c r="X311">
        <v>0.78590000000000004</v>
      </c>
      <c r="Y311">
        <v>2.2090000000000001</v>
      </c>
      <c r="Z311">
        <v>30001</v>
      </c>
      <c r="AA311">
        <v>120000</v>
      </c>
    </row>
    <row r="312" spans="9:27" x14ac:dyDescent="0.25">
      <c r="I312" t="s">
        <v>960</v>
      </c>
      <c r="J312">
        <v>1.804</v>
      </c>
      <c r="K312">
        <v>0.54310000000000003</v>
      </c>
      <c r="L312">
        <v>5.7330000000000002E-3</v>
      </c>
      <c r="M312">
        <v>0.76319999999999999</v>
      </c>
      <c r="N312">
        <v>1.796</v>
      </c>
      <c r="O312">
        <v>2.895</v>
      </c>
      <c r="P312">
        <v>30001</v>
      </c>
      <c r="Q312">
        <v>120000</v>
      </c>
      <c r="S312" t="s">
        <v>2937</v>
      </c>
      <c r="T312">
        <v>-0.70550000000000002</v>
      </c>
      <c r="U312">
        <v>0.76349999999999996</v>
      </c>
      <c r="V312">
        <v>9.6200000000000001E-3</v>
      </c>
      <c r="W312">
        <v>-2.2130000000000001</v>
      </c>
      <c r="X312">
        <v>-0.70230000000000004</v>
      </c>
      <c r="Y312">
        <v>0.78769999999999996</v>
      </c>
      <c r="Z312">
        <v>30001</v>
      </c>
      <c r="AA312">
        <v>120000</v>
      </c>
    </row>
    <row r="313" spans="9:27" x14ac:dyDescent="0.25">
      <c r="I313" t="s">
        <v>961</v>
      </c>
      <c r="J313">
        <v>1.825</v>
      </c>
      <c r="K313">
        <v>0.58309999999999995</v>
      </c>
      <c r="L313">
        <v>5.9090000000000002E-3</v>
      </c>
      <c r="M313">
        <v>0.70699999999999996</v>
      </c>
      <c r="N313">
        <v>1.8169999999999999</v>
      </c>
      <c r="O313">
        <v>2.9950000000000001</v>
      </c>
      <c r="P313">
        <v>30001</v>
      </c>
      <c r="Q313">
        <v>120000</v>
      </c>
      <c r="S313" t="s">
        <v>441</v>
      </c>
      <c r="T313">
        <v>0.18079999999999999</v>
      </c>
      <c r="U313">
        <v>0.94350000000000001</v>
      </c>
      <c r="V313">
        <v>1.6469999999999999E-2</v>
      </c>
      <c r="W313">
        <v>-1.655</v>
      </c>
      <c r="X313">
        <v>0.17449999999999999</v>
      </c>
      <c r="Y313">
        <v>2.0760000000000001</v>
      </c>
      <c r="Z313">
        <v>30001</v>
      </c>
      <c r="AA313">
        <v>120000</v>
      </c>
    </row>
    <row r="314" spans="9:27" x14ac:dyDescent="0.25">
      <c r="I314" t="s">
        <v>962</v>
      </c>
      <c r="J314">
        <v>2.206</v>
      </c>
      <c r="K314">
        <v>0.85350000000000004</v>
      </c>
      <c r="L314">
        <v>1.5570000000000001E-2</v>
      </c>
      <c r="M314">
        <v>0.54979999999999996</v>
      </c>
      <c r="N314">
        <v>2.1960000000000002</v>
      </c>
      <c r="O314">
        <v>3.9209999999999998</v>
      </c>
      <c r="P314">
        <v>30001</v>
      </c>
      <c r="Q314">
        <v>120000</v>
      </c>
      <c r="S314" t="s">
        <v>442</v>
      </c>
      <c r="T314">
        <v>-0.1429</v>
      </c>
      <c r="U314">
        <v>0.66239999999999999</v>
      </c>
      <c r="V314">
        <v>9.0849999999999993E-3</v>
      </c>
      <c r="W314">
        <v>-1.431</v>
      </c>
      <c r="X314">
        <v>-0.1487</v>
      </c>
      <c r="Y314">
        <v>1.1879999999999999</v>
      </c>
      <c r="Z314">
        <v>30001</v>
      </c>
      <c r="AA314">
        <v>120000</v>
      </c>
    </row>
    <row r="315" spans="9:27" x14ac:dyDescent="0.25">
      <c r="I315" t="s">
        <v>963</v>
      </c>
      <c r="J315">
        <v>2.3759999999999999</v>
      </c>
      <c r="K315">
        <v>0.65800000000000003</v>
      </c>
      <c r="L315">
        <v>9.4570000000000001E-3</v>
      </c>
      <c r="M315">
        <v>1.0940000000000001</v>
      </c>
      <c r="N315">
        <v>2.3740000000000001</v>
      </c>
      <c r="O315">
        <v>3.69</v>
      </c>
      <c r="P315">
        <v>30001</v>
      </c>
      <c r="Q315">
        <v>120000</v>
      </c>
      <c r="S315" t="s">
        <v>443</v>
      </c>
      <c r="T315">
        <v>0.51959999999999995</v>
      </c>
      <c r="U315">
        <v>0.96220000000000006</v>
      </c>
      <c r="V315">
        <v>1.7430000000000001E-2</v>
      </c>
      <c r="W315">
        <v>-1.3640000000000001</v>
      </c>
      <c r="X315">
        <v>0.51929999999999998</v>
      </c>
      <c r="Y315">
        <v>2.4089999999999998</v>
      </c>
      <c r="Z315">
        <v>30001</v>
      </c>
      <c r="AA315">
        <v>120000</v>
      </c>
    </row>
    <row r="316" spans="9:27" x14ac:dyDescent="0.25">
      <c r="I316" t="s">
        <v>964</v>
      </c>
      <c r="J316">
        <v>2.3969999999999998</v>
      </c>
      <c r="K316">
        <v>0.72289999999999999</v>
      </c>
      <c r="L316">
        <v>1.0449999999999999E-2</v>
      </c>
      <c r="M316">
        <v>0.99770000000000003</v>
      </c>
      <c r="N316">
        <v>2.395</v>
      </c>
      <c r="O316">
        <v>3.851</v>
      </c>
      <c r="P316">
        <v>30001</v>
      </c>
      <c r="Q316">
        <v>120000</v>
      </c>
      <c r="S316" t="s">
        <v>444</v>
      </c>
      <c r="T316">
        <v>0.39129999999999998</v>
      </c>
      <c r="U316">
        <v>0.99019999999999997</v>
      </c>
      <c r="V316">
        <v>1.7469999999999999E-2</v>
      </c>
      <c r="W316">
        <v>-1.5449999999999999</v>
      </c>
      <c r="X316">
        <v>0.38990000000000002</v>
      </c>
      <c r="Y316">
        <v>2.3490000000000002</v>
      </c>
      <c r="Z316">
        <v>30001</v>
      </c>
      <c r="AA316">
        <v>120000</v>
      </c>
    </row>
    <row r="317" spans="9:27" x14ac:dyDescent="0.25">
      <c r="I317" t="s">
        <v>2561</v>
      </c>
      <c r="J317">
        <v>2.1349999999999998</v>
      </c>
      <c r="K317">
        <v>0.60760000000000003</v>
      </c>
      <c r="L317">
        <v>8.9619999999999995E-3</v>
      </c>
      <c r="M317">
        <v>0.96499999999999997</v>
      </c>
      <c r="N317">
        <v>2.1309999999999998</v>
      </c>
      <c r="O317">
        <v>3.3570000000000002</v>
      </c>
      <c r="P317">
        <v>30001</v>
      </c>
      <c r="Q317">
        <v>120000</v>
      </c>
      <c r="S317" t="s">
        <v>2938</v>
      </c>
      <c r="T317">
        <v>-1.097</v>
      </c>
      <c r="U317">
        <v>1.014</v>
      </c>
      <c r="V317">
        <v>1.7219999999999999E-2</v>
      </c>
      <c r="W317">
        <v>-3.0840000000000001</v>
      </c>
      <c r="X317">
        <v>-1.0940000000000001</v>
      </c>
      <c r="Y317">
        <v>0.90820000000000001</v>
      </c>
      <c r="Z317">
        <v>30001</v>
      </c>
      <c r="AA317">
        <v>120000</v>
      </c>
    </row>
    <row r="318" spans="9:27" x14ac:dyDescent="0.25">
      <c r="I318" t="s">
        <v>2562</v>
      </c>
      <c r="J318">
        <v>1.9910000000000001</v>
      </c>
      <c r="K318">
        <v>0.64939999999999998</v>
      </c>
      <c r="L318">
        <v>1.042E-2</v>
      </c>
      <c r="M318">
        <v>0.72899999999999998</v>
      </c>
      <c r="N318">
        <v>1.9910000000000001</v>
      </c>
      <c r="O318">
        <v>3.2829999999999999</v>
      </c>
      <c r="P318">
        <v>30001</v>
      </c>
      <c r="Q318">
        <v>120000</v>
      </c>
      <c r="S318" t="s">
        <v>445</v>
      </c>
      <c r="T318">
        <v>-0.32369999999999999</v>
      </c>
      <c r="U318">
        <v>0.6986</v>
      </c>
      <c r="V318">
        <v>1.103E-2</v>
      </c>
      <c r="W318">
        <v>-1.716</v>
      </c>
      <c r="X318">
        <v>-0.32090000000000002</v>
      </c>
      <c r="Y318">
        <v>1.0449999999999999</v>
      </c>
      <c r="Z318">
        <v>30001</v>
      </c>
      <c r="AA318">
        <v>120000</v>
      </c>
    </row>
    <row r="319" spans="9:27" x14ac:dyDescent="0.25">
      <c r="I319" t="s">
        <v>2563</v>
      </c>
      <c r="J319">
        <v>2.7330000000000001</v>
      </c>
      <c r="K319">
        <v>0.65429999999999999</v>
      </c>
      <c r="L319">
        <v>9.3989999999999994E-3</v>
      </c>
      <c r="M319">
        <v>1.4690000000000001</v>
      </c>
      <c r="N319">
        <v>2.7280000000000002</v>
      </c>
      <c r="O319">
        <v>4.04</v>
      </c>
      <c r="P319">
        <v>30001</v>
      </c>
      <c r="Q319">
        <v>120000</v>
      </c>
      <c r="S319" t="s">
        <v>446</v>
      </c>
      <c r="T319">
        <v>0.33879999999999999</v>
      </c>
      <c r="U319">
        <v>0.70009999999999994</v>
      </c>
      <c r="V319">
        <v>1.086E-2</v>
      </c>
      <c r="W319">
        <v>-1.0509999999999999</v>
      </c>
      <c r="X319">
        <v>0.34379999999999999</v>
      </c>
      <c r="Y319">
        <v>1.7130000000000001</v>
      </c>
      <c r="Z319">
        <v>30001</v>
      </c>
      <c r="AA319">
        <v>120000</v>
      </c>
    </row>
    <row r="320" spans="9:27" x14ac:dyDescent="0.25">
      <c r="I320" t="s">
        <v>2564</v>
      </c>
      <c r="J320">
        <v>2.7189999999999999</v>
      </c>
      <c r="K320">
        <v>0.72199999999999998</v>
      </c>
      <c r="L320">
        <v>1.0240000000000001E-2</v>
      </c>
      <c r="M320">
        <v>1.319</v>
      </c>
      <c r="N320">
        <v>2.7170000000000001</v>
      </c>
      <c r="O320">
        <v>4.1609999999999996</v>
      </c>
      <c r="P320">
        <v>30001</v>
      </c>
      <c r="Q320">
        <v>120000</v>
      </c>
      <c r="S320" t="s">
        <v>447</v>
      </c>
      <c r="T320">
        <v>0.21049999999999999</v>
      </c>
      <c r="U320">
        <v>0.82230000000000003</v>
      </c>
      <c r="V320">
        <v>1.282E-2</v>
      </c>
      <c r="W320">
        <v>-1.4219999999999999</v>
      </c>
      <c r="X320">
        <v>0.21870000000000001</v>
      </c>
      <c r="Y320">
        <v>1.802</v>
      </c>
      <c r="Z320">
        <v>30001</v>
      </c>
      <c r="AA320">
        <v>120000</v>
      </c>
    </row>
    <row r="321" spans="9:27" x14ac:dyDescent="0.25">
      <c r="I321" t="s">
        <v>2565</v>
      </c>
      <c r="J321">
        <v>2.597</v>
      </c>
      <c r="K321">
        <v>0.66600000000000004</v>
      </c>
      <c r="L321">
        <v>9.6360000000000005E-3</v>
      </c>
      <c r="M321">
        <v>1.3</v>
      </c>
      <c r="N321">
        <v>2.5920000000000001</v>
      </c>
      <c r="O321">
        <v>3.9169999999999998</v>
      </c>
      <c r="P321">
        <v>30001</v>
      </c>
      <c r="Q321">
        <v>120000</v>
      </c>
      <c r="S321" t="s">
        <v>2939</v>
      </c>
      <c r="T321">
        <v>-1.278</v>
      </c>
      <c r="U321">
        <v>0.85040000000000004</v>
      </c>
      <c r="V321">
        <v>1.303E-2</v>
      </c>
      <c r="W321">
        <v>-2.9660000000000002</v>
      </c>
      <c r="X321">
        <v>-1.2809999999999999</v>
      </c>
      <c r="Y321">
        <v>0.38140000000000002</v>
      </c>
      <c r="Z321">
        <v>30001</v>
      </c>
      <c r="AA321">
        <v>120000</v>
      </c>
    </row>
    <row r="322" spans="9:27" x14ac:dyDescent="0.25">
      <c r="I322" t="s">
        <v>2566</v>
      </c>
      <c r="J322">
        <v>1.109</v>
      </c>
      <c r="K322">
        <v>0.69969999999999999</v>
      </c>
      <c r="L322">
        <v>9.6900000000000007E-3</v>
      </c>
      <c r="M322">
        <v>-0.248</v>
      </c>
      <c r="N322">
        <v>1.1060000000000001</v>
      </c>
      <c r="O322">
        <v>2.4929999999999999</v>
      </c>
      <c r="P322">
        <v>30001</v>
      </c>
      <c r="Q322">
        <v>120000</v>
      </c>
      <c r="S322" t="s">
        <v>448</v>
      </c>
      <c r="T322">
        <v>0.66249999999999998</v>
      </c>
      <c r="U322">
        <v>0.72370000000000001</v>
      </c>
      <c r="V322">
        <v>1.2239999999999999E-2</v>
      </c>
      <c r="W322">
        <v>-0.76370000000000005</v>
      </c>
      <c r="X322">
        <v>0.66559999999999997</v>
      </c>
      <c r="Y322">
        <v>2.0880000000000001</v>
      </c>
      <c r="Z322">
        <v>30001</v>
      </c>
      <c r="AA322">
        <v>120000</v>
      </c>
    </row>
    <row r="323" spans="9:27" x14ac:dyDescent="0.25">
      <c r="I323" t="s">
        <v>965</v>
      </c>
      <c r="J323">
        <v>0.27360000000000001</v>
      </c>
      <c r="K323">
        <v>0.33800000000000002</v>
      </c>
      <c r="L323">
        <v>3.6570000000000001E-3</v>
      </c>
      <c r="M323">
        <v>-0.3256</v>
      </c>
      <c r="N323">
        <v>0.24399999999999999</v>
      </c>
      <c r="O323">
        <v>1.002</v>
      </c>
      <c r="P323">
        <v>30001</v>
      </c>
      <c r="Q323">
        <v>120000</v>
      </c>
      <c r="S323" t="s">
        <v>449</v>
      </c>
      <c r="T323">
        <v>0.53420000000000001</v>
      </c>
      <c r="U323">
        <v>0.76600000000000001</v>
      </c>
      <c r="V323">
        <v>1.2149999999999999E-2</v>
      </c>
      <c r="W323">
        <v>-0.96940000000000004</v>
      </c>
      <c r="X323">
        <v>0.52849999999999997</v>
      </c>
      <c r="Y323">
        <v>2.0390000000000001</v>
      </c>
      <c r="Z323">
        <v>30001</v>
      </c>
      <c r="AA323">
        <v>120000</v>
      </c>
    </row>
    <row r="324" spans="9:27" x14ac:dyDescent="0.25">
      <c r="I324" t="s">
        <v>966</v>
      </c>
      <c r="J324">
        <v>0.96179999999999999</v>
      </c>
      <c r="K324">
        <v>0.21</v>
      </c>
      <c r="L324">
        <v>2.2989999999999998E-3</v>
      </c>
      <c r="M324">
        <v>0.54879999999999995</v>
      </c>
      <c r="N324">
        <v>0.96220000000000006</v>
      </c>
      <c r="O324">
        <v>1.3759999999999999</v>
      </c>
      <c r="P324">
        <v>30001</v>
      </c>
      <c r="Q324">
        <v>120000</v>
      </c>
      <c r="S324" t="s">
        <v>2940</v>
      </c>
      <c r="T324">
        <v>-0.95389999999999997</v>
      </c>
      <c r="U324">
        <v>0.79679999999999995</v>
      </c>
      <c r="V324">
        <v>1.2149999999999999E-2</v>
      </c>
      <c r="W324">
        <v>-2.5369999999999999</v>
      </c>
      <c r="X324">
        <v>-0.95589999999999997</v>
      </c>
      <c r="Y324">
        <v>0.59589999999999999</v>
      </c>
      <c r="Z324">
        <v>30001</v>
      </c>
      <c r="AA324">
        <v>120000</v>
      </c>
    </row>
    <row r="325" spans="9:27" x14ac:dyDescent="0.25">
      <c r="I325" t="s">
        <v>967</v>
      </c>
      <c r="J325">
        <v>0.68559999999999999</v>
      </c>
      <c r="K325">
        <v>0.32069999999999999</v>
      </c>
      <c r="L325">
        <v>2.8660000000000001E-3</v>
      </c>
      <c r="M325">
        <v>1.966E-2</v>
      </c>
      <c r="N325">
        <v>0.69779999999999998</v>
      </c>
      <c r="O325">
        <v>1.2849999999999999</v>
      </c>
      <c r="P325">
        <v>30001</v>
      </c>
      <c r="Q325">
        <v>120000</v>
      </c>
      <c r="S325" t="s">
        <v>450</v>
      </c>
      <c r="T325">
        <v>-0.12839999999999999</v>
      </c>
      <c r="U325">
        <v>0.81730000000000003</v>
      </c>
      <c r="V325">
        <v>1.2800000000000001E-2</v>
      </c>
      <c r="W325">
        <v>-1.7509999999999999</v>
      </c>
      <c r="X325">
        <v>-0.1245</v>
      </c>
      <c r="Y325">
        <v>1.47</v>
      </c>
      <c r="Z325">
        <v>30001</v>
      </c>
      <c r="AA325">
        <v>120000</v>
      </c>
    </row>
    <row r="326" spans="9:27" x14ac:dyDescent="0.25">
      <c r="I326" t="s">
        <v>968</v>
      </c>
      <c r="J326">
        <v>0.73799999999999999</v>
      </c>
      <c r="K326">
        <v>0.39600000000000002</v>
      </c>
      <c r="L326">
        <v>2.8879999999999999E-3</v>
      </c>
      <c r="M326">
        <v>-9.2630000000000004E-2</v>
      </c>
      <c r="N326">
        <v>0.75470000000000004</v>
      </c>
      <c r="O326">
        <v>1.492</v>
      </c>
      <c r="P326">
        <v>30001</v>
      </c>
      <c r="Q326">
        <v>120000</v>
      </c>
      <c r="S326" t="s">
        <v>2941</v>
      </c>
      <c r="T326">
        <v>-1.6160000000000001</v>
      </c>
      <c r="U326">
        <v>0.84419999999999995</v>
      </c>
      <c r="V326">
        <v>1.259E-2</v>
      </c>
      <c r="W326">
        <v>-3.2650000000000001</v>
      </c>
      <c r="X326">
        <v>-1.6160000000000001</v>
      </c>
      <c r="Y326">
        <v>2.402E-2</v>
      </c>
      <c r="Z326">
        <v>30001</v>
      </c>
      <c r="AA326">
        <v>120000</v>
      </c>
    </row>
    <row r="327" spans="9:27" x14ac:dyDescent="0.25">
      <c r="I327" t="s">
        <v>969</v>
      </c>
      <c r="J327">
        <v>0.90710000000000002</v>
      </c>
      <c r="K327">
        <v>0.33019999999999999</v>
      </c>
      <c r="L327">
        <v>3.8440000000000002E-3</v>
      </c>
      <c r="M327">
        <v>0.24060000000000001</v>
      </c>
      <c r="N327">
        <v>0.91259999999999997</v>
      </c>
      <c r="O327">
        <v>1.5429999999999999</v>
      </c>
      <c r="P327">
        <v>30001</v>
      </c>
      <c r="Q327">
        <v>120000</v>
      </c>
      <c r="S327" t="s">
        <v>2942</v>
      </c>
      <c r="T327">
        <v>-1.488</v>
      </c>
      <c r="U327">
        <v>0.84560000000000002</v>
      </c>
      <c r="V327">
        <v>1.1259999999999999E-2</v>
      </c>
      <c r="W327">
        <v>-3.169</v>
      </c>
      <c r="X327">
        <v>-1.4870000000000001</v>
      </c>
      <c r="Y327">
        <v>0.17799999999999999</v>
      </c>
      <c r="Z327">
        <v>30001</v>
      </c>
      <c r="AA327">
        <v>120000</v>
      </c>
    </row>
    <row r="328" spans="9:27" x14ac:dyDescent="0.25">
      <c r="I328" t="s">
        <v>970</v>
      </c>
      <c r="J328">
        <v>1.103</v>
      </c>
      <c r="K328">
        <v>0.27739999999999998</v>
      </c>
      <c r="L328">
        <v>4.797E-3</v>
      </c>
      <c r="M328">
        <v>0.56430000000000002</v>
      </c>
      <c r="N328">
        <v>1.101</v>
      </c>
      <c r="O328">
        <v>1.6559999999999999</v>
      </c>
      <c r="P328">
        <v>30001</v>
      </c>
      <c r="Q328">
        <v>120000</v>
      </c>
    </row>
    <row r="329" spans="9:27" x14ac:dyDescent="0.25">
      <c r="I329" t="s">
        <v>971</v>
      </c>
      <c r="J329">
        <v>0.8871</v>
      </c>
      <c r="K329">
        <v>0.25580000000000003</v>
      </c>
      <c r="L329">
        <v>4.5180000000000003E-3</v>
      </c>
      <c r="M329">
        <v>0.38090000000000002</v>
      </c>
      <c r="N329">
        <v>0.8881</v>
      </c>
      <c r="O329">
        <v>1.387</v>
      </c>
      <c r="P329">
        <v>30001</v>
      </c>
      <c r="Q329">
        <v>120000</v>
      </c>
    </row>
    <row r="330" spans="9:27" x14ac:dyDescent="0.25">
      <c r="I330" t="s">
        <v>972</v>
      </c>
      <c r="J330">
        <v>0.99490000000000001</v>
      </c>
      <c r="K330">
        <v>0.35199999999999998</v>
      </c>
      <c r="L330">
        <v>4.3239999999999997E-3</v>
      </c>
      <c r="M330">
        <v>0.30370000000000003</v>
      </c>
      <c r="N330">
        <v>0.99199999999999999</v>
      </c>
      <c r="O330">
        <v>1.7010000000000001</v>
      </c>
      <c r="P330">
        <v>30001</v>
      </c>
      <c r="Q330">
        <v>120000</v>
      </c>
    </row>
    <row r="331" spans="9:27" x14ac:dyDescent="0.25">
      <c r="I331" t="s">
        <v>973</v>
      </c>
      <c r="J331">
        <v>1.0720000000000001</v>
      </c>
      <c r="K331">
        <v>0.34639999999999999</v>
      </c>
      <c r="L331">
        <v>4.4450000000000002E-3</v>
      </c>
      <c r="M331">
        <v>0.40510000000000002</v>
      </c>
      <c r="N331">
        <v>1.0620000000000001</v>
      </c>
      <c r="O331">
        <v>1.8009999999999999</v>
      </c>
      <c r="P331">
        <v>30001</v>
      </c>
      <c r="Q331">
        <v>120000</v>
      </c>
    </row>
    <row r="332" spans="9:27" x14ac:dyDescent="0.25">
      <c r="I332" t="s">
        <v>974</v>
      </c>
      <c r="J332">
        <v>0.98829999999999996</v>
      </c>
      <c r="K332">
        <v>0.31580000000000003</v>
      </c>
      <c r="L332">
        <v>3.8839999999999999E-3</v>
      </c>
      <c r="M332">
        <v>0.35420000000000001</v>
      </c>
      <c r="N332">
        <v>0.99039999999999995</v>
      </c>
      <c r="O332">
        <v>1.6120000000000001</v>
      </c>
      <c r="P332">
        <v>30001</v>
      </c>
      <c r="Q332">
        <v>120000</v>
      </c>
    </row>
    <row r="333" spans="9:27" x14ac:dyDescent="0.25">
      <c r="I333" t="s">
        <v>975</v>
      </c>
      <c r="J333">
        <v>1.016</v>
      </c>
      <c r="K333">
        <v>0.27139999999999997</v>
      </c>
      <c r="L333">
        <v>4.6379999999999998E-3</v>
      </c>
      <c r="M333">
        <v>0.47749999999999998</v>
      </c>
      <c r="N333">
        <v>1.0169999999999999</v>
      </c>
      <c r="O333">
        <v>1.5489999999999999</v>
      </c>
      <c r="P333">
        <v>30001</v>
      </c>
      <c r="Q333">
        <v>120000</v>
      </c>
    </row>
    <row r="334" spans="9:27" x14ac:dyDescent="0.25">
      <c r="I334" t="s">
        <v>976</v>
      </c>
      <c r="J334">
        <v>0.88239999999999996</v>
      </c>
      <c r="K334">
        <v>0.2787</v>
      </c>
      <c r="L334">
        <v>4.8609999999999999E-3</v>
      </c>
      <c r="M334">
        <v>0.31719999999999998</v>
      </c>
      <c r="N334">
        <v>0.88919999999999999</v>
      </c>
      <c r="O334">
        <v>1.41</v>
      </c>
      <c r="P334">
        <v>30001</v>
      </c>
      <c r="Q334">
        <v>120000</v>
      </c>
    </row>
    <row r="335" spans="9:27" x14ac:dyDescent="0.25">
      <c r="I335" t="s">
        <v>977</v>
      </c>
      <c r="J335">
        <v>1.0669999999999999</v>
      </c>
      <c r="K335">
        <v>0.23580000000000001</v>
      </c>
      <c r="L335">
        <v>4.241E-3</v>
      </c>
      <c r="M335">
        <v>0.60719999999999996</v>
      </c>
      <c r="N335">
        <v>1.0660000000000001</v>
      </c>
      <c r="O335">
        <v>1.5289999999999999</v>
      </c>
      <c r="P335">
        <v>30001</v>
      </c>
      <c r="Q335">
        <v>120000</v>
      </c>
    </row>
    <row r="336" spans="9:27" x14ac:dyDescent="0.25">
      <c r="I336" t="s">
        <v>978</v>
      </c>
      <c r="J336">
        <v>0.99270000000000003</v>
      </c>
      <c r="K336">
        <v>0.2283</v>
      </c>
      <c r="L336">
        <v>4.2599999999999999E-3</v>
      </c>
      <c r="M336">
        <v>0.54110000000000003</v>
      </c>
      <c r="N336">
        <v>0.99380000000000002</v>
      </c>
      <c r="O336">
        <v>1.4379999999999999</v>
      </c>
      <c r="P336">
        <v>30001</v>
      </c>
      <c r="Q336">
        <v>120000</v>
      </c>
    </row>
    <row r="337" spans="9:17" x14ac:dyDescent="0.25">
      <c r="I337" t="s">
        <v>979</v>
      </c>
      <c r="J337">
        <v>1.502</v>
      </c>
      <c r="K337">
        <v>0.25819999999999999</v>
      </c>
      <c r="L337">
        <v>3.003E-3</v>
      </c>
      <c r="M337">
        <v>0.99380000000000002</v>
      </c>
      <c r="N337">
        <v>1.502</v>
      </c>
      <c r="O337">
        <v>2.0099999999999998</v>
      </c>
      <c r="P337">
        <v>30001</v>
      </c>
      <c r="Q337">
        <v>120000</v>
      </c>
    </row>
    <row r="338" spans="9:17" x14ac:dyDescent="0.25">
      <c r="I338" t="s">
        <v>980</v>
      </c>
      <c r="J338">
        <v>1.774</v>
      </c>
      <c r="K338">
        <v>0.74460000000000004</v>
      </c>
      <c r="L338">
        <v>8.6899999999999998E-3</v>
      </c>
      <c r="M338">
        <v>0.35520000000000002</v>
      </c>
      <c r="N338">
        <v>1.7589999999999999</v>
      </c>
      <c r="O338">
        <v>3.2749999999999999</v>
      </c>
      <c r="P338">
        <v>30001</v>
      </c>
      <c r="Q338">
        <v>120000</v>
      </c>
    </row>
    <row r="339" spans="9:17" x14ac:dyDescent="0.25">
      <c r="I339" t="s">
        <v>981</v>
      </c>
      <c r="J339">
        <v>1.0369999999999999</v>
      </c>
      <c r="K339">
        <v>0.2974</v>
      </c>
      <c r="L339">
        <v>2.7829999999999999E-3</v>
      </c>
      <c r="M339">
        <v>0.44919999999999999</v>
      </c>
      <c r="N339">
        <v>1.0389999999999999</v>
      </c>
      <c r="O339">
        <v>1.6180000000000001</v>
      </c>
      <c r="P339">
        <v>30001</v>
      </c>
      <c r="Q339">
        <v>120000</v>
      </c>
    </row>
    <row r="340" spans="9:17" x14ac:dyDescent="0.25">
      <c r="I340" t="s">
        <v>982</v>
      </c>
      <c r="J340">
        <v>0.88429999999999997</v>
      </c>
      <c r="K340">
        <v>0.29899999999999999</v>
      </c>
      <c r="L340">
        <v>2.7130000000000001E-3</v>
      </c>
      <c r="M340">
        <v>0.29320000000000002</v>
      </c>
      <c r="N340">
        <v>0.88790000000000002</v>
      </c>
      <c r="O340">
        <v>1.4630000000000001</v>
      </c>
      <c r="P340">
        <v>30001</v>
      </c>
      <c r="Q340">
        <v>120000</v>
      </c>
    </row>
    <row r="341" spans="9:17" x14ac:dyDescent="0.25">
      <c r="I341" t="s">
        <v>983</v>
      </c>
      <c r="J341">
        <v>1.1679999999999999</v>
      </c>
      <c r="K341">
        <v>0.35320000000000001</v>
      </c>
      <c r="L341">
        <v>2.8389999999999999E-3</v>
      </c>
      <c r="M341">
        <v>0.47110000000000002</v>
      </c>
      <c r="N341">
        <v>1.1679999999999999</v>
      </c>
      <c r="O341">
        <v>1.87</v>
      </c>
      <c r="P341">
        <v>30001</v>
      </c>
      <c r="Q341">
        <v>120000</v>
      </c>
    </row>
    <row r="342" spans="9:17" x14ac:dyDescent="0.25">
      <c r="I342" t="s">
        <v>984</v>
      </c>
      <c r="J342">
        <v>1.643</v>
      </c>
      <c r="K342">
        <v>0.45369999999999999</v>
      </c>
      <c r="L342">
        <v>3.8920000000000001E-3</v>
      </c>
      <c r="M342">
        <v>0.82840000000000003</v>
      </c>
      <c r="N342">
        <v>1.6160000000000001</v>
      </c>
      <c r="O342">
        <v>2.5960000000000001</v>
      </c>
      <c r="P342">
        <v>30001</v>
      </c>
      <c r="Q342">
        <v>120000</v>
      </c>
    </row>
    <row r="343" spans="9:17" x14ac:dyDescent="0.25">
      <c r="I343" t="s">
        <v>985</v>
      </c>
      <c r="J343">
        <v>1.2889999999999999</v>
      </c>
      <c r="K343">
        <v>0.27950000000000003</v>
      </c>
      <c r="L343">
        <v>2.8029999999999999E-3</v>
      </c>
      <c r="M343">
        <v>0.747</v>
      </c>
      <c r="N343">
        <v>1.286</v>
      </c>
      <c r="O343">
        <v>1.8420000000000001</v>
      </c>
      <c r="P343">
        <v>30001</v>
      </c>
      <c r="Q343">
        <v>120000</v>
      </c>
    </row>
    <row r="344" spans="9:17" x14ac:dyDescent="0.25">
      <c r="I344" t="s">
        <v>986</v>
      </c>
      <c r="J344">
        <v>1.0389999999999999</v>
      </c>
      <c r="K344">
        <v>0.3589</v>
      </c>
      <c r="L344">
        <v>2.3709999999999998E-3</v>
      </c>
      <c r="M344">
        <v>0.311</v>
      </c>
      <c r="N344">
        <v>1.0469999999999999</v>
      </c>
      <c r="O344">
        <v>1.7290000000000001</v>
      </c>
      <c r="P344">
        <v>30001</v>
      </c>
      <c r="Q344">
        <v>120000</v>
      </c>
    </row>
    <row r="345" spans="9:17" x14ac:dyDescent="0.25">
      <c r="I345" t="s">
        <v>987</v>
      </c>
      <c r="J345">
        <v>0.57110000000000005</v>
      </c>
      <c r="K345">
        <v>0.23419999999999999</v>
      </c>
      <c r="L345">
        <v>2.0509999999999999E-3</v>
      </c>
      <c r="M345">
        <v>0.113</v>
      </c>
      <c r="N345">
        <v>0.57020000000000004</v>
      </c>
      <c r="O345">
        <v>1.0349999999999999</v>
      </c>
      <c r="P345">
        <v>30001</v>
      </c>
      <c r="Q345">
        <v>120000</v>
      </c>
    </row>
    <row r="346" spans="9:17" x14ac:dyDescent="0.25">
      <c r="I346" t="s">
        <v>988</v>
      </c>
      <c r="J346">
        <v>0.27150000000000002</v>
      </c>
      <c r="K346">
        <v>0.34610000000000002</v>
      </c>
      <c r="L346">
        <v>2.3019999999999998E-3</v>
      </c>
      <c r="M346">
        <v>-0.43569999999999998</v>
      </c>
      <c r="N346">
        <v>0.28299999999999997</v>
      </c>
      <c r="O346">
        <v>0.91959999999999997</v>
      </c>
      <c r="P346">
        <v>30001</v>
      </c>
      <c r="Q346">
        <v>120000</v>
      </c>
    </row>
    <row r="347" spans="9:17" x14ac:dyDescent="0.25">
      <c r="I347" t="s">
        <v>989</v>
      </c>
      <c r="J347">
        <v>0.63</v>
      </c>
      <c r="K347">
        <v>0.39419999999999999</v>
      </c>
      <c r="L347">
        <v>2.6919999999999999E-3</v>
      </c>
      <c r="M347">
        <v>-0.12939999999999999</v>
      </c>
      <c r="N347">
        <v>0.62109999999999999</v>
      </c>
      <c r="O347">
        <v>1.4379999999999999</v>
      </c>
      <c r="P347">
        <v>30001</v>
      </c>
      <c r="Q347">
        <v>120000</v>
      </c>
    </row>
    <row r="348" spans="9:17" x14ac:dyDescent="0.25">
      <c r="I348" t="s">
        <v>990</v>
      </c>
      <c r="J348">
        <v>0.85040000000000004</v>
      </c>
      <c r="K348">
        <v>0.23430000000000001</v>
      </c>
      <c r="L348">
        <v>1.8749999999999999E-3</v>
      </c>
      <c r="M348">
        <v>0.38829999999999998</v>
      </c>
      <c r="N348">
        <v>0.8508</v>
      </c>
      <c r="O348">
        <v>1.3089999999999999</v>
      </c>
      <c r="P348">
        <v>30001</v>
      </c>
      <c r="Q348">
        <v>120000</v>
      </c>
    </row>
    <row r="349" spans="9:17" x14ac:dyDescent="0.25">
      <c r="I349" t="s">
        <v>991</v>
      </c>
      <c r="J349">
        <v>0.2321</v>
      </c>
      <c r="K349">
        <v>0.36559999999999998</v>
      </c>
      <c r="L349">
        <v>2.7529999999999998E-3</v>
      </c>
      <c r="M349">
        <v>-0.51319999999999999</v>
      </c>
      <c r="N349">
        <v>0.24349999999999999</v>
      </c>
      <c r="O349">
        <v>0.91539999999999999</v>
      </c>
      <c r="P349">
        <v>30001</v>
      </c>
      <c r="Q349">
        <v>120000</v>
      </c>
    </row>
    <row r="350" spans="9:17" x14ac:dyDescent="0.25">
      <c r="I350" t="s">
        <v>992</v>
      </c>
      <c r="J350">
        <v>0.69089999999999996</v>
      </c>
      <c r="K350">
        <v>0.34329999999999999</v>
      </c>
      <c r="L350">
        <v>2.418E-3</v>
      </c>
      <c r="M350">
        <v>3.356E-2</v>
      </c>
      <c r="N350">
        <v>0.6835</v>
      </c>
      <c r="O350">
        <v>1.385</v>
      </c>
      <c r="P350">
        <v>30001</v>
      </c>
      <c r="Q350">
        <v>120000</v>
      </c>
    </row>
    <row r="351" spans="9:17" x14ac:dyDescent="0.25">
      <c r="I351" t="s">
        <v>993</v>
      </c>
      <c r="J351">
        <v>9.7290000000000001E-2</v>
      </c>
      <c r="K351">
        <v>0.41699999999999998</v>
      </c>
      <c r="L351">
        <v>3.4199999999999999E-3</v>
      </c>
      <c r="M351">
        <v>-0.7732</v>
      </c>
      <c r="N351">
        <v>0.1191</v>
      </c>
      <c r="O351">
        <v>0.85319999999999996</v>
      </c>
      <c r="P351">
        <v>30001</v>
      </c>
      <c r="Q351">
        <v>120000</v>
      </c>
    </row>
    <row r="352" spans="9:17" x14ac:dyDescent="0.25">
      <c r="I352" t="s">
        <v>994</v>
      </c>
      <c r="J352">
        <v>0.3594</v>
      </c>
      <c r="K352">
        <v>0.35260000000000002</v>
      </c>
      <c r="L352">
        <v>2.6080000000000001E-3</v>
      </c>
      <c r="M352">
        <v>-0.35949999999999999</v>
      </c>
      <c r="N352">
        <v>0.37</v>
      </c>
      <c r="O352">
        <v>1.026</v>
      </c>
      <c r="P352">
        <v>30001</v>
      </c>
      <c r="Q352">
        <v>120000</v>
      </c>
    </row>
    <row r="353" spans="9:17" x14ac:dyDescent="0.25">
      <c r="I353" t="s">
        <v>995</v>
      </c>
      <c r="J353">
        <v>0.55479999999999996</v>
      </c>
      <c r="K353">
        <v>0.30830000000000002</v>
      </c>
      <c r="L353">
        <v>2.8509999999999998E-3</v>
      </c>
      <c r="M353">
        <v>-5.4629999999999998E-2</v>
      </c>
      <c r="N353">
        <v>0.55479999999999996</v>
      </c>
      <c r="O353">
        <v>1.163</v>
      </c>
      <c r="P353">
        <v>30001</v>
      </c>
      <c r="Q353">
        <v>120000</v>
      </c>
    </row>
    <row r="354" spans="9:17" x14ac:dyDescent="0.25">
      <c r="I354" t="s">
        <v>996</v>
      </c>
      <c r="J354">
        <v>0.66830000000000001</v>
      </c>
      <c r="K354">
        <v>0.33979999999999999</v>
      </c>
      <c r="L354">
        <v>2.346E-3</v>
      </c>
      <c r="M354">
        <v>1.771E-2</v>
      </c>
      <c r="N354">
        <v>0.66310000000000002</v>
      </c>
      <c r="O354">
        <v>1.355</v>
      </c>
      <c r="P354">
        <v>30001</v>
      </c>
      <c r="Q354">
        <v>120000</v>
      </c>
    </row>
    <row r="355" spans="9:17" x14ac:dyDescent="0.25">
      <c r="I355" t="s">
        <v>997</v>
      </c>
      <c r="J355">
        <v>0.76719999999999999</v>
      </c>
      <c r="K355">
        <v>0.24690000000000001</v>
      </c>
      <c r="L355">
        <v>2E-3</v>
      </c>
      <c r="M355">
        <v>0.28149999999999997</v>
      </c>
      <c r="N355">
        <v>0.76759999999999995</v>
      </c>
      <c r="O355">
        <v>1.2509999999999999</v>
      </c>
      <c r="P355">
        <v>30001</v>
      </c>
      <c r="Q355">
        <v>120000</v>
      </c>
    </row>
    <row r="356" spans="9:17" x14ac:dyDescent="0.25">
      <c r="I356" t="s">
        <v>998</v>
      </c>
      <c r="J356">
        <v>1.177</v>
      </c>
      <c r="K356">
        <v>0.42359999999999998</v>
      </c>
      <c r="L356">
        <v>3.6900000000000001E-3</v>
      </c>
      <c r="M356">
        <v>0.38640000000000002</v>
      </c>
      <c r="N356">
        <v>1.159</v>
      </c>
      <c r="O356">
        <v>2.0590000000000002</v>
      </c>
      <c r="P356">
        <v>30001</v>
      </c>
      <c r="Q356">
        <v>120000</v>
      </c>
    </row>
    <row r="357" spans="9:17" x14ac:dyDescent="0.25">
      <c r="I357" t="s">
        <v>999</v>
      </c>
      <c r="J357">
        <v>0.85499999999999998</v>
      </c>
      <c r="K357">
        <v>0.32640000000000002</v>
      </c>
      <c r="L357">
        <v>2.7520000000000001E-3</v>
      </c>
      <c r="M357">
        <v>0.20699999999999999</v>
      </c>
      <c r="N357">
        <v>0.85719999999999996</v>
      </c>
      <c r="O357">
        <v>1.488</v>
      </c>
      <c r="P357">
        <v>30001</v>
      </c>
      <c r="Q357">
        <v>120000</v>
      </c>
    </row>
    <row r="358" spans="9:17" x14ac:dyDescent="0.25">
      <c r="I358" t="s">
        <v>1000</v>
      </c>
      <c r="J358">
        <v>0.88119999999999998</v>
      </c>
      <c r="K358">
        <v>0.3805</v>
      </c>
      <c r="L358">
        <v>2.9120000000000001E-3</v>
      </c>
      <c r="M358">
        <v>0.1148</v>
      </c>
      <c r="N358">
        <v>0.88629999999999998</v>
      </c>
      <c r="O358">
        <v>1.619</v>
      </c>
      <c r="P358">
        <v>30001</v>
      </c>
      <c r="Q358">
        <v>120000</v>
      </c>
    </row>
    <row r="359" spans="9:17" x14ac:dyDescent="0.25">
      <c r="I359" t="s">
        <v>1001</v>
      </c>
      <c r="J359">
        <v>-0.1206</v>
      </c>
      <c r="K359">
        <v>0.60499999999999998</v>
      </c>
      <c r="L359">
        <v>9.2980000000000007E-3</v>
      </c>
      <c r="M359">
        <v>-1.286</v>
      </c>
      <c r="N359">
        <v>-0.1318</v>
      </c>
      <c r="O359">
        <v>1.0820000000000001</v>
      </c>
      <c r="P359">
        <v>30001</v>
      </c>
      <c r="Q359">
        <v>120000</v>
      </c>
    </row>
    <row r="360" spans="9:17" x14ac:dyDescent="0.25">
      <c r="I360" t="s">
        <v>1002</v>
      </c>
      <c r="J360">
        <v>1.9770000000000001</v>
      </c>
      <c r="K360">
        <v>0.34150000000000003</v>
      </c>
      <c r="L360">
        <v>3.728E-3</v>
      </c>
      <c r="M360">
        <v>1.306</v>
      </c>
      <c r="N360">
        <v>1.9770000000000001</v>
      </c>
      <c r="O360">
        <v>2.6459999999999999</v>
      </c>
      <c r="P360">
        <v>30001</v>
      </c>
      <c r="Q360">
        <v>120000</v>
      </c>
    </row>
    <row r="361" spans="9:17" x14ac:dyDescent="0.25">
      <c r="I361" t="s">
        <v>1003</v>
      </c>
      <c r="J361">
        <v>1.2430000000000001</v>
      </c>
      <c r="K361">
        <v>0.26490000000000002</v>
      </c>
      <c r="L361">
        <v>1.9189999999999999E-3</v>
      </c>
      <c r="M361">
        <v>0.70989999999999998</v>
      </c>
      <c r="N361">
        <v>1.2470000000000001</v>
      </c>
      <c r="O361">
        <v>1.7549999999999999</v>
      </c>
      <c r="P361">
        <v>30001</v>
      </c>
      <c r="Q361">
        <v>120000</v>
      </c>
    </row>
    <row r="362" spans="9:17" x14ac:dyDescent="0.25">
      <c r="I362" t="s">
        <v>1004</v>
      </c>
      <c r="J362">
        <v>1.478</v>
      </c>
      <c r="K362">
        <v>0.27950000000000003</v>
      </c>
      <c r="L362">
        <v>1.6310000000000001E-3</v>
      </c>
      <c r="M362">
        <v>0.94210000000000005</v>
      </c>
      <c r="N362">
        <v>1.472</v>
      </c>
      <c r="O362">
        <v>2.0409999999999999</v>
      </c>
      <c r="P362">
        <v>30001</v>
      </c>
      <c r="Q362">
        <v>120000</v>
      </c>
    </row>
    <row r="363" spans="9:17" x14ac:dyDescent="0.25">
      <c r="I363" t="s">
        <v>1005</v>
      </c>
      <c r="J363">
        <v>1.3340000000000001</v>
      </c>
      <c r="K363">
        <v>0.20250000000000001</v>
      </c>
      <c r="L363">
        <v>2.042E-3</v>
      </c>
      <c r="M363">
        <v>0.93500000000000005</v>
      </c>
      <c r="N363">
        <v>1.3340000000000001</v>
      </c>
      <c r="O363">
        <v>1.732</v>
      </c>
      <c r="P363">
        <v>30001</v>
      </c>
      <c r="Q363">
        <v>120000</v>
      </c>
    </row>
    <row r="364" spans="9:17" x14ac:dyDescent="0.25">
      <c r="I364" t="s">
        <v>1006</v>
      </c>
      <c r="J364">
        <v>0.62649999999999995</v>
      </c>
      <c r="K364">
        <v>0.55000000000000004</v>
      </c>
      <c r="L364">
        <v>5.6690000000000004E-3</v>
      </c>
      <c r="M364">
        <v>-0.56440000000000001</v>
      </c>
      <c r="N364">
        <v>0.67820000000000003</v>
      </c>
      <c r="O364">
        <v>1.5229999999999999</v>
      </c>
      <c r="P364">
        <v>30001</v>
      </c>
      <c r="Q364">
        <v>120000</v>
      </c>
    </row>
    <row r="365" spans="9:17" x14ac:dyDescent="0.25">
      <c r="I365" t="s">
        <v>1007</v>
      </c>
      <c r="J365">
        <v>1.3540000000000001</v>
      </c>
      <c r="K365">
        <v>0.33700000000000002</v>
      </c>
      <c r="L365">
        <v>2.336E-3</v>
      </c>
      <c r="M365">
        <v>0.68369999999999997</v>
      </c>
      <c r="N365">
        <v>1.3520000000000001</v>
      </c>
      <c r="O365">
        <v>2.0270000000000001</v>
      </c>
      <c r="P365">
        <v>30001</v>
      </c>
      <c r="Q365">
        <v>120000</v>
      </c>
    </row>
    <row r="366" spans="9:17" x14ac:dyDescent="0.25">
      <c r="I366" t="s">
        <v>1008</v>
      </c>
      <c r="J366">
        <v>1.5589999999999999</v>
      </c>
      <c r="K366">
        <v>0.30430000000000001</v>
      </c>
      <c r="L366">
        <v>2.3519999999999999E-3</v>
      </c>
      <c r="M366">
        <v>0.9869</v>
      </c>
      <c r="N366">
        <v>1.5489999999999999</v>
      </c>
      <c r="O366">
        <v>2.1800000000000002</v>
      </c>
      <c r="P366">
        <v>30001</v>
      </c>
      <c r="Q366">
        <v>120000</v>
      </c>
    </row>
    <row r="367" spans="9:17" x14ac:dyDescent="0.25">
      <c r="I367" t="s">
        <v>1009</v>
      </c>
      <c r="J367">
        <v>1.5329999999999999</v>
      </c>
      <c r="K367">
        <v>0.37690000000000001</v>
      </c>
      <c r="L367">
        <v>2.3E-3</v>
      </c>
      <c r="M367">
        <v>0.82969999999999999</v>
      </c>
      <c r="N367">
        <v>1.5109999999999999</v>
      </c>
      <c r="O367">
        <v>2.3319999999999999</v>
      </c>
      <c r="P367">
        <v>30001</v>
      </c>
      <c r="Q367">
        <v>120000</v>
      </c>
    </row>
    <row r="368" spans="9:17" x14ac:dyDescent="0.25">
      <c r="I368" t="s">
        <v>1010</v>
      </c>
      <c r="J368">
        <v>0.89239999999999997</v>
      </c>
      <c r="K368">
        <v>0.311</v>
      </c>
      <c r="L368">
        <v>3.2309999999999999E-3</v>
      </c>
      <c r="M368">
        <v>0.28699999999999998</v>
      </c>
      <c r="N368">
        <v>0.88819999999999999</v>
      </c>
      <c r="O368">
        <v>1.5209999999999999</v>
      </c>
      <c r="P368">
        <v>30001</v>
      </c>
      <c r="Q368">
        <v>120000</v>
      </c>
    </row>
    <row r="369" spans="9:17" x14ac:dyDescent="0.25">
      <c r="I369" t="s">
        <v>1011</v>
      </c>
      <c r="J369">
        <v>1.052</v>
      </c>
      <c r="K369">
        <v>0.34029999999999999</v>
      </c>
      <c r="L369">
        <v>2.921E-3</v>
      </c>
      <c r="M369">
        <v>0.42720000000000002</v>
      </c>
      <c r="N369">
        <v>1.0329999999999999</v>
      </c>
      <c r="O369">
        <v>1.762</v>
      </c>
      <c r="P369">
        <v>30001</v>
      </c>
      <c r="Q369">
        <v>120000</v>
      </c>
    </row>
    <row r="370" spans="9:17" x14ac:dyDescent="0.25">
      <c r="I370" t="s">
        <v>1012</v>
      </c>
      <c r="J370">
        <v>0.61799999999999999</v>
      </c>
      <c r="K370">
        <v>0.33119999999999999</v>
      </c>
      <c r="L370">
        <v>2.1440000000000001E-3</v>
      </c>
      <c r="M370">
        <v>-6.615E-2</v>
      </c>
      <c r="N370">
        <v>0.63090000000000002</v>
      </c>
      <c r="O370">
        <v>1.24</v>
      </c>
      <c r="P370">
        <v>30001</v>
      </c>
      <c r="Q370">
        <v>120000</v>
      </c>
    </row>
    <row r="371" spans="9:17" x14ac:dyDescent="0.25">
      <c r="I371" t="s">
        <v>1013</v>
      </c>
      <c r="J371">
        <v>0.65180000000000005</v>
      </c>
      <c r="K371">
        <v>0.29499999999999998</v>
      </c>
      <c r="L371">
        <v>1.8619999999999999E-3</v>
      </c>
      <c r="M371">
        <v>5.3060000000000003E-2</v>
      </c>
      <c r="N371">
        <v>0.65910000000000002</v>
      </c>
      <c r="O371">
        <v>1.2150000000000001</v>
      </c>
      <c r="P371">
        <v>30001</v>
      </c>
      <c r="Q371">
        <v>120000</v>
      </c>
    </row>
    <row r="372" spans="9:17" x14ac:dyDescent="0.25">
      <c r="I372" t="s">
        <v>1014</v>
      </c>
      <c r="J372">
        <v>0.84060000000000001</v>
      </c>
      <c r="K372">
        <v>0.37930000000000003</v>
      </c>
      <c r="L372">
        <v>2.6150000000000001E-3</v>
      </c>
      <c r="M372">
        <v>9.8659999999999998E-2</v>
      </c>
      <c r="N372">
        <v>0.83399999999999996</v>
      </c>
      <c r="O372">
        <v>1.6140000000000001</v>
      </c>
      <c r="P372">
        <v>30001</v>
      </c>
      <c r="Q372">
        <v>120000</v>
      </c>
    </row>
    <row r="373" spans="9:17" x14ac:dyDescent="0.25">
      <c r="I373" t="s">
        <v>1015</v>
      </c>
      <c r="J373">
        <v>1.6679999999999999</v>
      </c>
      <c r="K373">
        <v>0.39040000000000002</v>
      </c>
      <c r="L373">
        <v>3.9420000000000002E-3</v>
      </c>
      <c r="M373">
        <v>0.89959999999999996</v>
      </c>
      <c r="N373">
        <v>1.67</v>
      </c>
      <c r="O373">
        <v>2.4329999999999998</v>
      </c>
      <c r="P373">
        <v>30001</v>
      </c>
      <c r="Q373">
        <v>120000</v>
      </c>
    </row>
    <row r="374" spans="9:17" x14ac:dyDescent="0.25">
      <c r="I374" t="s">
        <v>1016</v>
      </c>
      <c r="J374">
        <v>1.6890000000000001</v>
      </c>
      <c r="K374">
        <v>0.44490000000000002</v>
      </c>
      <c r="L374">
        <v>4.2040000000000003E-3</v>
      </c>
      <c r="M374">
        <v>0.81430000000000002</v>
      </c>
      <c r="N374">
        <v>1.6890000000000001</v>
      </c>
      <c r="O374">
        <v>2.5760000000000001</v>
      </c>
      <c r="P374">
        <v>30001</v>
      </c>
      <c r="Q374">
        <v>120000</v>
      </c>
    </row>
    <row r="375" spans="9:17" x14ac:dyDescent="0.25">
      <c r="I375" t="s">
        <v>1017</v>
      </c>
      <c r="J375">
        <v>2.0710000000000002</v>
      </c>
      <c r="K375">
        <v>0.76270000000000004</v>
      </c>
      <c r="L375">
        <v>1.4760000000000001E-2</v>
      </c>
      <c r="M375">
        <v>0.58650000000000002</v>
      </c>
      <c r="N375">
        <v>2.0590000000000002</v>
      </c>
      <c r="O375">
        <v>3.5880000000000001</v>
      </c>
      <c r="P375">
        <v>30001</v>
      </c>
      <c r="Q375">
        <v>120000</v>
      </c>
    </row>
    <row r="376" spans="9:17" x14ac:dyDescent="0.25">
      <c r="I376" t="s">
        <v>1018</v>
      </c>
      <c r="J376">
        <v>2.2410000000000001</v>
      </c>
      <c r="K376">
        <v>0.53249999999999997</v>
      </c>
      <c r="L376">
        <v>8.149E-3</v>
      </c>
      <c r="M376">
        <v>1.202</v>
      </c>
      <c r="N376">
        <v>2.238</v>
      </c>
      <c r="O376">
        <v>3.2890000000000001</v>
      </c>
      <c r="P376">
        <v>30001</v>
      </c>
      <c r="Q376">
        <v>120000</v>
      </c>
    </row>
    <row r="377" spans="9:17" x14ac:dyDescent="0.25">
      <c r="I377" t="s">
        <v>1019</v>
      </c>
      <c r="J377">
        <v>2.2610000000000001</v>
      </c>
      <c r="K377">
        <v>0.61140000000000005</v>
      </c>
      <c r="L377">
        <v>9.2689999999999995E-3</v>
      </c>
      <c r="M377">
        <v>1.0669999999999999</v>
      </c>
      <c r="N377">
        <v>2.2589999999999999</v>
      </c>
      <c r="O377">
        <v>3.48</v>
      </c>
      <c r="P377">
        <v>30001</v>
      </c>
      <c r="Q377">
        <v>120000</v>
      </c>
    </row>
    <row r="378" spans="9:17" x14ac:dyDescent="0.25">
      <c r="I378" t="s">
        <v>2567</v>
      </c>
      <c r="J378">
        <v>1.9990000000000001</v>
      </c>
      <c r="K378">
        <v>0.47160000000000002</v>
      </c>
      <c r="L378">
        <v>7.6039999999999996E-3</v>
      </c>
      <c r="M378">
        <v>1.069</v>
      </c>
      <c r="N378">
        <v>2</v>
      </c>
      <c r="O378">
        <v>2.923</v>
      </c>
      <c r="P378">
        <v>30001</v>
      </c>
      <c r="Q378">
        <v>120000</v>
      </c>
    </row>
    <row r="379" spans="9:17" x14ac:dyDescent="0.25">
      <c r="I379" t="s">
        <v>2568</v>
      </c>
      <c r="J379">
        <v>1.855</v>
      </c>
      <c r="K379">
        <v>0.52539999999999998</v>
      </c>
      <c r="L379">
        <v>9.3080000000000003E-3</v>
      </c>
      <c r="M379">
        <v>0.80889999999999995</v>
      </c>
      <c r="N379">
        <v>1.8620000000000001</v>
      </c>
      <c r="O379">
        <v>2.8780000000000001</v>
      </c>
      <c r="P379">
        <v>30001</v>
      </c>
      <c r="Q379">
        <v>120000</v>
      </c>
    </row>
    <row r="380" spans="9:17" x14ac:dyDescent="0.25">
      <c r="I380" t="s">
        <v>2569</v>
      </c>
      <c r="J380">
        <v>2.597</v>
      </c>
      <c r="K380">
        <v>0.53339999999999999</v>
      </c>
      <c r="L380">
        <v>8.3949999999999997E-3</v>
      </c>
      <c r="M380">
        <v>1.5549999999999999</v>
      </c>
      <c r="N380">
        <v>2.6019999999999999</v>
      </c>
      <c r="O380">
        <v>3.64</v>
      </c>
      <c r="P380">
        <v>30001</v>
      </c>
      <c r="Q380">
        <v>120000</v>
      </c>
    </row>
    <row r="381" spans="9:17" x14ac:dyDescent="0.25">
      <c r="I381" t="s">
        <v>2570</v>
      </c>
      <c r="J381">
        <v>2.5840000000000001</v>
      </c>
      <c r="K381">
        <v>0.61339999999999995</v>
      </c>
      <c r="L381">
        <v>9.3469999999999994E-3</v>
      </c>
      <c r="M381">
        <v>1.3740000000000001</v>
      </c>
      <c r="N381">
        <v>2.5859999999999999</v>
      </c>
      <c r="O381">
        <v>3.7829999999999999</v>
      </c>
      <c r="P381">
        <v>30001</v>
      </c>
      <c r="Q381">
        <v>120000</v>
      </c>
    </row>
    <row r="382" spans="9:17" x14ac:dyDescent="0.25">
      <c r="I382" t="s">
        <v>2571</v>
      </c>
      <c r="J382">
        <v>2.4609999999999999</v>
      </c>
      <c r="K382">
        <v>0.55589999999999995</v>
      </c>
      <c r="L382">
        <v>8.6979999999999991E-3</v>
      </c>
      <c r="M382">
        <v>1.3620000000000001</v>
      </c>
      <c r="N382">
        <v>2.4660000000000002</v>
      </c>
      <c r="O382">
        <v>3.5409999999999999</v>
      </c>
      <c r="P382">
        <v>30001</v>
      </c>
      <c r="Q382">
        <v>120000</v>
      </c>
    </row>
    <row r="383" spans="9:17" x14ac:dyDescent="0.25">
      <c r="I383" t="s">
        <v>2572</v>
      </c>
      <c r="J383">
        <v>0.9738</v>
      </c>
      <c r="K383">
        <v>0.60109999999999997</v>
      </c>
      <c r="L383">
        <v>9.0650000000000001E-3</v>
      </c>
      <c r="M383">
        <v>-0.19639999999999999</v>
      </c>
      <c r="N383">
        <v>0.97089999999999999</v>
      </c>
      <c r="O383">
        <v>2.1560000000000001</v>
      </c>
      <c r="P383">
        <v>30001</v>
      </c>
      <c r="Q383">
        <v>120000</v>
      </c>
    </row>
    <row r="384" spans="9:17" x14ac:dyDescent="0.25">
      <c r="I384" t="s">
        <v>1020</v>
      </c>
      <c r="J384">
        <v>0.68830000000000002</v>
      </c>
      <c r="K384">
        <v>0.37159999999999999</v>
      </c>
      <c r="L384">
        <v>4.1660000000000004E-3</v>
      </c>
      <c r="M384">
        <v>-8.1199999999999994E-2</v>
      </c>
      <c r="N384">
        <v>0.70479999999999998</v>
      </c>
      <c r="O384">
        <v>1.383</v>
      </c>
      <c r="P384">
        <v>30001</v>
      </c>
      <c r="Q384">
        <v>120000</v>
      </c>
    </row>
    <row r="385" spans="9:17" x14ac:dyDescent="0.25">
      <c r="I385" t="s">
        <v>1021</v>
      </c>
      <c r="J385">
        <v>0.41199999999999998</v>
      </c>
      <c r="K385">
        <v>0.47220000000000001</v>
      </c>
      <c r="L385">
        <v>5.1419999999999999E-3</v>
      </c>
      <c r="M385">
        <v>-0.57330000000000003</v>
      </c>
      <c r="N385">
        <v>0.43909999999999999</v>
      </c>
      <c r="O385">
        <v>1.266</v>
      </c>
      <c r="P385">
        <v>30001</v>
      </c>
      <c r="Q385">
        <v>120000</v>
      </c>
    </row>
    <row r="386" spans="9:17" x14ac:dyDescent="0.25">
      <c r="I386" t="s">
        <v>1022</v>
      </c>
      <c r="J386">
        <v>0.46439999999999998</v>
      </c>
      <c r="K386">
        <v>0.51100000000000001</v>
      </c>
      <c r="L386">
        <v>4.9220000000000002E-3</v>
      </c>
      <c r="M386">
        <v>-0.59409999999999996</v>
      </c>
      <c r="N386">
        <v>0.48709999999999998</v>
      </c>
      <c r="O386">
        <v>1.421</v>
      </c>
      <c r="P386">
        <v>30001</v>
      </c>
      <c r="Q386">
        <v>120000</v>
      </c>
    </row>
    <row r="387" spans="9:17" x14ac:dyDescent="0.25">
      <c r="I387" t="s">
        <v>1023</v>
      </c>
      <c r="J387">
        <v>0.63349999999999995</v>
      </c>
      <c r="K387">
        <v>0.44230000000000003</v>
      </c>
      <c r="L387">
        <v>4.9630000000000004E-3</v>
      </c>
      <c r="M387">
        <v>-0.26750000000000002</v>
      </c>
      <c r="N387">
        <v>0.64610000000000001</v>
      </c>
      <c r="O387">
        <v>1.4690000000000001</v>
      </c>
      <c r="P387">
        <v>30001</v>
      </c>
      <c r="Q387">
        <v>120000</v>
      </c>
    </row>
    <row r="388" spans="9:17" x14ac:dyDescent="0.25">
      <c r="I388" t="s">
        <v>1024</v>
      </c>
      <c r="J388">
        <v>0.8296</v>
      </c>
      <c r="K388">
        <v>0.39779999999999999</v>
      </c>
      <c r="L388">
        <v>5.372E-3</v>
      </c>
      <c r="M388">
        <v>2.724E-2</v>
      </c>
      <c r="N388">
        <v>0.83679999999999999</v>
      </c>
      <c r="O388">
        <v>1.593</v>
      </c>
      <c r="P388">
        <v>30001</v>
      </c>
      <c r="Q388">
        <v>120000</v>
      </c>
    </row>
    <row r="389" spans="9:17" x14ac:dyDescent="0.25">
      <c r="I389" t="s">
        <v>1025</v>
      </c>
      <c r="J389">
        <v>0.61350000000000005</v>
      </c>
      <c r="K389">
        <v>0.38319999999999999</v>
      </c>
      <c r="L389">
        <v>5.1580000000000003E-3</v>
      </c>
      <c r="M389">
        <v>-0.16650000000000001</v>
      </c>
      <c r="N389">
        <v>0.62380000000000002</v>
      </c>
      <c r="O389">
        <v>1.341</v>
      </c>
      <c r="P389">
        <v>30001</v>
      </c>
      <c r="Q389">
        <v>120000</v>
      </c>
    </row>
    <row r="390" spans="9:17" x14ac:dyDescent="0.25">
      <c r="I390" t="s">
        <v>1026</v>
      </c>
      <c r="J390">
        <v>0.72130000000000005</v>
      </c>
      <c r="K390">
        <v>0.4536</v>
      </c>
      <c r="L390">
        <v>5.0530000000000002E-3</v>
      </c>
      <c r="M390">
        <v>-0.1862</v>
      </c>
      <c r="N390">
        <v>0.72619999999999996</v>
      </c>
      <c r="O390">
        <v>1.6080000000000001</v>
      </c>
      <c r="P390">
        <v>30001</v>
      </c>
      <c r="Q390">
        <v>120000</v>
      </c>
    </row>
    <row r="391" spans="9:17" x14ac:dyDescent="0.25">
      <c r="I391" t="s">
        <v>1027</v>
      </c>
      <c r="J391">
        <v>0.79859999999999998</v>
      </c>
      <c r="K391">
        <v>0.43630000000000002</v>
      </c>
      <c r="L391">
        <v>4.9750000000000003E-3</v>
      </c>
      <c r="M391">
        <v>-6.1830000000000003E-2</v>
      </c>
      <c r="N391">
        <v>0.79679999999999995</v>
      </c>
      <c r="O391">
        <v>1.6739999999999999</v>
      </c>
      <c r="P391">
        <v>30001</v>
      </c>
      <c r="Q391">
        <v>120000</v>
      </c>
    </row>
    <row r="392" spans="9:17" x14ac:dyDescent="0.25">
      <c r="I392" t="s">
        <v>1028</v>
      </c>
      <c r="J392">
        <v>0.7147</v>
      </c>
      <c r="K392">
        <v>0.35920000000000002</v>
      </c>
      <c r="L392">
        <v>4.0410000000000003E-3</v>
      </c>
      <c r="M392">
        <v>-4.0990000000000002E-3</v>
      </c>
      <c r="N392">
        <v>0.71989999999999998</v>
      </c>
      <c r="O392">
        <v>1.409</v>
      </c>
      <c r="P392">
        <v>30001</v>
      </c>
      <c r="Q392">
        <v>120000</v>
      </c>
    </row>
    <row r="393" spans="9:17" x14ac:dyDescent="0.25">
      <c r="I393" t="s">
        <v>1029</v>
      </c>
      <c r="J393">
        <v>0.74229999999999996</v>
      </c>
      <c r="K393">
        <v>0.38490000000000002</v>
      </c>
      <c r="L393">
        <v>5.1549999999999999E-3</v>
      </c>
      <c r="M393">
        <v>-3.5009999999999999E-2</v>
      </c>
      <c r="N393">
        <v>0.75060000000000004</v>
      </c>
      <c r="O393">
        <v>1.4810000000000001</v>
      </c>
      <c r="P393">
        <v>30001</v>
      </c>
      <c r="Q393">
        <v>120000</v>
      </c>
    </row>
    <row r="394" spans="9:17" x14ac:dyDescent="0.25">
      <c r="I394" t="s">
        <v>1030</v>
      </c>
      <c r="J394">
        <v>0.60880000000000001</v>
      </c>
      <c r="K394">
        <v>0.39079999999999998</v>
      </c>
      <c r="L394">
        <v>5.3709999999999999E-3</v>
      </c>
      <c r="M394">
        <v>-0.1908</v>
      </c>
      <c r="N394">
        <v>0.62019999999999997</v>
      </c>
      <c r="O394">
        <v>1.345</v>
      </c>
      <c r="P394">
        <v>30001</v>
      </c>
      <c r="Q394">
        <v>120000</v>
      </c>
    </row>
    <row r="395" spans="9:17" x14ac:dyDescent="0.25">
      <c r="I395" t="s">
        <v>1031</v>
      </c>
      <c r="J395">
        <v>0.79300000000000004</v>
      </c>
      <c r="K395">
        <v>0.36759999999999998</v>
      </c>
      <c r="L395">
        <v>4.8339999999999998E-3</v>
      </c>
      <c r="M395">
        <v>4.58E-2</v>
      </c>
      <c r="N395">
        <v>0.8014</v>
      </c>
      <c r="O395">
        <v>1.494</v>
      </c>
      <c r="P395">
        <v>30001</v>
      </c>
      <c r="Q395">
        <v>120000</v>
      </c>
    </row>
    <row r="396" spans="9:17" x14ac:dyDescent="0.25">
      <c r="I396" t="s">
        <v>1032</v>
      </c>
      <c r="J396">
        <v>0.71919999999999995</v>
      </c>
      <c r="K396">
        <v>0.3634</v>
      </c>
      <c r="L396">
        <v>4.9329999999999999E-3</v>
      </c>
      <c r="M396">
        <v>-2.581E-2</v>
      </c>
      <c r="N396">
        <v>0.72989999999999999</v>
      </c>
      <c r="O396">
        <v>1.405</v>
      </c>
      <c r="P396">
        <v>30001</v>
      </c>
      <c r="Q396">
        <v>120000</v>
      </c>
    </row>
    <row r="397" spans="9:17" x14ac:dyDescent="0.25">
      <c r="I397" t="s">
        <v>1033</v>
      </c>
      <c r="J397">
        <v>1.2290000000000001</v>
      </c>
      <c r="K397">
        <v>0.4022</v>
      </c>
      <c r="L397">
        <v>4.8269999999999997E-3</v>
      </c>
      <c r="M397">
        <v>0.40350000000000003</v>
      </c>
      <c r="N397">
        <v>1.2430000000000001</v>
      </c>
      <c r="O397">
        <v>1.982</v>
      </c>
      <c r="P397">
        <v>30001</v>
      </c>
      <c r="Q397">
        <v>120000</v>
      </c>
    </row>
    <row r="398" spans="9:17" x14ac:dyDescent="0.25">
      <c r="I398" t="s">
        <v>1034</v>
      </c>
      <c r="J398">
        <v>1.5</v>
      </c>
      <c r="K398">
        <v>0.79790000000000005</v>
      </c>
      <c r="L398">
        <v>8.9569999999999997E-3</v>
      </c>
      <c r="M398">
        <v>-3.4369999999999998E-2</v>
      </c>
      <c r="N398">
        <v>1.488</v>
      </c>
      <c r="O398">
        <v>3.1070000000000002</v>
      </c>
      <c r="P398">
        <v>30001</v>
      </c>
      <c r="Q398">
        <v>120000</v>
      </c>
    </row>
    <row r="399" spans="9:17" x14ac:dyDescent="0.25">
      <c r="I399" t="s">
        <v>1035</v>
      </c>
      <c r="J399">
        <v>0.76339999999999997</v>
      </c>
      <c r="K399">
        <v>0.42980000000000002</v>
      </c>
      <c r="L399">
        <v>4.4990000000000004E-3</v>
      </c>
      <c r="M399">
        <v>-0.11310000000000001</v>
      </c>
      <c r="N399">
        <v>0.7772</v>
      </c>
      <c r="O399">
        <v>1.5740000000000001</v>
      </c>
      <c r="P399">
        <v>30001</v>
      </c>
      <c r="Q399">
        <v>120000</v>
      </c>
    </row>
    <row r="400" spans="9:17" x14ac:dyDescent="0.25">
      <c r="I400" t="s">
        <v>1036</v>
      </c>
      <c r="J400">
        <v>0.61070000000000002</v>
      </c>
      <c r="K400">
        <v>0.43369999999999997</v>
      </c>
      <c r="L400">
        <v>4.7070000000000002E-3</v>
      </c>
      <c r="M400">
        <v>-0.27</v>
      </c>
      <c r="N400">
        <v>0.62019999999999997</v>
      </c>
      <c r="O400">
        <v>1.4339999999999999</v>
      </c>
      <c r="P400">
        <v>30001</v>
      </c>
      <c r="Q400">
        <v>120000</v>
      </c>
    </row>
    <row r="401" spans="9:17" x14ac:dyDescent="0.25">
      <c r="I401" t="s">
        <v>1037</v>
      </c>
      <c r="J401">
        <v>0.89400000000000002</v>
      </c>
      <c r="K401">
        <v>0.46989999999999998</v>
      </c>
      <c r="L401">
        <v>4.81E-3</v>
      </c>
      <c r="M401">
        <v>-5.5010000000000003E-2</v>
      </c>
      <c r="N401">
        <v>0.90369999999999995</v>
      </c>
      <c r="O401">
        <v>1.7969999999999999</v>
      </c>
      <c r="P401">
        <v>30001</v>
      </c>
      <c r="Q401">
        <v>120000</v>
      </c>
    </row>
    <row r="402" spans="9:17" x14ac:dyDescent="0.25">
      <c r="I402" t="s">
        <v>1038</v>
      </c>
      <c r="J402">
        <v>1.37</v>
      </c>
      <c r="K402">
        <v>0.54300000000000004</v>
      </c>
      <c r="L402">
        <v>5.3439999999999998E-3</v>
      </c>
      <c r="M402">
        <v>0.32869999999999999</v>
      </c>
      <c r="N402">
        <v>1.357</v>
      </c>
      <c r="O402">
        <v>2.4620000000000002</v>
      </c>
      <c r="P402">
        <v>30001</v>
      </c>
      <c r="Q402">
        <v>120000</v>
      </c>
    </row>
    <row r="403" spans="9:17" x14ac:dyDescent="0.25">
      <c r="I403" t="s">
        <v>1039</v>
      </c>
      <c r="J403">
        <v>1.0149999999999999</v>
      </c>
      <c r="K403">
        <v>0.4148</v>
      </c>
      <c r="L403">
        <v>4.7359999999999998E-3</v>
      </c>
      <c r="M403">
        <v>0.16550000000000001</v>
      </c>
      <c r="N403">
        <v>1.026</v>
      </c>
      <c r="O403">
        <v>1.8049999999999999</v>
      </c>
      <c r="P403">
        <v>30001</v>
      </c>
      <c r="Q403">
        <v>120000</v>
      </c>
    </row>
    <row r="404" spans="9:17" x14ac:dyDescent="0.25">
      <c r="I404" t="s">
        <v>1040</v>
      </c>
      <c r="J404">
        <v>0.76539999999999997</v>
      </c>
      <c r="K404">
        <v>0.48209999999999997</v>
      </c>
      <c r="L404">
        <v>4.5069999999999997E-3</v>
      </c>
      <c r="M404">
        <v>-0.216</v>
      </c>
      <c r="N404">
        <v>0.78010000000000002</v>
      </c>
      <c r="O404">
        <v>1.677</v>
      </c>
      <c r="P404">
        <v>30001</v>
      </c>
      <c r="Q404">
        <v>120000</v>
      </c>
    </row>
    <row r="405" spans="9:17" x14ac:dyDescent="0.25">
      <c r="I405" t="s">
        <v>1041</v>
      </c>
      <c r="J405">
        <v>0.29749999999999999</v>
      </c>
      <c r="K405">
        <v>0.38979999999999998</v>
      </c>
      <c r="L405">
        <v>4.3099999999999996E-3</v>
      </c>
      <c r="M405">
        <v>-0.50260000000000005</v>
      </c>
      <c r="N405">
        <v>0.3105</v>
      </c>
      <c r="O405">
        <v>1.034</v>
      </c>
      <c r="P405">
        <v>30001</v>
      </c>
      <c r="Q405">
        <v>120000</v>
      </c>
    </row>
    <row r="406" spans="9:17" x14ac:dyDescent="0.25">
      <c r="I406" t="s">
        <v>1042</v>
      </c>
      <c r="J406">
        <v>-2.1250000000000002E-3</v>
      </c>
      <c r="K406">
        <v>0.47860000000000003</v>
      </c>
      <c r="L406">
        <v>4.6889999999999996E-3</v>
      </c>
      <c r="M406">
        <v>-0.98799999999999999</v>
      </c>
      <c r="N406">
        <v>1.7139999999999999E-2</v>
      </c>
      <c r="O406">
        <v>0.88800000000000001</v>
      </c>
      <c r="P406">
        <v>30001</v>
      </c>
      <c r="Q406">
        <v>120000</v>
      </c>
    </row>
    <row r="407" spans="9:17" x14ac:dyDescent="0.25">
      <c r="I407" t="s">
        <v>1043</v>
      </c>
      <c r="J407">
        <v>0.35639999999999999</v>
      </c>
      <c r="K407">
        <v>0.50190000000000001</v>
      </c>
      <c r="L407">
        <v>4.6810000000000003E-3</v>
      </c>
      <c r="M407">
        <v>-0.65</v>
      </c>
      <c r="N407">
        <v>0.36099999999999999</v>
      </c>
      <c r="O407">
        <v>1.339</v>
      </c>
      <c r="P407">
        <v>30001</v>
      </c>
      <c r="Q407">
        <v>120000</v>
      </c>
    </row>
    <row r="408" spans="9:17" x14ac:dyDescent="0.25">
      <c r="I408" t="s">
        <v>1044</v>
      </c>
      <c r="J408">
        <v>0.57679999999999998</v>
      </c>
      <c r="K408">
        <v>0.38890000000000002</v>
      </c>
      <c r="L408">
        <v>4.156E-3</v>
      </c>
      <c r="M408">
        <v>-0.22239999999999999</v>
      </c>
      <c r="N408">
        <v>0.59119999999999995</v>
      </c>
      <c r="O408">
        <v>1.304</v>
      </c>
      <c r="P408">
        <v>30001</v>
      </c>
      <c r="Q408">
        <v>120000</v>
      </c>
    </row>
    <row r="409" spans="9:17" x14ac:dyDescent="0.25">
      <c r="I409" t="s">
        <v>1045</v>
      </c>
      <c r="J409">
        <v>-4.1439999999999998E-2</v>
      </c>
      <c r="K409">
        <v>0.48559999999999998</v>
      </c>
      <c r="L409">
        <v>4.9829999999999996E-3</v>
      </c>
      <c r="M409">
        <v>-1.04</v>
      </c>
      <c r="N409">
        <v>-2.4879999999999999E-2</v>
      </c>
      <c r="O409">
        <v>0.86570000000000003</v>
      </c>
      <c r="P409">
        <v>30001</v>
      </c>
      <c r="Q409">
        <v>120000</v>
      </c>
    </row>
    <row r="410" spans="9:17" x14ac:dyDescent="0.25">
      <c r="I410" t="s">
        <v>1046</v>
      </c>
      <c r="J410">
        <v>0.4173</v>
      </c>
      <c r="K410">
        <v>0.46429999999999999</v>
      </c>
      <c r="L410">
        <v>4.5259999999999996E-3</v>
      </c>
      <c r="M410">
        <v>-0.51019999999999999</v>
      </c>
      <c r="N410">
        <v>0.42580000000000001</v>
      </c>
      <c r="O410">
        <v>1.3160000000000001</v>
      </c>
      <c r="P410">
        <v>30001</v>
      </c>
      <c r="Q410">
        <v>120000</v>
      </c>
    </row>
    <row r="411" spans="9:17" x14ac:dyDescent="0.25">
      <c r="I411" t="s">
        <v>1047</v>
      </c>
      <c r="J411">
        <v>-0.17630000000000001</v>
      </c>
      <c r="K411">
        <v>0.53649999999999998</v>
      </c>
      <c r="L411">
        <v>5.6750000000000004E-3</v>
      </c>
      <c r="M411">
        <v>-1.298</v>
      </c>
      <c r="N411">
        <v>-0.14949999999999999</v>
      </c>
      <c r="O411">
        <v>0.7964</v>
      </c>
      <c r="P411">
        <v>30001</v>
      </c>
      <c r="Q411">
        <v>120000</v>
      </c>
    </row>
    <row r="412" spans="9:17" x14ac:dyDescent="0.25">
      <c r="I412" t="s">
        <v>1048</v>
      </c>
      <c r="J412">
        <v>8.5800000000000001E-2</v>
      </c>
      <c r="K412">
        <v>0.4748</v>
      </c>
      <c r="L412">
        <v>4.7109999999999999E-3</v>
      </c>
      <c r="M412">
        <v>-0.88719999999999999</v>
      </c>
      <c r="N412">
        <v>0.1017</v>
      </c>
      <c r="O412">
        <v>0.98370000000000002</v>
      </c>
      <c r="P412">
        <v>30001</v>
      </c>
      <c r="Q412">
        <v>120000</v>
      </c>
    </row>
    <row r="413" spans="9:17" x14ac:dyDescent="0.25">
      <c r="I413" t="s">
        <v>1049</v>
      </c>
      <c r="J413">
        <v>0.28129999999999999</v>
      </c>
      <c r="K413">
        <v>0.44330000000000003</v>
      </c>
      <c r="L413">
        <v>4.9589999999999999E-3</v>
      </c>
      <c r="M413">
        <v>-0.62109999999999999</v>
      </c>
      <c r="N413">
        <v>0.29389999999999999</v>
      </c>
      <c r="O413">
        <v>1.1200000000000001</v>
      </c>
      <c r="P413">
        <v>30001</v>
      </c>
      <c r="Q413">
        <v>120000</v>
      </c>
    </row>
    <row r="414" spans="9:17" x14ac:dyDescent="0.25">
      <c r="I414" t="s">
        <v>1050</v>
      </c>
      <c r="J414">
        <v>0.3947</v>
      </c>
      <c r="K414">
        <v>0.47349999999999998</v>
      </c>
      <c r="L414">
        <v>4.6259999999999999E-3</v>
      </c>
      <c r="M414">
        <v>-0.55589999999999995</v>
      </c>
      <c r="N414">
        <v>0.4032</v>
      </c>
      <c r="O414">
        <v>1.3109999999999999</v>
      </c>
      <c r="P414">
        <v>30001</v>
      </c>
      <c r="Q414">
        <v>120000</v>
      </c>
    </row>
    <row r="415" spans="9:17" x14ac:dyDescent="0.25">
      <c r="I415" t="s">
        <v>1051</v>
      </c>
      <c r="J415">
        <v>0.49359999999999998</v>
      </c>
      <c r="K415">
        <v>0.40429999999999999</v>
      </c>
      <c r="L415">
        <v>4.3680000000000004E-3</v>
      </c>
      <c r="M415">
        <v>-0.33850000000000002</v>
      </c>
      <c r="N415">
        <v>0.50800000000000001</v>
      </c>
      <c r="O415">
        <v>1.252</v>
      </c>
      <c r="P415">
        <v>30001</v>
      </c>
      <c r="Q415">
        <v>120000</v>
      </c>
    </row>
    <row r="416" spans="9:17" x14ac:dyDescent="0.25">
      <c r="I416" t="s">
        <v>1052</v>
      </c>
      <c r="J416">
        <v>0.9032</v>
      </c>
      <c r="K416">
        <v>0.52669999999999995</v>
      </c>
      <c r="L416">
        <v>5.339E-3</v>
      </c>
      <c r="M416">
        <v>-0.12540000000000001</v>
      </c>
      <c r="N416">
        <v>0.90080000000000005</v>
      </c>
      <c r="O416">
        <v>1.948</v>
      </c>
      <c r="P416">
        <v>30001</v>
      </c>
      <c r="Q416">
        <v>120000</v>
      </c>
    </row>
    <row r="417" spans="9:17" x14ac:dyDescent="0.25">
      <c r="I417" t="s">
        <v>1053</v>
      </c>
      <c r="J417">
        <v>0.58140000000000003</v>
      </c>
      <c r="K417">
        <v>0.45479999999999998</v>
      </c>
      <c r="L417">
        <v>4.6299999999999996E-3</v>
      </c>
      <c r="M417">
        <v>-0.34029999999999999</v>
      </c>
      <c r="N417">
        <v>0.5917</v>
      </c>
      <c r="O417">
        <v>1.4430000000000001</v>
      </c>
      <c r="P417">
        <v>30001</v>
      </c>
      <c r="Q417">
        <v>120000</v>
      </c>
    </row>
    <row r="418" spans="9:17" x14ac:dyDescent="0.25">
      <c r="I418" t="s">
        <v>1054</v>
      </c>
      <c r="J418">
        <v>0.60760000000000003</v>
      </c>
      <c r="K418">
        <v>0.50129999999999997</v>
      </c>
      <c r="L418">
        <v>4.7759999999999999E-3</v>
      </c>
      <c r="M418">
        <v>-0.40639999999999998</v>
      </c>
      <c r="N418">
        <v>0.61880000000000002</v>
      </c>
      <c r="O418">
        <v>1.5640000000000001</v>
      </c>
      <c r="P418">
        <v>30001</v>
      </c>
      <c r="Q418">
        <v>120000</v>
      </c>
    </row>
    <row r="419" spans="9:17" x14ac:dyDescent="0.25">
      <c r="I419" t="s">
        <v>1055</v>
      </c>
      <c r="J419">
        <v>-0.39410000000000001</v>
      </c>
      <c r="K419">
        <v>0.49830000000000002</v>
      </c>
      <c r="L419">
        <v>6.5779999999999996E-3</v>
      </c>
      <c r="M419">
        <v>-1.3740000000000001</v>
      </c>
      <c r="N419">
        <v>-0.39410000000000001</v>
      </c>
      <c r="O419">
        <v>0.58850000000000002</v>
      </c>
      <c r="P419">
        <v>30001</v>
      </c>
      <c r="Q419">
        <v>120000</v>
      </c>
    </row>
    <row r="420" spans="9:17" x14ac:dyDescent="0.25">
      <c r="I420" t="s">
        <v>1056</v>
      </c>
      <c r="J420">
        <v>1.7030000000000001</v>
      </c>
      <c r="K420">
        <v>0.46329999999999999</v>
      </c>
      <c r="L420">
        <v>5.2399999999999999E-3</v>
      </c>
      <c r="M420">
        <v>0.76700000000000002</v>
      </c>
      <c r="N420">
        <v>1.7130000000000001</v>
      </c>
      <c r="O420">
        <v>2.5880000000000001</v>
      </c>
      <c r="P420">
        <v>30001</v>
      </c>
      <c r="Q420">
        <v>120000</v>
      </c>
    </row>
    <row r="421" spans="9:17" x14ac:dyDescent="0.25">
      <c r="I421" t="s">
        <v>1057</v>
      </c>
      <c r="J421">
        <v>0.96970000000000001</v>
      </c>
      <c r="K421">
        <v>0.37090000000000001</v>
      </c>
      <c r="L421">
        <v>3.6240000000000001E-3</v>
      </c>
      <c r="M421">
        <v>0.21909999999999999</v>
      </c>
      <c r="N421">
        <v>0.98060000000000003</v>
      </c>
      <c r="O421">
        <v>1.6759999999999999</v>
      </c>
      <c r="P421">
        <v>30001</v>
      </c>
      <c r="Q421">
        <v>120000</v>
      </c>
    </row>
    <row r="422" spans="9:17" x14ac:dyDescent="0.25">
      <c r="I422" t="s">
        <v>1058</v>
      </c>
      <c r="J422">
        <v>1.204</v>
      </c>
      <c r="K422">
        <v>0.42659999999999998</v>
      </c>
      <c r="L422">
        <v>3.96E-3</v>
      </c>
      <c r="M422">
        <v>0.34110000000000001</v>
      </c>
      <c r="N422">
        <v>1.214</v>
      </c>
      <c r="O422">
        <v>2.0179999999999998</v>
      </c>
      <c r="P422">
        <v>30001</v>
      </c>
      <c r="Q422">
        <v>120000</v>
      </c>
    </row>
    <row r="423" spans="9:17" x14ac:dyDescent="0.25">
      <c r="I423" t="s">
        <v>1059</v>
      </c>
      <c r="J423">
        <v>1.06</v>
      </c>
      <c r="K423">
        <v>0.36969999999999997</v>
      </c>
      <c r="L423">
        <v>4.1099999999999999E-3</v>
      </c>
      <c r="M423">
        <v>0.29110000000000003</v>
      </c>
      <c r="N423">
        <v>1.0760000000000001</v>
      </c>
      <c r="O423">
        <v>1.7470000000000001</v>
      </c>
      <c r="P423">
        <v>30001</v>
      </c>
      <c r="Q423">
        <v>120000</v>
      </c>
    </row>
    <row r="424" spans="9:17" x14ac:dyDescent="0.25">
      <c r="I424" t="s">
        <v>1060</v>
      </c>
      <c r="J424">
        <v>0.35289999999999999</v>
      </c>
      <c r="K424">
        <v>0.63009999999999999</v>
      </c>
      <c r="L424">
        <v>6.7400000000000003E-3</v>
      </c>
      <c r="M424">
        <v>-0.99409999999999998</v>
      </c>
      <c r="N424">
        <v>0.39950000000000002</v>
      </c>
      <c r="O424">
        <v>1.4410000000000001</v>
      </c>
      <c r="P424">
        <v>30001</v>
      </c>
      <c r="Q424">
        <v>120000</v>
      </c>
    </row>
    <row r="425" spans="9:17" x14ac:dyDescent="0.25">
      <c r="I425" t="s">
        <v>1061</v>
      </c>
      <c r="J425">
        <v>1.08</v>
      </c>
      <c r="K425">
        <v>0.44900000000000001</v>
      </c>
      <c r="L425">
        <v>3.9199999999999999E-3</v>
      </c>
      <c r="M425">
        <v>0.17910000000000001</v>
      </c>
      <c r="N425">
        <v>1.089</v>
      </c>
      <c r="O425">
        <v>1.9430000000000001</v>
      </c>
      <c r="P425">
        <v>30001</v>
      </c>
      <c r="Q425">
        <v>120000</v>
      </c>
    </row>
    <row r="426" spans="9:17" x14ac:dyDescent="0.25">
      <c r="I426" t="s">
        <v>1062</v>
      </c>
      <c r="J426">
        <v>1.2849999999999999</v>
      </c>
      <c r="K426">
        <v>0.42530000000000001</v>
      </c>
      <c r="L426">
        <v>4.0379999999999999E-3</v>
      </c>
      <c r="M426">
        <v>0.43659999999999999</v>
      </c>
      <c r="N426">
        <v>1.2909999999999999</v>
      </c>
      <c r="O426">
        <v>2.1080000000000001</v>
      </c>
      <c r="P426">
        <v>30001</v>
      </c>
      <c r="Q426">
        <v>120000</v>
      </c>
    </row>
    <row r="427" spans="9:17" x14ac:dyDescent="0.25">
      <c r="I427" t="s">
        <v>1063</v>
      </c>
      <c r="J427">
        <v>1.2589999999999999</v>
      </c>
      <c r="K427">
        <v>0.49130000000000001</v>
      </c>
      <c r="L427">
        <v>4.1380000000000002E-3</v>
      </c>
      <c r="M427">
        <v>0.29720000000000002</v>
      </c>
      <c r="N427">
        <v>1.2529999999999999</v>
      </c>
      <c r="O427">
        <v>2.2519999999999998</v>
      </c>
      <c r="P427">
        <v>30001</v>
      </c>
      <c r="Q427">
        <v>120000</v>
      </c>
    </row>
    <row r="428" spans="9:17" x14ac:dyDescent="0.25">
      <c r="I428" t="s">
        <v>1064</v>
      </c>
      <c r="J428">
        <v>0.61890000000000001</v>
      </c>
      <c r="K428">
        <v>0.43340000000000001</v>
      </c>
      <c r="L428">
        <v>4.4169999999999999E-3</v>
      </c>
      <c r="M428">
        <v>-0.25559999999999999</v>
      </c>
      <c r="N428">
        <v>0.62890000000000001</v>
      </c>
      <c r="O428">
        <v>1.45</v>
      </c>
      <c r="P428">
        <v>30001</v>
      </c>
      <c r="Q428">
        <v>120000</v>
      </c>
    </row>
    <row r="429" spans="9:17" x14ac:dyDescent="0.25">
      <c r="I429" t="s">
        <v>1065</v>
      </c>
      <c r="J429">
        <v>0.77800000000000002</v>
      </c>
      <c r="K429">
        <v>0.46860000000000002</v>
      </c>
      <c r="L429">
        <v>4.7149999999999996E-3</v>
      </c>
      <c r="M429">
        <v>-0.1515</v>
      </c>
      <c r="N429">
        <v>0.77839999999999998</v>
      </c>
      <c r="O429">
        <v>1.6990000000000001</v>
      </c>
      <c r="P429">
        <v>30001</v>
      </c>
      <c r="Q429">
        <v>120000</v>
      </c>
    </row>
    <row r="430" spans="9:17" x14ac:dyDescent="0.25">
      <c r="I430" t="s">
        <v>1066</v>
      </c>
      <c r="J430">
        <v>0.34449999999999997</v>
      </c>
      <c r="K430">
        <v>0.45660000000000001</v>
      </c>
      <c r="L430">
        <v>4.3889999999999997E-3</v>
      </c>
      <c r="M430">
        <v>-0.59119999999999995</v>
      </c>
      <c r="N430">
        <v>0.35899999999999999</v>
      </c>
      <c r="O430">
        <v>1.202</v>
      </c>
      <c r="P430">
        <v>30001</v>
      </c>
      <c r="Q430">
        <v>120000</v>
      </c>
    </row>
    <row r="431" spans="9:17" x14ac:dyDescent="0.25">
      <c r="I431" t="s">
        <v>1067</v>
      </c>
      <c r="J431">
        <v>0.37830000000000003</v>
      </c>
      <c r="K431">
        <v>0.4365</v>
      </c>
      <c r="L431">
        <v>4.1859999999999996E-3</v>
      </c>
      <c r="M431">
        <v>-0.5181</v>
      </c>
      <c r="N431">
        <v>0.39229999999999998</v>
      </c>
      <c r="O431">
        <v>1.1919999999999999</v>
      </c>
      <c r="P431">
        <v>30001</v>
      </c>
      <c r="Q431">
        <v>120000</v>
      </c>
    </row>
    <row r="432" spans="9:17" x14ac:dyDescent="0.25">
      <c r="I432" t="s">
        <v>1068</v>
      </c>
      <c r="J432">
        <v>0.56710000000000005</v>
      </c>
      <c r="K432">
        <v>0.49680000000000002</v>
      </c>
      <c r="L432">
        <v>4.5620000000000001E-3</v>
      </c>
      <c r="M432">
        <v>-0.42849999999999999</v>
      </c>
      <c r="N432">
        <v>0.57389999999999997</v>
      </c>
      <c r="O432">
        <v>1.5329999999999999</v>
      </c>
      <c r="P432">
        <v>30001</v>
      </c>
      <c r="Q432">
        <v>120000</v>
      </c>
    </row>
    <row r="433" spans="9:17" x14ac:dyDescent="0.25">
      <c r="I433" t="s">
        <v>1069</v>
      </c>
      <c r="J433">
        <v>1.395</v>
      </c>
      <c r="K433">
        <v>0.49370000000000003</v>
      </c>
      <c r="L433">
        <v>5.2880000000000002E-3</v>
      </c>
      <c r="M433">
        <v>0.40379999999999999</v>
      </c>
      <c r="N433">
        <v>1.4019999999999999</v>
      </c>
      <c r="O433">
        <v>2.34</v>
      </c>
      <c r="P433">
        <v>30001</v>
      </c>
      <c r="Q433">
        <v>120000</v>
      </c>
    </row>
    <row r="434" spans="9:17" x14ac:dyDescent="0.25">
      <c r="I434" t="s">
        <v>1070</v>
      </c>
      <c r="J434">
        <v>1.4159999999999999</v>
      </c>
      <c r="K434">
        <v>0.53620000000000001</v>
      </c>
      <c r="L434">
        <v>5.3930000000000002E-3</v>
      </c>
      <c r="M434">
        <v>0.34749999999999998</v>
      </c>
      <c r="N434">
        <v>1.421</v>
      </c>
      <c r="O434">
        <v>2.4609999999999999</v>
      </c>
      <c r="P434">
        <v>30001</v>
      </c>
      <c r="Q434">
        <v>120000</v>
      </c>
    </row>
    <row r="435" spans="9:17" x14ac:dyDescent="0.25">
      <c r="I435" t="s">
        <v>1071</v>
      </c>
      <c r="J435">
        <v>1.7969999999999999</v>
      </c>
      <c r="K435">
        <v>0.81859999999999999</v>
      </c>
      <c r="L435">
        <v>1.516E-2</v>
      </c>
      <c r="M435">
        <v>0.19769999999999999</v>
      </c>
      <c r="N435">
        <v>1.79</v>
      </c>
      <c r="O435">
        <v>3.4159999999999999</v>
      </c>
      <c r="P435">
        <v>30001</v>
      </c>
      <c r="Q435">
        <v>120000</v>
      </c>
    </row>
    <row r="436" spans="9:17" x14ac:dyDescent="0.25">
      <c r="I436" t="s">
        <v>1072</v>
      </c>
      <c r="J436">
        <v>1.9670000000000001</v>
      </c>
      <c r="K436">
        <v>0.61160000000000003</v>
      </c>
      <c r="L436">
        <v>9.0600000000000003E-3</v>
      </c>
      <c r="M436">
        <v>0.76019999999999999</v>
      </c>
      <c r="N436">
        <v>1.974</v>
      </c>
      <c r="O436">
        <v>3.1520000000000001</v>
      </c>
      <c r="P436">
        <v>30001</v>
      </c>
      <c r="Q436">
        <v>120000</v>
      </c>
    </row>
    <row r="437" spans="9:17" x14ac:dyDescent="0.25">
      <c r="I437" t="s">
        <v>1073</v>
      </c>
      <c r="J437">
        <v>1.988</v>
      </c>
      <c r="K437">
        <v>0.68059999999999998</v>
      </c>
      <c r="L437">
        <v>1.008E-2</v>
      </c>
      <c r="M437">
        <v>0.64749999999999996</v>
      </c>
      <c r="N437">
        <v>1.992</v>
      </c>
      <c r="O437">
        <v>3.327</v>
      </c>
      <c r="P437">
        <v>30001</v>
      </c>
      <c r="Q437">
        <v>120000</v>
      </c>
    </row>
    <row r="438" spans="9:17" x14ac:dyDescent="0.25">
      <c r="I438" t="s">
        <v>2573</v>
      </c>
      <c r="J438">
        <v>1.726</v>
      </c>
      <c r="K438">
        <v>0.56089999999999995</v>
      </c>
      <c r="L438">
        <v>8.515E-3</v>
      </c>
      <c r="M438">
        <v>0.59960000000000002</v>
      </c>
      <c r="N438">
        <v>1.734</v>
      </c>
      <c r="O438">
        <v>2.8109999999999999</v>
      </c>
      <c r="P438">
        <v>30001</v>
      </c>
      <c r="Q438">
        <v>120000</v>
      </c>
    </row>
    <row r="439" spans="9:17" x14ac:dyDescent="0.25">
      <c r="I439" t="s">
        <v>2574</v>
      </c>
      <c r="J439">
        <v>1.5820000000000001</v>
      </c>
      <c r="K439">
        <v>0.60270000000000001</v>
      </c>
      <c r="L439">
        <v>0.01</v>
      </c>
      <c r="M439">
        <v>0.37890000000000001</v>
      </c>
      <c r="N439">
        <v>1.5920000000000001</v>
      </c>
      <c r="O439">
        <v>2.742</v>
      </c>
      <c r="P439">
        <v>30001</v>
      </c>
      <c r="Q439">
        <v>120000</v>
      </c>
    </row>
    <row r="440" spans="9:17" x14ac:dyDescent="0.25">
      <c r="I440" t="s">
        <v>2575</v>
      </c>
      <c r="J440">
        <v>2.3239999999999998</v>
      </c>
      <c r="K440">
        <v>0.61480000000000001</v>
      </c>
      <c r="L440">
        <v>9.3039999999999998E-3</v>
      </c>
      <c r="M440">
        <v>1.101</v>
      </c>
      <c r="N440">
        <v>2.331</v>
      </c>
      <c r="O440">
        <v>3.5030000000000001</v>
      </c>
      <c r="P440">
        <v>30001</v>
      </c>
      <c r="Q440">
        <v>120000</v>
      </c>
    </row>
    <row r="441" spans="9:17" x14ac:dyDescent="0.25">
      <c r="I441" t="s">
        <v>2576</v>
      </c>
      <c r="J441" s="29">
        <v>2.31</v>
      </c>
      <c r="K441">
        <v>0.68369999999999997</v>
      </c>
      <c r="L441">
        <v>1.021E-2</v>
      </c>
      <c r="M441">
        <v>0.94399999999999995</v>
      </c>
      <c r="N441">
        <v>2.3140000000000001</v>
      </c>
      <c r="O441">
        <v>3.637</v>
      </c>
      <c r="P441">
        <v>30001</v>
      </c>
      <c r="Q441">
        <v>120000</v>
      </c>
    </row>
    <row r="442" spans="9:17" x14ac:dyDescent="0.25">
      <c r="I442" t="s">
        <v>2577</v>
      </c>
      <c r="J442">
        <v>2.1869999999999998</v>
      </c>
      <c r="K442">
        <v>0.62050000000000005</v>
      </c>
      <c r="L442">
        <v>8.9370000000000005E-3</v>
      </c>
      <c r="M442">
        <v>0.95799999999999996</v>
      </c>
      <c r="N442">
        <v>2.1930000000000001</v>
      </c>
      <c r="O442">
        <v>3.4049999999999998</v>
      </c>
      <c r="P442">
        <v>30001</v>
      </c>
      <c r="Q442">
        <v>120000</v>
      </c>
    </row>
    <row r="443" spans="9:17" x14ac:dyDescent="0.25">
      <c r="I443" t="s">
        <v>2578</v>
      </c>
      <c r="J443">
        <v>0.70020000000000004</v>
      </c>
      <c r="K443">
        <v>0.66</v>
      </c>
      <c r="L443">
        <v>9.3460000000000001E-3</v>
      </c>
      <c r="M443">
        <v>-0.60229999999999995</v>
      </c>
      <c r="N443">
        <v>0.70140000000000002</v>
      </c>
      <c r="O443">
        <v>1.9890000000000001</v>
      </c>
      <c r="P443">
        <v>30001</v>
      </c>
      <c r="Q443">
        <v>120000</v>
      </c>
    </row>
    <row r="444" spans="9:17" x14ac:dyDescent="0.25">
      <c r="I444" t="s">
        <v>1074</v>
      </c>
      <c r="J444">
        <v>-0.2762</v>
      </c>
      <c r="K444">
        <v>0.32540000000000002</v>
      </c>
      <c r="L444">
        <v>2.9589999999999998E-3</v>
      </c>
      <c r="M444">
        <v>-0.98309999999999997</v>
      </c>
      <c r="N444">
        <v>-0.24679999999999999</v>
      </c>
      <c r="O444">
        <v>0.29620000000000002</v>
      </c>
      <c r="P444">
        <v>30001</v>
      </c>
      <c r="Q444">
        <v>120000</v>
      </c>
    </row>
    <row r="445" spans="9:17" x14ac:dyDescent="0.25">
      <c r="I445" t="s">
        <v>1075</v>
      </c>
      <c r="J445">
        <v>-0.22389999999999999</v>
      </c>
      <c r="K445">
        <v>0.38340000000000002</v>
      </c>
      <c r="L445">
        <v>2.7469999999999999E-3</v>
      </c>
      <c r="M445">
        <v>-1.0640000000000001</v>
      </c>
      <c r="N445">
        <v>-0.18770000000000001</v>
      </c>
      <c r="O445">
        <v>0.48080000000000001</v>
      </c>
      <c r="P445">
        <v>30001</v>
      </c>
      <c r="Q445">
        <v>120000</v>
      </c>
    </row>
    <row r="446" spans="9:17" x14ac:dyDescent="0.25">
      <c r="I446" t="s">
        <v>1076</v>
      </c>
      <c r="J446">
        <v>-5.4780000000000002E-2</v>
      </c>
      <c r="K446">
        <v>0.34050000000000002</v>
      </c>
      <c r="L446">
        <v>3.411E-3</v>
      </c>
      <c r="M446">
        <v>-0.74550000000000005</v>
      </c>
      <c r="N446">
        <v>-4.9320000000000003E-2</v>
      </c>
      <c r="O446">
        <v>0.60199999999999998</v>
      </c>
      <c r="P446">
        <v>30001</v>
      </c>
      <c r="Q446">
        <v>120000</v>
      </c>
    </row>
    <row r="447" spans="9:17" x14ac:dyDescent="0.25">
      <c r="I447" t="s">
        <v>1077</v>
      </c>
      <c r="J447">
        <v>0.14130000000000001</v>
      </c>
      <c r="K447">
        <v>0.2722</v>
      </c>
      <c r="L447">
        <v>3.571E-3</v>
      </c>
      <c r="M447">
        <v>-0.38750000000000001</v>
      </c>
      <c r="N447">
        <v>0.13900000000000001</v>
      </c>
      <c r="O447">
        <v>0.68359999999999999</v>
      </c>
      <c r="P447">
        <v>30001</v>
      </c>
      <c r="Q447">
        <v>120000</v>
      </c>
    </row>
    <row r="448" spans="9:17" x14ac:dyDescent="0.25">
      <c r="I448" t="s">
        <v>1078</v>
      </c>
      <c r="J448">
        <v>-7.4749999999999997E-2</v>
      </c>
      <c r="K448">
        <v>0.25419999999999998</v>
      </c>
      <c r="L448">
        <v>3.3860000000000001E-3</v>
      </c>
      <c r="M448">
        <v>-0.5746</v>
      </c>
      <c r="N448">
        <v>-7.3700000000000002E-2</v>
      </c>
      <c r="O448">
        <v>0.42449999999999999</v>
      </c>
      <c r="P448">
        <v>30001</v>
      </c>
      <c r="Q448">
        <v>120000</v>
      </c>
    </row>
    <row r="449" spans="9:17" x14ac:dyDescent="0.25">
      <c r="I449" t="s">
        <v>1079</v>
      </c>
      <c r="J449">
        <v>3.3050000000000003E-2</v>
      </c>
      <c r="K449">
        <v>0.3523</v>
      </c>
      <c r="L449">
        <v>3.3140000000000001E-3</v>
      </c>
      <c r="M449">
        <v>-0.65720000000000001</v>
      </c>
      <c r="N449">
        <v>3.1099999999999999E-2</v>
      </c>
      <c r="O449">
        <v>0.74399999999999999</v>
      </c>
      <c r="P449">
        <v>30001</v>
      </c>
      <c r="Q449">
        <v>120000</v>
      </c>
    </row>
    <row r="450" spans="9:17" x14ac:dyDescent="0.25">
      <c r="I450" t="s">
        <v>1080</v>
      </c>
      <c r="J450">
        <v>0.1103</v>
      </c>
      <c r="K450">
        <v>0.34749999999999998</v>
      </c>
      <c r="L450">
        <v>3.4020000000000001E-3</v>
      </c>
      <c r="M450">
        <v>-0.55359999999999998</v>
      </c>
      <c r="N450">
        <v>9.919E-2</v>
      </c>
      <c r="O450">
        <v>0.84989999999999999</v>
      </c>
      <c r="P450">
        <v>30001</v>
      </c>
      <c r="Q450">
        <v>120000</v>
      </c>
    </row>
    <row r="451" spans="9:17" x14ac:dyDescent="0.25">
      <c r="I451" t="s">
        <v>1081</v>
      </c>
      <c r="J451">
        <v>2.647E-2</v>
      </c>
      <c r="K451">
        <v>0.32100000000000001</v>
      </c>
      <c r="L451">
        <v>2.98E-3</v>
      </c>
      <c r="M451">
        <v>-0.61670000000000003</v>
      </c>
      <c r="N451">
        <v>2.801E-2</v>
      </c>
      <c r="O451">
        <v>0.66579999999999995</v>
      </c>
      <c r="P451">
        <v>30001</v>
      </c>
      <c r="Q451">
        <v>120000</v>
      </c>
    </row>
    <row r="452" spans="9:17" x14ac:dyDescent="0.25">
      <c r="I452" t="s">
        <v>1082</v>
      </c>
      <c r="J452">
        <v>5.4010000000000002E-2</v>
      </c>
      <c r="K452">
        <v>0.26579999999999998</v>
      </c>
      <c r="L452">
        <v>3.3679999999999999E-3</v>
      </c>
      <c r="M452">
        <v>-0.46779999999999999</v>
      </c>
      <c r="N452">
        <v>5.3080000000000002E-2</v>
      </c>
      <c r="O452">
        <v>0.57889999999999997</v>
      </c>
      <c r="P452">
        <v>30001</v>
      </c>
      <c r="Q452">
        <v>120000</v>
      </c>
    </row>
    <row r="453" spans="9:17" x14ac:dyDescent="0.25">
      <c r="I453" t="s">
        <v>1083</v>
      </c>
      <c r="J453">
        <v>-7.9430000000000001E-2</v>
      </c>
      <c r="K453">
        <v>0.27039999999999997</v>
      </c>
      <c r="L453">
        <v>3.62E-3</v>
      </c>
      <c r="M453">
        <v>-0.62450000000000006</v>
      </c>
      <c r="N453">
        <v>-7.3630000000000001E-2</v>
      </c>
      <c r="O453">
        <v>0.43630000000000002</v>
      </c>
      <c r="P453">
        <v>30001</v>
      </c>
      <c r="Q453">
        <v>120000</v>
      </c>
    </row>
    <row r="454" spans="9:17" x14ac:dyDescent="0.25">
      <c r="I454" t="s">
        <v>1084</v>
      </c>
      <c r="J454">
        <v>0.1048</v>
      </c>
      <c r="K454">
        <v>0.2369</v>
      </c>
      <c r="L454">
        <v>3.1029999999999999E-3</v>
      </c>
      <c r="M454">
        <v>-0.35510000000000003</v>
      </c>
      <c r="N454">
        <v>0.10290000000000001</v>
      </c>
      <c r="O454">
        <v>0.57520000000000004</v>
      </c>
      <c r="P454">
        <v>30001</v>
      </c>
      <c r="Q454">
        <v>120000</v>
      </c>
    </row>
    <row r="455" spans="9:17" x14ac:dyDescent="0.25">
      <c r="I455" t="s">
        <v>1085</v>
      </c>
      <c r="J455">
        <v>3.09E-2</v>
      </c>
      <c r="K455">
        <v>0.214</v>
      </c>
      <c r="L455">
        <v>2.9640000000000001E-3</v>
      </c>
      <c r="M455">
        <v>-0.38729999999999998</v>
      </c>
      <c r="N455">
        <v>3.09E-2</v>
      </c>
      <c r="O455">
        <v>0.45140000000000002</v>
      </c>
      <c r="P455">
        <v>30001</v>
      </c>
      <c r="Q455">
        <v>120000</v>
      </c>
    </row>
    <row r="456" spans="9:17" x14ac:dyDescent="0.25">
      <c r="I456" t="s">
        <v>1086</v>
      </c>
      <c r="J456">
        <v>0.54049999999999998</v>
      </c>
      <c r="K456">
        <v>0.29649999999999999</v>
      </c>
      <c r="L456">
        <v>3.6489999999999999E-3</v>
      </c>
      <c r="M456">
        <v>-4.428E-2</v>
      </c>
      <c r="N456">
        <v>0.5403</v>
      </c>
      <c r="O456">
        <v>1.1220000000000001</v>
      </c>
      <c r="P456">
        <v>30001</v>
      </c>
      <c r="Q456">
        <v>120000</v>
      </c>
    </row>
    <row r="457" spans="9:17" x14ac:dyDescent="0.25">
      <c r="I457" t="s">
        <v>1087</v>
      </c>
      <c r="J457">
        <v>0.81179999999999997</v>
      </c>
      <c r="K457">
        <v>0.74039999999999995</v>
      </c>
      <c r="L457">
        <v>7.8709999999999995E-3</v>
      </c>
      <c r="M457">
        <v>-0.59919999999999995</v>
      </c>
      <c r="N457">
        <v>0.79500000000000004</v>
      </c>
      <c r="O457">
        <v>2.3079999999999998</v>
      </c>
      <c r="P457">
        <v>30001</v>
      </c>
      <c r="Q457">
        <v>120000</v>
      </c>
    </row>
    <row r="458" spans="9:17" x14ac:dyDescent="0.25">
      <c r="I458" t="s">
        <v>1088</v>
      </c>
      <c r="J458">
        <v>7.51E-2</v>
      </c>
      <c r="K458">
        <v>0.33389999999999997</v>
      </c>
      <c r="L458">
        <v>3.4680000000000002E-3</v>
      </c>
      <c r="M458">
        <v>-0.58199999999999996</v>
      </c>
      <c r="N458">
        <v>7.5399999999999995E-2</v>
      </c>
      <c r="O458">
        <v>0.72989999999999999</v>
      </c>
      <c r="P458">
        <v>30001</v>
      </c>
      <c r="Q458">
        <v>120000</v>
      </c>
    </row>
    <row r="459" spans="9:17" x14ac:dyDescent="0.25">
      <c r="I459" t="s">
        <v>1089</v>
      </c>
      <c r="J459">
        <v>-7.7520000000000006E-2</v>
      </c>
      <c r="K459">
        <v>0.32100000000000001</v>
      </c>
      <c r="L459">
        <v>3.4329999999999999E-3</v>
      </c>
      <c r="M459">
        <v>-0.71450000000000002</v>
      </c>
      <c r="N459">
        <v>-7.6139999999999999E-2</v>
      </c>
      <c r="O459">
        <v>0.54469999999999996</v>
      </c>
      <c r="P459">
        <v>30001</v>
      </c>
      <c r="Q459">
        <v>120000</v>
      </c>
    </row>
    <row r="460" spans="9:17" x14ac:dyDescent="0.25">
      <c r="I460" t="s">
        <v>1090</v>
      </c>
      <c r="J460">
        <v>0.20580000000000001</v>
      </c>
      <c r="K460">
        <v>0.36870000000000003</v>
      </c>
      <c r="L460">
        <v>3.5569999999999998E-3</v>
      </c>
      <c r="M460">
        <v>-0.52949999999999997</v>
      </c>
      <c r="N460">
        <v>0.2064</v>
      </c>
      <c r="O460">
        <v>0.92520000000000002</v>
      </c>
      <c r="P460">
        <v>30001</v>
      </c>
      <c r="Q460">
        <v>120000</v>
      </c>
    </row>
    <row r="461" spans="9:17" x14ac:dyDescent="0.25">
      <c r="I461" t="s">
        <v>1091</v>
      </c>
      <c r="J461">
        <v>0.68140000000000001</v>
      </c>
      <c r="K461">
        <v>0.45390000000000003</v>
      </c>
      <c r="L461">
        <v>4.2490000000000002E-3</v>
      </c>
      <c r="M461">
        <v>-0.1462</v>
      </c>
      <c r="N461">
        <v>0.65990000000000004</v>
      </c>
      <c r="O461">
        <v>1.6279999999999999</v>
      </c>
      <c r="P461">
        <v>30001</v>
      </c>
      <c r="Q461">
        <v>120000</v>
      </c>
    </row>
    <row r="462" spans="9:17" x14ac:dyDescent="0.25">
      <c r="I462" t="s">
        <v>1092</v>
      </c>
      <c r="J462">
        <v>0.32690000000000002</v>
      </c>
      <c r="K462">
        <v>0.29820000000000002</v>
      </c>
      <c r="L462">
        <v>3.4489999999999998E-3</v>
      </c>
      <c r="M462">
        <v>-0.25480000000000003</v>
      </c>
      <c r="N462">
        <v>0.32679999999999998</v>
      </c>
      <c r="O462">
        <v>0.91169999999999995</v>
      </c>
      <c r="P462">
        <v>30001</v>
      </c>
      <c r="Q462">
        <v>120000</v>
      </c>
    </row>
    <row r="463" spans="9:17" x14ac:dyDescent="0.25">
      <c r="I463" t="s">
        <v>1093</v>
      </c>
      <c r="J463">
        <v>7.7109999999999998E-2</v>
      </c>
      <c r="K463">
        <v>0.39040000000000002</v>
      </c>
      <c r="L463">
        <v>3.2139999999999998E-3</v>
      </c>
      <c r="M463">
        <v>-0.71389999999999998</v>
      </c>
      <c r="N463">
        <v>8.4830000000000003E-2</v>
      </c>
      <c r="O463">
        <v>0.82320000000000004</v>
      </c>
      <c r="P463">
        <v>30001</v>
      </c>
      <c r="Q463">
        <v>120000</v>
      </c>
    </row>
    <row r="464" spans="9:17" x14ac:dyDescent="0.25">
      <c r="I464" t="s">
        <v>1094</v>
      </c>
      <c r="J464">
        <v>-0.39079999999999998</v>
      </c>
      <c r="K464">
        <v>0.25340000000000001</v>
      </c>
      <c r="L464">
        <v>2.8029999999999999E-3</v>
      </c>
      <c r="M464">
        <v>-0.88619999999999999</v>
      </c>
      <c r="N464">
        <v>-0.39140000000000003</v>
      </c>
      <c r="O464">
        <v>0.108</v>
      </c>
      <c r="P464">
        <v>30001</v>
      </c>
      <c r="Q464">
        <v>120000</v>
      </c>
    </row>
    <row r="465" spans="9:17" x14ac:dyDescent="0.25">
      <c r="I465" t="s">
        <v>1095</v>
      </c>
      <c r="J465">
        <v>-0.69040000000000001</v>
      </c>
      <c r="K465">
        <v>0.38400000000000001</v>
      </c>
      <c r="L465">
        <v>3.258E-3</v>
      </c>
      <c r="M465">
        <v>-1.472</v>
      </c>
      <c r="N465">
        <v>-0.67900000000000005</v>
      </c>
      <c r="O465">
        <v>3.3500000000000002E-2</v>
      </c>
      <c r="P465">
        <v>30001</v>
      </c>
      <c r="Q465">
        <v>120000</v>
      </c>
    </row>
    <row r="466" spans="9:17" x14ac:dyDescent="0.25">
      <c r="I466" t="s">
        <v>1096</v>
      </c>
      <c r="J466">
        <v>-0.33179999999999998</v>
      </c>
      <c r="K466">
        <v>0.40899999999999997</v>
      </c>
      <c r="L466">
        <v>3.3679999999999999E-3</v>
      </c>
      <c r="M466">
        <v>-1.1319999999999999</v>
      </c>
      <c r="N466">
        <v>-0.33710000000000001</v>
      </c>
      <c r="O466">
        <v>0.49249999999999999</v>
      </c>
      <c r="P466">
        <v>30001</v>
      </c>
      <c r="Q466">
        <v>120000</v>
      </c>
    </row>
    <row r="467" spans="9:17" x14ac:dyDescent="0.25">
      <c r="I467" t="s">
        <v>1097</v>
      </c>
      <c r="J467">
        <v>-0.1115</v>
      </c>
      <c r="K467">
        <v>0.25319999999999998</v>
      </c>
      <c r="L467">
        <v>2.5360000000000001E-3</v>
      </c>
      <c r="M467">
        <v>-0.61299999999999999</v>
      </c>
      <c r="N467">
        <v>-0.1103</v>
      </c>
      <c r="O467">
        <v>0.38119999999999998</v>
      </c>
      <c r="P467">
        <v>30001</v>
      </c>
      <c r="Q467">
        <v>120000</v>
      </c>
    </row>
    <row r="468" spans="9:17" x14ac:dyDescent="0.25">
      <c r="I468" t="s">
        <v>1098</v>
      </c>
      <c r="J468">
        <v>-0.72970000000000002</v>
      </c>
      <c r="K468">
        <v>0.38640000000000002</v>
      </c>
      <c r="L468">
        <v>3.5860000000000002E-3</v>
      </c>
      <c r="M468">
        <v>-1.5149999999999999</v>
      </c>
      <c r="N468">
        <v>-0.71850000000000003</v>
      </c>
      <c r="O468">
        <v>-2.467E-3</v>
      </c>
      <c r="P468">
        <v>30001</v>
      </c>
      <c r="Q468">
        <v>120000</v>
      </c>
    </row>
    <row r="469" spans="9:17" x14ac:dyDescent="0.25">
      <c r="I469" t="s">
        <v>1099</v>
      </c>
      <c r="J469">
        <v>-0.27089999999999997</v>
      </c>
      <c r="K469">
        <v>0.3614</v>
      </c>
      <c r="L469">
        <v>3.1649999999999998E-3</v>
      </c>
      <c r="M469">
        <v>-0.97240000000000004</v>
      </c>
      <c r="N469">
        <v>-0.27650000000000002</v>
      </c>
      <c r="O469">
        <v>0.45390000000000003</v>
      </c>
      <c r="P469">
        <v>30001</v>
      </c>
      <c r="Q469">
        <v>120000</v>
      </c>
    </row>
    <row r="470" spans="9:17" x14ac:dyDescent="0.25">
      <c r="I470" t="s">
        <v>1100</v>
      </c>
      <c r="J470">
        <v>-0.86450000000000005</v>
      </c>
      <c r="K470">
        <v>0.44030000000000002</v>
      </c>
      <c r="L470">
        <v>4.2880000000000001E-3</v>
      </c>
      <c r="M470">
        <v>-1.782</v>
      </c>
      <c r="N470">
        <v>-0.84389999999999998</v>
      </c>
      <c r="O470">
        <v>-6.3420000000000004E-2</v>
      </c>
      <c r="P470">
        <v>30001</v>
      </c>
      <c r="Q470">
        <v>120000</v>
      </c>
    </row>
    <row r="471" spans="9:17" x14ac:dyDescent="0.25">
      <c r="I471" t="s">
        <v>1101</v>
      </c>
      <c r="J471">
        <v>-0.60250000000000004</v>
      </c>
      <c r="K471">
        <v>0.37409999999999999</v>
      </c>
      <c r="L471">
        <v>3.3609999999999998E-3</v>
      </c>
      <c r="M471">
        <v>-1.359</v>
      </c>
      <c r="N471">
        <v>-0.5958</v>
      </c>
      <c r="O471">
        <v>0.1133</v>
      </c>
      <c r="P471">
        <v>30001</v>
      </c>
      <c r="Q471">
        <v>120000</v>
      </c>
    </row>
    <row r="472" spans="9:17" x14ac:dyDescent="0.25">
      <c r="I472" t="s">
        <v>1102</v>
      </c>
      <c r="J472">
        <v>-0.40699999999999997</v>
      </c>
      <c r="K472">
        <v>0.3362</v>
      </c>
      <c r="L472">
        <v>3.6909999999999998E-3</v>
      </c>
      <c r="M472">
        <v>-1.071</v>
      </c>
      <c r="N472">
        <v>-0.40689999999999998</v>
      </c>
      <c r="O472">
        <v>0.25650000000000001</v>
      </c>
      <c r="P472">
        <v>30001</v>
      </c>
      <c r="Q472">
        <v>120000</v>
      </c>
    </row>
    <row r="473" spans="9:17" x14ac:dyDescent="0.25">
      <c r="I473" t="s">
        <v>1103</v>
      </c>
      <c r="J473">
        <v>-0.29349999999999998</v>
      </c>
      <c r="K473">
        <v>0.3826</v>
      </c>
      <c r="L473">
        <v>3.3600000000000001E-3</v>
      </c>
      <c r="M473">
        <v>-1.03</v>
      </c>
      <c r="N473">
        <v>-0.30009999999999998</v>
      </c>
      <c r="O473">
        <v>0.47449999999999998</v>
      </c>
      <c r="P473">
        <v>30001</v>
      </c>
      <c r="Q473">
        <v>120000</v>
      </c>
    </row>
    <row r="474" spans="9:17" x14ac:dyDescent="0.25">
      <c r="I474" t="s">
        <v>1104</v>
      </c>
      <c r="J474">
        <v>-0.19470000000000001</v>
      </c>
      <c r="K474">
        <v>0.29720000000000002</v>
      </c>
      <c r="L474">
        <v>3.0690000000000001E-3</v>
      </c>
      <c r="M474">
        <v>-0.78280000000000005</v>
      </c>
      <c r="N474">
        <v>-0.19420000000000001</v>
      </c>
      <c r="O474">
        <v>0.38929999999999998</v>
      </c>
      <c r="P474">
        <v>30001</v>
      </c>
      <c r="Q474">
        <v>120000</v>
      </c>
    </row>
    <row r="475" spans="9:17" x14ac:dyDescent="0.25">
      <c r="I475" t="s">
        <v>1105</v>
      </c>
      <c r="J475">
        <v>0.215</v>
      </c>
      <c r="K475">
        <v>0.45290000000000002</v>
      </c>
      <c r="L475">
        <v>4.4929999999999996E-3</v>
      </c>
      <c r="M475">
        <v>-0.63859999999999995</v>
      </c>
      <c r="N475">
        <v>0.20080000000000001</v>
      </c>
      <c r="O475">
        <v>1.1499999999999999</v>
      </c>
      <c r="P475">
        <v>30001</v>
      </c>
      <c r="Q475">
        <v>120000</v>
      </c>
    </row>
    <row r="476" spans="9:17" x14ac:dyDescent="0.25">
      <c r="I476" t="s">
        <v>1106</v>
      </c>
      <c r="J476">
        <v>-0.10680000000000001</v>
      </c>
      <c r="K476">
        <v>0.36320000000000002</v>
      </c>
      <c r="L476">
        <v>3.6749999999999999E-3</v>
      </c>
      <c r="M476">
        <v>-0.8266</v>
      </c>
      <c r="N476">
        <v>-0.1053</v>
      </c>
      <c r="O476">
        <v>0.59899999999999998</v>
      </c>
      <c r="P476">
        <v>30001</v>
      </c>
      <c r="Q476">
        <v>120000</v>
      </c>
    </row>
    <row r="477" spans="9:17" x14ac:dyDescent="0.25">
      <c r="I477" t="s">
        <v>1107</v>
      </c>
      <c r="J477">
        <v>-8.0619999999999997E-2</v>
      </c>
      <c r="K477">
        <v>0.42120000000000002</v>
      </c>
      <c r="L477">
        <v>3.8600000000000001E-3</v>
      </c>
      <c r="M477">
        <v>-0.92100000000000004</v>
      </c>
      <c r="N477">
        <v>-7.6660000000000006E-2</v>
      </c>
      <c r="O477">
        <v>0.73780000000000001</v>
      </c>
      <c r="P477">
        <v>30001</v>
      </c>
      <c r="Q477">
        <v>120000</v>
      </c>
    </row>
    <row r="478" spans="9:17" x14ac:dyDescent="0.25">
      <c r="I478" t="s">
        <v>1108</v>
      </c>
      <c r="J478">
        <v>-1.0820000000000001</v>
      </c>
      <c r="K478">
        <v>0.625</v>
      </c>
      <c r="L478">
        <v>9.7640000000000001E-3</v>
      </c>
      <c r="M478">
        <v>-2.2970000000000002</v>
      </c>
      <c r="N478">
        <v>-1.0920000000000001</v>
      </c>
      <c r="O478">
        <v>0.15590000000000001</v>
      </c>
      <c r="P478">
        <v>30001</v>
      </c>
      <c r="Q478">
        <v>120000</v>
      </c>
    </row>
    <row r="479" spans="9:17" x14ac:dyDescent="0.25">
      <c r="I479" t="s">
        <v>1109</v>
      </c>
      <c r="J479">
        <v>1.0149999999999999</v>
      </c>
      <c r="K479">
        <v>0.36309999999999998</v>
      </c>
      <c r="L479">
        <v>4.0610000000000004E-3</v>
      </c>
      <c r="M479">
        <v>0.29899999999999999</v>
      </c>
      <c r="N479">
        <v>1.0149999999999999</v>
      </c>
      <c r="O479">
        <v>1.7190000000000001</v>
      </c>
      <c r="P479">
        <v>30001</v>
      </c>
      <c r="Q479">
        <v>120000</v>
      </c>
    </row>
    <row r="480" spans="9:17" x14ac:dyDescent="0.25">
      <c r="I480" t="s">
        <v>1110</v>
      </c>
      <c r="J480">
        <v>0.28139999999999998</v>
      </c>
      <c r="K480">
        <v>0.31230000000000002</v>
      </c>
      <c r="L480">
        <v>3.0010000000000002E-3</v>
      </c>
      <c r="M480">
        <v>-0.3387</v>
      </c>
      <c r="N480">
        <v>0.2838</v>
      </c>
      <c r="O480">
        <v>0.8911</v>
      </c>
      <c r="P480">
        <v>30001</v>
      </c>
      <c r="Q480">
        <v>120000</v>
      </c>
    </row>
    <row r="481" spans="9:17" x14ac:dyDescent="0.25">
      <c r="I481" t="s">
        <v>1111</v>
      </c>
      <c r="J481">
        <v>0.5161</v>
      </c>
      <c r="K481">
        <v>0.33960000000000001</v>
      </c>
      <c r="L481">
        <v>2.8890000000000001E-3</v>
      </c>
      <c r="M481">
        <v>-0.1414</v>
      </c>
      <c r="N481">
        <v>0.51149999999999995</v>
      </c>
      <c r="O481">
        <v>1.2</v>
      </c>
      <c r="P481">
        <v>30001</v>
      </c>
      <c r="Q481">
        <v>120000</v>
      </c>
    </row>
    <row r="482" spans="9:17" x14ac:dyDescent="0.25">
      <c r="I482" t="s">
        <v>1112</v>
      </c>
      <c r="J482">
        <v>0.37209999999999999</v>
      </c>
      <c r="K482">
        <v>0.25259999999999999</v>
      </c>
      <c r="L482">
        <v>2.761E-3</v>
      </c>
      <c r="M482">
        <v>-0.12770000000000001</v>
      </c>
      <c r="N482">
        <v>0.37219999999999998</v>
      </c>
      <c r="O482">
        <v>0.87009999999999998</v>
      </c>
      <c r="P482">
        <v>30001</v>
      </c>
      <c r="Q482">
        <v>120000</v>
      </c>
    </row>
    <row r="483" spans="9:17" x14ac:dyDescent="0.25">
      <c r="I483" t="s">
        <v>1113</v>
      </c>
      <c r="J483">
        <v>-0.33539999999999998</v>
      </c>
      <c r="K483">
        <v>0.57740000000000002</v>
      </c>
      <c r="L483">
        <v>6.0800000000000003E-3</v>
      </c>
      <c r="M483">
        <v>-1.577</v>
      </c>
      <c r="N483">
        <v>-0.2873</v>
      </c>
      <c r="O483">
        <v>0.63649999999999995</v>
      </c>
      <c r="P483">
        <v>30001</v>
      </c>
      <c r="Q483">
        <v>120000</v>
      </c>
    </row>
    <row r="484" spans="9:17" x14ac:dyDescent="0.25">
      <c r="I484" t="s">
        <v>1114</v>
      </c>
      <c r="J484">
        <v>0.39190000000000003</v>
      </c>
      <c r="K484">
        <v>0.36620000000000003</v>
      </c>
      <c r="L484">
        <v>2.784E-3</v>
      </c>
      <c r="M484">
        <v>-0.33379999999999999</v>
      </c>
      <c r="N484">
        <v>0.39290000000000003</v>
      </c>
      <c r="O484">
        <v>1.125</v>
      </c>
      <c r="P484">
        <v>30001</v>
      </c>
      <c r="Q484">
        <v>120000</v>
      </c>
    </row>
    <row r="485" spans="9:17" x14ac:dyDescent="0.25">
      <c r="I485" t="s">
        <v>1115</v>
      </c>
      <c r="J485">
        <v>0.59709999999999996</v>
      </c>
      <c r="K485">
        <v>0.34989999999999999</v>
      </c>
      <c r="L485">
        <v>3.2669999999999999E-3</v>
      </c>
      <c r="M485">
        <v>-7.3660000000000003E-2</v>
      </c>
      <c r="N485">
        <v>0.58940000000000003</v>
      </c>
      <c r="O485">
        <v>1.3029999999999999</v>
      </c>
      <c r="P485">
        <v>30001</v>
      </c>
      <c r="Q485">
        <v>120000</v>
      </c>
    </row>
    <row r="486" spans="9:17" x14ac:dyDescent="0.25">
      <c r="I486" t="s">
        <v>1116</v>
      </c>
      <c r="J486">
        <v>0.57079999999999997</v>
      </c>
      <c r="K486">
        <v>0.42009999999999997</v>
      </c>
      <c r="L486">
        <v>3.3E-3</v>
      </c>
      <c r="M486">
        <v>-0.2172</v>
      </c>
      <c r="N486">
        <v>0.55279999999999996</v>
      </c>
      <c r="O486">
        <v>1.444</v>
      </c>
      <c r="P486">
        <v>30001</v>
      </c>
      <c r="Q486">
        <v>120000</v>
      </c>
    </row>
    <row r="487" spans="9:17" x14ac:dyDescent="0.25">
      <c r="I487" t="s">
        <v>1117</v>
      </c>
      <c r="J487">
        <v>-6.9400000000000003E-2</v>
      </c>
      <c r="K487">
        <v>0.32690000000000002</v>
      </c>
      <c r="L487">
        <v>2.5730000000000002E-3</v>
      </c>
      <c r="M487">
        <v>-0.70320000000000005</v>
      </c>
      <c r="N487">
        <v>-7.263E-2</v>
      </c>
      <c r="O487">
        <v>0.58550000000000002</v>
      </c>
      <c r="P487">
        <v>30001</v>
      </c>
      <c r="Q487">
        <v>120000</v>
      </c>
    </row>
    <row r="488" spans="9:17" x14ac:dyDescent="0.25">
      <c r="I488" t="s">
        <v>1118</v>
      </c>
      <c r="J488">
        <v>8.9700000000000002E-2</v>
      </c>
      <c r="K488">
        <v>0.38169999999999998</v>
      </c>
      <c r="L488">
        <v>3.5560000000000001E-3</v>
      </c>
      <c r="M488">
        <v>-0.61650000000000005</v>
      </c>
      <c r="N488">
        <v>7.3120000000000004E-2</v>
      </c>
      <c r="O488">
        <v>0.87870000000000004</v>
      </c>
      <c r="P488">
        <v>30001</v>
      </c>
      <c r="Q488">
        <v>120000</v>
      </c>
    </row>
    <row r="489" spans="9:17" x14ac:dyDescent="0.25">
      <c r="I489" t="s">
        <v>1119</v>
      </c>
      <c r="J489">
        <v>-0.34379999999999999</v>
      </c>
      <c r="K489">
        <v>0.35320000000000001</v>
      </c>
      <c r="L489">
        <v>2.7320000000000001E-3</v>
      </c>
      <c r="M489">
        <v>-1.0620000000000001</v>
      </c>
      <c r="N489">
        <v>-0.33460000000000001</v>
      </c>
      <c r="O489">
        <v>0.32650000000000001</v>
      </c>
      <c r="P489">
        <v>30001</v>
      </c>
      <c r="Q489">
        <v>120000</v>
      </c>
    </row>
    <row r="490" spans="9:17" x14ac:dyDescent="0.25">
      <c r="I490" t="s">
        <v>1120</v>
      </c>
      <c r="J490">
        <v>-0.31</v>
      </c>
      <c r="K490">
        <v>0.33110000000000001</v>
      </c>
      <c r="L490">
        <v>2.6779999999999998E-3</v>
      </c>
      <c r="M490">
        <v>-0.97340000000000004</v>
      </c>
      <c r="N490">
        <v>-0.30509999999999998</v>
      </c>
      <c r="O490">
        <v>0.3281</v>
      </c>
      <c r="P490">
        <v>30001</v>
      </c>
      <c r="Q490">
        <v>120000</v>
      </c>
    </row>
    <row r="491" spans="9:17" x14ac:dyDescent="0.25">
      <c r="I491" t="s">
        <v>1121</v>
      </c>
      <c r="J491">
        <v>-0.1212</v>
      </c>
      <c r="K491">
        <v>0.41070000000000001</v>
      </c>
      <c r="L491">
        <v>3.1220000000000002E-3</v>
      </c>
      <c r="M491">
        <v>-0.92190000000000005</v>
      </c>
      <c r="N491">
        <v>-0.12709999999999999</v>
      </c>
      <c r="O491">
        <v>0.71020000000000005</v>
      </c>
      <c r="P491">
        <v>30001</v>
      </c>
      <c r="Q491">
        <v>120000</v>
      </c>
    </row>
    <row r="492" spans="9:17" x14ac:dyDescent="0.25">
      <c r="I492" t="s">
        <v>1122</v>
      </c>
      <c r="J492">
        <v>0.70650000000000002</v>
      </c>
      <c r="K492">
        <v>0.40899999999999997</v>
      </c>
      <c r="L492">
        <v>4.0819999999999997E-3</v>
      </c>
      <c r="M492">
        <v>-0.1002</v>
      </c>
      <c r="N492">
        <v>0.70940000000000003</v>
      </c>
      <c r="O492">
        <v>1.5029999999999999</v>
      </c>
      <c r="P492">
        <v>30001</v>
      </c>
      <c r="Q492">
        <v>120000</v>
      </c>
    </row>
    <row r="493" spans="9:17" x14ac:dyDescent="0.25">
      <c r="I493" t="s">
        <v>1123</v>
      </c>
      <c r="J493">
        <v>0.72750000000000004</v>
      </c>
      <c r="K493">
        <v>0.45839999999999997</v>
      </c>
      <c r="L493">
        <v>4.1609999999999998E-3</v>
      </c>
      <c r="M493">
        <v>-0.1736</v>
      </c>
      <c r="N493">
        <v>0.72699999999999998</v>
      </c>
      <c r="O493">
        <v>1.6359999999999999</v>
      </c>
      <c r="P493">
        <v>30001</v>
      </c>
      <c r="Q493">
        <v>120000</v>
      </c>
    </row>
    <row r="494" spans="9:17" x14ac:dyDescent="0.25">
      <c r="I494" t="s">
        <v>1124</v>
      </c>
      <c r="J494">
        <v>1.109</v>
      </c>
      <c r="K494">
        <v>0.76970000000000005</v>
      </c>
      <c r="L494">
        <v>1.47E-2</v>
      </c>
      <c r="M494">
        <v>-0.3931</v>
      </c>
      <c r="N494">
        <v>1.0960000000000001</v>
      </c>
      <c r="O494">
        <v>2.641</v>
      </c>
      <c r="P494">
        <v>30001</v>
      </c>
      <c r="Q494">
        <v>120000</v>
      </c>
    </row>
    <row r="495" spans="9:17" x14ac:dyDescent="0.25">
      <c r="I495" t="s">
        <v>1125</v>
      </c>
      <c r="J495">
        <v>1.2789999999999999</v>
      </c>
      <c r="K495">
        <v>0.55200000000000005</v>
      </c>
      <c r="L495">
        <v>8.5889999999999994E-3</v>
      </c>
      <c r="M495">
        <v>0.1991</v>
      </c>
      <c r="N495">
        <v>1.2789999999999999</v>
      </c>
      <c r="O495">
        <v>2.359</v>
      </c>
      <c r="P495">
        <v>30001</v>
      </c>
      <c r="Q495">
        <v>120000</v>
      </c>
    </row>
    <row r="496" spans="9:17" x14ac:dyDescent="0.25">
      <c r="I496" t="s">
        <v>1126</v>
      </c>
      <c r="J496">
        <v>1.2989999999999999</v>
      </c>
      <c r="K496">
        <v>0.62809999999999999</v>
      </c>
      <c r="L496">
        <v>9.672E-3</v>
      </c>
      <c r="M496">
        <v>7.0120000000000002E-2</v>
      </c>
      <c r="N496">
        <v>1.2989999999999999</v>
      </c>
      <c r="O496">
        <v>2.5510000000000002</v>
      </c>
      <c r="P496">
        <v>30001</v>
      </c>
      <c r="Q496">
        <v>120000</v>
      </c>
    </row>
    <row r="497" spans="9:17" x14ac:dyDescent="0.25">
      <c r="I497" t="s">
        <v>2579</v>
      </c>
      <c r="J497">
        <v>1.0369999999999999</v>
      </c>
      <c r="K497">
        <v>0.48730000000000001</v>
      </c>
      <c r="L497">
        <v>7.7640000000000001E-3</v>
      </c>
      <c r="M497">
        <v>7.4999999999999997E-2</v>
      </c>
      <c r="N497">
        <v>1.04</v>
      </c>
      <c r="O497">
        <v>2</v>
      </c>
      <c r="P497">
        <v>30001</v>
      </c>
      <c r="Q497">
        <v>120000</v>
      </c>
    </row>
    <row r="498" spans="9:17" x14ac:dyDescent="0.25">
      <c r="I498" t="s">
        <v>2580</v>
      </c>
      <c r="J498">
        <v>0.89349999999999996</v>
      </c>
      <c r="K498">
        <v>0.53490000000000004</v>
      </c>
      <c r="L498">
        <v>9.2840000000000006E-3</v>
      </c>
      <c r="M498">
        <v>-0.16850000000000001</v>
      </c>
      <c r="N498">
        <v>0.9012</v>
      </c>
      <c r="O498">
        <v>1.9339999999999999</v>
      </c>
      <c r="P498">
        <v>30001</v>
      </c>
      <c r="Q498">
        <v>120000</v>
      </c>
    </row>
    <row r="499" spans="9:17" x14ac:dyDescent="0.25">
      <c r="I499" t="s">
        <v>2581</v>
      </c>
      <c r="J499">
        <v>1.635</v>
      </c>
      <c r="K499">
        <v>0.54600000000000004</v>
      </c>
      <c r="L499">
        <v>8.6809999999999995E-3</v>
      </c>
      <c r="M499">
        <v>0.57089999999999996</v>
      </c>
      <c r="N499">
        <v>1.6359999999999999</v>
      </c>
      <c r="O499">
        <v>2.7080000000000002</v>
      </c>
      <c r="P499">
        <v>30001</v>
      </c>
      <c r="Q499">
        <v>120000</v>
      </c>
    </row>
    <row r="500" spans="9:17" x14ac:dyDescent="0.25">
      <c r="I500" t="s">
        <v>2582</v>
      </c>
      <c r="J500">
        <v>1.6220000000000001</v>
      </c>
      <c r="K500">
        <v>0.62380000000000002</v>
      </c>
      <c r="L500">
        <v>9.613E-3</v>
      </c>
      <c r="M500">
        <v>0.40150000000000002</v>
      </c>
      <c r="N500">
        <v>1.6220000000000001</v>
      </c>
      <c r="O500">
        <v>2.8519999999999999</v>
      </c>
      <c r="P500">
        <v>30001</v>
      </c>
      <c r="Q500">
        <v>120000</v>
      </c>
    </row>
    <row r="501" spans="9:17" x14ac:dyDescent="0.25">
      <c r="I501" t="s">
        <v>2583</v>
      </c>
      <c r="J501">
        <v>1.4990000000000001</v>
      </c>
      <c r="K501">
        <v>0.55000000000000004</v>
      </c>
      <c r="L501">
        <v>8.1290000000000008E-3</v>
      </c>
      <c r="M501">
        <v>0.40960000000000002</v>
      </c>
      <c r="N501">
        <v>1.5029999999999999</v>
      </c>
      <c r="O501">
        <v>2.5750000000000002</v>
      </c>
      <c r="P501">
        <v>30001</v>
      </c>
      <c r="Q501">
        <v>120000</v>
      </c>
    </row>
    <row r="502" spans="9:17" x14ac:dyDescent="0.25">
      <c r="I502" t="s">
        <v>2584</v>
      </c>
      <c r="J502">
        <v>1.197E-2</v>
      </c>
      <c r="K502">
        <v>0.59589999999999999</v>
      </c>
      <c r="L502">
        <v>8.4510000000000002E-3</v>
      </c>
      <c r="M502">
        <v>-1.151</v>
      </c>
      <c r="N502">
        <v>8.9940000000000003E-3</v>
      </c>
      <c r="O502">
        <v>1.1839999999999999</v>
      </c>
      <c r="P502">
        <v>30001</v>
      </c>
      <c r="Q502">
        <v>120000</v>
      </c>
    </row>
    <row r="503" spans="9:17" x14ac:dyDescent="0.25">
      <c r="I503" t="s">
        <v>1127</v>
      </c>
      <c r="J503">
        <v>5.2380000000000003E-2</v>
      </c>
      <c r="K503">
        <v>0.40050000000000002</v>
      </c>
      <c r="L503">
        <v>2.2629999999999998E-3</v>
      </c>
      <c r="M503">
        <v>-0.76029999999999998</v>
      </c>
      <c r="N503">
        <v>4.2029999999999998E-2</v>
      </c>
      <c r="O503">
        <v>0.88529999999999998</v>
      </c>
      <c r="P503">
        <v>30001</v>
      </c>
      <c r="Q503">
        <v>120000</v>
      </c>
    </row>
    <row r="504" spans="9:17" x14ac:dyDescent="0.25">
      <c r="I504" t="s">
        <v>1128</v>
      </c>
      <c r="J504">
        <v>0.2215</v>
      </c>
      <c r="K504">
        <v>0.44069999999999998</v>
      </c>
      <c r="L504">
        <v>4.7530000000000003E-3</v>
      </c>
      <c r="M504">
        <v>-0.63329999999999997</v>
      </c>
      <c r="N504">
        <v>0.21410000000000001</v>
      </c>
      <c r="O504">
        <v>1.109</v>
      </c>
      <c r="P504">
        <v>30001</v>
      </c>
      <c r="Q504">
        <v>120000</v>
      </c>
    </row>
    <row r="505" spans="9:17" x14ac:dyDescent="0.25">
      <c r="I505" t="s">
        <v>1129</v>
      </c>
      <c r="J505">
        <v>0.41760000000000003</v>
      </c>
      <c r="K505">
        <v>0.39900000000000002</v>
      </c>
      <c r="L505">
        <v>5.5120000000000004E-3</v>
      </c>
      <c r="M505">
        <v>-0.32940000000000003</v>
      </c>
      <c r="N505">
        <v>0.40310000000000001</v>
      </c>
      <c r="O505">
        <v>1.238</v>
      </c>
      <c r="P505">
        <v>30001</v>
      </c>
      <c r="Q505">
        <v>120000</v>
      </c>
    </row>
    <row r="506" spans="9:17" x14ac:dyDescent="0.25">
      <c r="I506" t="s">
        <v>1130</v>
      </c>
      <c r="J506">
        <v>0.20150000000000001</v>
      </c>
      <c r="K506">
        <v>0.3846</v>
      </c>
      <c r="L506">
        <v>5.2529999999999999E-3</v>
      </c>
      <c r="M506">
        <v>-0.51910000000000001</v>
      </c>
      <c r="N506">
        <v>0.18759999999999999</v>
      </c>
      <c r="O506">
        <v>0.98860000000000003</v>
      </c>
      <c r="P506">
        <v>30001</v>
      </c>
      <c r="Q506">
        <v>120000</v>
      </c>
    </row>
    <row r="507" spans="9:17" x14ac:dyDescent="0.25">
      <c r="I507" t="s">
        <v>1131</v>
      </c>
      <c r="J507">
        <v>0.30930000000000002</v>
      </c>
      <c r="K507">
        <v>0.45519999999999999</v>
      </c>
      <c r="L507">
        <v>5.1180000000000002E-3</v>
      </c>
      <c r="M507">
        <v>-0.55830000000000002</v>
      </c>
      <c r="N507">
        <v>0.2969</v>
      </c>
      <c r="O507">
        <v>1.236</v>
      </c>
      <c r="P507">
        <v>30001</v>
      </c>
      <c r="Q507">
        <v>120000</v>
      </c>
    </row>
    <row r="508" spans="9:17" x14ac:dyDescent="0.25">
      <c r="I508" t="s">
        <v>1132</v>
      </c>
      <c r="J508">
        <v>0.3866</v>
      </c>
      <c r="K508">
        <v>0.45140000000000002</v>
      </c>
      <c r="L508">
        <v>5.2160000000000002E-3</v>
      </c>
      <c r="M508">
        <v>-0.46329999999999999</v>
      </c>
      <c r="N508">
        <v>0.37119999999999997</v>
      </c>
      <c r="O508">
        <v>1.32</v>
      </c>
      <c r="P508">
        <v>30001</v>
      </c>
      <c r="Q508">
        <v>120000</v>
      </c>
    </row>
    <row r="509" spans="9:17" x14ac:dyDescent="0.25">
      <c r="I509" t="s">
        <v>1133</v>
      </c>
      <c r="J509">
        <v>0.30270000000000002</v>
      </c>
      <c r="K509">
        <v>0.43269999999999997</v>
      </c>
      <c r="L509">
        <v>4.8440000000000002E-3</v>
      </c>
      <c r="M509">
        <v>-0.52890000000000004</v>
      </c>
      <c r="N509">
        <v>0.29170000000000001</v>
      </c>
      <c r="O509">
        <v>1.1819999999999999</v>
      </c>
      <c r="P509">
        <v>30001</v>
      </c>
      <c r="Q509">
        <v>120000</v>
      </c>
    </row>
    <row r="510" spans="9:17" x14ac:dyDescent="0.25">
      <c r="I510" t="s">
        <v>1134</v>
      </c>
      <c r="J510">
        <v>0.33029999999999998</v>
      </c>
      <c r="K510">
        <v>0.39400000000000002</v>
      </c>
      <c r="L510">
        <v>5.3039999999999997E-3</v>
      </c>
      <c r="M510">
        <v>-0.41199999999999998</v>
      </c>
      <c r="N510">
        <v>0.31790000000000002</v>
      </c>
      <c r="O510">
        <v>1.1379999999999999</v>
      </c>
      <c r="P510">
        <v>30001</v>
      </c>
      <c r="Q510">
        <v>120000</v>
      </c>
    </row>
    <row r="511" spans="9:17" x14ac:dyDescent="0.25">
      <c r="I511" t="s">
        <v>1135</v>
      </c>
      <c r="J511">
        <v>0.1968</v>
      </c>
      <c r="K511">
        <v>0.3977</v>
      </c>
      <c r="L511">
        <v>5.4819999999999999E-3</v>
      </c>
      <c r="M511">
        <v>-0.56289999999999996</v>
      </c>
      <c r="N511">
        <v>0.18779999999999999</v>
      </c>
      <c r="O511">
        <v>1.0089999999999999</v>
      </c>
      <c r="P511">
        <v>30001</v>
      </c>
      <c r="Q511">
        <v>120000</v>
      </c>
    </row>
    <row r="512" spans="9:17" x14ac:dyDescent="0.25">
      <c r="I512" t="s">
        <v>1136</v>
      </c>
      <c r="J512">
        <v>0.38100000000000001</v>
      </c>
      <c r="K512">
        <v>0.37240000000000001</v>
      </c>
      <c r="L512">
        <v>5.0569999999999999E-3</v>
      </c>
      <c r="M512">
        <v>-0.31369999999999998</v>
      </c>
      <c r="N512">
        <v>0.36549999999999999</v>
      </c>
      <c r="O512">
        <v>1.1499999999999999</v>
      </c>
      <c r="P512">
        <v>30001</v>
      </c>
      <c r="Q512">
        <v>120000</v>
      </c>
    </row>
    <row r="513" spans="9:17" x14ac:dyDescent="0.25">
      <c r="I513" t="s">
        <v>1137</v>
      </c>
      <c r="J513">
        <v>0.30709999999999998</v>
      </c>
      <c r="K513">
        <v>0.36349999999999999</v>
      </c>
      <c r="L513">
        <v>4.9820000000000003E-3</v>
      </c>
      <c r="M513">
        <v>-0.36840000000000001</v>
      </c>
      <c r="N513">
        <v>0.2908</v>
      </c>
      <c r="O513">
        <v>1.0620000000000001</v>
      </c>
      <c r="P513">
        <v>30001</v>
      </c>
      <c r="Q513">
        <v>120000</v>
      </c>
    </row>
    <row r="514" spans="9:17" x14ac:dyDescent="0.25">
      <c r="I514" t="s">
        <v>1138</v>
      </c>
      <c r="J514">
        <v>0.81669999999999998</v>
      </c>
      <c r="K514">
        <v>0.39910000000000001</v>
      </c>
      <c r="L514">
        <v>4.5240000000000002E-3</v>
      </c>
      <c r="M514">
        <v>5.5509999999999997E-2</v>
      </c>
      <c r="N514">
        <v>0.80800000000000005</v>
      </c>
      <c r="O514">
        <v>1.627</v>
      </c>
      <c r="P514">
        <v>30001</v>
      </c>
      <c r="Q514">
        <v>120000</v>
      </c>
    </row>
    <row r="515" spans="9:17" x14ac:dyDescent="0.25">
      <c r="I515" t="s">
        <v>1139</v>
      </c>
      <c r="J515">
        <v>1.0880000000000001</v>
      </c>
      <c r="K515">
        <v>0.79579999999999995</v>
      </c>
      <c r="L515">
        <v>9.1599999999999997E-3</v>
      </c>
      <c r="M515">
        <v>-0.43480000000000002</v>
      </c>
      <c r="N515">
        <v>1.0740000000000001</v>
      </c>
      <c r="O515">
        <v>2.6909999999999998</v>
      </c>
      <c r="P515">
        <v>30001</v>
      </c>
      <c r="Q515">
        <v>120000</v>
      </c>
    </row>
    <row r="516" spans="9:17" x14ac:dyDescent="0.25">
      <c r="I516" t="s">
        <v>1140</v>
      </c>
      <c r="J516">
        <v>0.3513</v>
      </c>
      <c r="K516">
        <v>0.42759999999999998</v>
      </c>
      <c r="L516">
        <v>4.3290000000000004E-3</v>
      </c>
      <c r="M516">
        <v>-0.4723</v>
      </c>
      <c r="N516">
        <v>0.34420000000000001</v>
      </c>
      <c r="O516">
        <v>1.2170000000000001</v>
      </c>
      <c r="P516">
        <v>30001</v>
      </c>
      <c r="Q516">
        <v>120000</v>
      </c>
    </row>
    <row r="517" spans="9:17" x14ac:dyDescent="0.25">
      <c r="I517" t="s">
        <v>1141</v>
      </c>
      <c r="J517">
        <v>0.19869999999999999</v>
      </c>
      <c r="K517">
        <v>0.40870000000000001</v>
      </c>
      <c r="L517">
        <v>3.5590000000000001E-3</v>
      </c>
      <c r="M517">
        <v>-0.58730000000000004</v>
      </c>
      <c r="N517">
        <v>0.19189999999999999</v>
      </c>
      <c r="O517">
        <v>1.0189999999999999</v>
      </c>
      <c r="P517">
        <v>30001</v>
      </c>
      <c r="Q517">
        <v>120000</v>
      </c>
    </row>
    <row r="518" spans="9:17" x14ac:dyDescent="0.25">
      <c r="I518" t="s">
        <v>1142</v>
      </c>
      <c r="J518">
        <v>0.48199999999999998</v>
      </c>
      <c r="K518">
        <v>0.45269999999999999</v>
      </c>
      <c r="L518">
        <v>3.7950000000000002E-3</v>
      </c>
      <c r="M518">
        <v>-0.38769999999999999</v>
      </c>
      <c r="N518">
        <v>0.47370000000000001</v>
      </c>
      <c r="O518">
        <v>1.3919999999999999</v>
      </c>
      <c r="P518">
        <v>30001</v>
      </c>
      <c r="Q518">
        <v>120000</v>
      </c>
    </row>
    <row r="519" spans="9:17" x14ac:dyDescent="0.25">
      <c r="I519" t="s">
        <v>1143</v>
      </c>
      <c r="J519">
        <v>0.95760000000000001</v>
      </c>
      <c r="K519">
        <v>0.52710000000000001</v>
      </c>
      <c r="L519">
        <v>4.5009999999999998E-3</v>
      </c>
      <c r="M519">
        <v>-4.6480000000000002E-3</v>
      </c>
      <c r="N519">
        <v>0.93600000000000005</v>
      </c>
      <c r="O519">
        <v>2.0499999999999998</v>
      </c>
      <c r="P519">
        <v>30001</v>
      </c>
      <c r="Q519">
        <v>120000</v>
      </c>
    </row>
    <row r="520" spans="9:17" x14ac:dyDescent="0.25">
      <c r="I520" t="s">
        <v>1144</v>
      </c>
      <c r="J520">
        <v>0.60309999999999997</v>
      </c>
      <c r="K520">
        <v>0.39489999999999997</v>
      </c>
      <c r="L520">
        <v>3.702E-3</v>
      </c>
      <c r="M520">
        <v>-0.14399999999999999</v>
      </c>
      <c r="N520">
        <v>0.59350000000000003</v>
      </c>
      <c r="O520">
        <v>1.405</v>
      </c>
      <c r="P520">
        <v>30001</v>
      </c>
      <c r="Q520">
        <v>120000</v>
      </c>
    </row>
    <row r="521" spans="9:17" x14ac:dyDescent="0.25">
      <c r="I521" t="s">
        <v>1145</v>
      </c>
      <c r="J521">
        <v>0.35339999999999999</v>
      </c>
      <c r="K521">
        <v>0.46529999999999999</v>
      </c>
      <c r="L521">
        <v>3.4390000000000002E-3</v>
      </c>
      <c r="M521">
        <v>-0.56259999999999999</v>
      </c>
      <c r="N521">
        <v>0.35289999999999999</v>
      </c>
      <c r="O521">
        <v>1.2729999999999999</v>
      </c>
      <c r="P521">
        <v>30001</v>
      </c>
      <c r="Q521">
        <v>120000</v>
      </c>
    </row>
    <row r="522" spans="9:17" x14ac:dyDescent="0.25">
      <c r="I522" t="s">
        <v>1146</v>
      </c>
      <c r="J522">
        <v>-0.1145</v>
      </c>
      <c r="K522">
        <v>0.36109999999999998</v>
      </c>
      <c r="L522">
        <v>3.1089999999999998E-3</v>
      </c>
      <c r="M522">
        <v>-0.78949999999999998</v>
      </c>
      <c r="N522">
        <v>-0.127</v>
      </c>
      <c r="O522">
        <v>0.63119999999999998</v>
      </c>
      <c r="P522">
        <v>30001</v>
      </c>
      <c r="Q522">
        <v>120000</v>
      </c>
    </row>
    <row r="523" spans="9:17" x14ac:dyDescent="0.25">
      <c r="I523" t="s">
        <v>1147</v>
      </c>
      <c r="J523">
        <v>-0.41410000000000002</v>
      </c>
      <c r="K523">
        <v>0.45319999999999999</v>
      </c>
      <c r="L523">
        <v>3.3379999999999998E-3</v>
      </c>
      <c r="M523">
        <v>-1.3089999999999999</v>
      </c>
      <c r="N523">
        <v>-0.4138</v>
      </c>
      <c r="O523">
        <v>0.47499999999999998</v>
      </c>
      <c r="P523">
        <v>30001</v>
      </c>
      <c r="Q523">
        <v>120000</v>
      </c>
    </row>
    <row r="524" spans="9:17" x14ac:dyDescent="0.25">
      <c r="I524" t="s">
        <v>1148</v>
      </c>
      <c r="J524">
        <v>-5.5579999999999997E-2</v>
      </c>
      <c r="K524">
        <v>0.48699999999999999</v>
      </c>
      <c r="L524">
        <v>3.725E-3</v>
      </c>
      <c r="M524">
        <v>-0.98040000000000005</v>
      </c>
      <c r="N524">
        <v>-6.8449999999999997E-2</v>
      </c>
      <c r="O524">
        <v>0.93840000000000001</v>
      </c>
      <c r="P524">
        <v>30001</v>
      </c>
      <c r="Q524">
        <v>120000</v>
      </c>
    </row>
    <row r="525" spans="9:17" x14ac:dyDescent="0.25">
      <c r="I525" t="s">
        <v>1149</v>
      </c>
      <c r="J525">
        <v>0.1648</v>
      </c>
      <c r="K525">
        <v>0.371</v>
      </c>
      <c r="L525">
        <v>3.225E-3</v>
      </c>
      <c r="M525">
        <v>-0.53939999999999999</v>
      </c>
      <c r="N525">
        <v>0.15409999999999999</v>
      </c>
      <c r="O525">
        <v>0.92410000000000003</v>
      </c>
      <c r="P525">
        <v>30001</v>
      </c>
      <c r="Q525">
        <v>120000</v>
      </c>
    </row>
    <row r="526" spans="9:17" x14ac:dyDescent="0.25">
      <c r="I526" t="s">
        <v>1150</v>
      </c>
      <c r="J526">
        <v>-0.45350000000000001</v>
      </c>
      <c r="K526">
        <v>0.45800000000000002</v>
      </c>
      <c r="L526">
        <v>3.5409999999999999E-3</v>
      </c>
      <c r="M526">
        <v>-1.353</v>
      </c>
      <c r="N526">
        <v>-0.4536</v>
      </c>
      <c r="O526">
        <v>0.44900000000000001</v>
      </c>
      <c r="P526">
        <v>30001</v>
      </c>
      <c r="Q526">
        <v>120000</v>
      </c>
    </row>
    <row r="527" spans="9:17" x14ac:dyDescent="0.25">
      <c r="I527" t="s">
        <v>1151</v>
      </c>
      <c r="J527">
        <v>5.3E-3</v>
      </c>
      <c r="K527">
        <v>0.44850000000000001</v>
      </c>
      <c r="L527">
        <v>3.5829999999999998E-3</v>
      </c>
      <c r="M527">
        <v>-0.84230000000000005</v>
      </c>
      <c r="N527">
        <v>-5.764E-3</v>
      </c>
      <c r="O527">
        <v>0.91949999999999998</v>
      </c>
      <c r="P527">
        <v>30001</v>
      </c>
      <c r="Q527">
        <v>120000</v>
      </c>
    </row>
    <row r="528" spans="9:17" x14ac:dyDescent="0.25">
      <c r="I528" t="s">
        <v>1152</v>
      </c>
      <c r="J528">
        <v>-0.58830000000000005</v>
      </c>
      <c r="K528">
        <v>0.49619999999999997</v>
      </c>
      <c r="L528">
        <v>3.96E-3</v>
      </c>
      <c r="M528">
        <v>-1.581</v>
      </c>
      <c r="N528">
        <v>-0.57840000000000003</v>
      </c>
      <c r="O528">
        <v>0.36699999999999999</v>
      </c>
      <c r="P528">
        <v>30001</v>
      </c>
      <c r="Q528">
        <v>120000</v>
      </c>
    </row>
    <row r="529" spans="9:17" x14ac:dyDescent="0.25">
      <c r="I529" t="s">
        <v>1153</v>
      </c>
      <c r="J529">
        <v>-0.32619999999999999</v>
      </c>
      <c r="K529">
        <v>0.45519999999999999</v>
      </c>
      <c r="L529">
        <v>3.679E-3</v>
      </c>
      <c r="M529">
        <v>-1.2210000000000001</v>
      </c>
      <c r="N529">
        <v>-0.32569999999999999</v>
      </c>
      <c r="O529">
        <v>0.57579999999999998</v>
      </c>
      <c r="P529">
        <v>30001</v>
      </c>
      <c r="Q529">
        <v>120000</v>
      </c>
    </row>
    <row r="530" spans="9:17" x14ac:dyDescent="0.25">
      <c r="I530" t="s">
        <v>1154</v>
      </c>
      <c r="J530">
        <v>-0.1308</v>
      </c>
      <c r="K530">
        <v>0.42120000000000002</v>
      </c>
      <c r="L530">
        <v>3.8760000000000001E-3</v>
      </c>
      <c r="M530">
        <v>-0.94130000000000003</v>
      </c>
      <c r="N530">
        <v>-0.13880000000000001</v>
      </c>
      <c r="O530">
        <v>0.71860000000000002</v>
      </c>
      <c r="P530">
        <v>30001</v>
      </c>
      <c r="Q530">
        <v>120000</v>
      </c>
    </row>
    <row r="531" spans="9:17" x14ac:dyDescent="0.25">
      <c r="I531" t="s">
        <v>1155</v>
      </c>
      <c r="J531">
        <v>-1.728E-2</v>
      </c>
      <c r="K531">
        <v>0.45689999999999997</v>
      </c>
      <c r="L531">
        <v>3.7130000000000002E-3</v>
      </c>
      <c r="M531">
        <v>-0.88619999999999999</v>
      </c>
      <c r="N531">
        <v>-2.7220000000000001E-2</v>
      </c>
      <c r="O531">
        <v>0.90890000000000004</v>
      </c>
      <c r="P531">
        <v>30001</v>
      </c>
      <c r="Q531">
        <v>120000</v>
      </c>
    </row>
    <row r="532" spans="9:17" x14ac:dyDescent="0.25">
      <c r="I532" t="s">
        <v>1156</v>
      </c>
      <c r="J532">
        <v>8.1559999999999994E-2</v>
      </c>
      <c r="K532">
        <v>0.39389999999999997</v>
      </c>
      <c r="L532">
        <v>3.699E-3</v>
      </c>
      <c r="M532">
        <v>-0.66879999999999995</v>
      </c>
      <c r="N532">
        <v>7.3380000000000001E-2</v>
      </c>
      <c r="O532">
        <v>0.87649999999999995</v>
      </c>
      <c r="P532">
        <v>30001</v>
      </c>
      <c r="Q532">
        <v>120000</v>
      </c>
    </row>
    <row r="533" spans="9:17" x14ac:dyDescent="0.25">
      <c r="I533" t="s">
        <v>1157</v>
      </c>
      <c r="J533">
        <v>0.49120000000000003</v>
      </c>
      <c r="K533">
        <v>0.52470000000000006</v>
      </c>
      <c r="L533">
        <v>5.0860000000000002E-3</v>
      </c>
      <c r="M533">
        <v>-0.50029999999999997</v>
      </c>
      <c r="N533">
        <v>0.47570000000000001</v>
      </c>
      <c r="O533">
        <v>1.5660000000000001</v>
      </c>
      <c r="P533">
        <v>30001</v>
      </c>
      <c r="Q533">
        <v>120000</v>
      </c>
    </row>
    <row r="534" spans="9:17" x14ac:dyDescent="0.25">
      <c r="I534" t="s">
        <v>1158</v>
      </c>
      <c r="J534">
        <v>0.1694</v>
      </c>
      <c r="K534">
        <v>0.4471</v>
      </c>
      <c r="L534">
        <v>4.2760000000000003E-3</v>
      </c>
      <c r="M534">
        <v>-0.6925</v>
      </c>
      <c r="N534">
        <v>0.1658</v>
      </c>
      <c r="O534">
        <v>1.06</v>
      </c>
      <c r="P534">
        <v>30001</v>
      </c>
      <c r="Q534">
        <v>120000</v>
      </c>
    </row>
    <row r="535" spans="9:17" x14ac:dyDescent="0.25">
      <c r="I535" t="s">
        <v>1159</v>
      </c>
      <c r="J535">
        <v>0.1956</v>
      </c>
      <c r="K535">
        <v>0.49159999999999998</v>
      </c>
      <c r="L535">
        <v>4.3340000000000002E-3</v>
      </c>
      <c r="M535">
        <v>-0.76359999999999995</v>
      </c>
      <c r="N535">
        <v>0.193</v>
      </c>
      <c r="O535">
        <v>1.171</v>
      </c>
      <c r="P535">
        <v>30001</v>
      </c>
      <c r="Q535">
        <v>120000</v>
      </c>
    </row>
    <row r="536" spans="9:17" x14ac:dyDescent="0.25">
      <c r="I536" t="s">
        <v>1160</v>
      </c>
      <c r="J536">
        <v>-0.80620000000000003</v>
      </c>
      <c r="K536">
        <v>0.68940000000000001</v>
      </c>
      <c r="L536">
        <v>1.022E-2</v>
      </c>
      <c r="M536">
        <v>-2.1339999999999999</v>
      </c>
      <c r="N536">
        <v>-0.81859999999999999</v>
      </c>
      <c r="O536">
        <v>0.57650000000000001</v>
      </c>
      <c r="P536">
        <v>30001</v>
      </c>
      <c r="Q536">
        <v>120000</v>
      </c>
    </row>
    <row r="537" spans="9:17" x14ac:dyDescent="0.25">
      <c r="I537" t="s">
        <v>1161</v>
      </c>
      <c r="J537">
        <v>1.2909999999999999</v>
      </c>
      <c r="K537">
        <v>0.44990000000000002</v>
      </c>
      <c r="L537">
        <v>4.7359999999999998E-3</v>
      </c>
      <c r="M537">
        <v>0.42309999999999998</v>
      </c>
      <c r="N537">
        <v>1.284</v>
      </c>
      <c r="O537">
        <v>2.1960000000000002</v>
      </c>
      <c r="P537">
        <v>30001</v>
      </c>
      <c r="Q537">
        <v>120000</v>
      </c>
    </row>
    <row r="538" spans="9:17" x14ac:dyDescent="0.25">
      <c r="I538" t="s">
        <v>1162</v>
      </c>
      <c r="J538">
        <v>0.55769999999999997</v>
      </c>
      <c r="K538">
        <v>0.40699999999999997</v>
      </c>
      <c r="L538">
        <v>3.7239999999999999E-3</v>
      </c>
      <c r="M538">
        <v>-0.224</v>
      </c>
      <c r="N538">
        <v>0.55020000000000002</v>
      </c>
      <c r="O538">
        <v>1.379</v>
      </c>
      <c r="P538">
        <v>30001</v>
      </c>
      <c r="Q538">
        <v>120000</v>
      </c>
    </row>
    <row r="539" spans="9:17" x14ac:dyDescent="0.25">
      <c r="I539" t="s">
        <v>1163</v>
      </c>
      <c r="J539">
        <v>0.7923</v>
      </c>
      <c r="K539">
        <v>0.42280000000000001</v>
      </c>
      <c r="L539">
        <v>3.5530000000000002E-3</v>
      </c>
      <c r="M539">
        <v>-1.2200000000000001E-2</v>
      </c>
      <c r="N539">
        <v>0.78349999999999997</v>
      </c>
      <c r="O539">
        <v>1.6459999999999999</v>
      </c>
      <c r="P539">
        <v>30001</v>
      </c>
      <c r="Q539">
        <v>120000</v>
      </c>
    </row>
    <row r="540" spans="9:17" x14ac:dyDescent="0.25">
      <c r="I540" t="s">
        <v>1164</v>
      </c>
      <c r="J540">
        <v>0.64839999999999998</v>
      </c>
      <c r="K540">
        <v>0.36649999999999999</v>
      </c>
      <c r="L540">
        <v>3.8159999999999999E-3</v>
      </c>
      <c r="M540">
        <v>-4.3159999999999997E-2</v>
      </c>
      <c r="N540">
        <v>0.63639999999999997</v>
      </c>
      <c r="O540">
        <v>1.3959999999999999</v>
      </c>
      <c r="P540">
        <v>30001</v>
      </c>
      <c r="Q540">
        <v>120000</v>
      </c>
    </row>
    <row r="541" spans="9:17" x14ac:dyDescent="0.25">
      <c r="I541" t="s">
        <v>1165</v>
      </c>
      <c r="J541">
        <v>-5.9150000000000001E-2</v>
      </c>
      <c r="K541">
        <v>0.62719999999999998</v>
      </c>
      <c r="L541">
        <v>6.3870000000000003E-3</v>
      </c>
      <c r="M541">
        <v>-1.367</v>
      </c>
      <c r="N541">
        <v>-2.2179999999999998E-2</v>
      </c>
      <c r="O541">
        <v>1.0680000000000001</v>
      </c>
      <c r="P541">
        <v>30001</v>
      </c>
      <c r="Q541">
        <v>120000</v>
      </c>
    </row>
    <row r="542" spans="9:17" x14ac:dyDescent="0.25">
      <c r="I542" t="s">
        <v>1166</v>
      </c>
      <c r="J542">
        <v>0.66820000000000002</v>
      </c>
      <c r="K542">
        <v>0.4546</v>
      </c>
      <c r="L542">
        <v>4.0200000000000001E-3</v>
      </c>
      <c r="M542">
        <v>-0.2135</v>
      </c>
      <c r="N542">
        <v>0.65900000000000003</v>
      </c>
      <c r="O542">
        <v>1.587</v>
      </c>
      <c r="P542">
        <v>30001</v>
      </c>
      <c r="Q542">
        <v>120000</v>
      </c>
    </row>
    <row r="543" spans="9:17" x14ac:dyDescent="0.25">
      <c r="I543" t="s">
        <v>1167</v>
      </c>
      <c r="J543">
        <v>0.87339999999999995</v>
      </c>
      <c r="K543">
        <v>0.43790000000000001</v>
      </c>
      <c r="L543">
        <v>4.0800000000000003E-3</v>
      </c>
      <c r="M543">
        <v>4.2040000000000001E-2</v>
      </c>
      <c r="N543">
        <v>0.86409999999999998</v>
      </c>
      <c r="O543">
        <v>1.758</v>
      </c>
      <c r="P543">
        <v>30001</v>
      </c>
      <c r="Q543">
        <v>120000</v>
      </c>
    </row>
    <row r="544" spans="9:17" x14ac:dyDescent="0.25">
      <c r="I544" t="s">
        <v>1168</v>
      </c>
      <c r="J544">
        <v>0.84699999999999998</v>
      </c>
      <c r="K544">
        <v>0.49390000000000001</v>
      </c>
      <c r="L544">
        <v>4.0080000000000003E-3</v>
      </c>
      <c r="M544">
        <v>-8.1409999999999996E-2</v>
      </c>
      <c r="N544">
        <v>0.82850000000000001</v>
      </c>
      <c r="O544">
        <v>1.865</v>
      </c>
      <c r="P544">
        <v>30001</v>
      </c>
      <c r="Q544">
        <v>120000</v>
      </c>
    </row>
    <row r="545" spans="9:17" x14ac:dyDescent="0.25">
      <c r="I545" t="s">
        <v>1169</v>
      </c>
      <c r="J545">
        <v>0.20680000000000001</v>
      </c>
      <c r="K545">
        <v>0.4279</v>
      </c>
      <c r="L545">
        <v>4.2890000000000003E-3</v>
      </c>
      <c r="M545">
        <v>-0.60529999999999995</v>
      </c>
      <c r="N545">
        <v>0.1956</v>
      </c>
      <c r="O545">
        <v>1.0780000000000001</v>
      </c>
      <c r="P545">
        <v>30001</v>
      </c>
      <c r="Q545">
        <v>120000</v>
      </c>
    </row>
    <row r="546" spans="9:17" x14ac:dyDescent="0.25">
      <c r="I546" t="s">
        <v>1170</v>
      </c>
      <c r="J546">
        <v>0.3659</v>
      </c>
      <c r="K546">
        <v>0.4587</v>
      </c>
      <c r="L546">
        <v>4.2100000000000002E-3</v>
      </c>
      <c r="M546">
        <v>-0.48830000000000001</v>
      </c>
      <c r="N546">
        <v>0.35</v>
      </c>
      <c r="O546">
        <v>1.3069999999999999</v>
      </c>
      <c r="P546">
        <v>30001</v>
      </c>
      <c r="Q546">
        <v>120000</v>
      </c>
    </row>
    <row r="547" spans="9:17" x14ac:dyDescent="0.25">
      <c r="I547" t="s">
        <v>1171</v>
      </c>
      <c r="J547">
        <v>-6.7559999999999995E-2</v>
      </c>
      <c r="K547">
        <v>0.43840000000000001</v>
      </c>
      <c r="L547">
        <v>3.3219999999999999E-3</v>
      </c>
      <c r="M547">
        <v>-0.93149999999999999</v>
      </c>
      <c r="N547">
        <v>-6.8159999999999998E-2</v>
      </c>
      <c r="O547">
        <v>0.80200000000000005</v>
      </c>
      <c r="P547">
        <v>30001</v>
      </c>
      <c r="Q547">
        <v>120000</v>
      </c>
    </row>
    <row r="548" spans="9:17" x14ac:dyDescent="0.25">
      <c r="I548" t="s">
        <v>1172</v>
      </c>
      <c r="J548">
        <v>-3.3750000000000002E-2</v>
      </c>
      <c r="K548">
        <v>0.41810000000000003</v>
      </c>
      <c r="L548">
        <v>3.2720000000000002E-3</v>
      </c>
      <c r="M548">
        <v>-0.84899999999999998</v>
      </c>
      <c r="N548">
        <v>-3.705E-2</v>
      </c>
      <c r="O548">
        <v>0.80269999999999997</v>
      </c>
      <c r="P548">
        <v>30001</v>
      </c>
      <c r="Q548">
        <v>120000</v>
      </c>
    </row>
    <row r="549" spans="9:17" x14ac:dyDescent="0.25">
      <c r="I549" t="s">
        <v>1173</v>
      </c>
      <c r="J549">
        <v>0.155</v>
      </c>
      <c r="K549">
        <v>0.48359999999999997</v>
      </c>
      <c r="L549">
        <v>3.7959999999999999E-3</v>
      </c>
      <c r="M549">
        <v>-0.77690000000000003</v>
      </c>
      <c r="N549">
        <v>0.14460000000000001</v>
      </c>
      <c r="O549">
        <v>1.139</v>
      </c>
      <c r="P549">
        <v>30001</v>
      </c>
      <c r="Q549">
        <v>120000</v>
      </c>
    </row>
    <row r="550" spans="9:17" x14ac:dyDescent="0.25">
      <c r="I550" t="s">
        <v>1174</v>
      </c>
      <c r="J550">
        <v>0.98270000000000002</v>
      </c>
      <c r="K550">
        <v>0.49180000000000001</v>
      </c>
      <c r="L550">
        <v>5.045E-3</v>
      </c>
      <c r="M550">
        <v>3.3189999999999997E-2</v>
      </c>
      <c r="N550">
        <v>0.97729999999999995</v>
      </c>
      <c r="O550">
        <v>1.962</v>
      </c>
      <c r="P550">
        <v>30001</v>
      </c>
      <c r="Q550">
        <v>120000</v>
      </c>
    </row>
    <row r="551" spans="9:17" x14ac:dyDescent="0.25">
      <c r="I551" t="s">
        <v>1175</v>
      </c>
      <c r="J551">
        <v>1.004</v>
      </c>
      <c r="K551">
        <v>0.53549999999999998</v>
      </c>
      <c r="L551">
        <v>5.2480000000000001E-3</v>
      </c>
      <c r="M551">
        <v>-3.4180000000000002E-2</v>
      </c>
      <c r="N551">
        <v>0.99870000000000003</v>
      </c>
      <c r="O551">
        <v>2.069</v>
      </c>
      <c r="P551">
        <v>30001</v>
      </c>
      <c r="Q551">
        <v>120000</v>
      </c>
    </row>
    <row r="552" spans="9:17" x14ac:dyDescent="0.25">
      <c r="I552" t="s">
        <v>1176</v>
      </c>
      <c r="J552">
        <v>1.385</v>
      </c>
      <c r="K552">
        <v>0.82230000000000003</v>
      </c>
      <c r="L552">
        <v>1.5299999999999999E-2</v>
      </c>
      <c r="M552">
        <v>-0.21</v>
      </c>
      <c r="N552">
        <v>1.3740000000000001</v>
      </c>
      <c r="O552">
        <v>3.02</v>
      </c>
      <c r="P552">
        <v>30001</v>
      </c>
      <c r="Q552">
        <v>120000</v>
      </c>
    </row>
    <row r="553" spans="9:17" x14ac:dyDescent="0.25">
      <c r="I553" t="s">
        <v>1177</v>
      </c>
      <c r="J553">
        <v>1.5549999999999999</v>
      </c>
      <c r="K553">
        <v>0.61539999999999995</v>
      </c>
      <c r="L553">
        <v>9.0229999999999998E-3</v>
      </c>
      <c r="M553">
        <v>0.36080000000000001</v>
      </c>
      <c r="N553">
        <v>1.552</v>
      </c>
      <c r="O553">
        <v>2.778</v>
      </c>
      <c r="P553">
        <v>30001</v>
      </c>
      <c r="Q553">
        <v>120000</v>
      </c>
    </row>
    <row r="554" spans="9:17" x14ac:dyDescent="0.25">
      <c r="I554" t="s">
        <v>1178</v>
      </c>
      <c r="J554">
        <v>1.5760000000000001</v>
      </c>
      <c r="K554">
        <v>0.68410000000000004</v>
      </c>
      <c r="L554">
        <v>1.005E-2</v>
      </c>
      <c r="M554">
        <v>0.2477</v>
      </c>
      <c r="N554">
        <v>1.571</v>
      </c>
      <c r="O554">
        <v>2.944</v>
      </c>
      <c r="P554">
        <v>30001</v>
      </c>
      <c r="Q554">
        <v>120000</v>
      </c>
    </row>
    <row r="555" spans="9:17" x14ac:dyDescent="0.25">
      <c r="I555" t="s">
        <v>2585</v>
      </c>
      <c r="J555">
        <v>1.3140000000000001</v>
      </c>
      <c r="K555">
        <v>0.56169999999999998</v>
      </c>
      <c r="L555">
        <v>8.5059999999999997E-3</v>
      </c>
      <c r="M555">
        <v>0.2218</v>
      </c>
      <c r="N555">
        <v>1.3120000000000001</v>
      </c>
      <c r="O555">
        <v>2.4319999999999999</v>
      </c>
      <c r="P555">
        <v>30001</v>
      </c>
      <c r="Q555">
        <v>120000</v>
      </c>
    </row>
    <row r="556" spans="9:17" x14ac:dyDescent="0.25">
      <c r="I556" t="s">
        <v>2586</v>
      </c>
      <c r="J556">
        <v>1.17</v>
      </c>
      <c r="K556">
        <v>0.60699999999999998</v>
      </c>
      <c r="L556">
        <v>1.0030000000000001E-2</v>
      </c>
      <c r="M556">
        <v>-2.4289999999999999E-2</v>
      </c>
      <c r="N556">
        <v>1.173</v>
      </c>
      <c r="O556">
        <v>2.3650000000000002</v>
      </c>
      <c r="P556">
        <v>30001</v>
      </c>
      <c r="Q556">
        <v>120000</v>
      </c>
    </row>
    <row r="557" spans="9:17" x14ac:dyDescent="0.25">
      <c r="I557" t="s">
        <v>2587</v>
      </c>
      <c r="J557">
        <v>1.9119999999999999</v>
      </c>
      <c r="K557">
        <v>0.61099999999999999</v>
      </c>
      <c r="L557">
        <v>8.9879999999999995E-3</v>
      </c>
      <c r="M557">
        <v>0.72350000000000003</v>
      </c>
      <c r="N557">
        <v>1.911</v>
      </c>
      <c r="O557">
        <v>3.1219999999999999</v>
      </c>
      <c r="P557">
        <v>30001</v>
      </c>
      <c r="Q557">
        <v>120000</v>
      </c>
    </row>
    <row r="558" spans="9:17" x14ac:dyDescent="0.25">
      <c r="I558" t="s">
        <v>2588</v>
      </c>
      <c r="J558">
        <v>1.8979999999999999</v>
      </c>
      <c r="K558">
        <v>0.68220000000000003</v>
      </c>
      <c r="L558">
        <v>9.8440000000000003E-3</v>
      </c>
      <c r="M558">
        <v>0.57069999999999999</v>
      </c>
      <c r="N558">
        <v>1.897</v>
      </c>
      <c r="O558">
        <v>3.2519999999999998</v>
      </c>
      <c r="P558">
        <v>30001</v>
      </c>
      <c r="Q558">
        <v>120000</v>
      </c>
    </row>
    <row r="559" spans="9:17" x14ac:dyDescent="0.25">
      <c r="I559" t="s">
        <v>2589</v>
      </c>
      <c r="J559">
        <v>1.7749999999999999</v>
      </c>
      <c r="K559">
        <v>0.62450000000000006</v>
      </c>
      <c r="L559">
        <v>9.2350000000000002E-3</v>
      </c>
      <c r="M559">
        <v>0.54410000000000003</v>
      </c>
      <c r="N559">
        <v>1.7749999999999999</v>
      </c>
      <c r="O559">
        <v>3.0049999999999999</v>
      </c>
      <c r="P559">
        <v>30001</v>
      </c>
      <c r="Q559">
        <v>120000</v>
      </c>
    </row>
    <row r="560" spans="9:17" x14ac:dyDescent="0.25">
      <c r="I560" t="s">
        <v>2590</v>
      </c>
      <c r="J560">
        <v>0.28820000000000001</v>
      </c>
      <c r="K560">
        <v>0.66359999999999997</v>
      </c>
      <c r="L560">
        <v>9.3380000000000008E-3</v>
      </c>
      <c r="M560">
        <v>-1.014</v>
      </c>
      <c r="N560">
        <v>0.28460000000000002</v>
      </c>
      <c r="O560">
        <v>1.59</v>
      </c>
      <c r="P560">
        <v>30001</v>
      </c>
      <c r="Q560">
        <v>120000</v>
      </c>
    </row>
    <row r="561" spans="9:17" x14ac:dyDescent="0.25">
      <c r="I561" t="s">
        <v>1179</v>
      </c>
      <c r="J561">
        <v>0.1691</v>
      </c>
      <c r="K561">
        <v>0.48799999999999999</v>
      </c>
      <c r="L561">
        <v>4.6080000000000001E-3</v>
      </c>
      <c r="M561">
        <v>-0.77659999999999996</v>
      </c>
      <c r="N561">
        <v>0.16009999999999999</v>
      </c>
      <c r="O561">
        <v>1.1619999999999999</v>
      </c>
      <c r="P561">
        <v>30001</v>
      </c>
      <c r="Q561">
        <v>120000</v>
      </c>
    </row>
    <row r="562" spans="9:17" x14ac:dyDescent="0.25">
      <c r="I562" t="s">
        <v>1180</v>
      </c>
      <c r="J562">
        <v>0.36520000000000002</v>
      </c>
      <c r="K562">
        <v>0.45</v>
      </c>
      <c r="L562">
        <v>5.267E-3</v>
      </c>
      <c r="M562">
        <v>-0.48370000000000002</v>
      </c>
      <c r="N562">
        <v>0.34870000000000001</v>
      </c>
      <c r="O562">
        <v>1.3009999999999999</v>
      </c>
      <c r="P562">
        <v>30001</v>
      </c>
      <c r="Q562">
        <v>120000</v>
      </c>
    </row>
    <row r="563" spans="9:17" x14ac:dyDescent="0.25">
      <c r="I563" t="s">
        <v>1181</v>
      </c>
      <c r="J563">
        <v>0.14910000000000001</v>
      </c>
      <c r="K563">
        <v>0.439</v>
      </c>
      <c r="L563">
        <v>5.0730000000000003E-3</v>
      </c>
      <c r="M563">
        <v>-0.67779999999999996</v>
      </c>
      <c r="N563" s="29">
        <v>0.1321</v>
      </c>
      <c r="O563">
        <v>1.0620000000000001</v>
      </c>
      <c r="P563">
        <v>30001</v>
      </c>
      <c r="Q563">
        <v>120000</v>
      </c>
    </row>
    <row r="564" spans="9:17" x14ac:dyDescent="0.25">
      <c r="I564" t="s">
        <v>1182</v>
      </c>
      <c r="J564">
        <v>0.25690000000000002</v>
      </c>
      <c r="K564">
        <v>0.5</v>
      </c>
      <c r="L564">
        <v>4.908E-3</v>
      </c>
      <c r="M564">
        <v>-0.69669999999999999</v>
      </c>
      <c r="N564">
        <v>0.24079999999999999</v>
      </c>
      <c r="O564">
        <v>1.286</v>
      </c>
      <c r="P564">
        <v>30001</v>
      </c>
      <c r="Q564">
        <v>120000</v>
      </c>
    </row>
    <row r="565" spans="9:17" x14ac:dyDescent="0.25">
      <c r="I565" t="s">
        <v>1183</v>
      </c>
      <c r="J565">
        <v>0.3342</v>
      </c>
      <c r="K565">
        <v>0.49859999999999999</v>
      </c>
      <c r="L565">
        <v>5.0239999999999998E-3</v>
      </c>
      <c r="M565">
        <v>-0.60840000000000005</v>
      </c>
      <c r="N565">
        <v>0.31590000000000001</v>
      </c>
      <c r="O565">
        <v>1.3740000000000001</v>
      </c>
      <c r="P565">
        <v>30001</v>
      </c>
      <c r="Q565">
        <v>120000</v>
      </c>
    </row>
    <row r="566" spans="9:17" x14ac:dyDescent="0.25">
      <c r="I566" t="s">
        <v>1184</v>
      </c>
      <c r="J566">
        <v>0.25030000000000002</v>
      </c>
      <c r="K566">
        <v>0.48139999999999999</v>
      </c>
      <c r="L566">
        <v>4.6579999999999998E-3</v>
      </c>
      <c r="M566">
        <v>-0.67500000000000004</v>
      </c>
      <c r="N566">
        <v>0.23619999999999999</v>
      </c>
      <c r="O566">
        <v>1.2410000000000001</v>
      </c>
      <c r="P566">
        <v>30001</v>
      </c>
      <c r="Q566">
        <v>120000</v>
      </c>
    </row>
    <row r="567" spans="9:17" x14ac:dyDescent="0.25">
      <c r="I567" t="s">
        <v>1185</v>
      </c>
      <c r="J567">
        <v>0.27789999999999998</v>
      </c>
      <c r="K567">
        <v>0.44779999999999998</v>
      </c>
      <c r="L567">
        <v>5.1019999999999998E-3</v>
      </c>
      <c r="M567">
        <v>-0.57379999999999998</v>
      </c>
      <c r="N567">
        <v>0.26140000000000002</v>
      </c>
      <c r="O567">
        <v>1.208</v>
      </c>
      <c r="P567">
        <v>30001</v>
      </c>
      <c r="Q567">
        <v>120000</v>
      </c>
    </row>
    <row r="568" spans="9:17" x14ac:dyDescent="0.25">
      <c r="I568" t="s">
        <v>1186</v>
      </c>
      <c r="J568">
        <v>0.1444</v>
      </c>
      <c r="K568">
        <v>0.45129999999999998</v>
      </c>
      <c r="L568">
        <v>5.3150000000000003E-3</v>
      </c>
      <c r="M568">
        <v>-0.71640000000000004</v>
      </c>
      <c r="N568">
        <v>0.13070000000000001</v>
      </c>
      <c r="O568">
        <v>1.0740000000000001</v>
      </c>
      <c r="P568">
        <v>30001</v>
      </c>
      <c r="Q568">
        <v>120000</v>
      </c>
    </row>
    <row r="569" spans="9:17" x14ac:dyDescent="0.25">
      <c r="I569" t="s">
        <v>1187</v>
      </c>
      <c r="J569">
        <v>0.3286</v>
      </c>
      <c r="K569">
        <v>0.42920000000000003</v>
      </c>
      <c r="L569">
        <v>4.8430000000000001E-3</v>
      </c>
      <c r="M569">
        <v>-0.48230000000000001</v>
      </c>
      <c r="N569">
        <v>0.31</v>
      </c>
      <c r="O569">
        <v>1.2290000000000001</v>
      </c>
      <c r="P569">
        <v>30001</v>
      </c>
      <c r="Q569">
        <v>120000</v>
      </c>
    </row>
    <row r="570" spans="9:17" x14ac:dyDescent="0.25">
      <c r="I570" t="s">
        <v>1188</v>
      </c>
      <c r="J570">
        <v>0.25480000000000003</v>
      </c>
      <c r="K570">
        <v>0.42009999999999997</v>
      </c>
      <c r="L570">
        <v>4.7980000000000002E-3</v>
      </c>
      <c r="M570">
        <v>-0.53739999999999999</v>
      </c>
      <c r="N570">
        <v>0.2349</v>
      </c>
      <c r="O570">
        <v>1.139</v>
      </c>
      <c r="P570">
        <v>30001</v>
      </c>
      <c r="Q570">
        <v>120000</v>
      </c>
    </row>
    <row r="571" spans="9:17" x14ac:dyDescent="0.25">
      <c r="I571" t="s">
        <v>1189</v>
      </c>
      <c r="J571">
        <v>0.76429999999999998</v>
      </c>
      <c r="K571">
        <v>0.4526</v>
      </c>
      <c r="L571">
        <v>4.3429999999999996E-3</v>
      </c>
      <c r="M571">
        <v>-9.8780000000000007E-2</v>
      </c>
      <c r="N571">
        <v>0.75190000000000001</v>
      </c>
      <c r="O571">
        <v>1.6970000000000001</v>
      </c>
      <c r="P571">
        <v>30001</v>
      </c>
      <c r="Q571">
        <v>120000</v>
      </c>
    </row>
    <row r="572" spans="9:17" x14ac:dyDescent="0.25">
      <c r="I572" t="s">
        <v>1190</v>
      </c>
      <c r="J572">
        <v>1.036</v>
      </c>
      <c r="K572">
        <v>0.82489999999999997</v>
      </c>
      <c r="L572">
        <v>9.0240000000000008E-3</v>
      </c>
      <c r="M572">
        <v>-0.54300000000000004</v>
      </c>
      <c r="N572">
        <v>1.02</v>
      </c>
      <c r="O572">
        <v>2.7090000000000001</v>
      </c>
      <c r="P572">
        <v>30001</v>
      </c>
      <c r="Q572">
        <v>120000</v>
      </c>
    </row>
    <row r="573" spans="9:17" x14ac:dyDescent="0.25">
      <c r="I573" t="s">
        <v>1191</v>
      </c>
      <c r="J573">
        <v>0.29899999999999999</v>
      </c>
      <c r="K573">
        <v>0.4793</v>
      </c>
      <c r="L573">
        <v>4.2449999999999996E-3</v>
      </c>
      <c r="M573">
        <v>-0.61639999999999995</v>
      </c>
      <c r="N573">
        <v>0.28510000000000002</v>
      </c>
      <c r="O573">
        <v>1.2809999999999999</v>
      </c>
      <c r="P573">
        <v>30001</v>
      </c>
      <c r="Q573">
        <v>120000</v>
      </c>
    </row>
    <row r="574" spans="9:17" x14ac:dyDescent="0.25">
      <c r="I574" t="s">
        <v>1192</v>
      </c>
      <c r="J574">
        <v>0.14630000000000001</v>
      </c>
      <c r="K574">
        <v>0.45369999999999999</v>
      </c>
      <c r="L574">
        <v>3.3530000000000001E-3</v>
      </c>
      <c r="M574">
        <v>-0.72150000000000003</v>
      </c>
      <c r="N574">
        <v>0.1371</v>
      </c>
      <c r="O574">
        <v>1.073</v>
      </c>
      <c r="P574">
        <v>30001</v>
      </c>
      <c r="Q574">
        <v>120000</v>
      </c>
    </row>
    <row r="575" spans="9:17" x14ac:dyDescent="0.25">
      <c r="I575" t="s">
        <v>1193</v>
      </c>
      <c r="J575">
        <v>0.42959999999999998</v>
      </c>
      <c r="K575">
        <v>0.49199999999999999</v>
      </c>
      <c r="L575">
        <v>3.5630000000000002E-3</v>
      </c>
      <c r="M575">
        <v>-0.52</v>
      </c>
      <c r="N575">
        <v>0.42030000000000001</v>
      </c>
      <c r="O575">
        <v>1.425</v>
      </c>
      <c r="P575">
        <v>30001</v>
      </c>
      <c r="Q575">
        <v>120000</v>
      </c>
    </row>
    <row r="576" spans="9:17" x14ac:dyDescent="0.25">
      <c r="I576" t="s">
        <v>1194</v>
      </c>
      <c r="J576">
        <v>0.9052</v>
      </c>
      <c r="K576">
        <v>0.56669999999999998</v>
      </c>
      <c r="L576">
        <v>4.3299999999999996E-3</v>
      </c>
      <c r="M576">
        <v>-0.13969999999999999</v>
      </c>
      <c r="N576">
        <v>0.88009999999999999</v>
      </c>
      <c r="O576">
        <v>2.0779999999999998</v>
      </c>
      <c r="P576">
        <v>30001</v>
      </c>
      <c r="Q576">
        <v>120000</v>
      </c>
    </row>
    <row r="577" spans="9:17" x14ac:dyDescent="0.25">
      <c r="I577" t="s">
        <v>1195</v>
      </c>
      <c r="J577">
        <v>0.55079999999999996</v>
      </c>
      <c r="K577">
        <v>0.43790000000000001</v>
      </c>
      <c r="L577">
        <v>3.4320000000000002E-3</v>
      </c>
      <c r="M577">
        <v>-0.28599999999999998</v>
      </c>
      <c r="N577">
        <v>0.54049999999999998</v>
      </c>
      <c r="O577">
        <v>1.4470000000000001</v>
      </c>
      <c r="P577">
        <v>30001</v>
      </c>
      <c r="Q577">
        <v>120000</v>
      </c>
    </row>
    <row r="578" spans="9:17" x14ac:dyDescent="0.25">
      <c r="I578" t="s">
        <v>1196</v>
      </c>
      <c r="J578">
        <v>0.30099999999999999</v>
      </c>
      <c r="K578">
        <v>0.50970000000000004</v>
      </c>
      <c r="L578">
        <v>3.2910000000000001E-3</v>
      </c>
      <c r="M578">
        <v>-0.69740000000000002</v>
      </c>
      <c r="N578">
        <v>0.29609999999999997</v>
      </c>
      <c r="O578">
        <v>1.325</v>
      </c>
      <c r="P578">
        <v>30001</v>
      </c>
      <c r="Q578">
        <v>120000</v>
      </c>
    </row>
    <row r="579" spans="9:17" x14ac:dyDescent="0.25">
      <c r="I579" t="s">
        <v>1197</v>
      </c>
      <c r="J579">
        <v>-0.16689999999999999</v>
      </c>
      <c r="K579">
        <v>0.41639999999999999</v>
      </c>
      <c r="L579">
        <v>2.9459999999999998E-3</v>
      </c>
      <c r="M579">
        <v>-0.95720000000000005</v>
      </c>
      <c r="N579">
        <v>-0.18079999999999999</v>
      </c>
      <c r="O579">
        <v>0.69520000000000004</v>
      </c>
      <c r="P579">
        <v>30001</v>
      </c>
      <c r="Q579">
        <v>120000</v>
      </c>
    </row>
    <row r="580" spans="9:17" x14ac:dyDescent="0.25">
      <c r="I580" t="s">
        <v>1198</v>
      </c>
      <c r="J580">
        <v>-0.46650000000000003</v>
      </c>
      <c r="K580">
        <v>0.50529999999999997</v>
      </c>
      <c r="L580">
        <v>3.323E-3</v>
      </c>
      <c r="M580">
        <v>-1.4590000000000001</v>
      </c>
      <c r="N580">
        <v>-0.46889999999999998</v>
      </c>
      <c r="O580">
        <v>0.54510000000000003</v>
      </c>
      <c r="P580">
        <v>30001</v>
      </c>
      <c r="Q580">
        <v>120000</v>
      </c>
    </row>
    <row r="581" spans="9:17" x14ac:dyDescent="0.25">
      <c r="I581" t="s">
        <v>1199</v>
      </c>
      <c r="J581">
        <v>-0.108</v>
      </c>
      <c r="K581">
        <v>0.52790000000000004</v>
      </c>
      <c r="L581">
        <v>3.4749999999999998E-3</v>
      </c>
      <c r="M581">
        <v>-1.1160000000000001</v>
      </c>
      <c r="N581">
        <v>-0.122</v>
      </c>
      <c r="O581">
        <v>0.97289999999999999</v>
      </c>
      <c r="P581">
        <v>30001</v>
      </c>
      <c r="Q581">
        <v>120000</v>
      </c>
    </row>
    <row r="582" spans="9:17" x14ac:dyDescent="0.25">
      <c r="I582" t="s">
        <v>1200</v>
      </c>
      <c r="J582">
        <v>0.1124</v>
      </c>
      <c r="K582">
        <v>0.42459999999999998</v>
      </c>
      <c r="L582">
        <v>3.0270000000000002E-3</v>
      </c>
      <c r="M582">
        <v>-0.69469999999999998</v>
      </c>
      <c r="N582">
        <v>9.7089999999999996E-2</v>
      </c>
      <c r="O582">
        <v>0.99529999999999996</v>
      </c>
      <c r="P582">
        <v>30001</v>
      </c>
      <c r="Q582">
        <v>120000</v>
      </c>
    </row>
    <row r="583" spans="9:17" x14ac:dyDescent="0.25">
      <c r="I583" t="s">
        <v>1201</v>
      </c>
      <c r="J583">
        <v>-0.50580000000000003</v>
      </c>
      <c r="K583">
        <v>0.50149999999999995</v>
      </c>
      <c r="L583">
        <v>3.3769999999999998E-3</v>
      </c>
      <c r="M583">
        <v>-1.492</v>
      </c>
      <c r="N583">
        <v>-0.5081</v>
      </c>
      <c r="O583">
        <v>0.49370000000000003</v>
      </c>
      <c r="P583">
        <v>30001</v>
      </c>
      <c r="Q583">
        <v>120000</v>
      </c>
    </row>
    <row r="584" spans="9:17" x14ac:dyDescent="0.25">
      <c r="I584" t="s">
        <v>1202</v>
      </c>
      <c r="J584">
        <v>-4.7079999999999997E-2</v>
      </c>
      <c r="K584">
        <v>0.49459999999999998</v>
      </c>
      <c r="L584">
        <v>3.3999999999999998E-3</v>
      </c>
      <c r="M584">
        <v>-0.98960000000000004</v>
      </c>
      <c r="N584">
        <v>-6.0999999999999999E-2</v>
      </c>
      <c r="O584">
        <v>0.96289999999999998</v>
      </c>
      <c r="P584">
        <v>30001</v>
      </c>
      <c r="Q584">
        <v>120000</v>
      </c>
    </row>
    <row r="585" spans="9:17" x14ac:dyDescent="0.25">
      <c r="I585" t="s">
        <v>1203</v>
      </c>
      <c r="J585">
        <v>-0.64070000000000005</v>
      </c>
      <c r="K585">
        <v>0.54259999999999997</v>
      </c>
      <c r="L585">
        <v>3.9259999999999998E-3</v>
      </c>
      <c r="M585">
        <v>-1.7250000000000001</v>
      </c>
      <c r="N585">
        <v>-0.63419999999999999</v>
      </c>
      <c r="O585">
        <v>0.42320000000000002</v>
      </c>
      <c r="P585">
        <v>30001</v>
      </c>
      <c r="Q585">
        <v>120000</v>
      </c>
    </row>
    <row r="586" spans="9:17" x14ac:dyDescent="0.25">
      <c r="I586" t="s">
        <v>1204</v>
      </c>
      <c r="J586">
        <v>-0.37859999999999999</v>
      </c>
      <c r="K586">
        <v>0.50180000000000002</v>
      </c>
      <c r="L586">
        <v>3.5330000000000001E-3</v>
      </c>
      <c r="M586">
        <v>-1.3520000000000001</v>
      </c>
      <c r="N586">
        <v>-0.38240000000000002</v>
      </c>
      <c r="O586">
        <v>0.63009999999999999</v>
      </c>
      <c r="P586">
        <v>30001</v>
      </c>
      <c r="Q586">
        <v>120000</v>
      </c>
    </row>
    <row r="587" spans="9:17" x14ac:dyDescent="0.25">
      <c r="I587" t="s">
        <v>1205</v>
      </c>
      <c r="J587">
        <v>-0.18310000000000001</v>
      </c>
      <c r="K587">
        <v>0.46860000000000002</v>
      </c>
      <c r="L587">
        <v>3.6570000000000001E-3</v>
      </c>
      <c r="M587">
        <v>-1.087</v>
      </c>
      <c r="N587">
        <v>-0.19309999999999999</v>
      </c>
      <c r="O587">
        <v>0.76729999999999998</v>
      </c>
      <c r="P587">
        <v>30001</v>
      </c>
      <c r="Q587">
        <v>120000</v>
      </c>
    </row>
    <row r="588" spans="9:17" x14ac:dyDescent="0.25">
      <c r="I588" t="s">
        <v>1206</v>
      </c>
      <c r="J588">
        <v>-6.966E-2</v>
      </c>
      <c r="K588">
        <v>0.50519999999999998</v>
      </c>
      <c r="L588">
        <v>3.5049999999999999E-3</v>
      </c>
      <c r="M588">
        <v>-1.034</v>
      </c>
      <c r="N588">
        <v>-8.2720000000000002E-2</v>
      </c>
      <c r="O588">
        <v>0.95440000000000003</v>
      </c>
      <c r="P588">
        <v>30001</v>
      </c>
      <c r="Q588">
        <v>120000</v>
      </c>
    </row>
    <row r="589" spans="9:17" x14ac:dyDescent="0.25">
      <c r="I589" t="s">
        <v>1207</v>
      </c>
      <c r="J589">
        <v>2.9180000000000001E-2</v>
      </c>
      <c r="K589">
        <v>0.45119999999999999</v>
      </c>
      <c r="L589">
        <v>3.6289999999999998E-3</v>
      </c>
      <c r="M589">
        <v>-0.83320000000000005</v>
      </c>
      <c r="N589">
        <v>1.5789999999999998E-2</v>
      </c>
      <c r="O589">
        <v>0.95930000000000004</v>
      </c>
      <c r="P589">
        <v>30001</v>
      </c>
      <c r="Q589">
        <v>120000</v>
      </c>
    </row>
    <row r="590" spans="9:17" x14ac:dyDescent="0.25">
      <c r="I590" t="s">
        <v>1208</v>
      </c>
      <c r="J590">
        <v>0.43880000000000002</v>
      </c>
      <c r="K590">
        <v>0.56689999999999996</v>
      </c>
      <c r="L590">
        <v>4.9769999999999997E-3</v>
      </c>
      <c r="M590">
        <v>-0.63</v>
      </c>
      <c r="N590">
        <v>0.42099999999999999</v>
      </c>
      <c r="O590">
        <v>1.6</v>
      </c>
      <c r="P590">
        <v>30001</v>
      </c>
      <c r="Q590">
        <v>120000</v>
      </c>
    </row>
    <row r="591" spans="9:17" x14ac:dyDescent="0.25">
      <c r="I591" t="s">
        <v>1209</v>
      </c>
      <c r="J591">
        <v>0.11700000000000001</v>
      </c>
      <c r="K591">
        <v>0.497</v>
      </c>
      <c r="L591">
        <v>4.215E-3</v>
      </c>
      <c r="M591">
        <v>-0.84330000000000005</v>
      </c>
      <c r="N591">
        <v>0.1085</v>
      </c>
      <c r="O591">
        <v>1.121</v>
      </c>
      <c r="P591">
        <v>30001</v>
      </c>
      <c r="Q591">
        <v>120000</v>
      </c>
    </row>
    <row r="592" spans="9:17" x14ac:dyDescent="0.25">
      <c r="I592" t="s">
        <v>1210</v>
      </c>
      <c r="J592">
        <v>0.14319999999999999</v>
      </c>
      <c r="K592">
        <v>0.53979999999999995</v>
      </c>
      <c r="L592">
        <v>4.2529999999999998E-3</v>
      </c>
      <c r="M592">
        <v>-0.90110000000000001</v>
      </c>
      <c r="N592">
        <v>0.13780000000000001</v>
      </c>
      <c r="O592">
        <v>1.226</v>
      </c>
      <c r="P592">
        <v>30001</v>
      </c>
      <c r="Q592">
        <v>120000</v>
      </c>
    </row>
    <row r="593" spans="9:17" x14ac:dyDescent="0.25">
      <c r="I593" t="s">
        <v>1211</v>
      </c>
      <c r="J593">
        <v>-0.85850000000000004</v>
      </c>
      <c r="K593">
        <v>0.71499999999999997</v>
      </c>
      <c r="L593">
        <v>1.014E-2</v>
      </c>
      <c r="M593">
        <v>-2.234</v>
      </c>
      <c r="N593">
        <v>-0.871</v>
      </c>
      <c r="O593">
        <v>0.56910000000000005</v>
      </c>
      <c r="P593">
        <v>30001</v>
      </c>
      <c r="Q593">
        <v>120000</v>
      </c>
    </row>
    <row r="594" spans="9:17" x14ac:dyDescent="0.25">
      <c r="I594" t="s">
        <v>1212</v>
      </c>
      <c r="J594">
        <v>1.2390000000000001</v>
      </c>
      <c r="K594">
        <v>0.49769999999999998</v>
      </c>
      <c r="L594">
        <v>4.6730000000000001E-3</v>
      </c>
      <c r="M594">
        <v>0.27960000000000002</v>
      </c>
      <c r="N594">
        <v>1.23</v>
      </c>
      <c r="O594">
        <v>2.2480000000000002</v>
      </c>
      <c r="P594">
        <v>30001</v>
      </c>
      <c r="Q594">
        <v>120000</v>
      </c>
    </row>
    <row r="595" spans="9:17" x14ac:dyDescent="0.25">
      <c r="I595" t="s">
        <v>1213</v>
      </c>
      <c r="J595">
        <v>0.50529999999999997</v>
      </c>
      <c r="K595">
        <v>0.46010000000000001</v>
      </c>
      <c r="L595">
        <v>3.6610000000000002E-3</v>
      </c>
      <c r="M595">
        <v>-0.37569999999999998</v>
      </c>
      <c r="N595">
        <v>0.49340000000000001</v>
      </c>
      <c r="O595">
        <v>1.4450000000000001</v>
      </c>
      <c r="P595">
        <v>30001</v>
      </c>
      <c r="Q595">
        <v>120000</v>
      </c>
    </row>
    <row r="596" spans="9:17" x14ac:dyDescent="0.25">
      <c r="I596" t="s">
        <v>1214</v>
      </c>
      <c r="J596">
        <v>0.7399</v>
      </c>
      <c r="K596">
        <v>0.48020000000000002</v>
      </c>
      <c r="L596">
        <v>3.5490000000000001E-3</v>
      </c>
      <c r="M596">
        <v>-0.17369999999999999</v>
      </c>
      <c r="N596">
        <v>0.72729999999999995</v>
      </c>
      <c r="O596">
        <v>1.722</v>
      </c>
      <c r="P596">
        <v>30001</v>
      </c>
      <c r="Q596">
        <v>120000</v>
      </c>
    </row>
    <row r="597" spans="9:17" x14ac:dyDescent="0.25">
      <c r="I597" t="s">
        <v>1215</v>
      </c>
      <c r="J597">
        <v>0.59599999999999997</v>
      </c>
      <c r="K597">
        <v>0.42659999999999998</v>
      </c>
      <c r="L597">
        <v>3.6740000000000002E-3</v>
      </c>
      <c r="M597">
        <v>-0.21709999999999999</v>
      </c>
      <c r="N597">
        <v>0.57979999999999998</v>
      </c>
      <c r="O597">
        <v>1.482</v>
      </c>
      <c r="P597">
        <v>30001</v>
      </c>
      <c r="Q597">
        <v>120000</v>
      </c>
    </row>
    <row r="598" spans="9:17" x14ac:dyDescent="0.25">
      <c r="I598" t="s">
        <v>1216</v>
      </c>
      <c r="J598">
        <v>-0.1115</v>
      </c>
      <c r="K598">
        <v>0.66879999999999995</v>
      </c>
      <c r="L598">
        <v>6.4190000000000002E-3</v>
      </c>
      <c r="M598">
        <v>-1.5069999999999999</v>
      </c>
      <c r="N598">
        <v>-7.8E-2</v>
      </c>
      <c r="O598">
        <v>1.115</v>
      </c>
      <c r="P598">
        <v>30001</v>
      </c>
      <c r="Q598">
        <v>120000</v>
      </c>
    </row>
    <row r="599" spans="9:17" x14ac:dyDescent="0.25">
      <c r="I599" t="s">
        <v>1217</v>
      </c>
      <c r="J599">
        <v>0.61580000000000001</v>
      </c>
      <c r="K599">
        <v>0.50539999999999996</v>
      </c>
      <c r="L599">
        <v>3.8140000000000001E-3</v>
      </c>
      <c r="M599">
        <v>-0.35599999999999998</v>
      </c>
      <c r="N599">
        <v>0.60529999999999995</v>
      </c>
      <c r="O599">
        <v>1.649</v>
      </c>
      <c r="P599">
        <v>30001</v>
      </c>
      <c r="Q599">
        <v>120000</v>
      </c>
    </row>
    <row r="600" spans="9:17" x14ac:dyDescent="0.25">
      <c r="I600" t="s">
        <v>1218</v>
      </c>
      <c r="J600">
        <v>0.82099999999999995</v>
      </c>
      <c r="K600">
        <v>0.4899</v>
      </c>
      <c r="L600">
        <v>3.9529999999999999E-3</v>
      </c>
      <c r="M600">
        <v>-0.1057</v>
      </c>
      <c r="N600">
        <v>0.80769999999999997</v>
      </c>
      <c r="O600">
        <v>1.8280000000000001</v>
      </c>
      <c r="P600">
        <v>30001</v>
      </c>
      <c r="Q600">
        <v>120000</v>
      </c>
    </row>
    <row r="601" spans="9:17" x14ac:dyDescent="0.25">
      <c r="I601" t="s">
        <v>1219</v>
      </c>
      <c r="J601">
        <v>0.79459999999999997</v>
      </c>
      <c r="K601">
        <v>0.54239999999999999</v>
      </c>
      <c r="L601">
        <v>3.9119999999999997E-3</v>
      </c>
      <c r="M601">
        <v>-0.22309999999999999</v>
      </c>
      <c r="N601">
        <v>0.77549999999999997</v>
      </c>
      <c r="O601">
        <v>1.913</v>
      </c>
      <c r="P601">
        <v>30001</v>
      </c>
      <c r="Q601">
        <v>120000</v>
      </c>
    </row>
    <row r="602" spans="9:17" x14ac:dyDescent="0.25">
      <c r="I602" t="s">
        <v>1220</v>
      </c>
      <c r="J602">
        <v>0.1545</v>
      </c>
      <c r="K602">
        <v>0.47960000000000003</v>
      </c>
      <c r="L602">
        <v>4.0769999999999999E-3</v>
      </c>
      <c r="M602">
        <v>-0.75219999999999998</v>
      </c>
      <c r="N602">
        <v>0.13980000000000001</v>
      </c>
      <c r="O602">
        <v>1.139</v>
      </c>
      <c r="P602">
        <v>30001</v>
      </c>
      <c r="Q602">
        <v>120000</v>
      </c>
    </row>
    <row r="603" spans="9:17" x14ac:dyDescent="0.25">
      <c r="I603" t="s">
        <v>1221</v>
      </c>
      <c r="J603">
        <v>0.31359999999999999</v>
      </c>
      <c r="K603">
        <v>0.51119999999999999</v>
      </c>
      <c r="L603">
        <v>4.1660000000000004E-3</v>
      </c>
      <c r="M603">
        <v>-0.64359999999999995</v>
      </c>
      <c r="N603">
        <v>0.29520000000000002</v>
      </c>
      <c r="O603">
        <v>1.373</v>
      </c>
      <c r="P603">
        <v>30001</v>
      </c>
      <c r="Q603">
        <v>120000</v>
      </c>
    </row>
    <row r="604" spans="9:17" x14ac:dyDescent="0.25">
      <c r="I604" t="s">
        <v>1222</v>
      </c>
      <c r="J604">
        <v>-0.11990000000000001</v>
      </c>
      <c r="K604">
        <v>0.4844</v>
      </c>
      <c r="L604">
        <v>3.1840000000000002E-3</v>
      </c>
      <c r="M604">
        <v>-1.0629999999999999</v>
      </c>
      <c r="N604">
        <v>-0.1258</v>
      </c>
      <c r="O604">
        <v>0.85229999999999995</v>
      </c>
      <c r="P604">
        <v>30001</v>
      </c>
      <c r="Q604">
        <v>120000</v>
      </c>
    </row>
    <row r="605" spans="9:17" x14ac:dyDescent="0.25">
      <c r="I605" t="s">
        <v>1223</v>
      </c>
      <c r="J605">
        <v>-8.6129999999999998E-2</v>
      </c>
      <c r="K605">
        <v>0.46879999999999999</v>
      </c>
      <c r="L605">
        <v>3.1580000000000002E-3</v>
      </c>
      <c r="M605">
        <v>-0.99170000000000003</v>
      </c>
      <c r="N605">
        <v>-9.3820000000000001E-2</v>
      </c>
      <c r="O605">
        <v>0.86409999999999998</v>
      </c>
      <c r="P605">
        <v>30001</v>
      </c>
      <c r="Q605">
        <v>120000</v>
      </c>
    </row>
    <row r="606" spans="9:17" x14ac:dyDescent="0.25">
      <c r="I606" t="s">
        <v>1224</v>
      </c>
      <c r="J606">
        <v>0.1027</v>
      </c>
      <c r="K606">
        <v>0.53149999999999997</v>
      </c>
      <c r="L606">
        <v>3.7550000000000001E-3</v>
      </c>
      <c r="M606">
        <v>-0.91590000000000005</v>
      </c>
      <c r="N606">
        <v>8.9219999999999994E-2</v>
      </c>
      <c r="O606">
        <v>1.19</v>
      </c>
      <c r="P606">
        <v>30001</v>
      </c>
      <c r="Q606">
        <v>120000</v>
      </c>
    </row>
    <row r="607" spans="9:17" x14ac:dyDescent="0.25">
      <c r="I607" t="s">
        <v>1225</v>
      </c>
      <c r="J607">
        <v>0.9304</v>
      </c>
      <c r="K607">
        <v>0.53520000000000001</v>
      </c>
      <c r="L607">
        <v>4.8690000000000001E-3</v>
      </c>
      <c r="M607">
        <v>-0.10390000000000001</v>
      </c>
      <c r="N607">
        <v>0.92220000000000002</v>
      </c>
      <c r="O607">
        <v>2.0070000000000001</v>
      </c>
      <c r="P607">
        <v>30001</v>
      </c>
      <c r="Q607">
        <v>120000</v>
      </c>
    </row>
    <row r="608" spans="9:17" x14ac:dyDescent="0.25">
      <c r="I608" t="s">
        <v>1226</v>
      </c>
      <c r="J608">
        <v>0.95140000000000002</v>
      </c>
      <c r="K608">
        <v>0.57699999999999996</v>
      </c>
      <c r="L608">
        <v>5.1279999999999997E-3</v>
      </c>
      <c r="M608">
        <v>-0.15740000000000001</v>
      </c>
      <c r="N608">
        <v>0.94189999999999996</v>
      </c>
      <c r="O608">
        <v>2.1110000000000002</v>
      </c>
      <c r="P608">
        <v>30001</v>
      </c>
      <c r="Q608">
        <v>120000</v>
      </c>
    </row>
    <row r="609" spans="9:17" x14ac:dyDescent="0.25">
      <c r="I609" t="s">
        <v>1227</v>
      </c>
      <c r="J609">
        <v>1.333</v>
      </c>
      <c r="K609">
        <v>0.84950000000000003</v>
      </c>
      <c r="L609">
        <v>1.52E-2</v>
      </c>
      <c r="M609">
        <v>-0.31080000000000002</v>
      </c>
      <c r="N609">
        <v>1.3220000000000001</v>
      </c>
      <c r="O609">
        <v>3.02</v>
      </c>
      <c r="P609">
        <v>30001</v>
      </c>
      <c r="Q609">
        <v>120000</v>
      </c>
    </row>
    <row r="610" spans="9:17" x14ac:dyDescent="0.25">
      <c r="I610" t="s">
        <v>1228</v>
      </c>
      <c r="J610">
        <v>1.5029999999999999</v>
      </c>
      <c r="K610">
        <v>0.65049999999999997</v>
      </c>
      <c r="L610">
        <v>8.7309999999999992E-3</v>
      </c>
      <c r="M610">
        <v>0.23769999999999999</v>
      </c>
      <c r="N610">
        <v>1.4970000000000001</v>
      </c>
      <c r="O610">
        <v>2.8</v>
      </c>
      <c r="P610">
        <v>30001</v>
      </c>
      <c r="Q610">
        <v>120000</v>
      </c>
    </row>
    <row r="611" spans="9:17" x14ac:dyDescent="0.25">
      <c r="I611" t="s">
        <v>1229</v>
      </c>
      <c r="J611">
        <v>1.5229999999999999</v>
      </c>
      <c r="K611">
        <v>0.71619999999999995</v>
      </c>
      <c r="L611">
        <v>9.7630000000000008E-3</v>
      </c>
      <c r="M611">
        <v>0.13639999999999999</v>
      </c>
      <c r="N611">
        <v>1.516</v>
      </c>
      <c r="O611">
        <v>2.9620000000000002</v>
      </c>
      <c r="P611">
        <v>30001</v>
      </c>
      <c r="Q611">
        <v>120000</v>
      </c>
    </row>
    <row r="612" spans="9:17" x14ac:dyDescent="0.25">
      <c r="I612" t="s">
        <v>2591</v>
      </c>
      <c r="J612">
        <v>1.2609999999999999</v>
      </c>
      <c r="K612">
        <v>0.59899999999999998</v>
      </c>
      <c r="L612">
        <v>8.3599999999999994E-3</v>
      </c>
      <c r="M612">
        <v>9.962E-2</v>
      </c>
      <c r="N612">
        <v>1.256</v>
      </c>
      <c r="O612">
        <v>2.4609999999999999</v>
      </c>
      <c r="P612">
        <v>30001</v>
      </c>
      <c r="Q612">
        <v>120000</v>
      </c>
    </row>
    <row r="613" spans="9:17" x14ac:dyDescent="0.25">
      <c r="I613" t="s">
        <v>2592</v>
      </c>
      <c r="J613">
        <v>1.117</v>
      </c>
      <c r="K613">
        <v>0.64229999999999998</v>
      </c>
      <c r="L613">
        <v>9.9109999999999997E-3</v>
      </c>
      <c r="M613">
        <v>-0.14219999999999999</v>
      </c>
      <c r="N613">
        <v>1.1200000000000001</v>
      </c>
      <c r="O613">
        <v>2.39</v>
      </c>
      <c r="P613">
        <v>30001</v>
      </c>
      <c r="Q613">
        <v>120000</v>
      </c>
    </row>
    <row r="614" spans="9:17" x14ac:dyDescent="0.25">
      <c r="I614" t="s">
        <v>2593</v>
      </c>
      <c r="J614">
        <v>1.859</v>
      </c>
      <c r="K614">
        <v>0.64470000000000005</v>
      </c>
      <c r="L614">
        <v>8.8739999999999999E-3</v>
      </c>
      <c r="M614">
        <v>0.60570000000000002</v>
      </c>
      <c r="N614">
        <v>1.8540000000000001</v>
      </c>
      <c r="O614">
        <v>3.1469999999999998</v>
      </c>
      <c r="P614">
        <v>30001</v>
      </c>
      <c r="Q614">
        <v>120000</v>
      </c>
    </row>
    <row r="615" spans="9:17" x14ac:dyDescent="0.25">
      <c r="I615" t="s">
        <v>2594</v>
      </c>
      <c r="J615">
        <v>1.8460000000000001</v>
      </c>
      <c r="K615">
        <v>0.7137</v>
      </c>
      <c r="L615">
        <v>9.7699999999999992E-3</v>
      </c>
      <c r="M615">
        <v>0.44919999999999999</v>
      </c>
      <c r="N615">
        <v>1.839</v>
      </c>
      <c r="O615">
        <v>3.2639999999999998</v>
      </c>
      <c r="P615">
        <v>30001</v>
      </c>
      <c r="Q615">
        <v>120000</v>
      </c>
    </row>
    <row r="616" spans="9:17" x14ac:dyDescent="0.25">
      <c r="I616" t="s">
        <v>2595</v>
      </c>
      <c r="J616">
        <v>1.7230000000000001</v>
      </c>
      <c r="K616">
        <v>0.65749999999999997</v>
      </c>
      <c r="L616">
        <v>9.1219999999999999E-3</v>
      </c>
      <c r="M616">
        <v>0.43690000000000001</v>
      </c>
      <c r="N616">
        <v>1.718</v>
      </c>
      <c r="O616">
        <v>3.024</v>
      </c>
      <c r="P616">
        <v>30001</v>
      </c>
      <c r="Q616">
        <v>120000</v>
      </c>
    </row>
    <row r="617" spans="9:17" x14ac:dyDescent="0.25">
      <c r="I617" t="s">
        <v>2596</v>
      </c>
      <c r="J617">
        <v>0.23580000000000001</v>
      </c>
      <c r="K617">
        <v>0.69930000000000003</v>
      </c>
      <c r="L617">
        <v>9.2809999999999993E-3</v>
      </c>
      <c r="M617">
        <v>-1.121</v>
      </c>
      <c r="N617">
        <v>0.23100000000000001</v>
      </c>
      <c r="O617">
        <v>1.6220000000000001</v>
      </c>
      <c r="P617">
        <v>30001</v>
      </c>
      <c r="Q617">
        <v>120000</v>
      </c>
    </row>
    <row r="618" spans="9:17" x14ac:dyDescent="0.25">
      <c r="I618" t="s">
        <v>1230</v>
      </c>
      <c r="J618">
        <v>0.1961</v>
      </c>
      <c r="K618">
        <v>0.31979999999999997</v>
      </c>
      <c r="L618">
        <v>3.1410000000000001E-3</v>
      </c>
      <c r="M618">
        <v>-0.38700000000000001</v>
      </c>
      <c r="N618">
        <v>0.16309999999999999</v>
      </c>
      <c r="O618">
        <v>0.89890000000000003</v>
      </c>
      <c r="P618">
        <v>30001</v>
      </c>
      <c r="Q618">
        <v>120000</v>
      </c>
    </row>
    <row r="619" spans="9:17" x14ac:dyDescent="0.25">
      <c r="I619" t="s">
        <v>1231</v>
      </c>
      <c r="J619">
        <v>-1.9959999999999999E-2</v>
      </c>
      <c r="K619">
        <v>0.2954</v>
      </c>
      <c r="L619">
        <v>2.7959999999999999E-3</v>
      </c>
      <c r="M619">
        <v>-0.61380000000000001</v>
      </c>
      <c r="N619">
        <v>-2.1299999999999999E-2</v>
      </c>
      <c r="O619">
        <v>0.59519999999999995</v>
      </c>
      <c r="P619">
        <v>30001</v>
      </c>
      <c r="Q619">
        <v>120000</v>
      </c>
    </row>
    <row r="620" spans="9:17" x14ac:dyDescent="0.25">
      <c r="I620" t="s">
        <v>1232</v>
      </c>
      <c r="J620">
        <v>8.7830000000000005E-2</v>
      </c>
      <c r="K620">
        <v>0.35699999999999998</v>
      </c>
      <c r="L620">
        <v>2.4919999999999999E-3</v>
      </c>
      <c r="M620">
        <v>-0.6028</v>
      </c>
      <c r="N620">
        <v>6.2179999999999999E-2</v>
      </c>
      <c r="O620">
        <v>0.86950000000000005</v>
      </c>
      <c r="P620">
        <v>30001</v>
      </c>
      <c r="Q620">
        <v>120000</v>
      </c>
    </row>
    <row r="621" spans="9:17" x14ac:dyDescent="0.25">
      <c r="I621" t="s">
        <v>1233</v>
      </c>
      <c r="J621">
        <v>0.1651</v>
      </c>
      <c r="K621">
        <v>0.40329999999999999</v>
      </c>
      <c r="L621">
        <v>3.4550000000000002E-3</v>
      </c>
      <c r="M621">
        <v>-0.60560000000000003</v>
      </c>
      <c r="N621">
        <v>0.15010000000000001</v>
      </c>
      <c r="O621">
        <v>1.0129999999999999</v>
      </c>
      <c r="P621">
        <v>30001</v>
      </c>
      <c r="Q621">
        <v>120000</v>
      </c>
    </row>
    <row r="622" spans="9:17" x14ac:dyDescent="0.25">
      <c r="I622" t="s">
        <v>1234</v>
      </c>
      <c r="J622">
        <v>8.1259999999999999E-2</v>
      </c>
      <c r="K622">
        <v>0.38819999999999999</v>
      </c>
      <c r="L622">
        <v>3.2439999999999999E-3</v>
      </c>
      <c r="M622">
        <v>-0.68879999999999997</v>
      </c>
      <c r="N622">
        <v>7.6899999999999996E-2</v>
      </c>
      <c r="O622">
        <v>0.86729999999999996</v>
      </c>
      <c r="P622">
        <v>30001</v>
      </c>
      <c r="Q622">
        <v>120000</v>
      </c>
    </row>
    <row r="623" spans="9:17" x14ac:dyDescent="0.25">
      <c r="I623" t="s">
        <v>1235</v>
      </c>
      <c r="J623">
        <v>0.10879999999999999</v>
      </c>
      <c r="K623">
        <v>0.3342</v>
      </c>
      <c r="L623">
        <v>3.2620000000000001E-3</v>
      </c>
      <c r="M623">
        <v>-0.54090000000000005</v>
      </c>
      <c r="N623">
        <v>0.1017</v>
      </c>
      <c r="O623">
        <v>0.79039999999999999</v>
      </c>
      <c r="P623">
        <v>30001</v>
      </c>
      <c r="Q623">
        <v>120000</v>
      </c>
    </row>
    <row r="624" spans="9:17" x14ac:dyDescent="0.25">
      <c r="I624" t="s">
        <v>1236</v>
      </c>
      <c r="J624">
        <v>-2.4649999999999998E-2</v>
      </c>
      <c r="K624">
        <v>0.34549999999999997</v>
      </c>
      <c r="L624">
        <v>3.5349999999999999E-3</v>
      </c>
      <c r="M624">
        <v>-0.70279999999999998</v>
      </c>
      <c r="N624">
        <v>-2.767E-2</v>
      </c>
      <c r="O624">
        <v>0.67369999999999997</v>
      </c>
      <c r="P624">
        <v>30001</v>
      </c>
      <c r="Q624">
        <v>120000</v>
      </c>
    </row>
    <row r="625" spans="9:17" x14ac:dyDescent="0.25">
      <c r="I625" t="s">
        <v>1237</v>
      </c>
      <c r="J625">
        <v>0.15959999999999999</v>
      </c>
      <c r="K625">
        <v>0.308</v>
      </c>
      <c r="L625">
        <v>2.954E-3</v>
      </c>
      <c r="M625">
        <v>-0.4345</v>
      </c>
      <c r="N625">
        <v>0.1492</v>
      </c>
      <c r="O625">
        <v>0.80220000000000002</v>
      </c>
      <c r="P625">
        <v>30001</v>
      </c>
      <c r="Q625">
        <v>120000</v>
      </c>
    </row>
    <row r="626" spans="9:17" x14ac:dyDescent="0.25">
      <c r="I626" t="s">
        <v>1238</v>
      </c>
      <c r="J626">
        <v>8.5690000000000002E-2</v>
      </c>
      <c r="K626">
        <v>0.30980000000000002</v>
      </c>
      <c r="L626">
        <v>3.0349999999999999E-3</v>
      </c>
      <c r="M626">
        <v>-0.50680000000000003</v>
      </c>
      <c r="N626">
        <v>7.46E-2</v>
      </c>
      <c r="O626">
        <v>0.73229999999999995</v>
      </c>
      <c r="P626">
        <v>30001</v>
      </c>
      <c r="Q626">
        <v>120000</v>
      </c>
    </row>
    <row r="627" spans="9:17" x14ac:dyDescent="0.25">
      <c r="I627" t="s">
        <v>1239</v>
      </c>
      <c r="J627">
        <v>0.59530000000000005</v>
      </c>
      <c r="K627">
        <v>0.35410000000000003</v>
      </c>
      <c r="L627">
        <v>4.0940000000000004E-3</v>
      </c>
      <c r="M627">
        <v>-9.2710000000000001E-2</v>
      </c>
      <c r="N627">
        <v>0.59240000000000004</v>
      </c>
      <c r="O627">
        <v>1.3</v>
      </c>
      <c r="P627">
        <v>30001</v>
      </c>
      <c r="Q627">
        <v>120000</v>
      </c>
    </row>
    <row r="628" spans="9:17" x14ac:dyDescent="0.25">
      <c r="I628" t="s">
        <v>1240</v>
      </c>
      <c r="J628">
        <v>0.86660000000000004</v>
      </c>
      <c r="K628">
        <v>0.76439999999999997</v>
      </c>
      <c r="L628">
        <v>7.6810000000000003E-3</v>
      </c>
      <c r="M628">
        <v>-0.59179999999999999</v>
      </c>
      <c r="N628">
        <v>0.85319999999999996</v>
      </c>
      <c r="O628">
        <v>2.4</v>
      </c>
      <c r="P628">
        <v>30001</v>
      </c>
      <c r="Q628">
        <v>120000</v>
      </c>
    </row>
    <row r="629" spans="9:17" x14ac:dyDescent="0.25">
      <c r="I629" t="s">
        <v>1241</v>
      </c>
      <c r="J629">
        <v>0.12989999999999999</v>
      </c>
      <c r="K629">
        <v>0.40489999999999998</v>
      </c>
      <c r="L629">
        <v>4.1840000000000002E-3</v>
      </c>
      <c r="M629">
        <v>-0.65869999999999995</v>
      </c>
      <c r="N629">
        <v>0.127</v>
      </c>
      <c r="O629">
        <v>0.93369999999999997</v>
      </c>
      <c r="P629">
        <v>30001</v>
      </c>
      <c r="Q629">
        <v>120000</v>
      </c>
    </row>
    <row r="630" spans="9:17" x14ac:dyDescent="0.25">
      <c r="I630" t="s">
        <v>1242</v>
      </c>
      <c r="J630">
        <v>-2.274E-2</v>
      </c>
      <c r="K630">
        <v>0.42170000000000002</v>
      </c>
      <c r="L630">
        <v>5.0860000000000002E-3</v>
      </c>
      <c r="M630">
        <v>-0.84379999999999999</v>
      </c>
      <c r="N630">
        <v>-2.58E-2</v>
      </c>
      <c r="O630">
        <v>0.8135</v>
      </c>
      <c r="P630">
        <v>30001</v>
      </c>
      <c r="Q630">
        <v>120000</v>
      </c>
    </row>
    <row r="631" spans="9:17" x14ac:dyDescent="0.25">
      <c r="I631" t="s">
        <v>1243</v>
      </c>
      <c r="J631">
        <v>0.2606</v>
      </c>
      <c r="K631">
        <v>0.45939999999999998</v>
      </c>
      <c r="L631">
        <v>5.0769999999999999E-3</v>
      </c>
      <c r="M631">
        <v>-0.63390000000000002</v>
      </c>
      <c r="N631">
        <v>0.25719999999999998</v>
      </c>
      <c r="O631">
        <v>1.173</v>
      </c>
      <c r="P631">
        <v>30001</v>
      </c>
      <c r="Q631">
        <v>120000</v>
      </c>
    </row>
    <row r="632" spans="9:17" x14ac:dyDescent="0.25">
      <c r="I632" t="s">
        <v>1244</v>
      </c>
      <c r="J632">
        <v>0.73609999999999998</v>
      </c>
      <c r="K632">
        <v>0.53749999999999998</v>
      </c>
      <c r="L632">
        <v>5.6600000000000001E-3</v>
      </c>
      <c r="M632">
        <v>-0.26690000000000003</v>
      </c>
      <c r="N632">
        <v>0.71809999999999996</v>
      </c>
      <c r="O632">
        <v>1.8360000000000001</v>
      </c>
      <c r="P632">
        <v>30001</v>
      </c>
      <c r="Q632">
        <v>120000</v>
      </c>
    </row>
    <row r="633" spans="9:17" x14ac:dyDescent="0.25">
      <c r="I633" t="s">
        <v>1245</v>
      </c>
      <c r="J633">
        <v>0.38169999999999998</v>
      </c>
      <c r="K633">
        <v>0.40339999999999998</v>
      </c>
      <c r="L633">
        <v>5.0239999999999998E-3</v>
      </c>
      <c r="M633">
        <v>-0.39929999999999999</v>
      </c>
      <c r="N633">
        <v>0.37740000000000001</v>
      </c>
      <c r="O633">
        <v>1.19</v>
      </c>
      <c r="P633">
        <v>30001</v>
      </c>
      <c r="Q633">
        <v>120000</v>
      </c>
    </row>
    <row r="634" spans="9:17" x14ac:dyDescent="0.25">
      <c r="I634" t="s">
        <v>1246</v>
      </c>
      <c r="J634">
        <v>0.13189999999999999</v>
      </c>
      <c r="K634">
        <v>0.47370000000000001</v>
      </c>
      <c r="L634">
        <v>4.7759999999999999E-3</v>
      </c>
      <c r="M634">
        <v>-0.80310000000000004</v>
      </c>
      <c r="N634">
        <v>0.13320000000000001</v>
      </c>
      <c r="O634">
        <v>1.06</v>
      </c>
      <c r="P634">
        <v>30001</v>
      </c>
      <c r="Q634">
        <v>120000</v>
      </c>
    </row>
    <row r="635" spans="9:17" x14ac:dyDescent="0.25">
      <c r="I635" t="s">
        <v>1247</v>
      </c>
      <c r="J635">
        <v>-0.33600000000000002</v>
      </c>
      <c r="K635">
        <v>0.37759999999999999</v>
      </c>
      <c r="L635">
        <v>4.6519999999999999E-3</v>
      </c>
      <c r="M635">
        <v>-1.0660000000000001</v>
      </c>
      <c r="N635">
        <v>-0.34050000000000002</v>
      </c>
      <c r="O635">
        <v>0.42309999999999998</v>
      </c>
      <c r="P635">
        <v>30001</v>
      </c>
      <c r="Q635">
        <v>120000</v>
      </c>
    </row>
    <row r="636" spans="9:17" x14ac:dyDescent="0.25">
      <c r="I636" t="s">
        <v>1248</v>
      </c>
      <c r="J636">
        <v>-0.63560000000000005</v>
      </c>
      <c r="K636">
        <v>0.4657</v>
      </c>
      <c r="L636">
        <v>4.8129999999999996E-3</v>
      </c>
      <c r="M636">
        <v>-1.5609999999999999</v>
      </c>
      <c r="N636">
        <v>-0.63219999999999998</v>
      </c>
      <c r="O636">
        <v>0.27589999999999998</v>
      </c>
      <c r="P636">
        <v>30001</v>
      </c>
      <c r="Q636">
        <v>120000</v>
      </c>
    </row>
    <row r="637" spans="9:17" x14ac:dyDescent="0.25">
      <c r="I637" t="s">
        <v>1249</v>
      </c>
      <c r="J637">
        <v>-0.27700000000000002</v>
      </c>
      <c r="K637">
        <v>0.49309999999999998</v>
      </c>
      <c r="L637">
        <v>4.9370000000000004E-3</v>
      </c>
      <c r="M637">
        <v>-1.2310000000000001</v>
      </c>
      <c r="N637">
        <v>-0.28649999999999998</v>
      </c>
      <c r="O637">
        <v>0.71419999999999995</v>
      </c>
      <c r="P637">
        <v>30001</v>
      </c>
      <c r="Q637">
        <v>120000</v>
      </c>
    </row>
    <row r="638" spans="9:17" x14ac:dyDescent="0.25">
      <c r="I638" t="s">
        <v>1250</v>
      </c>
      <c r="J638">
        <v>-5.67E-2</v>
      </c>
      <c r="K638">
        <v>0.37819999999999998</v>
      </c>
      <c r="L638">
        <v>4.3540000000000002E-3</v>
      </c>
      <c r="M638">
        <v>-0.79259999999999997</v>
      </c>
      <c r="N638">
        <v>-6.1129999999999997E-2</v>
      </c>
      <c r="O638">
        <v>0.69379999999999997</v>
      </c>
      <c r="P638">
        <v>30001</v>
      </c>
      <c r="Q638">
        <v>120000</v>
      </c>
    </row>
    <row r="639" spans="9:17" x14ac:dyDescent="0.25">
      <c r="I639" t="s">
        <v>1251</v>
      </c>
      <c r="J639">
        <v>-0.67490000000000006</v>
      </c>
      <c r="K639">
        <v>0.4708</v>
      </c>
      <c r="L639">
        <v>5.0930000000000003E-3</v>
      </c>
      <c r="M639">
        <v>-1.6080000000000001</v>
      </c>
      <c r="N639">
        <v>-0.67090000000000005</v>
      </c>
      <c r="O639">
        <v>0.24179999999999999</v>
      </c>
      <c r="P639">
        <v>30001</v>
      </c>
      <c r="Q639">
        <v>120000</v>
      </c>
    </row>
    <row r="640" spans="9:17" x14ac:dyDescent="0.25">
      <c r="I640" t="s">
        <v>1252</v>
      </c>
      <c r="J640">
        <v>-0.2162</v>
      </c>
      <c r="K640">
        <v>0.45469999999999999</v>
      </c>
      <c r="L640">
        <v>4.8560000000000001E-3</v>
      </c>
      <c r="M640">
        <v>-1.0900000000000001</v>
      </c>
      <c r="N640">
        <v>-0.22320000000000001</v>
      </c>
      <c r="O640">
        <v>0.69699999999999995</v>
      </c>
      <c r="P640">
        <v>30001</v>
      </c>
      <c r="Q640">
        <v>120000</v>
      </c>
    </row>
    <row r="641" spans="9:17" x14ac:dyDescent="0.25">
      <c r="I641" t="s">
        <v>1253</v>
      </c>
      <c r="J641">
        <v>-0.80979999999999996</v>
      </c>
      <c r="K641">
        <v>0.51319999999999999</v>
      </c>
      <c r="L641">
        <v>5.6899999999999997E-3</v>
      </c>
      <c r="M641">
        <v>-1.851</v>
      </c>
      <c r="N641">
        <v>-0.79800000000000004</v>
      </c>
      <c r="O641">
        <v>0.1696</v>
      </c>
      <c r="P641">
        <v>30001</v>
      </c>
      <c r="Q641">
        <v>120000</v>
      </c>
    </row>
    <row r="642" spans="9:17" x14ac:dyDescent="0.25">
      <c r="I642" t="s">
        <v>1254</v>
      </c>
      <c r="J642">
        <v>-0.54769999999999996</v>
      </c>
      <c r="K642">
        <v>0.4637</v>
      </c>
      <c r="L642">
        <v>5.0280000000000004E-3</v>
      </c>
      <c r="M642">
        <v>-1.4590000000000001</v>
      </c>
      <c r="N642">
        <v>-0.5454</v>
      </c>
      <c r="O642">
        <v>0.36209999999999998</v>
      </c>
      <c r="P642">
        <v>30001</v>
      </c>
      <c r="Q642">
        <v>120000</v>
      </c>
    </row>
    <row r="643" spans="9:17" x14ac:dyDescent="0.25">
      <c r="I643" t="s">
        <v>1255</v>
      </c>
      <c r="J643">
        <v>-0.35220000000000001</v>
      </c>
      <c r="K643">
        <v>0.4294</v>
      </c>
      <c r="L643">
        <v>5.2480000000000001E-3</v>
      </c>
      <c r="M643">
        <v>-1.1910000000000001</v>
      </c>
      <c r="N643">
        <v>-0.35670000000000002</v>
      </c>
      <c r="O643">
        <v>0.50419999999999998</v>
      </c>
      <c r="P643">
        <v>30001</v>
      </c>
      <c r="Q643">
        <v>120000</v>
      </c>
    </row>
    <row r="644" spans="9:17" x14ac:dyDescent="0.25">
      <c r="I644" t="s">
        <v>1256</v>
      </c>
      <c r="J644">
        <v>-0.2387</v>
      </c>
      <c r="K644">
        <v>0.46300000000000002</v>
      </c>
      <c r="L644">
        <v>4.9909999999999998E-3</v>
      </c>
      <c r="M644">
        <v>-1.129</v>
      </c>
      <c r="N644">
        <v>-0.24629999999999999</v>
      </c>
      <c r="O644">
        <v>0.69210000000000005</v>
      </c>
      <c r="P644">
        <v>30001</v>
      </c>
      <c r="Q644">
        <v>120000</v>
      </c>
    </row>
    <row r="645" spans="9:17" x14ac:dyDescent="0.25">
      <c r="I645" t="s">
        <v>1257</v>
      </c>
      <c r="J645">
        <v>-0.1399</v>
      </c>
      <c r="K645">
        <v>0.36599999999999999</v>
      </c>
      <c r="L645">
        <v>3.9370000000000004E-3</v>
      </c>
      <c r="M645">
        <v>-0.85489999999999999</v>
      </c>
      <c r="N645">
        <v>-0.14280000000000001</v>
      </c>
      <c r="O645">
        <v>0.58699999999999997</v>
      </c>
      <c r="P645">
        <v>30001</v>
      </c>
      <c r="Q645">
        <v>120000</v>
      </c>
    </row>
    <row r="646" spans="9:17" x14ac:dyDescent="0.25">
      <c r="I646" t="s">
        <v>1258</v>
      </c>
      <c r="J646">
        <v>0.26979999999999998</v>
      </c>
      <c r="K646">
        <v>0.49780000000000002</v>
      </c>
      <c r="L646">
        <v>4.9500000000000004E-3</v>
      </c>
      <c r="M646">
        <v>-0.67830000000000001</v>
      </c>
      <c r="N646">
        <v>0.25609999999999999</v>
      </c>
      <c r="O646">
        <v>1.2849999999999999</v>
      </c>
      <c r="P646">
        <v>30001</v>
      </c>
      <c r="Q646">
        <v>120000</v>
      </c>
    </row>
    <row r="647" spans="9:17" x14ac:dyDescent="0.25">
      <c r="I647" t="s">
        <v>1259</v>
      </c>
      <c r="J647">
        <v>-5.2049999999999999E-2</v>
      </c>
      <c r="K647">
        <v>0.4274</v>
      </c>
      <c r="L647">
        <v>4.4850000000000003E-3</v>
      </c>
      <c r="M647">
        <v>-0.89219999999999999</v>
      </c>
      <c r="N647">
        <v>-5.3379999999999997E-2</v>
      </c>
      <c r="O647">
        <v>0.78939999999999999</v>
      </c>
      <c r="P647">
        <v>30001</v>
      </c>
      <c r="Q647">
        <v>120000</v>
      </c>
    </row>
    <row r="648" spans="9:17" x14ac:dyDescent="0.25">
      <c r="I648" t="s">
        <v>1260</v>
      </c>
      <c r="J648">
        <v>-2.5829999999999999E-2</v>
      </c>
      <c r="K648">
        <v>0.48080000000000001</v>
      </c>
      <c r="L648">
        <v>4.6839999999999998E-3</v>
      </c>
      <c r="M648">
        <v>-0.97840000000000005</v>
      </c>
      <c r="N648">
        <v>-2.462E-2</v>
      </c>
      <c r="O648">
        <v>0.9194</v>
      </c>
      <c r="P648">
        <v>30001</v>
      </c>
      <c r="Q648">
        <v>120000</v>
      </c>
    </row>
    <row r="649" spans="9:17" x14ac:dyDescent="0.25">
      <c r="I649" t="s">
        <v>1261</v>
      </c>
      <c r="J649">
        <v>-1.028</v>
      </c>
      <c r="K649">
        <v>0.67</v>
      </c>
      <c r="L649">
        <v>1.023E-2</v>
      </c>
      <c r="M649">
        <v>-2.3250000000000002</v>
      </c>
      <c r="N649">
        <v>-1.034</v>
      </c>
      <c r="O649">
        <v>0.30180000000000001</v>
      </c>
      <c r="P649">
        <v>30001</v>
      </c>
      <c r="Q649">
        <v>120000</v>
      </c>
    </row>
    <row r="650" spans="9:17" x14ac:dyDescent="0.25">
      <c r="I650" t="s">
        <v>1262</v>
      </c>
      <c r="J650">
        <v>1.07</v>
      </c>
      <c r="K650">
        <v>0.4264</v>
      </c>
      <c r="L650">
        <v>4.6350000000000002E-3</v>
      </c>
      <c r="M650">
        <v>0.24179999999999999</v>
      </c>
      <c r="N650">
        <v>1.0669999999999999</v>
      </c>
      <c r="O650">
        <v>1.911</v>
      </c>
      <c r="P650">
        <v>30001</v>
      </c>
      <c r="Q650">
        <v>120000</v>
      </c>
    </row>
    <row r="651" spans="9:17" x14ac:dyDescent="0.25">
      <c r="I651" t="s">
        <v>1263</v>
      </c>
      <c r="J651">
        <v>0.3362</v>
      </c>
      <c r="K651">
        <v>0.39419999999999999</v>
      </c>
      <c r="L651">
        <v>4.2119999999999996E-3</v>
      </c>
      <c r="M651">
        <v>-0.43709999999999999</v>
      </c>
      <c r="N651">
        <v>0.33589999999999998</v>
      </c>
      <c r="O651">
        <v>1.1180000000000001</v>
      </c>
      <c r="P651">
        <v>30001</v>
      </c>
      <c r="Q651">
        <v>120000</v>
      </c>
    </row>
    <row r="652" spans="9:17" x14ac:dyDescent="0.25">
      <c r="I652" t="s">
        <v>1264</v>
      </c>
      <c r="J652">
        <v>0.57089999999999996</v>
      </c>
      <c r="K652">
        <v>0.41589999999999999</v>
      </c>
      <c r="L652">
        <v>4.1269999999999996E-3</v>
      </c>
      <c r="M652">
        <v>-0.2293</v>
      </c>
      <c r="N652">
        <v>0.56379999999999997</v>
      </c>
      <c r="O652">
        <v>1.4059999999999999</v>
      </c>
      <c r="P652">
        <v>30001</v>
      </c>
      <c r="Q652">
        <v>120000</v>
      </c>
    </row>
    <row r="653" spans="9:17" x14ac:dyDescent="0.25">
      <c r="I653" t="s">
        <v>1265</v>
      </c>
      <c r="J653">
        <v>0.4269</v>
      </c>
      <c r="K653">
        <v>0.30630000000000002</v>
      </c>
      <c r="L653">
        <v>3.166E-3</v>
      </c>
      <c r="M653">
        <v>-0.1678</v>
      </c>
      <c r="N653">
        <v>0.42199999999999999</v>
      </c>
      <c r="O653">
        <v>1.046</v>
      </c>
      <c r="P653">
        <v>30001</v>
      </c>
      <c r="Q653">
        <v>120000</v>
      </c>
    </row>
    <row r="654" spans="9:17" x14ac:dyDescent="0.25">
      <c r="I654" t="s">
        <v>1266</v>
      </c>
      <c r="J654">
        <v>-0.28060000000000002</v>
      </c>
      <c r="K654">
        <v>0.62139999999999995</v>
      </c>
      <c r="L654">
        <v>6.6119999999999998E-3</v>
      </c>
      <c r="M654">
        <v>-1.603</v>
      </c>
      <c r="N654">
        <v>-0.23599999999999999</v>
      </c>
      <c r="O654">
        <v>0.80459999999999998</v>
      </c>
      <c r="P654">
        <v>30001</v>
      </c>
      <c r="Q654">
        <v>120000</v>
      </c>
    </row>
    <row r="655" spans="9:17" x14ac:dyDescent="0.25">
      <c r="I655" t="s">
        <v>1267</v>
      </c>
      <c r="J655">
        <v>0.44669999999999999</v>
      </c>
      <c r="K655">
        <v>0.42120000000000002</v>
      </c>
      <c r="L655">
        <v>3.3700000000000002E-3</v>
      </c>
      <c r="M655">
        <v>-0.3785</v>
      </c>
      <c r="N655">
        <v>0.44469999999999998</v>
      </c>
      <c r="O655">
        <v>1.2869999999999999</v>
      </c>
      <c r="P655">
        <v>30001</v>
      </c>
      <c r="Q655">
        <v>120000</v>
      </c>
    </row>
    <row r="656" spans="9:17" x14ac:dyDescent="0.25">
      <c r="I656" t="s">
        <v>1268</v>
      </c>
      <c r="J656">
        <v>0.65190000000000003</v>
      </c>
      <c r="K656">
        <v>0.42149999999999999</v>
      </c>
      <c r="L656">
        <v>4.2630000000000003E-3</v>
      </c>
      <c r="M656">
        <v>-0.15429999999999999</v>
      </c>
      <c r="N656">
        <v>0.64290000000000003</v>
      </c>
      <c r="O656">
        <v>1.506</v>
      </c>
      <c r="P656">
        <v>30001</v>
      </c>
      <c r="Q656">
        <v>120000</v>
      </c>
    </row>
    <row r="657" spans="9:17" x14ac:dyDescent="0.25">
      <c r="I657" t="s">
        <v>1269</v>
      </c>
      <c r="J657">
        <v>0.62560000000000004</v>
      </c>
      <c r="K657">
        <v>0.48110000000000003</v>
      </c>
      <c r="L657">
        <v>4.2700000000000004E-3</v>
      </c>
      <c r="M657">
        <v>-0.28739999999999999</v>
      </c>
      <c r="N657">
        <v>0.60919999999999996</v>
      </c>
      <c r="O657">
        <v>1.6160000000000001</v>
      </c>
      <c r="P657">
        <v>30001</v>
      </c>
      <c r="Q657">
        <v>120000</v>
      </c>
    </row>
    <row r="658" spans="9:17" x14ac:dyDescent="0.25">
      <c r="I658" t="s">
        <v>1270</v>
      </c>
      <c r="J658">
        <v>-1.4619999999999999E-2</v>
      </c>
      <c r="K658">
        <v>0.40229999999999999</v>
      </c>
      <c r="L658">
        <v>3.2460000000000002E-3</v>
      </c>
      <c r="M658">
        <v>-0.78849999999999998</v>
      </c>
      <c r="N658">
        <v>-2.2030000000000001E-2</v>
      </c>
      <c r="O658">
        <v>0.7984</v>
      </c>
      <c r="P658">
        <v>30001</v>
      </c>
      <c r="Q658">
        <v>120000</v>
      </c>
    </row>
    <row r="659" spans="9:17" x14ac:dyDescent="0.25">
      <c r="I659" t="s">
        <v>1271</v>
      </c>
      <c r="J659">
        <v>0.14449999999999999</v>
      </c>
      <c r="K659">
        <v>0.45650000000000002</v>
      </c>
      <c r="L659">
        <v>4.5430000000000002E-3</v>
      </c>
      <c r="M659">
        <v>-0.71299999999999997</v>
      </c>
      <c r="N659">
        <v>0.12790000000000001</v>
      </c>
      <c r="O659">
        <v>1.077</v>
      </c>
      <c r="P659">
        <v>30001</v>
      </c>
      <c r="Q659">
        <v>120000</v>
      </c>
    </row>
    <row r="660" spans="9:17" x14ac:dyDescent="0.25">
      <c r="I660" t="s">
        <v>1272</v>
      </c>
      <c r="J660">
        <v>-0.28899999999999998</v>
      </c>
      <c r="K660">
        <v>0.4395</v>
      </c>
      <c r="L660">
        <v>4.248E-3</v>
      </c>
      <c r="M660">
        <v>-1.169</v>
      </c>
      <c r="N660">
        <v>-0.28670000000000001</v>
      </c>
      <c r="O660">
        <v>0.56989999999999996</v>
      </c>
      <c r="P660">
        <v>30001</v>
      </c>
      <c r="Q660">
        <v>120000</v>
      </c>
    </row>
    <row r="661" spans="9:17" x14ac:dyDescent="0.25">
      <c r="I661" t="s">
        <v>1273</v>
      </c>
      <c r="J661">
        <v>-0.25519999999999998</v>
      </c>
      <c r="K661">
        <v>0.42</v>
      </c>
      <c r="L661">
        <v>4.1310000000000001E-3</v>
      </c>
      <c r="M661">
        <v>-1.083</v>
      </c>
      <c r="N661">
        <v>-0.25519999999999998</v>
      </c>
      <c r="O661">
        <v>0.57450000000000001</v>
      </c>
      <c r="P661">
        <v>30001</v>
      </c>
      <c r="Q661">
        <v>120000</v>
      </c>
    </row>
    <row r="662" spans="9:17" x14ac:dyDescent="0.25">
      <c r="I662" t="s">
        <v>1274</v>
      </c>
      <c r="J662">
        <v>-6.6420000000000007E-2</v>
      </c>
      <c r="K662">
        <v>0.48209999999999997</v>
      </c>
      <c r="L662">
        <v>4.2290000000000001E-3</v>
      </c>
      <c r="M662">
        <v>-1.0029999999999999</v>
      </c>
      <c r="N662">
        <v>-7.3200000000000001E-2</v>
      </c>
      <c r="O662">
        <v>0.9052</v>
      </c>
      <c r="P662">
        <v>30001</v>
      </c>
      <c r="Q662">
        <v>120000</v>
      </c>
    </row>
    <row r="663" spans="9:17" x14ac:dyDescent="0.25">
      <c r="I663" t="s">
        <v>1275</v>
      </c>
      <c r="J663">
        <v>0.76129999999999998</v>
      </c>
      <c r="K663">
        <v>0.37659999999999999</v>
      </c>
      <c r="L663">
        <v>3.3119999999999998E-3</v>
      </c>
      <c r="M663">
        <v>1.6150000000000001E-2</v>
      </c>
      <c r="N663">
        <v>0.76300000000000001</v>
      </c>
      <c r="O663">
        <v>1.4990000000000001</v>
      </c>
      <c r="P663">
        <v>30001</v>
      </c>
      <c r="Q663">
        <v>120000</v>
      </c>
    </row>
    <row r="664" spans="9:17" x14ac:dyDescent="0.25">
      <c r="I664" t="s">
        <v>1276</v>
      </c>
      <c r="J664">
        <v>0.7823</v>
      </c>
      <c r="K664">
        <v>0.45319999999999999</v>
      </c>
      <c r="L664">
        <v>3.3709999999999999E-3</v>
      </c>
      <c r="M664">
        <v>-0.10780000000000001</v>
      </c>
      <c r="N664">
        <v>0.78110000000000002</v>
      </c>
      <c r="O664">
        <v>1.679</v>
      </c>
      <c r="P664">
        <v>30001</v>
      </c>
      <c r="Q664">
        <v>120000</v>
      </c>
    </row>
    <row r="665" spans="9:17" x14ac:dyDescent="0.25">
      <c r="I665" t="s">
        <v>1277</v>
      </c>
      <c r="J665">
        <v>1.1639999999999999</v>
      </c>
      <c r="K665">
        <v>0.79849999999999999</v>
      </c>
      <c r="L665">
        <v>1.489E-2</v>
      </c>
      <c r="M665">
        <v>-0.38679999999999998</v>
      </c>
      <c r="N665">
        <v>1.155</v>
      </c>
      <c r="O665">
        <v>2.742</v>
      </c>
      <c r="P665">
        <v>30001</v>
      </c>
      <c r="Q665">
        <v>120000</v>
      </c>
    </row>
    <row r="666" spans="9:17" x14ac:dyDescent="0.25">
      <c r="I666" t="s">
        <v>1278</v>
      </c>
      <c r="J666">
        <v>1.3340000000000001</v>
      </c>
      <c r="K666">
        <v>0.57869999999999999</v>
      </c>
      <c r="L666">
        <v>8.6149999999999994E-3</v>
      </c>
      <c r="M666">
        <v>0.2049</v>
      </c>
      <c r="N666">
        <v>1.3340000000000001</v>
      </c>
      <c r="O666">
        <v>2.4750000000000001</v>
      </c>
      <c r="P666">
        <v>30001</v>
      </c>
      <c r="Q666">
        <v>120000</v>
      </c>
    </row>
    <row r="667" spans="9:17" x14ac:dyDescent="0.25">
      <c r="I667" t="s">
        <v>1279</v>
      </c>
      <c r="J667">
        <v>1.3540000000000001</v>
      </c>
      <c r="K667">
        <v>0.64829999999999999</v>
      </c>
      <c r="L667">
        <v>9.6319999999999999E-3</v>
      </c>
      <c r="M667">
        <v>9.4289999999999999E-2</v>
      </c>
      <c r="N667">
        <v>1.3520000000000001</v>
      </c>
      <c r="O667">
        <v>2.6419999999999999</v>
      </c>
      <c r="P667">
        <v>30001</v>
      </c>
      <c r="Q667">
        <v>120000</v>
      </c>
    </row>
    <row r="668" spans="9:17" x14ac:dyDescent="0.25">
      <c r="I668" t="s">
        <v>2597</v>
      </c>
      <c r="J668">
        <v>1.0920000000000001</v>
      </c>
      <c r="K668">
        <v>0.52839999999999998</v>
      </c>
      <c r="L668">
        <v>8.0110000000000008E-3</v>
      </c>
      <c r="M668">
        <v>4.9950000000000001E-2</v>
      </c>
      <c r="N668">
        <v>1.091</v>
      </c>
      <c r="O668">
        <v>2.133</v>
      </c>
      <c r="P668">
        <v>30001</v>
      </c>
      <c r="Q668">
        <v>120000</v>
      </c>
    </row>
    <row r="669" spans="9:17" x14ac:dyDescent="0.25">
      <c r="I669" t="s">
        <v>2598</v>
      </c>
      <c r="J669">
        <v>0.94830000000000003</v>
      </c>
      <c r="K669">
        <v>0.57450000000000001</v>
      </c>
      <c r="L669">
        <v>9.4920000000000004E-3</v>
      </c>
      <c r="M669">
        <v>-0.1903</v>
      </c>
      <c r="N669">
        <v>0.95179999999999998</v>
      </c>
      <c r="O669">
        <v>2.073</v>
      </c>
      <c r="P669">
        <v>30001</v>
      </c>
      <c r="Q669">
        <v>120000</v>
      </c>
    </row>
    <row r="670" spans="9:17" x14ac:dyDescent="0.25">
      <c r="I670" t="s">
        <v>2599</v>
      </c>
      <c r="J670">
        <v>1.69</v>
      </c>
      <c r="K670">
        <v>0.52880000000000005</v>
      </c>
      <c r="L670">
        <v>7.8320000000000004E-3</v>
      </c>
      <c r="M670">
        <v>0.6623</v>
      </c>
      <c r="N670">
        <v>1.69</v>
      </c>
      <c r="O670">
        <v>2.7349999999999999</v>
      </c>
      <c r="P670">
        <v>30001</v>
      </c>
      <c r="Q670">
        <v>120000</v>
      </c>
    </row>
    <row r="671" spans="9:17" x14ac:dyDescent="0.25">
      <c r="I671" t="s">
        <v>2600</v>
      </c>
      <c r="J671">
        <v>1.677</v>
      </c>
      <c r="K671">
        <v>0.61240000000000006</v>
      </c>
      <c r="L671">
        <v>8.7259999999999994E-3</v>
      </c>
      <c r="M671">
        <v>0.47539999999999999</v>
      </c>
      <c r="N671">
        <v>1.675</v>
      </c>
      <c r="O671">
        <v>2.89</v>
      </c>
      <c r="P671">
        <v>30001</v>
      </c>
      <c r="Q671">
        <v>120000</v>
      </c>
    </row>
    <row r="672" spans="9:17" x14ac:dyDescent="0.25">
      <c r="I672" t="s">
        <v>2601</v>
      </c>
      <c r="J672">
        <v>1.554</v>
      </c>
      <c r="K672">
        <v>0.59440000000000004</v>
      </c>
      <c r="L672">
        <v>8.1110000000000002E-3</v>
      </c>
      <c r="M672">
        <v>0.3921</v>
      </c>
      <c r="N672">
        <v>1.5509999999999999</v>
      </c>
      <c r="O672">
        <v>2.7330000000000001</v>
      </c>
      <c r="P672">
        <v>30001</v>
      </c>
      <c r="Q672">
        <v>120000</v>
      </c>
    </row>
    <row r="673" spans="9:17" x14ac:dyDescent="0.25">
      <c r="I673" t="s">
        <v>2602</v>
      </c>
      <c r="J673">
        <v>6.6750000000000004E-2</v>
      </c>
      <c r="K673">
        <v>0.6381</v>
      </c>
      <c r="L673">
        <v>8.4790000000000004E-3</v>
      </c>
      <c r="M673">
        <v>-1.1830000000000001</v>
      </c>
      <c r="N673">
        <v>6.6650000000000001E-2</v>
      </c>
      <c r="O673">
        <v>1.331</v>
      </c>
      <c r="P673">
        <v>30001</v>
      </c>
      <c r="Q673">
        <v>120000</v>
      </c>
    </row>
    <row r="674" spans="9:17" x14ac:dyDescent="0.25">
      <c r="I674" t="s">
        <v>1280</v>
      </c>
      <c r="J674">
        <v>-0.21609999999999999</v>
      </c>
      <c r="K674">
        <v>0.2268</v>
      </c>
      <c r="L674">
        <v>1.439E-3</v>
      </c>
      <c r="M674">
        <v>-0.69289999999999996</v>
      </c>
      <c r="N674">
        <v>-0.2021</v>
      </c>
      <c r="O674">
        <v>0.19220000000000001</v>
      </c>
      <c r="P674">
        <v>30001</v>
      </c>
      <c r="Q674">
        <v>120000</v>
      </c>
    </row>
    <row r="675" spans="9:17" x14ac:dyDescent="0.25">
      <c r="I675" t="s">
        <v>1281</v>
      </c>
      <c r="J675">
        <v>-0.10829999999999999</v>
      </c>
      <c r="K675">
        <v>0.31240000000000001</v>
      </c>
      <c r="L675">
        <v>1.622E-3</v>
      </c>
      <c r="M675">
        <v>-0.77080000000000004</v>
      </c>
      <c r="N675">
        <v>-9.0579999999999994E-2</v>
      </c>
      <c r="O675">
        <v>0.50539999999999996</v>
      </c>
      <c r="P675">
        <v>30001</v>
      </c>
      <c r="Q675">
        <v>120000</v>
      </c>
    </row>
    <row r="676" spans="9:17" x14ac:dyDescent="0.25">
      <c r="I676" t="s">
        <v>1282</v>
      </c>
      <c r="J676">
        <v>-3.0960000000000001E-2</v>
      </c>
      <c r="K676">
        <v>0.34010000000000001</v>
      </c>
      <c r="L676">
        <v>2.5330000000000001E-3</v>
      </c>
      <c r="M676">
        <v>-0.68479999999999996</v>
      </c>
      <c r="N676">
        <v>-4.224E-2</v>
      </c>
      <c r="O676">
        <v>0.69289999999999996</v>
      </c>
      <c r="P676">
        <v>30001</v>
      </c>
      <c r="Q676">
        <v>120000</v>
      </c>
    </row>
    <row r="677" spans="9:17" x14ac:dyDescent="0.25">
      <c r="I677" t="s">
        <v>1283</v>
      </c>
      <c r="J677">
        <v>-0.1148</v>
      </c>
      <c r="K677">
        <v>0.32069999999999999</v>
      </c>
      <c r="L677">
        <v>2.385E-3</v>
      </c>
      <c r="M677">
        <v>-0.76729999999999998</v>
      </c>
      <c r="N677">
        <v>-0.11020000000000001</v>
      </c>
      <c r="O677">
        <v>0.51829999999999998</v>
      </c>
      <c r="P677">
        <v>30001</v>
      </c>
      <c r="Q677">
        <v>120000</v>
      </c>
    </row>
    <row r="678" spans="9:17" x14ac:dyDescent="0.25">
      <c r="I678" t="s">
        <v>1284</v>
      </c>
      <c r="J678">
        <v>-8.7300000000000003E-2</v>
      </c>
      <c r="K678">
        <v>0.25109999999999999</v>
      </c>
      <c r="L678">
        <v>1.5969999999999999E-3</v>
      </c>
      <c r="M678">
        <v>-0.59009999999999996</v>
      </c>
      <c r="N678">
        <v>-8.3900000000000002E-2</v>
      </c>
      <c r="O678">
        <v>0.40139999999999998</v>
      </c>
      <c r="P678">
        <v>30001</v>
      </c>
      <c r="Q678">
        <v>120000</v>
      </c>
    </row>
    <row r="679" spans="9:17" x14ac:dyDescent="0.25">
      <c r="I679" t="s">
        <v>1285</v>
      </c>
      <c r="J679">
        <v>-0.22070000000000001</v>
      </c>
      <c r="K679">
        <v>0.2586</v>
      </c>
      <c r="L679">
        <v>2.0349999999999999E-3</v>
      </c>
      <c r="M679">
        <v>-0.74939999999999996</v>
      </c>
      <c r="N679">
        <v>-0.2132</v>
      </c>
      <c r="O679">
        <v>0.2656</v>
      </c>
      <c r="P679">
        <v>30001</v>
      </c>
      <c r="Q679">
        <v>120000</v>
      </c>
    </row>
    <row r="680" spans="9:17" x14ac:dyDescent="0.25">
      <c r="I680" t="s">
        <v>1286</v>
      </c>
      <c r="J680">
        <v>-3.6540000000000003E-2</v>
      </c>
      <c r="K680">
        <v>0.21709999999999999</v>
      </c>
      <c r="L680">
        <v>1.5499999999999999E-3</v>
      </c>
      <c r="M680">
        <v>-0.46779999999999999</v>
      </c>
      <c r="N680">
        <v>-3.4000000000000002E-2</v>
      </c>
      <c r="O680">
        <v>0.38340000000000002</v>
      </c>
      <c r="P680">
        <v>30001</v>
      </c>
      <c r="Q680">
        <v>120000</v>
      </c>
    </row>
    <row r="681" spans="9:17" x14ac:dyDescent="0.25">
      <c r="I681" t="s">
        <v>1287</v>
      </c>
      <c r="J681">
        <v>-0.1104</v>
      </c>
      <c r="K681">
        <v>0.2059</v>
      </c>
      <c r="L681">
        <v>1.3699999999999999E-3</v>
      </c>
      <c r="M681">
        <v>-0.52200000000000002</v>
      </c>
      <c r="N681">
        <v>-0.1085</v>
      </c>
      <c r="O681">
        <v>0.28499999999999998</v>
      </c>
      <c r="P681">
        <v>30001</v>
      </c>
      <c r="Q681">
        <v>120000</v>
      </c>
    </row>
    <row r="682" spans="9:17" x14ac:dyDescent="0.25">
      <c r="I682" t="s">
        <v>1288</v>
      </c>
      <c r="J682">
        <v>0.3992</v>
      </c>
      <c r="K682">
        <v>0.32250000000000001</v>
      </c>
      <c r="L682">
        <v>5.0990000000000002E-3</v>
      </c>
      <c r="M682">
        <v>-0.23949999999999999</v>
      </c>
      <c r="N682">
        <v>0.4032</v>
      </c>
      <c r="O682">
        <v>1.026</v>
      </c>
      <c r="P682">
        <v>30001</v>
      </c>
      <c r="Q682">
        <v>120000</v>
      </c>
    </row>
    <row r="683" spans="9:17" x14ac:dyDescent="0.25">
      <c r="I683" t="s">
        <v>1289</v>
      </c>
      <c r="J683">
        <v>0.67049999999999998</v>
      </c>
      <c r="K683">
        <v>0.73199999999999998</v>
      </c>
      <c r="L683">
        <v>6.7850000000000002E-3</v>
      </c>
      <c r="M683">
        <v>-0.7278</v>
      </c>
      <c r="N683">
        <v>0.65559999999999996</v>
      </c>
      <c r="O683">
        <v>2.15</v>
      </c>
      <c r="P683">
        <v>30001</v>
      </c>
      <c r="Q683">
        <v>120000</v>
      </c>
    </row>
    <row r="684" spans="9:17" x14ac:dyDescent="0.25">
      <c r="I684" t="s">
        <v>1290</v>
      </c>
      <c r="J684">
        <v>-6.6210000000000005E-2</v>
      </c>
      <c r="K684">
        <v>0.3619</v>
      </c>
      <c r="L684">
        <v>5.0359999999999997E-3</v>
      </c>
      <c r="M684">
        <v>-0.78290000000000004</v>
      </c>
      <c r="N684">
        <v>-6.4180000000000001E-2</v>
      </c>
      <c r="O684">
        <v>0.63870000000000005</v>
      </c>
      <c r="P684">
        <v>30001</v>
      </c>
      <c r="Q684">
        <v>120000</v>
      </c>
    </row>
    <row r="685" spans="9:17" x14ac:dyDescent="0.25">
      <c r="I685" t="s">
        <v>1291</v>
      </c>
      <c r="J685">
        <v>-0.21879999999999999</v>
      </c>
      <c r="K685">
        <v>0.37519999999999998</v>
      </c>
      <c r="L685">
        <v>5.8570000000000002E-3</v>
      </c>
      <c r="M685">
        <v>-0.96540000000000004</v>
      </c>
      <c r="N685">
        <v>-0.21609999999999999</v>
      </c>
      <c r="O685">
        <v>0.50990000000000002</v>
      </c>
      <c r="P685">
        <v>30001</v>
      </c>
      <c r="Q685">
        <v>120000</v>
      </c>
    </row>
    <row r="686" spans="9:17" x14ac:dyDescent="0.25">
      <c r="I686" t="s">
        <v>1292</v>
      </c>
      <c r="J686">
        <v>6.4460000000000003E-2</v>
      </c>
      <c r="K686">
        <v>0.41830000000000001</v>
      </c>
      <c r="L686">
        <v>5.9170000000000004E-3</v>
      </c>
      <c r="M686">
        <v>-0.76329999999999998</v>
      </c>
      <c r="N686">
        <v>6.6449999999999995E-2</v>
      </c>
      <c r="O686">
        <v>0.88449999999999995</v>
      </c>
      <c r="P686">
        <v>30001</v>
      </c>
      <c r="Q686">
        <v>120000</v>
      </c>
    </row>
    <row r="687" spans="9:17" x14ac:dyDescent="0.25">
      <c r="I687" t="s">
        <v>1293</v>
      </c>
      <c r="J687">
        <v>0.54010000000000002</v>
      </c>
      <c r="K687">
        <v>0.50290000000000001</v>
      </c>
      <c r="L687">
        <v>6.3990000000000002E-3</v>
      </c>
      <c r="M687">
        <v>-0.3947</v>
      </c>
      <c r="N687">
        <v>0.52470000000000006</v>
      </c>
      <c r="O687">
        <v>1.5669999999999999</v>
      </c>
      <c r="P687">
        <v>30001</v>
      </c>
      <c r="Q687">
        <v>120000</v>
      </c>
    </row>
    <row r="688" spans="9:17" x14ac:dyDescent="0.25">
      <c r="I688" t="s">
        <v>1294</v>
      </c>
      <c r="J688">
        <v>0.18559999999999999</v>
      </c>
      <c r="K688">
        <v>0.35730000000000001</v>
      </c>
      <c r="L688">
        <v>5.8050000000000003E-3</v>
      </c>
      <c r="M688">
        <v>-0.5151</v>
      </c>
      <c r="N688">
        <v>0.18709999999999999</v>
      </c>
      <c r="O688">
        <v>0.88039999999999996</v>
      </c>
      <c r="P688">
        <v>30001</v>
      </c>
      <c r="Q688">
        <v>120000</v>
      </c>
    </row>
    <row r="689" spans="9:17" x14ac:dyDescent="0.25">
      <c r="I689" t="s">
        <v>1295</v>
      </c>
      <c r="J689">
        <v>-6.4199999999999993E-2</v>
      </c>
      <c r="K689">
        <v>0.43430000000000002</v>
      </c>
      <c r="L689">
        <v>5.607E-3</v>
      </c>
      <c r="M689">
        <v>-0.93720000000000003</v>
      </c>
      <c r="N689">
        <v>-5.7480000000000003E-2</v>
      </c>
      <c r="O689">
        <v>0.76839999999999997</v>
      </c>
      <c r="P689">
        <v>30001</v>
      </c>
      <c r="Q689">
        <v>120000</v>
      </c>
    </row>
    <row r="690" spans="9:17" x14ac:dyDescent="0.25">
      <c r="I690" t="s">
        <v>1296</v>
      </c>
      <c r="J690">
        <v>-0.53210000000000002</v>
      </c>
      <c r="K690">
        <v>0.3256</v>
      </c>
      <c r="L690">
        <v>5.4279999999999997E-3</v>
      </c>
      <c r="M690">
        <v>-1.179</v>
      </c>
      <c r="N690">
        <v>-0.53090000000000004</v>
      </c>
      <c r="O690">
        <v>0.1024</v>
      </c>
      <c r="P690">
        <v>30001</v>
      </c>
      <c r="Q690">
        <v>120000</v>
      </c>
    </row>
    <row r="691" spans="9:17" x14ac:dyDescent="0.25">
      <c r="I691" t="s">
        <v>1297</v>
      </c>
      <c r="J691">
        <v>-0.83169999999999999</v>
      </c>
      <c r="K691">
        <v>0.4289</v>
      </c>
      <c r="L691">
        <v>5.659E-3</v>
      </c>
      <c r="M691">
        <v>-1.69</v>
      </c>
      <c r="N691">
        <v>-0.82399999999999995</v>
      </c>
      <c r="O691">
        <v>-9.7070000000000004E-3</v>
      </c>
      <c r="P691">
        <v>30001</v>
      </c>
      <c r="Q691">
        <v>120000</v>
      </c>
    </row>
    <row r="692" spans="9:17" x14ac:dyDescent="0.25">
      <c r="I692" t="s">
        <v>1298</v>
      </c>
      <c r="J692">
        <v>-0.47310000000000002</v>
      </c>
      <c r="K692">
        <v>0.45610000000000001</v>
      </c>
      <c r="L692">
        <v>5.7970000000000001E-3</v>
      </c>
      <c r="M692">
        <v>-1.37</v>
      </c>
      <c r="N692">
        <v>-0.47910000000000003</v>
      </c>
      <c r="O692">
        <v>0.44330000000000003</v>
      </c>
      <c r="P692">
        <v>30001</v>
      </c>
      <c r="Q692">
        <v>120000</v>
      </c>
    </row>
    <row r="693" spans="9:17" x14ac:dyDescent="0.25">
      <c r="I693" t="s">
        <v>1299</v>
      </c>
      <c r="J693">
        <v>-0.25280000000000002</v>
      </c>
      <c r="K693">
        <v>0.32650000000000001</v>
      </c>
      <c r="L693">
        <v>5.143E-3</v>
      </c>
      <c r="M693">
        <v>-0.90290000000000004</v>
      </c>
      <c r="N693">
        <v>-0.25009999999999999</v>
      </c>
      <c r="O693">
        <v>0.38</v>
      </c>
      <c r="P693">
        <v>30001</v>
      </c>
      <c r="Q693">
        <v>120000</v>
      </c>
    </row>
    <row r="694" spans="9:17" x14ac:dyDescent="0.25">
      <c r="I694" t="s">
        <v>1300</v>
      </c>
      <c r="J694">
        <v>-0.871</v>
      </c>
      <c r="K694">
        <v>0.43169999999999997</v>
      </c>
      <c r="L694">
        <v>5.9569999999999996E-3</v>
      </c>
      <c r="M694">
        <v>-1.7390000000000001</v>
      </c>
      <c r="N694">
        <v>-0.86319999999999997</v>
      </c>
      <c r="O694">
        <v>-4.8230000000000002E-2</v>
      </c>
      <c r="P694">
        <v>30001</v>
      </c>
      <c r="Q694">
        <v>120000</v>
      </c>
    </row>
    <row r="695" spans="9:17" x14ac:dyDescent="0.25">
      <c r="I695" t="s">
        <v>1301</v>
      </c>
      <c r="J695">
        <v>-0.41220000000000001</v>
      </c>
      <c r="K695">
        <v>0.41439999999999999</v>
      </c>
      <c r="L695">
        <v>5.6629999999999996E-3</v>
      </c>
      <c r="M695">
        <v>-1.224</v>
      </c>
      <c r="N695">
        <v>-0.4153</v>
      </c>
      <c r="O695">
        <v>0.41010000000000002</v>
      </c>
      <c r="P695">
        <v>30001</v>
      </c>
      <c r="Q695">
        <v>120000</v>
      </c>
    </row>
    <row r="696" spans="9:17" x14ac:dyDescent="0.25">
      <c r="I696" t="s">
        <v>1302</v>
      </c>
      <c r="J696">
        <v>-1.006</v>
      </c>
      <c r="K696">
        <v>0.47889999999999999</v>
      </c>
      <c r="L696">
        <v>6.4879999999999998E-3</v>
      </c>
      <c r="M696">
        <v>-1.9850000000000001</v>
      </c>
      <c r="N696">
        <v>-0.99</v>
      </c>
      <c r="O696">
        <v>-0.1162</v>
      </c>
      <c r="P696">
        <v>30001</v>
      </c>
      <c r="Q696">
        <v>120000</v>
      </c>
    </row>
    <row r="697" spans="9:17" x14ac:dyDescent="0.25">
      <c r="I697" t="s">
        <v>1303</v>
      </c>
      <c r="J697">
        <v>-0.74380000000000002</v>
      </c>
      <c r="K697">
        <v>0.4244</v>
      </c>
      <c r="L697">
        <v>5.8669999999999998E-3</v>
      </c>
      <c r="M697">
        <v>-1.5920000000000001</v>
      </c>
      <c r="N697">
        <v>-0.73950000000000005</v>
      </c>
      <c r="O697">
        <v>7.6429999999999998E-2</v>
      </c>
      <c r="P697">
        <v>30001</v>
      </c>
      <c r="Q697">
        <v>120000</v>
      </c>
    </row>
    <row r="698" spans="9:17" x14ac:dyDescent="0.25">
      <c r="I698" t="s">
        <v>1304</v>
      </c>
      <c r="J698">
        <v>-0.54830000000000001</v>
      </c>
      <c r="K698">
        <v>0.38700000000000001</v>
      </c>
      <c r="L698">
        <v>6.084E-3</v>
      </c>
      <c r="M698">
        <v>-1.3109999999999999</v>
      </c>
      <c r="N698">
        <v>-0.54779999999999995</v>
      </c>
      <c r="O698">
        <v>0.20760000000000001</v>
      </c>
      <c r="P698">
        <v>30001</v>
      </c>
      <c r="Q698">
        <v>120000</v>
      </c>
    </row>
    <row r="699" spans="9:17" x14ac:dyDescent="0.25">
      <c r="I699" t="s">
        <v>1305</v>
      </c>
      <c r="J699">
        <v>-0.43480000000000002</v>
      </c>
      <c r="K699">
        <v>0.42649999999999999</v>
      </c>
      <c r="L699">
        <v>5.8329999999999996E-3</v>
      </c>
      <c r="M699">
        <v>-1.2629999999999999</v>
      </c>
      <c r="N699">
        <v>-0.43740000000000001</v>
      </c>
      <c r="O699">
        <v>0.41339999999999999</v>
      </c>
      <c r="P699">
        <v>30001</v>
      </c>
      <c r="Q699">
        <v>120000</v>
      </c>
    </row>
    <row r="700" spans="9:17" x14ac:dyDescent="0.25">
      <c r="I700" t="s">
        <v>1306</v>
      </c>
      <c r="J700">
        <v>-0.33600000000000002</v>
      </c>
      <c r="K700">
        <v>0.33289999999999997</v>
      </c>
      <c r="L700">
        <v>4.9820000000000003E-3</v>
      </c>
      <c r="M700">
        <v>-0.99339999999999995</v>
      </c>
      <c r="N700">
        <v>-0.33350000000000002</v>
      </c>
      <c r="O700">
        <v>0.31</v>
      </c>
      <c r="P700">
        <v>30001</v>
      </c>
      <c r="Q700">
        <v>120000</v>
      </c>
    </row>
    <row r="701" spans="9:17" x14ac:dyDescent="0.25">
      <c r="I701" t="s">
        <v>1307</v>
      </c>
      <c r="J701">
        <v>7.3669999999999999E-2</v>
      </c>
      <c r="K701">
        <v>0.47460000000000002</v>
      </c>
      <c r="L701">
        <v>5.9760000000000004E-3</v>
      </c>
      <c r="M701">
        <v>-0.8327</v>
      </c>
      <c r="N701">
        <v>6.411E-2</v>
      </c>
      <c r="O701">
        <v>1.036</v>
      </c>
      <c r="P701">
        <v>30001</v>
      </c>
      <c r="Q701">
        <v>120000</v>
      </c>
    </row>
    <row r="702" spans="9:17" x14ac:dyDescent="0.25">
      <c r="I702" t="s">
        <v>1308</v>
      </c>
      <c r="J702">
        <v>-0.24809999999999999</v>
      </c>
      <c r="K702">
        <v>0.39319999999999999</v>
      </c>
      <c r="L702">
        <v>5.3680000000000004E-3</v>
      </c>
      <c r="M702">
        <v>-1.032</v>
      </c>
      <c r="N702">
        <v>-0.245</v>
      </c>
      <c r="O702">
        <v>0.51249999999999996</v>
      </c>
      <c r="P702">
        <v>30001</v>
      </c>
      <c r="Q702">
        <v>120000</v>
      </c>
    </row>
    <row r="703" spans="9:17" x14ac:dyDescent="0.25">
      <c r="I703" t="s">
        <v>1309</v>
      </c>
      <c r="J703">
        <v>-0.22189999999999999</v>
      </c>
      <c r="K703">
        <v>0.4516</v>
      </c>
      <c r="L703">
        <v>5.6569999999999997E-3</v>
      </c>
      <c r="M703">
        <v>-1.129</v>
      </c>
      <c r="N703">
        <v>-0.21659999999999999</v>
      </c>
      <c r="O703">
        <v>0.65059999999999996</v>
      </c>
      <c r="P703">
        <v>30001</v>
      </c>
      <c r="Q703">
        <v>120000</v>
      </c>
    </row>
    <row r="704" spans="9:17" x14ac:dyDescent="0.25">
      <c r="I704" t="s">
        <v>1310</v>
      </c>
      <c r="J704">
        <v>-1.224</v>
      </c>
      <c r="K704">
        <v>0.64170000000000005</v>
      </c>
      <c r="L704">
        <v>1.0460000000000001E-2</v>
      </c>
      <c r="M704">
        <v>-2.4790000000000001</v>
      </c>
      <c r="N704">
        <v>-1.2270000000000001</v>
      </c>
      <c r="O704">
        <v>4.4999999999999998E-2</v>
      </c>
      <c r="P704">
        <v>30001</v>
      </c>
      <c r="Q704">
        <v>120000</v>
      </c>
    </row>
    <row r="705" spans="9:17" x14ac:dyDescent="0.25">
      <c r="I705" t="s">
        <v>1311</v>
      </c>
      <c r="J705">
        <v>0.87350000000000005</v>
      </c>
      <c r="K705">
        <v>0.38879999999999998</v>
      </c>
      <c r="L705">
        <v>5.2500000000000003E-3</v>
      </c>
      <c r="M705">
        <v>0.1028</v>
      </c>
      <c r="N705">
        <v>0.87460000000000004</v>
      </c>
      <c r="O705">
        <v>1.633</v>
      </c>
      <c r="P705">
        <v>30001</v>
      </c>
      <c r="Q705">
        <v>120000</v>
      </c>
    </row>
    <row r="706" spans="9:17" x14ac:dyDescent="0.25">
      <c r="I706" t="s">
        <v>1312</v>
      </c>
      <c r="J706">
        <v>0.1401</v>
      </c>
      <c r="K706">
        <v>0.35110000000000002</v>
      </c>
      <c r="L706">
        <v>5.143E-3</v>
      </c>
      <c r="M706">
        <v>-0.56189999999999996</v>
      </c>
      <c r="N706">
        <v>0.14460000000000001</v>
      </c>
      <c r="O706">
        <v>0.81599999999999995</v>
      </c>
      <c r="P706">
        <v>30001</v>
      </c>
      <c r="Q706">
        <v>120000</v>
      </c>
    </row>
    <row r="707" spans="9:17" x14ac:dyDescent="0.25">
      <c r="I707" t="s">
        <v>1313</v>
      </c>
      <c r="J707">
        <v>0.37480000000000002</v>
      </c>
      <c r="K707">
        <v>0.37909999999999999</v>
      </c>
      <c r="L707">
        <v>5.0879999999999996E-3</v>
      </c>
      <c r="M707">
        <v>-0.3664</v>
      </c>
      <c r="N707">
        <v>0.3715</v>
      </c>
      <c r="O707">
        <v>1.131</v>
      </c>
      <c r="P707">
        <v>30001</v>
      </c>
      <c r="Q707">
        <v>120000</v>
      </c>
    </row>
    <row r="708" spans="9:17" x14ac:dyDescent="0.25">
      <c r="I708" t="s">
        <v>1314</v>
      </c>
      <c r="J708">
        <v>0.23080000000000001</v>
      </c>
      <c r="K708">
        <v>0.2797</v>
      </c>
      <c r="L708">
        <v>4.2979999999999997E-3</v>
      </c>
      <c r="M708">
        <v>-0.33129999999999998</v>
      </c>
      <c r="N708">
        <v>0.23530000000000001</v>
      </c>
      <c r="O708">
        <v>0.76790000000000003</v>
      </c>
      <c r="P708">
        <v>30001</v>
      </c>
      <c r="Q708">
        <v>120000</v>
      </c>
    </row>
    <row r="709" spans="9:17" x14ac:dyDescent="0.25">
      <c r="I709" t="s">
        <v>1315</v>
      </c>
      <c r="J709">
        <v>-0.47670000000000001</v>
      </c>
      <c r="K709">
        <v>0.59909999999999997</v>
      </c>
      <c r="L709">
        <v>7.1890000000000001E-3</v>
      </c>
      <c r="M709">
        <v>-1.7549999999999999</v>
      </c>
      <c r="N709">
        <v>-0.43009999999999998</v>
      </c>
      <c r="O709">
        <v>0.55000000000000004</v>
      </c>
      <c r="P709">
        <v>30001</v>
      </c>
      <c r="Q709">
        <v>120000</v>
      </c>
    </row>
    <row r="710" spans="9:17" x14ac:dyDescent="0.25">
      <c r="I710" t="s">
        <v>1316</v>
      </c>
      <c r="J710">
        <v>0.25059999999999999</v>
      </c>
      <c r="K710">
        <v>0.3856</v>
      </c>
      <c r="L710">
        <v>4.1590000000000004E-3</v>
      </c>
      <c r="M710">
        <v>-0.51349999999999996</v>
      </c>
      <c r="N710">
        <v>0.253</v>
      </c>
      <c r="O710">
        <v>1.0109999999999999</v>
      </c>
      <c r="P710">
        <v>30001</v>
      </c>
      <c r="Q710">
        <v>120000</v>
      </c>
    </row>
    <row r="711" spans="9:17" x14ac:dyDescent="0.25">
      <c r="I711" t="s">
        <v>1317</v>
      </c>
      <c r="J711">
        <v>0.45579999999999998</v>
      </c>
      <c r="K711">
        <v>0.38319999999999999</v>
      </c>
      <c r="L711">
        <v>5.1970000000000002E-3</v>
      </c>
      <c r="M711">
        <v>-0.28610000000000002</v>
      </c>
      <c r="N711">
        <v>0.44979999999999998</v>
      </c>
      <c r="O711">
        <v>1.22</v>
      </c>
      <c r="P711">
        <v>30001</v>
      </c>
      <c r="Q711">
        <v>120000</v>
      </c>
    </row>
    <row r="712" spans="9:17" x14ac:dyDescent="0.25">
      <c r="I712" t="s">
        <v>1318</v>
      </c>
      <c r="J712">
        <v>0.42949999999999999</v>
      </c>
      <c r="K712">
        <v>0.44969999999999999</v>
      </c>
      <c r="L712">
        <v>5.2469999999999999E-3</v>
      </c>
      <c r="M712">
        <v>-0.4269</v>
      </c>
      <c r="N712">
        <v>0.41589999999999999</v>
      </c>
      <c r="O712">
        <v>1.349</v>
      </c>
      <c r="P712">
        <v>30001</v>
      </c>
      <c r="Q712">
        <v>120000</v>
      </c>
    </row>
    <row r="713" spans="9:17" x14ac:dyDescent="0.25">
      <c r="I713" t="s">
        <v>1319</v>
      </c>
      <c r="J713">
        <v>-0.2107</v>
      </c>
      <c r="K713">
        <v>0.34060000000000001</v>
      </c>
      <c r="L713">
        <v>3.0200000000000001E-3</v>
      </c>
      <c r="M713">
        <v>-0.87660000000000005</v>
      </c>
      <c r="N713">
        <v>-0.21110000000000001</v>
      </c>
      <c r="O713">
        <v>0.46089999999999998</v>
      </c>
      <c r="P713">
        <v>30001</v>
      </c>
      <c r="Q713">
        <v>120000</v>
      </c>
    </row>
    <row r="714" spans="9:17" x14ac:dyDescent="0.25">
      <c r="I714" t="s">
        <v>1320</v>
      </c>
      <c r="J714">
        <v>-5.1610000000000003E-2</v>
      </c>
      <c r="K714">
        <v>0.41489999999999999</v>
      </c>
      <c r="L714">
        <v>5.1929999999999997E-3</v>
      </c>
      <c r="M714">
        <v>-0.83389999999999997</v>
      </c>
      <c r="N714">
        <v>-6.5579999999999999E-2</v>
      </c>
      <c r="O714">
        <v>0.79979999999999996</v>
      </c>
      <c r="P714">
        <v>30001</v>
      </c>
      <c r="Q714">
        <v>120000</v>
      </c>
    </row>
    <row r="715" spans="9:17" x14ac:dyDescent="0.25">
      <c r="I715" t="s">
        <v>1321</v>
      </c>
      <c r="J715">
        <v>-0.48509999999999998</v>
      </c>
      <c r="K715">
        <v>0.39579999999999999</v>
      </c>
      <c r="L715">
        <v>4.9760000000000004E-3</v>
      </c>
      <c r="M715">
        <v>-1.288</v>
      </c>
      <c r="N715">
        <v>-0.47470000000000001</v>
      </c>
      <c r="O715">
        <v>0.27150000000000002</v>
      </c>
      <c r="P715">
        <v>30001</v>
      </c>
      <c r="Q715">
        <v>120000</v>
      </c>
    </row>
    <row r="716" spans="9:17" x14ac:dyDescent="0.25">
      <c r="I716" t="s">
        <v>1322</v>
      </c>
      <c r="J716">
        <v>-0.45129999999999998</v>
      </c>
      <c r="K716">
        <v>0.37509999999999999</v>
      </c>
      <c r="L716">
        <v>4.9529999999999999E-3</v>
      </c>
      <c r="M716">
        <v>-1.206</v>
      </c>
      <c r="N716">
        <v>-0.44429999999999997</v>
      </c>
      <c r="O716">
        <v>0.27079999999999999</v>
      </c>
      <c r="P716">
        <v>30001</v>
      </c>
      <c r="Q716">
        <v>120000</v>
      </c>
    </row>
    <row r="717" spans="9:17" x14ac:dyDescent="0.25">
      <c r="I717" t="s">
        <v>1323</v>
      </c>
      <c r="J717">
        <v>-0.26250000000000001</v>
      </c>
      <c r="K717">
        <v>0.44190000000000002</v>
      </c>
      <c r="L717">
        <v>4.8549999999999999E-3</v>
      </c>
      <c r="M717">
        <v>-1.1339999999999999</v>
      </c>
      <c r="N717">
        <v>-0.2676</v>
      </c>
      <c r="O717">
        <v>0.62439999999999996</v>
      </c>
      <c r="P717">
        <v>30001</v>
      </c>
      <c r="Q717">
        <v>120000</v>
      </c>
    </row>
    <row r="718" spans="9:17" x14ac:dyDescent="0.25">
      <c r="I718" t="s">
        <v>1324</v>
      </c>
      <c r="J718">
        <v>0.56520000000000004</v>
      </c>
      <c r="K718">
        <v>0.40910000000000002</v>
      </c>
      <c r="L718">
        <v>4.7219999999999996E-3</v>
      </c>
      <c r="M718">
        <v>-0.25519999999999998</v>
      </c>
      <c r="N718">
        <v>0.57189999999999996</v>
      </c>
      <c r="O718">
        <v>1.3520000000000001</v>
      </c>
      <c r="P718">
        <v>30001</v>
      </c>
      <c r="Q718">
        <v>120000</v>
      </c>
    </row>
    <row r="719" spans="9:17" x14ac:dyDescent="0.25">
      <c r="I719" t="s">
        <v>1325</v>
      </c>
      <c r="J719">
        <v>0.58620000000000005</v>
      </c>
      <c r="K719">
        <v>0.45629999999999998</v>
      </c>
      <c r="L719">
        <v>4.4190000000000002E-3</v>
      </c>
      <c r="M719">
        <v>-0.32229999999999998</v>
      </c>
      <c r="N719">
        <v>0.58840000000000003</v>
      </c>
      <c r="O719">
        <v>1.4790000000000001</v>
      </c>
      <c r="P719">
        <v>30001</v>
      </c>
      <c r="Q719">
        <v>120000</v>
      </c>
    </row>
    <row r="720" spans="9:17" x14ac:dyDescent="0.25">
      <c r="I720" t="s">
        <v>1326</v>
      </c>
      <c r="J720">
        <v>0.96760000000000002</v>
      </c>
      <c r="K720">
        <v>0.77500000000000002</v>
      </c>
      <c r="L720">
        <v>1.5049999999999999E-2</v>
      </c>
      <c r="M720">
        <v>-0.5423</v>
      </c>
      <c r="N720">
        <v>0.9637</v>
      </c>
      <c r="O720">
        <v>2.4889999999999999</v>
      </c>
      <c r="P720">
        <v>30001</v>
      </c>
      <c r="Q720">
        <v>120000</v>
      </c>
    </row>
    <row r="721" spans="9:17" x14ac:dyDescent="0.25">
      <c r="I721" t="s">
        <v>1327</v>
      </c>
      <c r="J721">
        <v>1.137</v>
      </c>
      <c r="K721">
        <v>0.56459999999999999</v>
      </c>
      <c r="L721">
        <v>9.4800000000000006E-3</v>
      </c>
      <c r="M721">
        <v>3.5779999999999999E-2</v>
      </c>
      <c r="N721">
        <v>1.1379999999999999</v>
      </c>
      <c r="O721">
        <v>2.2410000000000001</v>
      </c>
      <c r="P721">
        <v>30001</v>
      </c>
      <c r="Q721">
        <v>120000</v>
      </c>
    </row>
    <row r="722" spans="9:17" x14ac:dyDescent="0.25">
      <c r="I722" t="s">
        <v>1328</v>
      </c>
      <c r="J722">
        <v>1.1579999999999999</v>
      </c>
      <c r="K722">
        <v>0.63790000000000002</v>
      </c>
      <c r="L722">
        <v>1.0500000000000001E-2</v>
      </c>
      <c r="M722">
        <v>-8.7480000000000002E-2</v>
      </c>
      <c r="N722">
        <v>1.155</v>
      </c>
      <c r="O722">
        <v>2.42</v>
      </c>
      <c r="P722">
        <v>30001</v>
      </c>
      <c r="Q722">
        <v>120000</v>
      </c>
    </row>
    <row r="723" spans="9:17" x14ac:dyDescent="0.25">
      <c r="I723" t="s">
        <v>2603</v>
      </c>
      <c r="J723">
        <v>0.89600000000000002</v>
      </c>
      <c r="K723">
        <v>0.49969999999999998</v>
      </c>
      <c r="L723">
        <v>8.4220000000000007E-3</v>
      </c>
      <c r="M723">
        <v>-0.1009</v>
      </c>
      <c r="N723">
        <v>0.90010000000000001</v>
      </c>
      <c r="O723">
        <v>1.8720000000000001</v>
      </c>
      <c r="P723">
        <v>30001</v>
      </c>
      <c r="Q723">
        <v>120000</v>
      </c>
    </row>
    <row r="724" spans="9:17" x14ac:dyDescent="0.25">
      <c r="I724" t="s">
        <v>2604</v>
      </c>
      <c r="J724">
        <v>0.75219999999999998</v>
      </c>
      <c r="K724">
        <v>0.54330000000000001</v>
      </c>
      <c r="L724">
        <v>9.7339999999999996E-3</v>
      </c>
      <c r="M724">
        <v>-0.33910000000000001</v>
      </c>
      <c r="N724">
        <v>0.76249999999999996</v>
      </c>
      <c r="O724">
        <v>1.7969999999999999</v>
      </c>
      <c r="P724">
        <v>30001</v>
      </c>
      <c r="Q724">
        <v>120000</v>
      </c>
    </row>
    <row r="725" spans="9:17" x14ac:dyDescent="0.25">
      <c r="I725" t="s">
        <v>2605</v>
      </c>
      <c r="J725">
        <v>1.494</v>
      </c>
      <c r="K725">
        <v>0.54710000000000003</v>
      </c>
      <c r="L725">
        <v>9.1900000000000003E-3</v>
      </c>
      <c r="M725">
        <v>0.42309999999999998</v>
      </c>
      <c r="N725">
        <v>1.4970000000000001</v>
      </c>
      <c r="O725">
        <v>2.5640000000000001</v>
      </c>
      <c r="P725">
        <v>30001</v>
      </c>
      <c r="Q725">
        <v>120000</v>
      </c>
    </row>
    <row r="726" spans="9:17" x14ac:dyDescent="0.25">
      <c r="I726" t="s">
        <v>2606</v>
      </c>
      <c r="J726">
        <v>1.48</v>
      </c>
      <c r="K726">
        <v>0.62539999999999996</v>
      </c>
      <c r="L726">
        <v>1.009E-2</v>
      </c>
      <c r="M726">
        <v>0.24410000000000001</v>
      </c>
      <c r="N726">
        <v>1.482</v>
      </c>
      <c r="O726">
        <v>2.7130000000000001</v>
      </c>
      <c r="P726">
        <v>30001</v>
      </c>
      <c r="Q726">
        <v>120000</v>
      </c>
    </row>
    <row r="727" spans="9:17" x14ac:dyDescent="0.25">
      <c r="I727" t="s">
        <v>2607</v>
      </c>
      <c r="J727">
        <v>1.3580000000000001</v>
      </c>
      <c r="K727">
        <v>0.54490000000000005</v>
      </c>
      <c r="L727">
        <v>7.4939999999999998E-3</v>
      </c>
      <c r="M727">
        <v>0.28620000000000001</v>
      </c>
      <c r="N727">
        <v>1.363</v>
      </c>
      <c r="O727">
        <v>2.4209999999999998</v>
      </c>
      <c r="P727">
        <v>30001</v>
      </c>
      <c r="Q727">
        <v>120000</v>
      </c>
    </row>
    <row r="728" spans="9:17" x14ac:dyDescent="0.25">
      <c r="I728" t="s">
        <v>2608</v>
      </c>
      <c r="J728">
        <v>-0.1293</v>
      </c>
      <c r="K728">
        <v>0.59519999999999995</v>
      </c>
      <c r="L728">
        <v>8.0599999999999995E-3</v>
      </c>
      <c r="M728">
        <v>-1.296</v>
      </c>
      <c r="N728">
        <v>-0.13009999999999999</v>
      </c>
      <c r="O728">
        <v>1.038</v>
      </c>
      <c r="P728">
        <v>30001</v>
      </c>
      <c r="Q728">
        <v>120000</v>
      </c>
    </row>
    <row r="729" spans="9:17" x14ac:dyDescent="0.25">
      <c r="I729" t="s">
        <v>1329</v>
      </c>
      <c r="J729">
        <v>0.10780000000000001</v>
      </c>
      <c r="K729">
        <v>0.30559999999999998</v>
      </c>
      <c r="L729">
        <v>1.5269999999999999E-3</v>
      </c>
      <c r="M729">
        <v>-0.48209999999999997</v>
      </c>
      <c r="N729">
        <v>8.7599999999999997E-2</v>
      </c>
      <c r="O729">
        <v>0.76229999999999998</v>
      </c>
      <c r="P729">
        <v>30001</v>
      </c>
      <c r="Q729">
        <v>120000</v>
      </c>
    </row>
    <row r="730" spans="9:17" x14ac:dyDescent="0.25">
      <c r="I730" t="s">
        <v>1330</v>
      </c>
      <c r="J730">
        <v>0.18509999999999999</v>
      </c>
      <c r="K730">
        <v>0.32379999999999998</v>
      </c>
      <c r="L730">
        <v>2.3830000000000001E-3</v>
      </c>
      <c r="M730">
        <v>-0.43030000000000002</v>
      </c>
      <c r="N730">
        <v>0.16919999999999999</v>
      </c>
      <c r="O730">
        <v>0.88990000000000002</v>
      </c>
      <c r="P730">
        <v>30001</v>
      </c>
      <c r="Q730">
        <v>120000</v>
      </c>
    </row>
    <row r="731" spans="9:17" x14ac:dyDescent="0.25">
      <c r="I731" t="s">
        <v>1331</v>
      </c>
      <c r="J731">
        <v>0.1012</v>
      </c>
      <c r="K731">
        <v>0.3039</v>
      </c>
      <c r="L731">
        <v>2.1949999999999999E-3</v>
      </c>
      <c r="M731">
        <v>-0.51939999999999997</v>
      </c>
      <c r="N731">
        <v>0.1032</v>
      </c>
      <c r="O731">
        <v>0.71130000000000004</v>
      </c>
      <c r="P731">
        <v>30001</v>
      </c>
      <c r="Q731">
        <v>120000</v>
      </c>
    </row>
    <row r="732" spans="9:17" x14ac:dyDescent="0.25">
      <c r="I732" t="s">
        <v>1332</v>
      </c>
      <c r="J732">
        <v>0.1288</v>
      </c>
      <c r="K732">
        <v>0.21540000000000001</v>
      </c>
      <c r="L732">
        <v>1.4660000000000001E-3</v>
      </c>
      <c r="M732">
        <v>-0.29430000000000001</v>
      </c>
      <c r="N732">
        <v>0.12870000000000001</v>
      </c>
      <c r="O732">
        <v>0.55520000000000003</v>
      </c>
      <c r="P732">
        <v>30001</v>
      </c>
      <c r="Q732">
        <v>120000</v>
      </c>
    </row>
    <row r="733" spans="9:17" x14ac:dyDescent="0.25">
      <c r="I733" t="s">
        <v>1333</v>
      </c>
      <c r="J733">
        <v>-4.6839999999999998E-3</v>
      </c>
      <c r="K733">
        <v>0.23849999999999999</v>
      </c>
      <c r="L733">
        <v>1.9840000000000001E-3</v>
      </c>
      <c r="M733">
        <v>-0.49159999999999998</v>
      </c>
      <c r="N733">
        <v>2.3900000000000002E-3</v>
      </c>
      <c r="O733">
        <v>0.44779999999999998</v>
      </c>
      <c r="P733">
        <v>30001</v>
      </c>
      <c r="Q733">
        <v>120000</v>
      </c>
    </row>
    <row r="734" spans="9:17" x14ac:dyDescent="0.25">
      <c r="I734" t="s">
        <v>1334</v>
      </c>
      <c r="J734">
        <v>0.17949999999999999</v>
      </c>
      <c r="K734">
        <v>0.1938</v>
      </c>
      <c r="L734">
        <v>1.3829999999999999E-3</v>
      </c>
      <c r="M734">
        <v>-0.19420000000000001</v>
      </c>
      <c r="N734">
        <v>0.1767</v>
      </c>
      <c r="O734">
        <v>0.56910000000000005</v>
      </c>
      <c r="P734">
        <v>30001</v>
      </c>
      <c r="Q734">
        <v>120000</v>
      </c>
    </row>
    <row r="735" spans="9:17" x14ac:dyDescent="0.25">
      <c r="I735" t="s">
        <v>1335</v>
      </c>
      <c r="J735">
        <v>0.1057</v>
      </c>
      <c r="K735">
        <v>0.18970000000000001</v>
      </c>
      <c r="L735">
        <v>1.2899999999999999E-3</v>
      </c>
      <c r="M735">
        <v>-0.2646</v>
      </c>
      <c r="N735">
        <v>0.10440000000000001</v>
      </c>
      <c r="O735">
        <v>0.47870000000000001</v>
      </c>
      <c r="P735">
        <v>30001</v>
      </c>
      <c r="Q735">
        <v>120000</v>
      </c>
    </row>
    <row r="736" spans="9:17" x14ac:dyDescent="0.25">
      <c r="I736" t="s">
        <v>1336</v>
      </c>
      <c r="J736">
        <v>0.61519999999999997</v>
      </c>
      <c r="K736">
        <v>0.30059999999999998</v>
      </c>
      <c r="L736">
        <v>4.8459999999999996E-3</v>
      </c>
      <c r="M736">
        <v>2.6249999999999999E-2</v>
      </c>
      <c r="N736">
        <v>0.61470000000000002</v>
      </c>
      <c r="O736">
        <v>1.208</v>
      </c>
      <c r="P736">
        <v>30001</v>
      </c>
      <c r="Q736">
        <v>120000</v>
      </c>
    </row>
    <row r="737" spans="9:17" x14ac:dyDescent="0.25">
      <c r="I737" t="s">
        <v>1337</v>
      </c>
      <c r="J737">
        <v>0.88649999999999995</v>
      </c>
      <c r="K737">
        <v>0.72550000000000003</v>
      </c>
      <c r="L737">
        <v>6.7590000000000003E-3</v>
      </c>
      <c r="M737">
        <v>-0.4924</v>
      </c>
      <c r="N737">
        <v>0.87139999999999995</v>
      </c>
      <c r="O737">
        <v>2.347</v>
      </c>
      <c r="P737">
        <v>30001</v>
      </c>
      <c r="Q737">
        <v>120000</v>
      </c>
    </row>
    <row r="738" spans="9:17" x14ac:dyDescent="0.25">
      <c r="I738" t="s">
        <v>1338</v>
      </c>
      <c r="J738">
        <v>0.14979999999999999</v>
      </c>
      <c r="K738">
        <v>0.34489999999999998</v>
      </c>
      <c r="L738">
        <v>4.7819999999999998E-3</v>
      </c>
      <c r="M738">
        <v>-0.52649999999999997</v>
      </c>
      <c r="N738">
        <v>0.15049999999999999</v>
      </c>
      <c r="O738">
        <v>0.82789999999999997</v>
      </c>
      <c r="P738">
        <v>30001</v>
      </c>
      <c r="Q738">
        <v>120000</v>
      </c>
    </row>
    <row r="739" spans="9:17" x14ac:dyDescent="0.25">
      <c r="I739" t="s">
        <v>1339</v>
      </c>
      <c r="J739">
        <v>-2.7759999999999998E-3</v>
      </c>
      <c r="K739">
        <v>0.36099999999999999</v>
      </c>
      <c r="L739">
        <v>5.6360000000000004E-3</v>
      </c>
      <c r="M739">
        <v>-0.71230000000000004</v>
      </c>
      <c r="N739" s="29">
        <v>-9.9359999999999997E-5</v>
      </c>
      <c r="O739">
        <v>0.69789999999999996</v>
      </c>
      <c r="P739">
        <v>30001</v>
      </c>
      <c r="Q739">
        <v>120000</v>
      </c>
    </row>
    <row r="740" spans="9:17" x14ac:dyDescent="0.25">
      <c r="I740" t="s">
        <v>1340</v>
      </c>
      <c r="J740">
        <v>0.28050000000000003</v>
      </c>
      <c r="K740">
        <v>0.40589999999999998</v>
      </c>
      <c r="L740">
        <v>5.7169999999999999E-3</v>
      </c>
      <c r="M740">
        <v>-0.52049999999999996</v>
      </c>
      <c r="N740">
        <v>0.28050000000000003</v>
      </c>
      <c r="O740">
        <v>1.083</v>
      </c>
      <c r="P740">
        <v>30001</v>
      </c>
      <c r="Q740">
        <v>120000</v>
      </c>
    </row>
    <row r="741" spans="9:17" x14ac:dyDescent="0.25">
      <c r="I741" t="s">
        <v>1341</v>
      </c>
      <c r="J741">
        <v>0.75609999999999999</v>
      </c>
      <c r="K741">
        <v>0.49259999999999998</v>
      </c>
      <c r="L741">
        <v>6.2160000000000002E-3</v>
      </c>
      <c r="M741">
        <v>-0.15429999999999999</v>
      </c>
      <c r="N741">
        <v>0.73699999999999999</v>
      </c>
      <c r="O741">
        <v>1.768</v>
      </c>
      <c r="P741">
        <v>30001</v>
      </c>
      <c r="Q741">
        <v>120000</v>
      </c>
    </row>
    <row r="742" spans="9:17" x14ac:dyDescent="0.25">
      <c r="I742" t="s">
        <v>1342</v>
      </c>
      <c r="J742">
        <v>0.40160000000000001</v>
      </c>
      <c r="K742">
        <v>0.34200000000000003</v>
      </c>
      <c r="L742">
        <v>5.5880000000000001E-3</v>
      </c>
      <c r="M742">
        <v>-0.26529999999999998</v>
      </c>
      <c r="N742">
        <v>0.40210000000000001</v>
      </c>
      <c r="O742">
        <v>1.0780000000000001</v>
      </c>
      <c r="P742">
        <v>30001</v>
      </c>
      <c r="Q742">
        <v>120000</v>
      </c>
    </row>
    <row r="743" spans="9:17" x14ac:dyDescent="0.25">
      <c r="I743" t="s">
        <v>1343</v>
      </c>
      <c r="J743">
        <v>0.15190000000000001</v>
      </c>
      <c r="K743">
        <v>0.4219</v>
      </c>
      <c r="L743">
        <v>5.3619999999999996E-3</v>
      </c>
      <c r="M743">
        <v>-0.69059999999999999</v>
      </c>
      <c r="N743">
        <v>0.1578</v>
      </c>
      <c r="O743">
        <v>0.96430000000000005</v>
      </c>
      <c r="P743">
        <v>30001</v>
      </c>
      <c r="Q743">
        <v>120000</v>
      </c>
    </row>
    <row r="744" spans="9:17" x14ac:dyDescent="0.25">
      <c r="I744" t="s">
        <v>1344</v>
      </c>
      <c r="J744">
        <v>-0.316</v>
      </c>
      <c r="K744">
        <v>0.30890000000000001</v>
      </c>
      <c r="L744">
        <v>5.2160000000000002E-3</v>
      </c>
      <c r="M744">
        <v>-0.92020000000000002</v>
      </c>
      <c r="N744">
        <v>-0.31690000000000002</v>
      </c>
      <c r="O744">
        <v>0.2888</v>
      </c>
      <c r="P744">
        <v>30001</v>
      </c>
      <c r="Q744">
        <v>120000</v>
      </c>
    </row>
    <row r="745" spans="9:17" x14ac:dyDescent="0.25">
      <c r="I745" t="s">
        <v>1345</v>
      </c>
      <c r="J745">
        <v>-0.61560000000000004</v>
      </c>
      <c r="K745">
        <v>0.41520000000000001</v>
      </c>
      <c r="L745">
        <v>5.4359999999999999E-3</v>
      </c>
      <c r="M745">
        <v>-1.4450000000000001</v>
      </c>
      <c r="N745">
        <v>-0.60940000000000005</v>
      </c>
      <c r="O745">
        <v>0.18079999999999999</v>
      </c>
      <c r="P745">
        <v>30001</v>
      </c>
      <c r="Q745">
        <v>120000</v>
      </c>
    </row>
    <row r="746" spans="9:17" x14ac:dyDescent="0.25">
      <c r="I746" t="s">
        <v>1346</v>
      </c>
      <c r="J746">
        <v>-0.2571</v>
      </c>
      <c r="K746">
        <v>0.44479999999999997</v>
      </c>
      <c r="L746">
        <v>5.6150000000000002E-3</v>
      </c>
      <c r="M746">
        <v>-1.123</v>
      </c>
      <c r="N746">
        <v>-0.26300000000000001</v>
      </c>
      <c r="O746">
        <v>0.6401</v>
      </c>
      <c r="P746">
        <v>30001</v>
      </c>
      <c r="Q746">
        <v>120000</v>
      </c>
    </row>
    <row r="747" spans="9:17" x14ac:dyDescent="0.25">
      <c r="I747" t="s">
        <v>1347</v>
      </c>
      <c r="J747">
        <v>-3.6729999999999999E-2</v>
      </c>
      <c r="K747">
        <v>0.3095</v>
      </c>
      <c r="L747">
        <v>4.9399999999999999E-3</v>
      </c>
      <c r="M747">
        <v>-0.64859999999999995</v>
      </c>
      <c r="N747">
        <v>-3.5810000000000002E-2</v>
      </c>
      <c r="O747">
        <v>0.56740000000000002</v>
      </c>
      <c r="P747">
        <v>30001</v>
      </c>
      <c r="Q747">
        <v>120000</v>
      </c>
    </row>
    <row r="748" spans="9:17" x14ac:dyDescent="0.25">
      <c r="I748" t="s">
        <v>1348</v>
      </c>
      <c r="J748">
        <v>-0.65500000000000003</v>
      </c>
      <c r="K748">
        <v>0.41959999999999997</v>
      </c>
      <c r="L748">
        <v>5.738E-3</v>
      </c>
      <c r="M748">
        <v>-1.492</v>
      </c>
      <c r="N748">
        <v>-0.64759999999999995</v>
      </c>
      <c r="O748">
        <v>0.1426</v>
      </c>
      <c r="P748">
        <v>30001</v>
      </c>
      <c r="Q748">
        <v>120000</v>
      </c>
    </row>
    <row r="749" spans="9:17" x14ac:dyDescent="0.25">
      <c r="I749" t="s">
        <v>1349</v>
      </c>
      <c r="J749">
        <v>-0.19620000000000001</v>
      </c>
      <c r="K749">
        <v>0.40010000000000001</v>
      </c>
      <c r="L749">
        <v>5.45E-3</v>
      </c>
      <c r="M749">
        <v>-0.97199999999999998</v>
      </c>
      <c r="N749">
        <v>-0.20039999999999999</v>
      </c>
      <c r="O749">
        <v>0.60089999999999999</v>
      </c>
      <c r="P749">
        <v>30001</v>
      </c>
      <c r="Q749">
        <v>120000</v>
      </c>
    </row>
    <row r="750" spans="9:17" x14ac:dyDescent="0.25">
      <c r="I750" t="s">
        <v>1350</v>
      </c>
      <c r="J750">
        <v>-0.78979999999999995</v>
      </c>
      <c r="K750">
        <v>0.46710000000000002</v>
      </c>
      <c r="L750">
        <v>6.2719999999999998E-3</v>
      </c>
      <c r="M750">
        <v>-1.746</v>
      </c>
      <c r="N750">
        <v>-0.77410000000000001</v>
      </c>
      <c r="O750">
        <v>8.2309999999999994E-2</v>
      </c>
      <c r="P750">
        <v>30001</v>
      </c>
      <c r="Q750">
        <v>120000</v>
      </c>
    </row>
    <row r="751" spans="9:17" x14ac:dyDescent="0.25">
      <c r="I751" t="s">
        <v>1351</v>
      </c>
      <c r="J751">
        <v>-0.52769999999999995</v>
      </c>
      <c r="K751">
        <v>0.41049999999999998</v>
      </c>
      <c r="L751">
        <v>5.6490000000000004E-3</v>
      </c>
      <c r="M751">
        <v>-1.35</v>
      </c>
      <c r="N751">
        <v>-0.52259999999999995</v>
      </c>
      <c r="O751">
        <v>0.26700000000000002</v>
      </c>
      <c r="P751">
        <v>30001</v>
      </c>
      <c r="Q751">
        <v>120000</v>
      </c>
    </row>
    <row r="752" spans="9:17" x14ac:dyDescent="0.25">
      <c r="I752" t="s">
        <v>1352</v>
      </c>
      <c r="J752">
        <v>-0.33229999999999998</v>
      </c>
      <c r="K752">
        <v>0.37209999999999999</v>
      </c>
      <c r="L752">
        <v>5.855E-3</v>
      </c>
      <c r="M752">
        <v>-1.06</v>
      </c>
      <c r="N752">
        <v>-0.33360000000000001</v>
      </c>
      <c r="O752">
        <v>0.40439999999999998</v>
      </c>
      <c r="P752">
        <v>30001</v>
      </c>
      <c r="Q752">
        <v>120000</v>
      </c>
    </row>
    <row r="753" spans="9:17" x14ac:dyDescent="0.25">
      <c r="I753" t="s">
        <v>1353</v>
      </c>
      <c r="J753">
        <v>-0.21879999999999999</v>
      </c>
      <c r="K753">
        <v>0.41270000000000001</v>
      </c>
      <c r="L753">
        <v>5.5989999999999998E-3</v>
      </c>
      <c r="M753">
        <v>-1.014</v>
      </c>
      <c r="N753">
        <v>-0.22489999999999999</v>
      </c>
      <c r="O753">
        <v>0.60570000000000002</v>
      </c>
      <c r="P753">
        <v>30001</v>
      </c>
      <c r="Q753">
        <v>120000</v>
      </c>
    </row>
    <row r="754" spans="9:17" x14ac:dyDescent="0.25">
      <c r="I754" t="s">
        <v>1354</v>
      </c>
      <c r="J754">
        <v>-0.11990000000000001</v>
      </c>
      <c r="K754">
        <v>0.31259999999999999</v>
      </c>
      <c r="L754">
        <v>4.7109999999999999E-3</v>
      </c>
      <c r="M754">
        <v>-0.73</v>
      </c>
      <c r="N754">
        <v>-0.121</v>
      </c>
      <c r="O754">
        <v>0.49370000000000003</v>
      </c>
      <c r="P754">
        <v>30001</v>
      </c>
      <c r="Q754">
        <v>120000</v>
      </c>
    </row>
    <row r="755" spans="9:17" x14ac:dyDescent="0.25">
      <c r="I755" t="s">
        <v>1355</v>
      </c>
      <c r="J755" s="29">
        <v>0.28970000000000001</v>
      </c>
      <c r="K755">
        <v>0.45939999999999998</v>
      </c>
      <c r="L755">
        <v>5.7340000000000004E-3</v>
      </c>
      <c r="M755">
        <v>-0.58240000000000003</v>
      </c>
      <c r="N755" s="29">
        <v>0.27789999999999998</v>
      </c>
      <c r="O755">
        <v>1.2290000000000001</v>
      </c>
      <c r="P755">
        <v>30001</v>
      </c>
      <c r="Q755">
        <v>120000</v>
      </c>
    </row>
    <row r="756" spans="9:17" x14ac:dyDescent="0.25">
      <c r="I756" t="s">
        <v>1356</v>
      </c>
      <c r="J756">
        <v>-3.209E-2</v>
      </c>
      <c r="K756">
        <v>0.37709999999999999</v>
      </c>
      <c r="L756">
        <v>5.1279999999999997E-3</v>
      </c>
      <c r="M756">
        <v>-0.7792</v>
      </c>
      <c r="N756">
        <v>-3.1300000000000001E-2</v>
      </c>
      <c r="O756">
        <v>0.70089999999999997</v>
      </c>
      <c r="P756">
        <v>30001</v>
      </c>
      <c r="Q756">
        <v>120000</v>
      </c>
    </row>
    <row r="757" spans="9:17" x14ac:dyDescent="0.25">
      <c r="I757" t="s">
        <v>1357</v>
      </c>
      <c r="J757">
        <v>-5.8700000000000002E-3</v>
      </c>
      <c r="K757">
        <v>0.43630000000000002</v>
      </c>
      <c r="L757">
        <v>5.4010000000000004E-3</v>
      </c>
      <c r="M757">
        <v>-0.88119999999999998</v>
      </c>
      <c r="N757">
        <v>-2.8249999999999998E-3</v>
      </c>
      <c r="O757">
        <v>0.8427</v>
      </c>
      <c r="P757">
        <v>30001</v>
      </c>
      <c r="Q757">
        <v>120000</v>
      </c>
    </row>
    <row r="758" spans="9:17" x14ac:dyDescent="0.25">
      <c r="I758" t="s">
        <v>1358</v>
      </c>
      <c r="J758">
        <v>-1.008</v>
      </c>
      <c r="K758">
        <v>0.63260000000000005</v>
      </c>
      <c r="L758">
        <v>1.0290000000000001E-2</v>
      </c>
      <c r="M758">
        <v>-2.238</v>
      </c>
      <c r="N758">
        <v>-1.0109999999999999</v>
      </c>
      <c r="O758">
        <v>0.2424</v>
      </c>
      <c r="P758">
        <v>30001</v>
      </c>
      <c r="Q758">
        <v>120000</v>
      </c>
    </row>
    <row r="759" spans="9:17" x14ac:dyDescent="0.25">
      <c r="I759" t="s">
        <v>1359</v>
      </c>
      <c r="J759">
        <v>1.0900000000000001</v>
      </c>
      <c r="K759">
        <v>0.374</v>
      </c>
      <c r="L759">
        <v>5.0080000000000003E-3</v>
      </c>
      <c r="M759">
        <v>0.3584</v>
      </c>
      <c r="N759">
        <v>1.091</v>
      </c>
      <c r="O759">
        <v>1.82</v>
      </c>
      <c r="P759">
        <v>30001</v>
      </c>
      <c r="Q759">
        <v>120000</v>
      </c>
    </row>
    <row r="760" spans="9:17" x14ac:dyDescent="0.25">
      <c r="I760" t="s">
        <v>1360</v>
      </c>
      <c r="J760">
        <v>0.35620000000000002</v>
      </c>
      <c r="K760">
        <v>0.33460000000000001</v>
      </c>
      <c r="L760">
        <v>4.8739999999999999E-3</v>
      </c>
      <c r="M760">
        <v>-0.30759999999999998</v>
      </c>
      <c r="N760">
        <v>0.35830000000000001</v>
      </c>
      <c r="O760">
        <v>1.004</v>
      </c>
      <c r="P760">
        <v>30001</v>
      </c>
      <c r="Q760">
        <v>120000</v>
      </c>
    </row>
    <row r="761" spans="9:17" x14ac:dyDescent="0.25">
      <c r="I761" t="s">
        <v>1361</v>
      </c>
      <c r="J761">
        <v>0.59079999999999999</v>
      </c>
      <c r="K761">
        <v>0.36199999999999999</v>
      </c>
      <c r="L761">
        <v>4.7949999999999998E-3</v>
      </c>
      <c r="M761">
        <v>-0.1105</v>
      </c>
      <c r="N761">
        <v>0.58589999999999998</v>
      </c>
      <c r="O761">
        <v>1.319</v>
      </c>
      <c r="P761">
        <v>30001</v>
      </c>
      <c r="Q761">
        <v>120000</v>
      </c>
    </row>
    <row r="762" spans="9:17" x14ac:dyDescent="0.25">
      <c r="I762" t="s">
        <v>1362</v>
      </c>
      <c r="J762">
        <v>0.44690000000000002</v>
      </c>
      <c r="K762">
        <v>0.25140000000000001</v>
      </c>
      <c r="L762">
        <v>4.0010000000000002E-3</v>
      </c>
      <c r="M762">
        <v>-4.4740000000000002E-2</v>
      </c>
      <c r="N762">
        <v>0.44579999999999997</v>
      </c>
      <c r="O762">
        <v>0.94740000000000002</v>
      </c>
      <c r="P762">
        <v>30001</v>
      </c>
      <c r="Q762">
        <v>120000</v>
      </c>
    </row>
    <row r="763" spans="9:17" x14ac:dyDescent="0.25">
      <c r="I763" t="s">
        <v>1363</v>
      </c>
      <c r="J763">
        <v>-0.2606</v>
      </c>
      <c r="K763">
        <v>0.58850000000000002</v>
      </c>
      <c r="L763">
        <v>7.1019999999999998E-3</v>
      </c>
      <c r="M763">
        <v>-1.518</v>
      </c>
      <c r="N763">
        <v>-0.2135</v>
      </c>
      <c r="O763">
        <v>0.73899999999999999</v>
      </c>
      <c r="P763">
        <v>30001</v>
      </c>
      <c r="Q763">
        <v>120000</v>
      </c>
    </row>
    <row r="764" spans="9:17" x14ac:dyDescent="0.25">
      <c r="I764" t="s">
        <v>1364</v>
      </c>
      <c r="J764">
        <v>0.4667</v>
      </c>
      <c r="K764">
        <v>0.36840000000000001</v>
      </c>
      <c r="L764">
        <v>3.8679999999999999E-3</v>
      </c>
      <c r="M764">
        <v>-0.26</v>
      </c>
      <c r="N764">
        <v>0.46479999999999999</v>
      </c>
      <c r="O764">
        <v>1.198</v>
      </c>
      <c r="P764">
        <v>30001</v>
      </c>
      <c r="Q764">
        <v>120000</v>
      </c>
    </row>
    <row r="765" spans="9:17" x14ac:dyDescent="0.25">
      <c r="I765" t="s">
        <v>1365</v>
      </c>
      <c r="J765">
        <v>0.67190000000000005</v>
      </c>
      <c r="K765">
        <v>0.36720000000000003</v>
      </c>
      <c r="L765">
        <v>4.9189999999999998E-3</v>
      </c>
      <c r="M765">
        <v>-3.4450000000000001E-2</v>
      </c>
      <c r="N765">
        <v>0.66439999999999999</v>
      </c>
      <c r="O765">
        <v>1.413</v>
      </c>
      <c r="P765">
        <v>30001</v>
      </c>
      <c r="Q765">
        <v>120000</v>
      </c>
    </row>
    <row r="766" spans="9:17" x14ac:dyDescent="0.25">
      <c r="I766" t="s">
        <v>1366</v>
      </c>
      <c r="J766">
        <v>0.64549999999999996</v>
      </c>
      <c r="K766">
        <v>0.4355</v>
      </c>
      <c r="L766">
        <v>4.9329999999999999E-3</v>
      </c>
      <c r="M766">
        <v>-0.17449999999999999</v>
      </c>
      <c r="N766">
        <v>0.62829999999999997</v>
      </c>
      <c r="O766">
        <v>1.548</v>
      </c>
      <c r="P766">
        <v>30001</v>
      </c>
      <c r="Q766">
        <v>120000</v>
      </c>
    </row>
    <row r="767" spans="9:17" x14ac:dyDescent="0.25">
      <c r="I767" t="s">
        <v>1367</v>
      </c>
      <c r="J767">
        <v>5.3449999999999999E-3</v>
      </c>
      <c r="K767">
        <v>0.32669999999999999</v>
      </c>
      <c r="L767">
        <v>2.8210000000000002E-3</v>
      </c>
      <c r="M767">
        <v>-0.63</v>
      </c>
      <c r="N767">
        <v>3.5620000000000001E-3</v>
      </c>
      <c r="O767">
        <v>0.65449999999999997</v>
      </c>
      <c r="P767">
        <v>30001</v>
      </c>
      <c r="Q767">
        <v>120000</v>
      </c>
    </row>
    <row r="768" spans="9:17" x14ac:dyDescent="0.25">
      <c r="I768" t="s">
        <v>1368</v>
      </c>
      <c r="J768">
        <v>0.16439999999999999</v>
      </c>
      <c r="K768">
        <v>0.40189999999999998</v>
      </c>
      <c r="L768">
        <v>4.9529999999999999E-3</v>
      </c>
      <c r="M768">
        <v>-0.58660000000000001</v>
      </c>
      <c r="N768">
        <v>0.1489</v>
      </c>
      <c r="O768">
        <v>0.99239999999999995</v>
      </c>
      <c r="P768">
        <v>30001</v>
      </c>
      <c r="Q768">
        <v>120000</v>
      </c>
    </row>
    <row r="769" spans="9:17" x14ac:dyDescent="0.25">
      <c r="I769" t="s">
        <v>1369</v>
      </c>
      <c r="J769">
        <v>-0.26910000000000001</v>
      </c>
      <c r="K769">
        <v>0.38200000000000001</v>
      </c>
      <c r="L769">
        <v>4.738E-3</v>
      </c>
      <c r="M769">
        <v>-1.0389999999999999</v>
      </c>
      <c r="N769">
        <v>-0.26150000000000001</v>
      </c>
      <c r="O769">
        <v>0.45810000000000001</v>
      </c>
      <c r="P769">
        <v>30001</v>
      </c>
      <c r="Q769">
        <v>120000</v>
      </c>
    </row>
    <row r="770" spans="9:17" x14ac:dyDescent="0.25">
      <c r="I770" t="s">
        <v>1370</v>
      </c>
      <c r="J770">
        <v>-0.23519999999999999</v>
      </c>
      <c r="K770">
        <v>0.35930000000000001</v>
      </c>
      <c r="L770">
        <v>4.6690000000000004E-3</v>
      </c>
      <c r="M770">
        <v>-0.95189999999999997</v>
      </c>
      <c r="N770">
        <v>-0.2316</v>
      </c>
      <c r="O770">
        <v>0.45860000000000001</v>
      </c>
      <c r="P770">
        <v>30001</v>
      </c>
      <c r="Q770">
        <v>120000</v>
      </c>
    </row>
    <row r="771" spans="9:17" x14ac:dyDescent="0.25">
      <c r="I771" t="s">
        <v>1371</v>
      </c>
      <c r="J771">
        <v>-4.6460000000000001E-2</v>
      </c>
      <c r="K771">
        <v>0.42899999999999999</v>
      </c>
      <c r="L771">
        <v>4.6230000000000004E-3</v>
      </c>
      <c r="M771">
        <v>-0.88819999999999999</v>
      </c>
      <c r="N771">
        <v>-5.142E-2</v>
      </c>
      <c r="O771">
        <v>0.81759999999999999</v>
      </c>
      <c r="P771">
        <v>30001</v>
      </c>
      <c r="Q771">
        <v>120000</v>
      </c>
    </row>
    <row r="772" spans="9:17" x14ac:dyDescent="0.25">
      <c r="I772" t="s">
        <v>1372</v>
      </c>
      <c r="J772">
        <v>0.78120000000000001</v>
      </c>
      <c r="K772">
        <v>0.38369999999999999</v>
      </c>
      <c r="L772">
        <v>4.3810000000000003E-3</v>
      </c>
      <c r="M772">
        <v>2.5739999999999999E-2</v>
      </c>
      <c r="N772">
        <v>0.78210000000000002</v>
      </c>
      <c r="O772">
        <v>1.5309999999999999</v>
      </c>
      <c r="P772">
        <v>30001</v>
      </c>
      <c r="Q772">
        <v>120000</v>
      </c>
    </row>
    <row r="773" spans="9:17" x14ac:dyDescent="0.25">
      <c r="I773" t="s">
        <v>1373</v>
      </c>
      <c r="J773">
        <v>0.80230000000000001</v>
      </c>
      <c r="K773">
        <v>0.4254</v>
      </c>
      <c r="L773">
        <v>3.9909999999999998E-3</v>
      </c>
      <c r="M773">
        <v>-3.5470000000000002E-2</v>
      </c>
      <c r="N773">
        <v>0.80120000000000002</v>
      </c>
      <c r="O773">
        <v>1.6419999999999999</v>
      </c>
      <c r="P773">
        <v>30001</v>
      </c>
      <c r="Q773">
        <v>120000</v>
      </c>
    </row>
    <row r="774" spans="9:17" x14ac:dyDescent="0.25">
      <c r="I774" t="s">
        <v>1374</v>
      </c>
      <c r="J774">
        <v>1.1839999999999999</v>
      </c>
      <c r="K774">
        <v>0.76770000000000005</v>
      </c>
      <c r="L774">
        <v>1.4970000000000001E-2</v>
      </c>
      <c r="M774">
        <v>-0.30930000000000002</v>
      </c>
      <c r="N774">
        <v>1.1739999999999999</v>
      </c>
      <c r="O774">
        <v>2.6930000000000001</v>
      </c>
      <c r="P774">
        <v>30001</v>
      </c>
      <c r="Q774">
        <v>120000</v>
      </c>
    </row>
    <row r="775" spans="9:17" x14ac:dyDescent="0.25">
      <c r="I775" t="s">
        <v>1375</v>
      </c>
      <c r="J775">
        <v>1.3540000000000001</v>
      </c>
      <c r="K775">
        <v>0.55300000000000005</v>
      </c>
      <c r="L775">
        <v>9.3139999999999994E-3</v>
      </c>
      <c r="M775">
        <v>0.26889999999999997</v>
      </c>
      <c r="N775">
        <v>1.353</v>
      </c>
      <c r="O775">
        <v>2.4409999999999998</v>
      </c>
      <c r="P775">
        <v>30001</v>
      </c>
      <c r="Q775">
        <v>120000</v>
      </c>
    </row>
    <row r="776" spans="9:17" x14ac:dyDescent="0.25">
      <c r="I776" t="s">
        <v>1376</v>
      </c>
      <c r="J776">
        <v>1.3740000000000001</v>
      </c>
      <c r="K776">
        <v>0.628</v>
      </c>
      <c r="L776">
        <v>1.0330000000000001E-2</v>
      </c>
      <c r="M776">
        <v>0.14949999999999999</v>
      </c>
      <c r="N776">
        <v>1.373</v>
      </c>
      <c r="O776">
        <v>2.621</v>
      </c>
      <c r="P776">
        <v>30001</v>
      </c>
      <c r="Q776">
        <v>120000</v>
      </c>
    </row>
    <row r="777" spans="9:17" x14ac:dyDescent="0.25">
      <c r="I777" t="s">
        <v>2609</v>
      </c>
      <c r="J777">
        <v>1.1120000000000001</v>
      </c>
      <c r="K777">
        <v>0.48680000000000001</v>
      </c>
      <c r="L777">
        <v>8.3149999999999995E-3</v>
      </c>
      <c r="M777">
        <v>0.14419999999999999</v>
      </c>
      <c r="N777">
        <v>1.1140000000000001</v>
      </c>
      <c r="O777">
        <v>2.0649999999999999</v>
      </c>
      <c r="P777">
        <v>30001</v>
      </c>
      <c r="Q777">
        <v>120000</v>
      </c>
    </row>
    <row r="778" spans="9:17" x14ac:dyDescent="0.25">
      <c r="I778" t="s">
        <v>2610</v>
      </c>
      <c r="J778">
        <v>0.96819999999999995</v>
      </c>
      <c r="K778">
        <v>0.53159999999999996</v>
      </c>
      <c r="L778">
        <v>9.6460000000000001E-3</v>
      </c>
      <c r="M778">
        <v>-9.4979999999999995E-2</v>
      </c>
      <c r="N778">
        <v>0.97619999999999996</v>
      </c>
      <c r="O778">
        <v>1.9970000000000001</v>
      </c>
      <c r="P778">
        <v>30001</v>
      </c>
      <c r="Q778">
        <v>120000</v>
      </c>
    </row>
    <row r="779" spans="9:17" x14ac:dyDescent="0.25">
      <c r="I779" t="s">
        <v>2611</v>
      </c>
      <c r="J779">
        <v>1.71</v>
      </c>
      <c r="K779">
        <v>0.53359999999999996</v>
      </c>
      <c r="L779">
        <v>9.0320000000000001E-3</v>
      </c>
      <c r="M779">
        <v>0.67020000000000002</v>
      </c>
      <c r="N779">
        <v>1.7110000000000001</v>
      </c>
      <c r="O779">
        <v>2.7610000000000001</v>
      </c>
      <c r="P779">
        <v>30001</v>
      </c>
      <c r="Q779">
        <v>120000</v>
      </c>
    </row>
    <row r="780" spans="9:17" x14ac:dyDescent="0.25">
      <c r="I780" t="s">
        <v>2612</v>
      </c>
      <c r="J780">
        <v>1.6970000000000001</v>
      </c>
      <c r="K780">
        <v>0.61250000000000004</v>
      </c>
      <c r="L780">
        <v>9.9179999999999997E-3</v>
      </c>
      <c r="M780">
        <v>0.49299999999999999</v>
      </c>
      <c r="N780">
        <v>1.696</v>
      </c>
      <c r="O780">
        <v>2.907</v>
      </c>
      <c r="P780">
        <v>30001</v>
      </c>
      <c r="Q780">
        <v>120000</v>
      </c>
    </row>
    <row r="781" spans="9:17" x14ac:dyDescent="0.25">
      <c r="I781" t="s">
        <v>2613</v>
      </c>
      <c r="J781">
        <v>1.5740000000000001</v>
      </c>
      <c r="K781">
        <v>0.54</v>
      </c>
      <c r="L781">
        <v>7.6369999999999997E-3</v>
      </c>
      <c r="M781">
        <v>0.51519999999999999</v>
      </c>
      <c r="N781">
        <v>1.5780000000000001</v>
      </c>
      <c r="O781">
        <v>2.6320000000000001</v>
      </c>
      <c r="P781">
        <v>30001</v>
      </c>
      <c r="Q781">
        <v>120000</v>
      </c>
    </row>
    <row r="782" spans="9:17" x14ac:dyDescent="0.25">
      <c r="I782" t="s">
        <v>2614</v>
      </c>
      <c r="J782">
        <v>8.6720000000000005E-2</v>
      </c>
      <c r="K782">
        <v>0.58819999999999995</v>
      </c>
      <c r="L782">
        <v>8.038E-3</v>
      </c>
      <c r="M782">
        <v>-1.0660000000000001</v>
      </c>
      <c r="N782">
        <v>8.6470000000000005E-2</v>
      </c>
      <c r="O782">
        <v>1.2370000000000001</v>
      </c>
      <c r="P782">
        <v>30001</v>
      </c>
      <c r="Q782">
        <v>120000</v>
      </c>
    </row>
    <row r="783" spans="9:17" x14ac:dyDescent="0.25">
      <c r="I783" t="s">
        <v>1377</v>
      </c>
      <c r="J783">
        <v>7.7299999999999994E-2</v>
      </c>
      <c r="K783">
        <v>0.40479999999999999</v>
      </c>
      <c r="L783">
        <v>2.5630000000000002E-3</v>
      </c>
      <c r="M783">
        <v>-0.72440000000000004</v>
      </c>
      <c r="N783">
        <v>7.1440000000000003E-2</v>
      </c>
      <c r="O783">
        <v>0.91039999999999999</v>
      </c>
      <c r="P783">
        <v>30001</v>
      </c>
      <c r="Q783">
        <v>120000</v>
      </c>
    </row>
    <row r="784" spans="9:17" x14ac:dyDescent="0.25">
      <c r="I784" t="s">
        <v>1378</v>
      </c>
      <c r="J784">
        <v>-6.5760000000000002E-3</v>
      </c>
      <c r="K784">
        <v>0.39040000000000002</v>
      </c>
      <c r="L784">
        <v>2.395E-3</v>
      </c>
      <c r="M784">
        <v>-0.8024</v>
      </c>
      <c r="N784" s="29">
        <v>1.9359999999999999E-4</v>
      </c>
      <c r="O784">
        <v>0.75970000000000004</v>
      </c>
      <c r="P784">
        <v>30001</v>
      </c>
      <c r="Q784">
        <v>120000</v>
      </c>
    </row>
    <row r="785" spans="9:17" x14ac:dyDescent="0.25">
      <c r="I785" t="s">
        <v>1379</v>
      </c>
      <c r="J785">
        <v>2.0959999999999999E-2</v>
      </c>
      <c r="K785">
        <v>0.33539999999999998</v>
      </c>
      <c r="L785">
        <v>1.939E-3</v>
      </c>
      <c r="M785">
        <v>-0.65969999999999995</v>
      </c>
      <c r="N785">
        <v>2.5669999999999998E-2</v>
      </c>
      <c r="O785">
        <v>0.68389999999999995</v>
      </c>
      <c r="P785">
        <v>30001</v>
      </c>
      <c r="Q785">
        <v>120000</v>
      </c>
    </row>
    <row r="786" spans="9:17" x14ac:dyDescent="0.25">
      <c r="I786" t="s">
        <v>1380</v>
      </c>
      <c r="J786">
        <v>-0.1125</v>
      </c>
      <c r="K786">
        <v>0.34589999999999999</v>
      </c>
      <c r="L786">
        <v>2.4069999999999999E-3</v>
      </c>
      <c r="M786">
        <v>-0.82269999999999999</v>
      </c>
      <c r="N786">
        <v>-0.1051</v>
      </c>
      <c r="O786">
        <v>0.55859999999999999</v>
      </c>
      <c r="P786">
        <v>30001</v>
      </c>
      <c r="Q786">
        <v>120000</v>
      </c>
    </row>
    <row r="787" spans="9:17" x14ac:dyDescent="0.25">
      <c r="I787" t="s">
        <v>1381</v>
      </c>
      <c r="J787">
        <v>7.1720000000000006E-2</v>
      </c>
      <c r="K787">
        <v>0.29859999999999998</v>
      </c>
      <c r="L787">
        <v>1.6180000000000001E-3</v>
      </c>
      <c r="M787">
        <v>-0.5383</v>
      </c>
      <c r="N787">
        <v>7.4490000000000001E-2</v>
      </c>
      <c r="O787">
        <v>0.66190000000000004</v>
      </c>
      <c r="P787">
        <v>30001</v>
      </c>
      <c r="Q787">
        <v>120000</v>
      </c>
    </row>
    <row r="788" spans="9:17" x14ac:dyDescent="0.25">
      <c r="I788" t="s">
        <v>1382</v>
      </c>
      <c r="J788">
        <v>-2.1440000000000001E-3</v>
      </c>
      <c r="K788">
        <v>0.31130000000000002</v>
      </c>
      <c r="L788">
        <v>1.771E-3</v>
      </c>
      <c r="M788">
        <v>-0.63519999999999999</v>
      </c>
      <c r="N788" s="29">
        <v>3.6390000000000001E-4</v>
      </c>
      <c r="O788">
        <v>0.6159</v>
      </c>
      <c r="P788">
        <v>30001</v>
      </c>
      <c r="Q788">
        <v>120000</v>
      </c>
    </row>
    <row r="789" spans="9:17" x14ac:dyDescent="0.25">
      <c r="I789" t="s">
        <v>1383</v>
      </c>
      <c r="J789">
        <v>0.50739999999999996</v>
      </c>
      <c r="K789">
        <v>0.38429999999999997</v>
      </c>
      <c r="L789">
        <v>4.6499999999999996E-3</v>
      </c>
      <c r="M789">
        <v>-0.2656</v>
      </c>
      <c r="N789">
        <v>0.51119999999999999</v>
      </c>
      <c r="O789">
        <v>1.2569999999999999</v>
      </c>
      <c r="P789">
        <v>30001</v>
      </c>
      <c r="Q789">
        <v>120000</v>
      </c>
    </row>
    <row r="790" spans="9:17" x14ac:dyDescent="0.25">
      <c r="I790" t="s">
        <v>1384</v>
      </c>
      <c r="J790">
        <v>0.77880000000000005</v>
      </c>
      <c r="K790">
        <v>0.76619999999999999</v>
      </c>
      <c r="L790">
        <v>7.0210000000000003E-3</v>
      </c>
      <c r="M790">
        <v>-0.68489999999999995</v>
      </c>
      <c r="N790">
        <v>0.76570000000000005</v>
      </c>
      <c r="O790">
        <v>2.3210000000000002</v>
      </c>
      <c r="P790">
        <v>30001</v>
      </c>
      <c r="Q790">
        <v>120000</v>
      </c>
    </row>
    <row r="791" spans="9:17" x14ac:dyDescent="0.25">
      <c r="I791" t="s">
        <v>1385</v>
      </c>
      <c r="J791">
        <v>4.2049999999999997E-2</v>
      </c>
      <c r="K791">
        <v>0.42020000000000002</v>
      </c>
      <c r="L791">
        <v>4.607E-3</v>
      </c>
      <c r="M791">
        <v>-0.79710000000000003</v>
      </c>
      <c r="N791">
        <v>4.6829999999999997E-2</v>
      </c>
      <c r="O791">
        <v>0.8629</v>
      </c>
      <c r="P791">
        <v>30001</v>
      </c>
      <c r="Q791">
        <v>120000</v>
      </c>
    </row>
    <row r="792" spans="9:17" x14ac:dyDescent="0.25">
      <c r="I792" t="s">
        <v>1386</v>
      </c>
      <c r="J792">
        <v>-0.1106</v>
      </c>
      <c r="K792">
        <v>0.4355</v>
      </c>
      <c r="L792">
        <v>5.4440000000000001E-3</v>
      </c>
      <c r="M792">
        <v>-0.97940000000000005</v>
      </c>
      <c r="N792">
        <v>-0.10879999999999999</v>
      </c>
      <c r="O792">
        <v>0.74209999999999998</v>
      </c>
      <c r="P792">
        <v>30001</v>
      </c>
      <c r="Q792">
        <v>120000</v>
      </c>
    </row>
    <row r="793" spans="9:17" x14ac:dyDescent="0.25">
      <c r="I793" t="s">
        <v>1387</v>
      </c>
      <c r="J793">
        <v>0.17269999999999999</v>
      </c>
      <c r="K793">
        <v>0.47249999999999998</v>
      </c>
      <c r="L793">
        <v>5.4990000000000004E-3</v>
      </c>
      <c r="M793">
        <v>-0.76370000000000005</v>
      </c>
      <c r="N793">
        <v>0.17399999999999999</v>
      </c>
      <c r="O793">
        <v>1.103</v>
      </c>
      <c r="P793">
        <v>30001</v>
      </c>
      <c r="Q793">
        <v>120000</v>
      </c>
    </row>
    <row r="794" spans="9:17" x14ac:dyDescent="0.25">
      <c r="I794" t="s">
        <v>1388</v>
      </c>
      <c r="J794">
        <v>0.64829999999999999</v>
      </c>
      <c r="K794">
        <v>0.54820000000000002</v>
      </c>
      <c r="L794">
        <v>6.0559999999999998E-3</v>
      </c>
      <c r="M794">
        <v>-0.39379999999999998</v>
      </c>
      <c r="N794">
        <v>0.63629999999999998</v>
      </c>
      <c r="O794">
        <v>1.76</v>
      </c>
      <c r="P794">
        <v>30001</v>
      </c>
      <c r="Q794">
        <v>120000</v>
      </c>
    </row>
    <row r="795" spans="9:17" x14ac:dyDescent="0.25">
      <c r="I795" t="s">
        <v>1389</v>
      </c>
      <c r="J795">
        <v>0.29380000000000001</v>
      </c>
      <c r="K795">
        <v>0.41889999999999999</v>
      </c>
      <c r="L795">
        <v>5.385E-3</v>
      </c>
      <c r="M795">
        <v>-0.53720000000000001</v>
      </c>
      <c r="N795">
        <v>0.29630000000000001</v>
      </c>
      <c r="O795">
        <v>1.1160000000000001</v>
      </c>
      <c r="P795">
        <v>30001</v>
      </c>
      <c r="Q795">
        <v>120000</v>
      </c>
    </row>
    <row r="796" spans="9:17" x14ac:dyDescent="0.25">
      <c r="I796" t="s">
        <v>1390</v>
      </c>
      <c r="J796">
        <v>4.4060000000000002E-2</v>
      </c>
      <c r="K796">
        <v>0.48680000000000001</v>
      </c>
      <c r="L796">
        <v>5.1960000000000001E-3</v>
      </c>
      <c r="M796">
        <v>-0.92989999999999995</v>
      </c>
      <c r="N796">
        <v>4.922E-2</v>
      </c>
      <c r="O796">
        <v>0.98499999999999999</v>
      </c>
      <c r="P796">
        <v>30001</v>
      </c>
      <c r="Q796">
        <v>120000</v>
      </c>
    </row>
    <row r="797" spans="9:17" x14ac:dyDescent="0.25">
      <c r="I797" t="s">
        <v>1391</v>
      </c>
      <c r="J797">
        <v>-0.42380000000000001</v>
      </c>
      <c r="K797">
        <v>0.39269999999999999</v>
      </c>
      <c r="L797">
        <v>5.0150000000000004E-3</v>
      </c>
      <c r="M797">
        <v>-1.2090000000000001</v>
      </c>
      <c r="N797">
        <v>-0.42259999999999998</v>
      </c>
      <c r="O797">
        <v>0.3468</v>
      </c>
      <c r="P797">
        <v>30001</v>
      </c>
      <c r="Q797">
        <v>120000</v>
      </c>
    </row>
    <row r="798" spans="9:17" x14ac:dyDescent="0.25">
      <c r="I798" t="s">
        <v>1392</v>
      </c>
      <c r="J798">
        <v>-0.72340000000000004</v>
      </c>
      <c r="K798">
        <v>0.48089999999999999</v>
      </c>
      <c r="L798">
        <v>5.2350000000000001E-3</v>
      </c>
      <c r="M798">
        <v>-1.6859999999999999</v>
      </c>
      <c r="N798">
        <v>-0.7167</v>
      </c>
      <c r="O798">
        <v>0.2051</v>
      </c>
      <c r="P798">
        <v>30001</v>
      </c>
      <c r="Q798">
        <v>120000</v>
      </c>
    </row>
    <row r="799" spans="9:17" x14ac:dyDescent="0.25">
      <c r="I799" t="s">
        <v>1393</v>
      </c>
      <c r="J799">
        <v>-0.3649</v>
      </c>
      <c r="K799">
        <v>0.50619999999999998</v>
      </c>
      <c r="L799">
        <v>5.3680000000000004E-3</v>
      </c>
      <c r="M799" s="29">
        <v>-1.3540000000000001</v>
      </c>
      <c r="N799">
        <v>-0.36969999999999997</v>
      </c>
      <c r="O799">
        <v>0.64459999999999995</v>
      </c>
      <c r="P799">
        <v>30001</v>
      </c>
      <c r="Q799">
        <v>120000</v>
      </c>
    </row>
    <row r="800" spans="9:17" x14ac:dyDescent="0.25">
      <c r="I800" t="s">
        <v>1394</v>
      </c>
      <c r="J800">
        <v>-0.14449999999999999</v>
      </c>
      <c r="K800">
        <v>0.39350000000000002</v>
      </c>
      <c r="L800">
        <v>4.7270000000000003E-3</v>
      </c>
      <c r="M800">
        <v>-0.93820000000000003</v>
      </c>
      <c r="N800">
        <v>-0.1419</v>
      </c>
      <c r="O800">
        <v>0.62119999999999997</v>
      </c>
      <c r="P800">
        <v>30001</v>
      </c>
      <c r="Q800">
        <v>120000</v>
      </c>
    </row>
    <row r="801" spans="9:17" x14ac:dyDescent="0.25">
      <c r="I801" t="s">
        <v>1395</v>
      </c>
      <c r="J801">
        <v>-0.76280000000000003</v>
      </c>
      <c r="K801">
        <v>0.48480000000000001</v>
      </c>
      <c r="L801">
        <v>5.5160000000000001E-3</v>
      </c>
      <c r="M801">
        <v>-1.7350000000000001</v>
      </c>
      <c r="N801">
        <v>-0.75490000000000002</v>
      </c>
      <c r="O801">
        <v>0.17730000000000001</v>
      </c>
      <c r="P801">
        <v>30001</v>
      </c>
      <c r="Q801">
        <v>120000</v>
      </c>
    </row>
    <row r="802" spans="9:17" x14ac:dyDescent="0.25">
      <c r="I802" t="s">
        <v>1396</v>
      </c>
      <c r="J802">
        <v>-0.30399999999999999</v>
      </c>
      <c r="K802">
        <v>0.46860000000000002</v>
      </c>
      <c r="L802">
        <v>5.2430000000000003E-3</v>
      </c>
      <c r="M802">
        <v>-1.232</v>
      </c>
      <c r="N802">
        <v>-0.30459999999999998</v>
      </c>
      <c r="O802">
        <v>0.62229999999999996</v>
      </c>
      <c r="P802">
        <v>30001</v>
      </c>
      <c r="Q802">
        <v>120000</v>
      </c>
    </row>
    <row r="803" spans="9:17" x14ac:dyDescent="0.25">
      <c r="I803" t="s">
        <v>1397</v>
      </c>
      <c r="J803">
        <v>-0.89759999999999995</v>
      </c>
      <c r="K803">
        <v>0.52739999999999998</v>
      </c>
      <c r="L803">
        <v>6.0959999999999999E-3</v>
      </c>
      <c r="M803">
        <v>-1.968</v>
      </c>
      <c r="N803">
        <v>-0.88380000000000003</v>
      </c>
      <c r="O803">
        <v>0.1067</v>
      </c>
      <c r="P803">
        <v>30001</v>
      </c>
      <c r="Q803">
        <v>120000</v>
      </c>
    </row>
    <row r="804" spans="9:17" x14ac:dyDescent="0.25">
      <c r="I804" t="s">
        <v>1398</v>
      </c>
      <c r="J804">
        <v>-0.63549999999999995</v>
      </c>
      <c r="K804">
        <v>0.47670000000000001</v>
      </c>
      <c r="L804">
        <v>5.4520000000000002E-3</v>
      </c>
      <c r="M804">
        <v>-1.583</v>
      </c>
      <c r="N804">
        <v>-0.62990000000000002</v>
      </c>
      <c r="O804">
        <v>0.29339999999999999</v>
      </c>
      <c r="P804">
        <v>30001</v>
      </c>
      <c r="Q804">
        <v>120000</v>
      </c>
    </row>
    <row r="805" spans="9:17" x14ac:dyDescent="0.25">
      <c r="I805" t="s">
        <v>1399</v>
      </c>
      <c r="J805">
        <v>-0.44</v>
      </c>
      <c r="K805">
        <v>0.44479999999999997</v>
      </c>
      <c r="L805">
        <v>5.705E-3</v>
      </c>
      <c r="M805">
        <v>-1.319</v>
      </c>
      <c r="N805">
        <v>-0.43990000000000001</v>
      </c>
      <c r="O805">
        <v>0.43630000000000002</v>
      </c>
      <c r="P805">
        <v>30001</v>
      </c>
      <c r="Q805">
        <v>120000</v>
      </c>
    </row>
    <row r="806" spans="9:17" x14ac:dyDescent="0.25">
      <c r="I806" t="s">
        <v>1400</v>
      </c>
      <c r="J806">
        <v>-0.3266</v>
      </c>
      <c r="K806">
        <v>0.4778</v>
      </c>
      <c r="L806">
        <v>5.437E-3</v>
      </c>
      <c r="M806">
        <v>-1.264</v>
      </c>
      <c r="N806">
        <v>-0.32990000000000003</v>
      </c>
      <c r="O806">
        <v>0.624</v>
      </c>
      <c r="P806">
        <v>30001</v>
      </c>
      <c r="Q806">
        <v>120000</v>
      </c>
    </row>
    <row r="807" spans="9:17" x14ac:dyDescent="0.25">
      <c r="I807" t="s">
        <v>1401</v>
      </c>
      <c r="J807">
        <v>-0.22770000000000001</v>
      </c>
      <c r="K807">
        <v>0.39369999999999999</v>
      </c>
      <c r="L807">
        <v>4.5019999999999999E-3</v>
      </c>
      <c r="M807">
        <v>-1.0169999999999999</v>
      </c>
      <c r="N807">
        <v>-0.22289999999999999</v>
      </c>
      <c r="O807">
        <v>0.54530000000000001</v>
      </c>
      <c r="P807">
        <v>30001</v>
      </c>
      <c r="Q807">
        <v>120000</v>
      </c>
    </row>
    <row r="808" spans="9:17" x14ac:dyDescent="0.25">
      <c r="I808" t="s">
        <v>1402</v>
      </c>
      <c r="J808">
        <v>0.18190000000000001</v>
      </c>
      <c r="K808">
        <v>0.51759999999999995</v>
      </c>
      <c r="L808">
        <v>5.4850000000000003E-3</v>
      </c>
      <c r="M808">
        <v>-0.81589999999999996</v>
      </c>
      <c r="N808">
        <v>0.1754</v>
      </c>
      <c r="O808">
        <v>1.2230000000000001</v>
      </c>
      <c r="P808">
        <v>30001</v>
      </c>
      <c r="Q808">
        <v>120000</v>
      </c>
    </row>
    <row r="809" spans="9:17" x14ac:dyDescent="0.25">
      <c r="I809" t="s">
        <v>1403</v>
      </c>
      <c r="J809">
        <v>-0.1399</v>
      </c>
      <c r="K809">
        <v>0.4466</v>
      </c>
      <c r="L809">
        <v>4.9150000000000001E-3</v>
      </c>
      <c r="M809">
        <v>-1.0309999999999999</v>
      </c>
      <c r="N809">
        <v>-0.1351</v>
      </c>
      <c r="O809">
        <v>0.73089999999999999</v>
      </c>
      <c r="P809">
        <v>30001</v>
      </c>
      <c r="Q809">
        <v>120000</v>
      </c>
    </row>
    <row r="810" spans="9:17" x14ac:dyDescent="0.25">
      <c r="I810" t="s">
        <v>1404</v>
      </c>
      <c r="J810">
        <v>-0.1137</v>
      </c>
      <c r="K810">
        <v>0.4985</v>
      </c>
      <c r="L810">
        <v>5.1460000000000004E-3</v>
      </c>
      <c r="M810">
        <v>-1.1140000000000001</v>
      </c>
      <c r="N810">
        <v>-0.1095</v>
      </c>
      <c r="O810">
        <v>0.85599999999999998</v>
      </c>
      <c r="P810">
        <v>30001</v>
      </c>
      <c r="Q810">
        <v>120000</v>
      </c>
    </row>
    <row r="811" spans="9:17" x14ac:dyDescent="0.25">
      <c r="I811" t="s">
        <v>1405</v>
      </c>
      <c r="J811">
        <v>-1.115</v>
      </c>
      <c r="K811">
        <v>0.67769999999999997</v>
      </c>
      <c r="L811">
        <v>1.026E-2</v>
      </c>
      <c r="M811">
        <v>-2.4420000000000002</v>
      </c>
      <c r="N811">
        <v>-1.1200000000000001</v>
      </c>
      <c r="O811">
        <v>0.224</v>
      </c>
      <c r="P811">
        <v>30001</v>
      </c>
      <c r="Q811">
        <v>120000</v>
      </c>
    </row>
    <row r="812" spans="9:17" x14ac:dyDescent="0.25">
      <c r="I812" t="s">
        <v>1406</v>
      </c>
      <c r="J812">
        <v>0.98180000000000001</v>
      </c>
      <c r="K812">
        <v>0.44469999999999998</v>
      </c>
      <c r="L812">
        <v>4.8849999999999996E-3</v>
      </c>
      <c r="M812">
        <v>9.8409999999999997E-2</v>
      </c>
      <c r="N812">
        <v>0.98560000000000003</v>
      </c>
      <c r="O812">
        <v>1.845</v>
      </c>
      <c r="P812">
        <v>30001</v>
      </c>
      <c r="Q812">
        <v>120000</v>
      </c>
    </row>
    <row r="813" spans="9:17" x14ac:dyDescent="0.25">
      <c r="I813" t="s">
        <v>1407</v>
      </c>
      <c r="J813">
        <v>0.24840000000000001</v>
      </c>
      <c r="K813">
        <v>0.41370000000000001</v>
      </c>
      <c r="L813">
        <v>4.6860000000000001E-3</v>
      </c>
      <c r="M813">
        <v>-0.58220000000000005</v>
      </c>
      <c r="N813">
        <v>0.25459999999999999</v>
      </c>
      <c r="O813">
        <v>1.0529999999999999</v>
      </c>
      <c r="P813">
        <v>30001</v>
      </c>
      <c r="Q813">
        <v>120000</v>
      </c>
    </row>
    <row r="814" spans="9:17" x14ac:dyDescent="0.25">
      <c r="I814" t="s">
        <v>1408</v>
      </c>
      <c r="J814">
        <v>0.48299999999999998</v>
      </c>
      <c r="K814">
        <v>0.43540000000000001</v>
      </c>
      <c r="L814">
        <v>4.6239999999999996E-3</v>
      </c>
      <c r="M814">
        <v>-0.377</v>
      </c>
      <c r="N814">
        <v>0.48060000000000003</v>
      </c>
      <c r="O814">
        <v>1.345</v>
      </c>
      <c r="P814">
        <v>30001</v>
      </c>
      <c r="Q814">
        <v>120000</v>
      </c>
    </row>
    <row r="815" spans="9:17" x14ac:dyDescent="0.25">
      <c r="I815" t="s">
        <v>1409</v>
      </c>
      <c r="J815">
        <v>0.33910000000000001</v>
      </c>
      <c r="K815">
        <v>0.34770000000000001</v>
      </c>
      <c r="L815">
        <v>3.813E-3</v>
      </c>
      <c r="M815">
        <v>-0.36770000000000003</v>
      </c>
      <c r="N815">
        <v>0.34289999999999998</v>
      </c>
      <c r="O815">
        <v>1.018</v>
      </c>
      <c r="P815">
        <v>30001</v>
      </c>
      <c r="Q815">
        <v>120000</v>
      </c>
    </row>
    <row r="816" spans="9:17" x14ac:dyDescent="0.25">
      <c r="I816" t="s">
        <v>1410</v>
      </c>
      <c r="J816">
        <v>-0.36840000000000001</v>
      </c>
      <c r="K816">
        <v>0.63729999999999998</v>
      </c>
      <c r="L816">
        <v>6.9800000000000001E-3</v>
      </c>
      <c r="M816">
        <v>-1.714</v>
      </c>
      <c r="N816">
        <v>-0.3256</v>
      </c>
      <c r="O816">
        <v>0.74919999999999998</v>
      </c>
      <c r="P816">
        <v>30001</v>
      </c>
      <c r="Q816">
        <v>120000</v>
      </c>
    </row>
    <row r="817" spans="9:17" x14ac:dyDescent="0.25">
      <c r="I817" t="s">
        <v>1411</v>
      </c>
      <c r="J817">
        <v>0.3589</v>
      </c>
      <c r="K817">
        <v>0.43919999999999998</v>
      </c>
      <c r="L817">
        <v>3.7529999999999998E-3</v>
      </c>
      <c r="M817">
        <v>-0.51790000000000003</v>
      </c>
      <c r="N817">
        <v>0.3614</v>
      </c>
      <c r="O817">
        <v>1.2210000000000001</v>
      </c>
      <c r="P817">
        <v>30001</v>
      </c>
      <c r="Q817">
        <v>120000</v>
      </c>
    </row>
    <row r="818" spans="9:17" x14ac:dyDescent="0.25">
      <c r="I818" t="s">
        <v>1412</v>
      </c>
      <c r="J818">
        <v>0.56410000000000005</v>
      </c>
      <c r="K818">
        <v>0.43959999999999999</v>
      </c>
      <c r="L818">
        <v>4.7349999999999996E-3</v>
      </c>
      <c r="M818">
        <v>-0.30180000000000001</v>
      </c>
      <c r="N818">
        <v>0.56140000000000001</v>
      </c>
      <c r="O818">
        <v>1.4359999999999999</v>
      </c>
      <c r="P818">
        <v>30001</v>
      </c>
      <c r="Q818">
        <v>120000</v>
      </c>
    </row>
    <row r="819" spans="9:17" x14ac:dyDescent="0.25">
      <c r="I819" t="s">
        <v>1413</v>
      </c>
      <c r="J819">
        <v>0.53769999999999996</v>
      </c>
      <c r="K819">
        <v>0.49859999999999999</v>
      </c>
      <c r="L819">
        <v>4.7959999999999999E-3</v>
      </c>
      <c r="M819">
        <v>-0.42330000000000001</v>
      </c>
      <c r="N819">
        <v>0.52639999999999998</v>
      </c>
      <c r="O819">
        <v>1.554</v>
      </c>
      <c r="P819">
        <v>30001</v>
      </c>
      <c r="Q819">
        <v>120000</v>
      </c>
    </row>
    <row r="820" spans="9:17" x14ac:dyDescent="0.25">
      <c r="I820" t="s">
        <v>1414</v>
      </c>
      <c r="J820">
        <v>-0.10249999999999999</v>
      </c>
      <c r="K820">
        <v>0.40670000000000001</v>
      </c>
      <c r="L820">
        <v>2.8730000000000001E-3</v>
      </c>
      <c r="M820">
        <v>-0.9093</v>
      </c>
      <c r="N820">
        <v>-0.1017</v>
      </c>
      <c r="O820">
        <v>0.69689999999999996</v>
      </c>
      <c r="P820">
        <v>30001</v>
      </c>
      <c r="Q820">
        <v>120000</v>
      </c>
    </row>
    <row r="821" spans="9:17" x14ac:dyDescent="0.25">
      <c r="I821" t="s">
        <v>1415</v>
      </c>
      <c r="J821">
        <v>5.6649999999999999E-2</v>
      </c>
      <c r="K821">
        <v>0.46839999999999998</v>
      </c>
      <c r="L821">
        <v>4.81E-3</v>
      </c>
      <c r="M821">
        <v>-0.83779999999999999</v>
      </c>
      <c r="N821">
        <v>4.7E-2</v>
      </c>
      <c r="O821">
        <v>1.0049999999999999</v>
      </c>
      <c r="P821">
        <v>30001</v>
      </c>
      <c r="Q821">
        <v>120000</v>
      </c>
    </row>
    <row r="822" spans="9:17" x14ac:dyDescent="0.25">
      <c r="I822" t="s">
        <v>1416</v>
      </c>
      <c r="J822">
        <v>-0.37680000000000002</v>
      </c>
      <c r="K822">
        <v>0.45269999999999999</v>
      </c>
      <c r="L822">
        <v>4.5519999999999996E-3</v>
      </c>
      <c r="M822">
        <v>-1.292</v>
      </c>
      <c r="N822">
        <v>-0.36969999999999997</v>
      </c>
      <c r="O822">
        <v>0.499</v>
      </c>
      <c r="P822">
        <v>30001</v>
      </c>
      <c r="Q822">
        <v>120000</v>
      </c>
    </row>
    <row r="823" spans="9:17" x14ac:dyDescent="0.25">
      <c r="I823" t="s">
        <v>1417</v>
      </c>
      <c r="J823">
        <v>-0.34300000000000003</v>
      </c>
      <c r="K823">
        <v>0.43369999999999997</v>
      </c>
      <c r="L823">
        <v>4.4900000000000001E-3</v>
      </c>
      <c r="M823">
        <v>-1.22</v>
      </c>
      <c r="N823">
        <v>-0.3367</v>
      </c>
      <c r="O823">
        <v>0.49990000000000001</v>
      </c>
      <c r="P823">
        <v>30001</v>
      </c>
      <c r="Q823">
        <v>120000</v>
      </c>
    </row>
    <row r="824" spans="9:17" x14ac:dyDescent="0.25">
      <c r="I824" t="s">
        <v>1418</v>
      </c>
      <c r="J824">
        <v>-0.15429999999999999</v>
      </c>
      <c r="K824">
        <v>0.49249999999999999</v>
      </c>
      <c r="L824">
        <v>4.47E-3</v>
      </c>
      <c r="M824">
        <v>-1.1339999999999999</v>
      </c>
      <c r="N824">
        <v>-0.15609999999999999</v>
      </c>
      <c r="O824">
        <v>0.82279999999999998</v>
      </c>
      <c r="P824">
        <v>30001</v>
      </c>
      <c r="Q824">
        <v>120000</v>
      </c>
    </row>
    <row r="825" spans="9:17" x14ac:dyDescent="0.25">
      <c r="I825" t="s">
        <v>1419</v>
      </c>
      <c r="J825">
        <v>0.6734</v>
      </c>
      <c r="K825">
        <v>0.45029999999999998</v>
      </c>
      <c r="L825">
        <v>4.2719999999999998E-3</v>
      </c>
      <c r="M825">
        <v>-0.2336</v>
      </c>
      <c r="N825">
        <v>0.67849999999999999</v>
      </c>
      <c r="O825">
        <v>1.5469999999999999</v>
      </c>
      <c r="P825">
        <v>30001</v>
      </c>
      <c r="Q825">
        <v>120000</v>
      </c>
    </row>
    <row r="826" spans="9:17" x14ac:dyDescent="0.25">
      <c r="I826" t="s">
        <v>1420</v>
      </c>
      <c r="J826">
        <v>0.69450000000000001</v>
      </c>
      <c r="K826">
        <v>0.49769999999999998</v>
      </c>
      <c r="L826">
        <v>4.0229999999999997E-3</v>
      </c>
      <c r="M826">
        <v>-0.30130000000000001</v>
      </c>
      <c r="N826">
        <v>0.69610000000000005</v>
      </c>
      <c r="O826">
        <v>1.671</v>
      </c>
      <c r="P826">
        <v>30001</v>
      </c>
      <c r="Q826">
        <v>120000</v>
      </c>
    </row>
    <row r="827" spans="9:17" x14ac:dyDescent="0.25">
      <c r="I827" t="s">
        <v>1421</v>
      </c>
      <c r="J827">
        <v>1.0760000000000001</v>
      </c>
      <c r="K827">
        <v>0.80549999999999999</v>
      </c>
      <c r="L827">
        <v>1.495E-2</v>
      </c>
      <c r="M827">
        <v>-0.50149999999999995</v>
      </c>
      <c r="N827">
        <v>1.07</v>
      </c>
      <c r="O827">
        <v>2.6619999999999999</v>
      </c>
      <c r="P827">
        <v>30001</v>
      </c>
      <c r="Q827">
        <v>120000</v>
      </c>
    </row>
    <row r="828" spans="9:17" x14ac:dyDescent="0.25">
      <c r="I828" t="s">
        <v>1422</v>
      </c>
      <c r="J828" s="29">
        <v>1.246</v>
      </c>
      <c r="K828">
        <v>0.60219999999999996</v>
      </c>
      <c r="L828">
        <v>9.1629999999999993E-3</v>
      </c>
      <c r="M828">
        <v>7.0190000000000002E-2</v>
      </c>
      <c r="N828">
        <v>1.248</v>
      </c>
      <c r="O828">
        <v>2.4239999999999999</v>
      </c>
      <c r="P828">
        <v>30001</v>
      </c>
      <c r="Q828">
        <v>120000</v>
      </c>
    </row>
    <row r="829" spans="9:17" x14ac:dyDescent="0.25">
      <c r="I829" t="s">
        <v>1423</v>
      </c>
      <c r="J829">
        <v>1.266</v>
      </c>
      <c r="K829">
        <v>0.67049999999999998</v>
      </c>
      <c r="L829">
        <v>1.018E-2</v>
      </c>
      <c r="M829">
        <v>-4.9329999999999999E-2</v>
      </c>
      <c r="N829">
        <v>1.266</v>
      </c>
      <c r="O829">
        <v>2.589</v>
      </c>
      <c r="P829">
        <v>30001</v>
      </c>
      <c r="Q829">
        <v>120000</v>
      </c>
    </row>
    <row r="830" spans="9:17" x14ac:dyDescent="0.25">
      <c r="I830" t="s">
        <v>2615</v>
      </c>
      <c r="J830">
        <v>1.004</v>
      </c>
      <c r="K830">
        <v>0.5423</v>
      </c>
      <c r="L830">
        <v>8.201E-3</v>
      </c>
      <c r="M830">
        <v>-7.3880000000000001E-2</v>
      </c>
      <c r="N830">
        <v>1.0089999999999999</v>
      </c>
      <c r="O830">
        <v>2.0630000000000002</v>
      </c>
      <c r="P830">
        <v>30001</v>
      </c>
      <c r="Q830">
        <v>120000</v>
      </c>
    </row>
    <row r="831" spans="9:17" x14ac:dyDescent="0.25">
      <c r="I831" t="s">
        <v>2616</v>
      </c>
      <c r="J831">
        <v>0.86040000000000005</v>
      </c>
      <c r="K831">
        <v>0.58499999999999996</v>
      </c>
      <c r="L831">
        <v>9.5899999999999996E-3</v>
      </c>
      <c r="M831">
        <v>-0.3125</v>
      </c>
      <c r="N831">
        <v>0.87109999999999999</v>
      </c>
      <c r="O831">
        <v>1.992</v>
      </c>
      <c r="P831">
        <v>30001</v>
      </c>
      <c r="Q831">
        <v>120000</v>
      </c>
    </row>
    <row r="832" spans="9:17" x14ac:dyDescent="0.25">
      <c r="I832" t="s">
        <v>2617</v>
      </c>
      <c r="J832">
        <v>1.6020000000000001</v>
      </c>
      <c r="K832">
        <v>0.58130000000000004</v>
      </c>
      <c r="L832">
        <v>8.796E-3</v>
      </c>
      <c r="M832">
        <v>0.4521</v>
      </c>
      <c r="N832">
        <v>1.6060000000000001</v>
      </c>
      <c r="O832">
        <v>2.742</v>
      </c>
      <c r="P832">
        <v>30001</v>
      </c>
      <c r="Q832">
        <v>120000</v>
      </c>
    </row>
    <row r="833" spans="9:17" x14ac:dyDescent="0.25">
      <c r="I833" t="s">
        <v>2618</v>
      </c>
      <c r="J833">
        <v>1.589</v>
      </c>
      <c r="K833">
        <v>0.65580000000000005</v>
      </c>
      <c r="L833">
        <v>9.7120000000000001E-3</v>
      </c>
      <c r="M833">
        <v>0.29349999999999998</v>
      </c>
      <c r="N833">
        <v>1.591</v>
      </c>
      <c r="O833">
        <v>2.8820000000000001</v>
      </c>
      <c r="P833">
        <v>30001</v>
      </c>
      <c r="Q833">
        <v>120000</v>
      </c>
    </row>
    <row r="834" spans="9:17" x14ac:dyDescent="0.25">
      <c r="I834" t="s">
        <v>2619</v>
      </c>
      <c r="J834">
        <v>1.466</v>
      </c>
      <c r="K834">
        <v>0.59299999999999997</v>
      </c>
      <c r="L834">
        <v>7.6400000000000001E-3</v>
      </c>
      <c r="M834">
        <v>0.28939999999999999</v>
      </c>
      <c r="N834">
        <v>1.4690000000000001</v>
      </c>
      <c r="O834">
        <v>2.629</v>
      </c>
      <c r="P834">
        <v>30001</v>
      </c>
      <c r="Q834">
        <v>120000</v>
      </c>
    </row>
    <row r="835" spans="9:17" x14ac:dyDescent="0.25">
      <c r="I835" t="s">
        <v>2620</v>
      </c>
      <c r="J835">
        <v>-2.1080000000000002E-2</v>
      </c>
      <c r="K835">
        <v>0.63739999999999997</v>
      </c>
      <c r="L835">
        <v>8.1119999999999994E-3</v>
      </c>
      <c r="M835">
        <v>-1.268</v>
      </c>
      <c r="N835">
        <v>-1.9599999999999999E-2</v>
      </c>
      <c r="O835">
        <v>1.232</v>
      </c>
      <c r="P835">
        <v>30001</v>
      </c>
      <c r="Q835">
        <v>120000</v>
      </c>
    </row>
    <row r="836" spans="9:17" x14ac:dyDescent="0.25">
      <c r="I836" t="s">
        <v>1424</v>
      </c>
      <c r="J836">
        <v>-8.387E-2</v>
      </c>
      <c r="K836">
        <v>0.34639999999999999</v>
      </c>
      <c r="L836">
        <v>2.2060000000000001E-3</v>
      </c>
      <c r="M836">
        <v>-0.87770000000000004</v>
      </c>
      <c r="N836">
        <v>-4.9169999999999998E-2</v>
      </c>
      <c r="O836">
        <v>0.57840000000000003</v>
      </c>
      <c r="P836">
        <v>30001</v>
      </c>
      <c r="Q836">
        <v>120000</v>
      </c>
    </row>
    <row r="837" spans="9:17" x14ac:dyDescent="0.25">
      <c r="I837" t="s">
        <v>1425</v>
      </c>
      <c r="J837">
        <v>-5.6340000000000001E-2</v>
      </c>
      <c r="K837">
        <v>0.3095</v>
      </c>
      <c r="L837">
        <v>2.0869999999999999E-3</v>
      </c>
      <c r="M837">
        <v>-0.75970000000000004</v>
      </c>
      <c r="N837">
        <v>-3.0890000000000001E-2</v>
      </c>
      <c r="O837">
        <v>0.53920000000000001</v>
      </c>
      <c r="P837">
        <v>30001</v>
      </c>
      <c r="Q837">
        <v>120000</v>
      </c>
    </row>
    <row r="838" spans="9:17" x14ac:dyDescent="0.25">
      <c r="I838" t="s">
        <v>1426</v>
      </c>
      <c r="J838">
        <v>-0.1898</v>
      </c>
      <c r="K838">
        <v>0.3256</v>
      </c>
      <c r="L838">
        <v>2.7330000000000002E-3</v>
      </c>
      <c r="M838">
        <v>-0.9647</v>
      </c>
      <c r="N838">
        <v>-0.13619999999999999</v>
      </c>
      <c r="O838">
        <v>0.36159999999999998</v>
      </c>
      <c r="P838">
        <v>30001</v>
      </c>
      <c r="Q838">
        <v>120000</v>
      </c>
    </row>
    <row r="839" spans="9:17" x14ac:dyDescent="0.25">
      <c r="I839" t="s">
        <v>1427</v>
      </c>
      <c r="J839">
        <v>-5.5760000000000002E-3</v>
      </c>
      <c r="K839">
        <v>0.29799999999999999</v>
      </c>
      <c r="L839">
        <v>1.9380000000000001E-3</v>
      </c>
      <c r="M839">
        <v>-0.66420000000000001</v>
      </c>
      <c r="N839">
        <v>2.5230000000000001E-3</v>
      </c>
      <c r="O839">
        <v>0.59630000000000005</v>
      </c>
      <c r="P839">
        <v>30001</v>
      </c>
      <c r="Q839">
        <v>120000</v>
      </c>
    </row>
    <row r="840" spans="9:17" x14ac:dyDescent="0.25">
      <c r="I840" t="s">
        <v>1428</v>
      </c>
      <c r="J840">
        <v>-7.9439999999999997E-2</v>
      </c>
      <c r="K840">
        <v>0.29820000000000002</v>
      </c>
      <c r="L840">
        <v>2.0860000000000002E-3</v>
      </c>
      <c r="M840">
        <v>-0.76</v>
      </c>
      <c r="N840">
        <v>-4.99E-2</v>
      </c>
      <c r="O840">
        <v>0.4889</v>
      </c>
      <c r="P840">
        <v>30001</v>
      </c>
      <c r="Q840">
        <v>120000</v>
      </c>
    </row>
    <row r="841" spans="9:17" x14ac:dyDescent="0.25">
      <c r="I841" t="s">
        <v>1429</v>
      </c>
      <c r="J841">
        <v>0.43009999999999998</v>
      </c>
      <c r="K841">
        <v>0.375</v>
      </c>
      <c r="L841">
        <v>4.5310000000000003E-3</v>
      </c>
      <c r="M841">
        <v>-0.3327</v>
      </c>
      <c r="N841">
        <v>0.4345</v>
      </c>
      <c r="O841">
        <v>1.159</v>
      </c>
      <c r="P841">
        <v>30001</v>
      </c>
      <c r="Q841">
        <v>120000</v>
      </c>
    </row>
    <row r="842" spans="9:17" x14ac:dyDescent="0.25">
      <c r="I842" t="s">
        <v>1430</v>
      </c>
      <c r="J842">
        <v>0.70150000000000001</v>
      </c>
      <c r="K842">
        <v>0.76880000000000004</v>
      </c>
      <c r="L842">
        <v>7.1780000000000004E-3</v>
      </c>
      <c r="M842">
        <v>-0.78100000000000003</v>
      </c>
      <c r="N842">
        <v>0.69059999999999999</v>
      </c>
      <c r="O842">
        <v>2.25</v>
      </c>
      <c r="P842">
        <v>30001</v>
      </c>
      <c r="Q842">
        <v>120000</v>
      </c>
    </row>
    <row r="843" spans="9:17" x14ac:dyDescent="0.25">
      <c r="I843" t="s">
        <v>1431</v>
      </c>
      <c r="J843">
        <v>-3.5249999999999997E-2</v>
      </c>
      <c r="K843">
        <v>0.41470000000000001</v>
      </c>
      <c r="L843">
        <v>4.5820000000000001E-3</v>
      </c>
      <c r="M843">
        <v>-0.8821</v>
      </c>
      <c r="N843">
        <v>-2.6589999999999999E-2</v>
      </c>
      <c r="O843">
        <v>0.76519999999999999</v>
      </c>
      <c r="P843">
        <v>30001</v>
      </c>
      <c r="Q843">
        <v>120000</v>
      </c>
    </row>
    <row r="844" spans="9:17" x14ac:dyDescent="0.25">
      <c r="I844" t="s">
        <v>1432</v>
      </c>
      <c r="J844">
        <v>-0.18790000000000001</v>
      </c>
      <c r="K844">
        <v>0.43109999999999998</v>
      </c>
      <c r="L844">
        <v>5.5129999999999997E-3</v>
      </c>
      <c r="M844">
        <v>-1.0589999999999999</v>
      </c>
      <c r="N844">
        <v>-0.18099999999999999</v>
      </c>
      <c r="O844">
        <v>0.64219999999999999</v>
      </c>
      <c r="P844">
        <v>30001</v>
      </c>
      <c r="Q844">
        <v>120000</v>
      </c>
    </row>
    <row r="845" spans="9:17" x14ac:dyDescent="0.25">
      <c r="I845" t="s">
        <v>1433</v>
      </c>
      <c r="J845">
        <v>9.5420000000000005E-2</v>
      </c>
      <c r="K845">
        <v>0.46939999999999998</v>
      </c>
      <c r="L845">
        <v>5.6259999999999999E-3</v>
      </c>
      <c r="M845">
        <v>-0.85389999999999999</v>
      </c>
      <c r="N845">
        <v>0.1022</v>
      </c>
      <c r="O845">
        <v>1.0049999999999999</v>
      </c>
      <c r="P845">
        <v>30001</v>
      </c>
      <c r="Q845">
        <v>120000</v>
      </c>
    </row>
    <row r="846" spans="9:17" x14ac:dyDescent="0.25">
      <c r="I846" t="s">
        <v>1434</v>
      </c>
      <c r="J846">
        <v>0.57099999999999995</v>
      </c>
      <c r="K846">
        <v>0.54430000000000001</v>
      </c>
      <c r="L846">
        <v>6.1110000000000001E-3</v>
      </c>
      <c r="M846">
        <v>-0.47260000000000002</v>
      </c>
      <c r="N846">
        <v>0.55759999999999998</v>
      </c>
      <c r="O846">
        <v>1.6719999999999999</v>
      </c>
      <c r="P846">
        <v>30001</v>
      </c>
      <c r="Q846">
        <v>120000</v>
      </c>
    </row>
    <row r="847" spans="9:17" x14ac:dyDescent="0.25">
      <c r="I847" t="s">
        <v>1435</v>
      </c>
      <c r="J847">
        <v>0.2165</v>
      </c>
      <c r="K847">
        <v>0.41410000000000002</v>
      </c>
      <c r="L847">
        <v>5.5009999999999998E-3</v>
      </c>
      <c r="M847">
        <v>-0.63060000000000005</v>
      </c>
      <c r="N847">
        <v>0.22359999999999999</v>
      </c>
      <c r="O847">
        <v>1.022</v>
      </c>
      <c r="P847">
        <v>30001</v>
      </c>
      <c r="Q847">
        <v>120000</v>
      </c>
    </row>
    <row r="848" spans="9:17" x14ac:dyDescent="0.25">
      <c r="I848" t="s">
        <v>1436</v>
      </c>
      <c r="J848">
        <v>-3.3239999999999999E-2</v>
      </c>
      <c r="K848">
        <v>0.48309999999999997</v>
      </c>
      <c r="L848">
        <v>5.3090000000000004E-3</v>
      </c>
      <c r="M848">
        <v>-1.024</v>
      </c>
      <c r="N848">
        <v>-2.1729999999999999E-2</v>
      </c>
      <c r="O848">
        <v>0.88980000000000004</v>
      </c>
      <c r="P848">
        <v>30001</v>
      </c>
      <c r="Q848">
        <v>120000</v>
      </c>
    </row>
    <row r="849" spans="9:17" x14ac:dyDescent="0.25">
      <c r="I849" t="s">
        <v>1437</v>
      </c>
      <c r="J849">
        <v>-0.50109999999999999</v>
      </c>
      <c r="K849">
        <v>0.38669999999999999</v>
      </c>
      <c r="L849">
        <v>5.0590000000000001E-3</v>
      </c>
      <c r="M849">
        <v>-1.292</v>
      </c>
      <c r="N849">
        <v>-0.49490000000000001</v>
      </c>
      <c r="O849">
        <v>0.24640000000000001</v>
      </c>
      <c r="P849">
        <v>30001</v>
      </c>
      <c r="Q849">
        <v>120000</v>
      </c>
    </row>
    <row r="850" spans="9:17" x14ac:dyDescent="0.25">
      <c r="I850" t="s">
        <v>1438</v>
      </c>
      <c r="J850">
        <v>-0.80069999999999997</v>
      </c>
      <c r="K850">
        <v>0.47760000000000002</v>
      </c>
      <c r="L850">
        <v>5.4190000000000002E-3</v>
      </c>
      <c r="M850">
        <v>-1.776</v>
      </c>
      <c r="N850">
        <v>-0.78820000000000001</v>
      </c>
      <c r="O850">
        <v>0.1119</v>
      </c>
      <c r="P850">
        <v>30001</v>
      </c>
      <c r="Q850">
        <v>120000</v>
      </c>
    </row>
    <row r="851" spans="9:17" x14ac:dyDescent="0.25">
      <c r="I851" t="s">
        <v>1439</v>
      </c>
      <c r="J851">
        <v>-0.44219999999999998</v>
      </c>
      <c r="K851">
        <v>0.50349999999999995</v>
      </c>
      <c r="L851">
        <v>5.4640000000000001E-3</v>
      </c>
      <c r="M851">
        <v>-1.448</v>
      </c>
      <c r="N851">
        <v>-0.442</v>
      </c>
      <c r="O851">
        <v>0.54710000000000003</v>
      </c>
      <c r="P851">
        <v>30001</v>
      </c>
      <c r="Q851">
        <v>120000</v>
      </c>
    </row>
    <row r="852" spans="9:17" x14ac:dyDescent="0.25">
      <c r="I852" t="s">
        <v>1440</v>
      </c>
      <c r="J852">
        <v>-0.2218</v>
      </c>
      <c r="K852">
        <v>0.38750000000000001</v>
      </c>
      <c r="L852">
        <v>4.7289999999999997E-3</v>
      </c>
      <c r="M852">
        <v>-1.0229999999999999</v>
      </c>
      <c r="N852">
        <v>-0.2132</v>
      </c>
      <c r="O852">
        <v>0.52280000000000004</v>
      </c>
      <c r="P852">
        <v>30001</v>
      </c>
      <c r="Q852">
        <v>120000</v>
      </c>
    </row>
    <row r="853" spans="9:17" x14ac:dyDescent="0.25">
      <c r="I853" t="s">
        <v>1441</v>
      </c>
      <c r="J853">
        <v>-0.84009999999999996</v>
      </c>
      <c r="K853">
        <v>0.47960000000000003</v>
      </c>
      <c r="L853">
        <v>5.7159999999999997E-3</v>
      </c>
      <c r="M853">
        <v>-1.8149999999999999</v>
      </c>
      <c r="N853">
        <v>-0.82899999999999996</v>
      </c>
      <c r="O853">
        <v>7.5829999999999995E-2</v>
      </c>
      <c r="P853">
        <v>30001</v>
      </c>
      <c r="Q853">
        <v>120000</v>
      </c>
    </row>
    <row r="854" spans="9:17" x14ac:dyDescent="0.25">
      <c r="I854" t="s">
        <v>1442</v>
      </c>
      <c r="J854">
        <v>-0.38129999999999997</v>
      </c>
      <c r="K854">
        <v>0.46350000000000002</v>
      </c>
      <c r="L854">
        <v>5.2620000000000002E-3</v>
      </c>
      <c r="M854">
        <v>-1.3049999999999999</v>
      </c>
      <c r="N854">
        <v>-0.37840000000000001</v>
      </c>
      <c r="O854">
        <v>0.52749999999999997</v>
      </c>
      <c r="P854">
        <v>30001</v>
      </c>
      <c r="Q854">
        <v>120000</v>
      </c>
    </row>
    <row r="855" spans="9:17" x14ac:dyDescent="0.25">
      <c r="I855" t="s">
        <v>1443</v>
      </c>
      <c r="J855">
        <v>-0.97489999999999999</v>
      </c>
      <c r="K855">
        <v>0.52510000000000001</v>
      </c>
      <c r="L855">
        <v>6.2729999999999999E-3</v>
      </c>
      <c r="M855">
        <v>-2.056</v>
      </c>
      <c r="N855">
        <v>-0.95730000000000004</v>
      </c>
      <c r="O855">
        <v>5.561E-3</v>
      </c>
      <c r="P855">
        <v>30001</v>
      </c>
      <c r="Q855">
        <v>120000</v>
      </c>
    </row>
    <row r="856" spans="9:17" x14ac:dyDescent="0.25">
      <c r="I856" t="s">
        <v>1444</v>
      </c>
      <c r="J856">
        <v>-0.71279999999999999</v>
      </c>
      <c r="K856">
        <v>0.47170000000000001</v>
      </c>
      <c r="L856">
        <v>5.4180000000000001E-3</v>
      </c>
      <c r="M856">
        <v>-1.673</v>
      </c>
      <c r="N856">
        <v>-0.70109999999999995</v>
      </c>
      <c r="O856">
        <v>0.19139999999999999</v>
      </c>
      <c r="P856">
        <v>30001</v>
      </c>
      <c r="Q856">
        <v>120000</v>
      </c>
    </row>
    <row r="857" spans="9:17" x14ac:dyDescent="0.25">
      <c r="I857" t="s">
        <v>1445</v>
      </c>
      <c r="J857">
        <v>-0.51729999999999998</v>
      </c>
      <c r="K857">
        <v>0.44009999999999999</v>
      </c>
      <c r="L857">
        <v>5.7289999999999997E-3</v>
      </c>
      <c r="M857">
        <v>-1.405</v>
      </c>
      <c r="N857">
        <v>-0.51349999999999996</v>
      </c>
      <c r="O857">
        <v>0.3402</v>
      </c>
      <c r="P857">
        <v>30001</v>
      </c>
      <c r="Q857">
        <v>120000</v>
      </c>
    </row>
    <row r="858" spans="9:17" x14ac:dyDescent="0.25">
      <c r="I858" t="s">
        <v>1446</v>
      </c>
      <c r="J858">
        <v>-0.40389999999999998</v>
      </c>
      <c r="K858">
        <v>0.47489999999999999</v>
      </c>
      <c r="L858">
        <v>5.4749999999999998E-3</v>
      </c>
      <c r="M858">
        <v>-1.347</v>
      </c>
      <c r="N858">
        <v>-0.4042</v>
      </c>
      <c r="O858">
        <v>0.53280000000000005</v>
      </c>
      <c r="P858">
        <v>30001</v>
      </c>
      <c r="Q858">
        <v>120000</v>
      </c>
    </row>
    <row r="859" spans="9:17" x14ac:dyDescent="0.25">
      <c r="I859" t="s">
        <v>1447</v>
      </c>
      <c r="J859">
        <v>-0.30499999999999999</v>
      </c>
      <c r="K859">
        <v>0.39079999999999998</v>
      </c>
      <c r="L859">
        <v>4.5960000000000003E-3</v>
      </c>
      <c r="M859">
        <v>-1.1100000000000001</v>
      </c>
      <c r="N859">
        <v>-0.29749999999999999</v>
      </c>
      <c r="O859">
        <v>0.4486</v>
      </c>
      <c r="P859">
        <v>30001</v>
      </c>
      <c r="Q859">
        <v>120000</v>
      </c>
    </row>
    <row r="860" spans="9:17" x14ac:dyDescent="0.25">
      <c r="I860" t="s">
        <v>1448</v>
      </c>
      <c r="J860">
        <v>0.1046</v>
      </c>
      <c r="K860">
        <v>0.51470000000000005</v>
      </c>
      <c r="L860">
        <v>5.424E-3</v>
      </c>
      <c r="M860">
        <v>-0.89910000000000001</v>
      </c>
      <c r="N860">
        <v>9.7250000000000003E-2</v>
      </c>
      <c r="O860">
        <v>1.1399999999999999</v>
      </c>
      <c r="P860">
        <v>30001</v>
      </c>
      <c r="Q860">
        <v>120000</v>
      </c>
    </row>
    <row r="861" spans="9:17" x14ac:dyDescent="0.25">
      <c r="I861" t="s">
        <v>1449</v>
      </c>
      <c r="J861">
        <v>-0.2172</v>
      </c>
      <c r="K861">
        <v>0.44269999999999998</v>
      </c>
      <c r="L861">
        <v>4.9090000000000002E-3</v>
      </c>
      <c r="M861">
        <v>-1.1200000000000001</v>
      </c>
      <c r="N861">
        <v>-0.2104</v>
      </c>
      <c r="O861">
        <v>0.63400000000000001</v>
      </c>
      <c r="P861">
        <v>30001</v>
      </c>
      <c r="Q861">
        <v>120000</v>
      </c>
    </row>
    <row r="862" spans="9:17" x14ac:dyDescent="0.25">
      <c r="I862" t="s">
        <v>1450</v>
      </c>
      <c r="J862">
        <v>-0.191</v>
      </c>
      <c r="K862">
        <v>0.49509999999999998</v>
      </c>
      <c r="L862">
        <v>5.1729999999999996E-3</v>
      </c>
      <c r="M862">
        <v>-1.196</v>
      </c>
      <c r="N862">
        <v>-0.1837</v>
      </c>
      <c r="O862">
        <v>0.76580000000000004</v>
      </c>
      <c r="P862">
        <v>30001</v>
      </c>
      <c r="Q862">
        <v>120000</v>
      </c>
    </row>
    <row r="863" spans="9:17" x14ac:dyDescent="0.25">
      <c r="I863" t="s">
        <v>1451</v>
      </c>
      <c r="J863">
        <v>-1.1930000000000001</v>
      </c>
      <c r="K863">
        <v>0.66739999999999999</v>
      </c>
      <c r="L863">
        <v>1.017E-2</v>
      </c>
      <c r="M863">
        <v>-2.5139999999999998</v>
      </c>
      <c r="N863">
        <v>-1.1919999999999999</v>
      </c>
      <c r="O863">
        <v>0.12230000000000001</v>
      </c>
      <c r="P863">
        <v>30001</v>
      </c>
      <c r="Q863">
        <v>120000</v>
      </c>
    </row>
    <row r="864" spans="9:17" x14ac:dyDescent="0.25">
      <c r="I864" t="s">
        <v>1452</v>
      </c>
      <c r="J864">
        <v>0.90449999999999997</v>
      </c>
      <c r="K864">
        <v>0.43980000000000002</v>
      </c>
      <c r="L864">
        <v>5.0600000000000003E-3</v>
      </c>
      <c r="M864">
        <v>1.3089999999999999E-2</v>
      </c>
      <c r="N864">
        <v>0.91439999999999999</v>
      </c>
      <c r="O864">
        <v>1.7529999999999999</v>
      </c>
      <c r="P864">
        <v>30001</v>
      </c>
      <c r="Q864">
        <v>120000</v>
      </c>
    </row>
    <row r="865" spans="9:17" x14ac:dyDescent="0.25">
      <c r="I865" t="s">
        <v>1453</v>
      </c>
      <c r="J865">
        <v>0.1711</v>
      </c>
      <c r="K865">
        <v>0.40670000000000001</v>
      </c>
      <c r="L865">
        <v>4.7609999999999996E-3</v>
      </c>
      <c r="M865">
        <v>-0.66600000000000004</v>
      </c>
      <c r="N865">
        <v>0.18029999999999999</v>
      </c>
      <c r="O865">
        <v>0.95579999999999998</v>
      </c>
      <c r="P865">
        <v>30001</v>
      </c>
      <c r="Q865">
        <v>120000</v>
      </c>
    </row>
    <row r="866" spans="9:17" x14ac:dyDescent="0.25">
      <c r="I866" t="s">
        <v>1454</v>
      </c>
      <c r="J866">
        <v>0.40570000000000001</v>
      </c>
      <c r="K866">
        <v>0.43280000000000002</v>
      </c>
      <c r="L866">
        <v>4.6950000000000004E-3</v>
      </c>
      <c r="M866">
        <v>-0.46929999999999999</v>
      </c>
      <c r="N866">
        <v>0.4083</v>
      </c>
      <c r="O866">
        <v>1.252</v>
      </c>
      <c r="P866">
        <v>30001</v>
      </c>
      <c r="Q866">
        <v>120000</v>
      </c>
    </row>
    <row r="867" spans="9:17" x14ac:dyDescent="0.25">
      <c r="I867" t="s">
        <v>1455</v>
      </c>
      <c r="J867">
        <v>0.26179999999999998</v>
      </c>
      <c r="K867">
        <v>0.34749999999999998</v>
      </c>
      <c r="L867">
        <v>3.9319999999999997E-3</v>
      </c>
      <c r="M867">
        <v>-0.46260000000000001</v>
      </c>
      <c r="N867">
        <v>0.27029999999999998</v>
      </c>
      <c r="O867">
        <v>0.93420000000000003</v>
      </c>
      <c r="P867">
        <v>30001</v>
      </c>
      <c r="Q867">
        <v>120000</v>
      </c>
    </row>
    <row r="868" spans="9:17" x14ac:dyDescent="0.25">
      <c r="I868" t="s">
        <v>1456</v>
      </c>
      <c r="J868">
        <v>-0.44569999999999999</v>
      </c>
      <c r="K868">
        <v>0.63429999999999997</v>
      </c>
      <c r="L868">
        <v>6.9890000000000004E-3</v>
      </c>
      <c r="M868">
        <v>-1.794</v>
      </c>
      <c r="N868">
        <v>-0.39760000000000001</v>
      </c>
      <c r="O868">
        <v>0.64990000000000003</v>
      </c>
      <c r="P868">
        <v>30001</v>
      </c>
      <c r="Q868">
        <v>120000</v>
      </c>
    </row>
    <row r="869" spans="9:17" x14ac:dyDescent="0.25">
      <c r="I869" t="s">
        <v>1457</v>
      </c>
      <c r="J869">
        <v>0.28160000000000002</v>
      </c>
      <c r="K869">
        <v>0.438</v>
      </c>
      <c r="L869">
        <v>3.8509999999999998E-3</v>
      </c>
      <c r="M869">
        <v>-0.60299999999999998</v>
      </c>
      <c r="N869">
        <v>0.28739999999999999</v>
      </c>
      <c r="O869">
        <v>1.141</v>
      </c>
      <c r="P869">
        <v>30001</v>
      </c>
      <c r="Q869">
        <v>120000</v>
      </c>
    </row>
    <row r="870" spans="9:17" x14ac:dyDescent="0.25">
      <c r="I870" t="s">
        <v>1458</v>
      </c>
      <c r="J870">
        <v>0.48680000000000001</v>
      </c>
      <c r="K870">
        <v>0.43609999999999999</v>
      </c>
      <c r="L870">
        <v>4.8890000000000001E-3</v>
      </c>
      <c r="M870">
        <v>-0.3846</v>
      </c>
      <c r="N870">
        <v>0.48709999999999998</v>
      </c>
      <c r="O870">
        <v>1.3460000000000001</v>
      </c>
      <c r="P870">
        <v>30001</v>
      </c>
      <c r="Q870">
        <v>120000</v>
      </c>
    </row>
    <row r="871" spans="9:17" x14ac:dyDescent="0.25">
      <c r="I871" t="s">
        <v>1459</v>
      </c>
      <c r="J871">
        <v>0.46039999999999998</v>
      </c>
      <c r="K871">
        <v>0.49430000000000002</v>
      </c>
      <c r="L871">
        <v>4.9119999999999997E-3</v>
      </c>
      <c r="M871">
        <v>-0.50480000000000003</v>
      </c>
      <c r="N871">
        <v>0.45250000000000001</v>
      </c>
      <c r="O871">
        <v>1.46</v>
      </c>
      <c r="P871">
        <v>30001</v>
      </c>
      <c r="Q871">
        <v>120000</v>
      </c>
    </row>
    <row r="872" spans="9:17" x14ac:dyDescent="0.25">
      <c r="I872" t="s">
        <v>1460</v>
      </c>
      <c r="J872">
        <v>-0.1797</v>
      </c>
      <c r="K872">
        <v>0.40229999999999999</v>
      </c>
      <c r="L872">
        <v>3.0599999999999998E-3</v>
      </c>
      <c r="M872">
        <v>-1.006</v>
      </c>
      <c r="N872">
        <v>-0.17330000000000001</v>
      </c>
      <c r="O872">
        <v>0.60470000000000002</v>
      </c>
      <c r="P872">
        <v>30001</v>
      </c>
      <c r="Q872">
        <v>120000</v>
      </c>
    </row>
    <row r="873" spans="9:17" x14ac:dyDescent="0.25">
      <c r="I873" t="s">
        <v>1461</v>
      </c>
      <c r="J873">
        <v>-2.0650000000000002E-2</v>
      </c>
      <c r="K873">
        <v>0.46510000000000001</v>
      </c>
      <c r="L873">
        <v>5.032E-3</v>
      </c>
      <c r="M873">
        <v>-0.93140000000000001</v>
      </c>
      <c r="N873">
        <v>-2.6849999999999999E-2</v>
      </c>
      <c r="O873">
        <v>0.91720000000000002</v>
      </c>
      <c r="P873">
        <v>30001</v>
      </c>
      <c r="Q873">
        <v>120000</v>
      </c>
    </row>
    <row r="874" spans="9:17" x14ac:dyDescent="0.25">
      <c r="I874" t="s">
        <v>1462</v>
      </c>
      <c r="J874">
        <v>-0.4541</v>
      </c>
      <c r="K874">
        <v>0.44690000000000002</v>
      </c>
      <c r="L874">
        <v>4.5750000000000001E-3</v>
      </c>
      <c r="M874">
        <v>-1.375</v>
      </c>
      <c r="N874">
        <v>-0.43990000000000001</v>
      </c>
      <c r="O874">
        <v>0.39350000000000002</v>
      </c>
      <c r="P874">
        <v>30001</v>
      </c>
      <c r="Q874">
        <v>120000</v>
      </c>
    </row>
    <row r="875" spans="9:17" x14ac:dyDescent="0.25">
      <c r="I875" t="s">
        <v>1463</v>
      </c>
      <c r="J875">
        <v>-0.42030000000000001</v>
      </c>
      <c r="K875">
        <v>0.42809999999999998</v>
      </c>
      <c r="L875">
        <v>4.548E-3</v>
      </c>
      <c r="M875">
        <v>-1.2989999999999999</v>
      </c>
      <c r="N875">
        <v>-0.40920000000000001</v>
      </c>
      <c r="O875">
        <v>0.39910000000000001</v>
      </c>
      <c r="P875">
        <v>30001</v>
      </c>
      <c r="Q875">
        <v>120000</v>
      </c>
    </row>
    <row r="876" spans="9:17" x14ac:dyDescent="0.25">
      <c r="I876" t="s">
        <v>1464</v>
      </c>
      <c r="J876">
        <v>-0.2316</v>
      </c>
      <c r="K876">
        <v>0.48799999999999999</v>
      </c>
      <c r="L876">
        <v>4.6509999999999998E-3</v>
      </c>
      <c r="M876">
        <v>-1.2170000000000001</v>
      </c>
      <c r="N876">
        <v>-0.2283</v>
      </c>
      <c r="O876">
        <v>0.73340000000000005</v>
      </c>
      <c r="P876">
        <v>30001</v>
      </c>
      <c r="Q876">
        <v>120000</v>
      </c>
    </row>
    <row r="877" spans="9:17" x14ac:dyDescent="0.25">
      <c r="I877" t="s">
        <v>1465</v>
      </c>
      <c r="J877">
        <v>0.59609999999999996</v>
      </c>
      <c r="K877">
        <v>0.46779999999999999</v>
      </c>
      <c r="L877">
        <v>4.6620000000000003E-3</v>
      </c>
      <c r="M877">
        <v>-0.34549999999999997</v>
      </c>
      <c r="N877">
        <v>0.60329999999999995</v>
      </c>
      <c r="O877">
        <v>1.5009999999999999</v>
      </c>
      <c r="P877">
        <v>30001</v>
      </c>
      <c r="Q877">
        <v>120000</v>
      </c>
    </row>
    <row r="878" spans="9:17" x14ac:dyDescent="0.25">
      <c r="I878" t="s">
        <v>1466</v>
      </c>
      <c r="J878">
        <v>0.61719999999999997</v>
      </c>
      <c r="K878">
        <v>0.51080000000000003</v>
      </c>
      <c r="L878">
        <v>4.3810000000000003E-3</v>
      </c>
      <c r="M878">
        <v>-0.41289999999999999</v>
      </c>
      <c r="N878">
        <v>0.62319999999999998</v>
      </c>
      <c r="O878">
        <v>1.6080000000000001</v>
      </c>
      <c r="P878">
        <v>30001</v>
      </c>
      <c r="Q878">
        <v>120000</v>
      </c>
    </row>
    <row r="879" spans="9:17" x14ac:dyDescent="0.25">
      <c r="I879" t="s">
        <v>1467</v>
      </c>
      <c r="J879">
        <v>0.99850000000000005</v>
      </c>
      <c r="K879">
        <v>0.7631</v>
      </c>
      <c r="L879">
        <v>1.4200000000000001E-2</v>
      </c>
      <c r="M879">
        <v>-0.49159999999999998</v>
      </c>
      <c r="N879">
        <v>0.99099999999999999</v>
      </c>
      <c r="O879">
        <v>2.5</v>
      </c>
      <c r="P879">
        <v>30001</v>
      </c>
      <c r="Q879">
        <v>120000</v>
      </c>
    </row>
    <row r="880" spans="9:17" x14ac:dyDescent="0.25">
      <c r="I880" t="s">
        <v>1468</v>
      </c>
      <c r="J880">
        <v>1.1679999999999999</v>
      </c>
      <c r="K880">
        <v>0.5978</v>
      </c>
      <c r="L880">
        <v>9.1819999999999992E-3</v>
      </c>
      <c r="M880">
        <v>-1.0330000000000001E-2</v>
      </c>
      <c r="N880">
        <v>1.1679999999999999</v>
      </c>
      <c r="O880">
        <v>2.34</v>
      </c>
      <c r="P880">
        <v>30001</v>
      </c>
      <c r="Q880">
        <v>120000</v>
      </c>
    </row>
    <row r="881" spans="9:17" x14ac:dyDescent="0.25">
      <c r="I881" t="s">
        <v>1469</v>
      </c>
      <c r="J881">
        <v>1.1890000000000001</v>
      </c>
      <c r="K881">
        <v>0.66610000000000003</v>
      </c>
      <c r="L881">
        <v>1.021E-2</v>
      </c>
      <c r="M881">
        <v>-0.13220000000000001</v>
      </c>
      <c r="N881">
        <v>1.19</v>
      </c>
      <c r="O881">
        <v>2.4950000000000001</v>
      </c>
      <c r="P881">
        <v>30001</v>
      </c>
      <c r="Q881">
        <v>120000</v>
      </c>
    </row>
    <row r="882" spans="9:17" x14ac:dyDescent="0.25">
      <c r="I882" t="s">
        <v>2621</v>
      </c>
      <c r="J882">
        <v>0.92700000000000005</v>
      </c>
      <c r="K882">
        <v>0.50080000000000002</v>
      </c>
      <c r="L882">
        <v>7.4000000000000003E-3</v>
      </c>
      <c r="M882">
        <v>-6.7809999999999995E-2</v>
      </c>
      <c r="N882">
        <v>0.93220000000000003</v>
      </c>
      <c r="O882">
        <v>1.91</v>
      </c>
      <c r="P882">
        <v>30001</v>
      </c>
      <c r="Q882">
        <v>120000</v>
      </c>
    </row>
    <row r="883" spans="9:17" x14ac:dyDescent="0.25">
      <c r="I883" t="s">
        <v>2622</v>
      </c>
      <c r="J883">
        <v>0.78310000000000002</v>
      </c>
      <c r="K883">
        <v>0.52339999999999998</v>
      </c>
      <c r="L883">
        <v>8.7799999999999996E-3</v>
      </c>
      <c r="M883">
        <v>-0.27779999999999999</v>
      </c>
      <c r="N883">
        <v>0.79479999999999995</v>
      </c>
      <c r="O883">
        <v>1.784</v>
      </c>
      <c r="P883">
        <v>30001</v>
      </c>
      <c r="Q883">
        <v>120000</v>
      </c>
    </row>
    <row r="884" spans="9:17" x14ac:dyDescent="0.25">
      <c r="I884" t="s">
        <v>2623</v>
      </c>
      <c r="J884">
        <v>1.5249999999999999</v>
      </c>
      <c r="K884">
        <v>0.59160000000000001</v>
      </c>
      <c r="L884">
        <v>9.1039999999999992E-3</v>
      </c>
      <c r="M884">
        <v>0.35320000000000001</v>
      </c>
      <c r="N884">
        <v>1.5289999999999999</v>
      </c>
      <c r="O884">
        <v>2.6789999999999998</v>
      </c>
      <c r="P884">
        <v>30001</v>
      </c>
      <c r="Q884">
        <v>120000</v>
      </c>
    </row>
    <row r="885" spans="9:17" x14ac:dyDescent="0.25">
      <c r="I885" t="s">
        <v>2624</v>
      </c>
      <c r="J885">
        <v>1.5109999999999999</v>
      </c>
      <c r="K885">
        <v>0.66549999999999998</v>
      </c>
      <c r="L885">
        <v>1.004E-2</v>
      </c>
      <c r="M885">
        <v>0.16600000000000001</v>
      </c>
      <c r="N885">
        <v>1.5189999999999999</v>
      </c>
      <c r="O885">
        <v>2.81</v>
      </c>
      <c r="P885">
        <v>30001</v>
      </c>
      <c r="Q885">
        <v>120000</v>
      </c>
    </row>
    <row r="886" spans="9:17" x14ac:dyDescent="0.25">
      <c r="I886" t="s">
        <v>2625</v>
      </c>
      <c r="J886">
        <v>1.389</v>
      </c>
      <c r="K886">
        <v>0.58789999999999998</v>
      </c>
      <c r="L886">
        <v>7.6959999999999997E-3</v>
      </c>
      <c r="M886">
        <v>0.21390000000000001</v>
      </c>
      <c r="N886">
        <v>1.3979999999999999</v>
      </c>
      <c r="O886">
        <v>2.5179999999999998</v>
      </c>
      <c r="P886">
        <v>30001</v>
      </c>
      <c r="Q886">
        <v>120000</v>
      </c>
    </row>
    <row r="887" spans="9:17" x14ac:dyDescent="0.25">
      <c r="I887" t="s">
        <v>2626</v>
      </c>
      <c r="J887">
        <v>-9.8379999999999995E-2</v>
      </c>
      <c r="K887">
        <v>0.62829999999999997</v>
      </c>
      <c r="L887">
        <v>8.1189999999999995E-3</v>
      </c>
      <c r="M887">
        <v>-1.36</v>
      </c>
      <c r="N887">
        <v>-8.9029999999999998E-2</v>
      </c>
      <c r="O887">
        <v>1.1140000000000001</v>
      </c>
      <c r="P887">
        <v>30001</v>
      </c>
      <c r="Q887">
        <v>120000</v>
      </c>
    </row>
    <row r="888" spans="9:17" x14ac:dyDescent="0.25">
      <c r="I888" t="s">
        <v>1470</v>
      </c>
      <c r="J888">
        <v>2.7539999999999999E-2</v>
      </c>
      <c r="K888">
        <v>0.2898</v>
      </c>
      <c r="L888">
        <v>1.8829999999999999E-3</v>
      </c>
      <c r="M888">
        <v>-0.57289999999999996</v>
      </c>
      <c r="N888">
        <v>1.9189999999999999E-2</v>
      </c>
      <c r="O888">
        <v>0.64529999999999998</v>
      </c>
      <c r="P888">
        <v>30001</v>
      </c>
      <c r="Q888">
        <v>120000</v>
      </c>
    </row>
    <row r="889" spans="9:17" x14ac:dyDescent="0.25">
      <c r="I889" t="s">
        <v>1471</v>
      </c>
      <c r="J889">
        <v>-0.10589999999999999</v>
      </c>
      <c r="K889">
        <v>0.29320000000000002</v>
      </c>
      <c r="L889">
        <v>2.1440000000000001E-3</v>
      </c>
      <c r="M889">
        <v>-0.76319999999999999</v>
      </c>
      <c r="N889">
        <v>-7.775E-2</v>
      </c>
      <c r="O889">
        <v>0.45839999999999997</v>
      </c>
      <c r="P889">
        <v>30001</v>
      </c>
      <c r="Q889">
        <v>120000</v>
      </c>
    </row>
    <row r="890" spans="9:17" x14ac:dyDescent="0.25">
      <c r="I890" t="s">
        <v>1472</v>
      </c>
      <c r="J890">
        <v>7.8299999999999995E-2</v>
      </c>
      <c r="K890">
        <v>0.27979999999999999</v>
      </c>
      <c r="L890">
        <v>1.8209999999999999E-3</v>
      </c>
      <c r="M890">
        <v>-0.4738</v>
      </c>
      <c r="N890">
        <v>5.6669999999999998E-2</v>
      </c>
      <c r="O890">
        <v>0.69099999999999995</v>
      </c>
      <c r="P890">
        <v>30001</v>
      </c>
      <c r="Q890">
        <v>120000</v>
      </c>
    </row>
    <row r="891" spans="9:17" x14ac:dyDescent="0.25">
      <c r="I891" t="s">
        <v>1473</v>
      </c>
      <c r="J891">
        <v>4.4320000000000002E-3</v>
      </c>
      <c r="K891">
        <v>0.27239999999999998</v>
      </c>
      <c r="L891">
        <v>1.702E-3</v>
      </c>
      <c r="M891">
        <v>-0.56810000000000005</v>
      </c>
      <c r="N891">
        <v>3.1900000000000001E-3</v>
      </c>
      <c r="O891">
        <v>0.57640000000000002</v>
      </c>
      <c r="P891">
        <v>30001</v>
      </c>
      <c r="Q891">
        <v>120000</v>
      </c>
    </row>
    <row r="892" spans="9:17" x14ac:dyDescent="0.25">
      <c r="I892" t="s">
        <v>1474</v>
      </c>
      <c r="J892">
        <v>0.51400000000000001</v>
      </c>
      <c r="K892">
        <v>0.36249999999999999</v>
      </c>
      <c r="L892">
        <v>4.4860000000000004E-3</v>
      </c>
      <c r="M892">
        <v>-0.191</v>
      </c>
      <c r="N892">
        <v>0.51060000000000005</v>
      </c>
      <c r="O892">
        <v>1.2490000000000001</v>
      </c>
      <c r="P892">
        <v>30001</v>
      </c>
      <c r="Q892">
        <v>120000</v>
      </c>
    </row>
    <row r="893" spans="9:17" x14ac:dyDescent="0.25">
      <c r="I893" t="s">
        <v>1475</v>
      </c>
      <c r="J893">
        <v>0.7853</v>
      </c>
      <c r="K893">
        <v>0.7591</v>
      </c>
      <c r="L893">
        <v>7.1510000000000002E-3</v>
      </c>
      <c r="M893">
        <v>-0.66169999999999995</v>
      </c>
      <c r="N893">
        <v>0.76910000000000001</v>
      </c>
      <c r="O893">
        <v>2.319</v>
      </c>
      <c r="P893">
        <v>30001</v>
      </c>
      <c r="Q893">
        <v>120000</v>
      </c>
    </row>
    <row r="894" spans="9:17" x14ac:dyDescent="0.25">
      <c r="I894" t="s">
        <v>1476</v>
      </c>
      <c r="J894">
        <v>4.8619999999999997E-2</v>
      </c>
      <c r="K894">
        <v>0.3962</v>
      </c>
      <c r="L894">
        <v>4.2779999999999997E-3</v>
      </c>
      <c r="M894">
        <v>-0.72760000000000002</v>
      </c>
      <c r="N894">
        <v>4.6629999999999998E-2</v>
      </c>
      <c r="O894">
        <v>0.83679999999999999</v>
      </c>
      <c r="P894">
        <v>30001</v>
      </c>
      <c r="Q894">
        <v>120000</v>
      </c>
    </row>
    <row r="895" spans="9:17" x14ac:dyDescent="0.25">
      <c r="I895" t="s">
        <v>1477</v>
      </c>
      <c r="J895">
        <v>-0.104</v>
      </c>
      <c r="K895">
        <v>0.40679999999999999</v>
      </c>
      <c r="L895">
        <v>5.0600000000000003E-3</v>
      </c>
      <c r="M895">
        <v>-0.90269999999999995</v>
      </c>
      <c r="N895">
        <v>-0.1043</v>
      </c>
      <c r="O895">
        <v>0.70150000000000001</v>
      </c>
      <c r="P895">
        <v>30001</v>
      </c>
      <c r="Q895">
        <v>120000</v>
      </c>
    </row>
    <row r="896" spans="9:17" x14ac:dyDescent="0.25">
      <c r="I896" t="s">
        <v>1478</v>
      </c>
      <c r="J896">
        <v>0.17929999999999999</v>
      </c>
      <c r="K896">
        <v>0.44679999999999997</v>
      </c>
      <c r="L896">
        <v>5.215E-3</v>
      </c>
      <c r="M896">
        <v>-0.69910000000000005</v>
      </c>
      <c r="N896">
        <v>0.1774</v>
      </c>
      <c r="O896">
        <v>1.0629999999999999</v>
      </c>
      <c r="P896">
        <v>30001</v>
      </c>
      <c r="Q896">
        <v>120000</v>
      </c>
    </row>
    <row r="897" spans="9:17" x14ac:dyDescent="0.25">
      <c r="I897" t="s">
        <v>1479</v>
      </c>
      <c r="J897">
        <v>0.65490000000000004</v>
      </c>
      <c r="K897">
        <v>0.52569999999999995</v>
      </c>
      <c r="L897">
        <v>5.7629999999999999E-3</v>
      </c>
      <c r="M897">
        <v>-0.3246</v>
      </c>
      <c r="N897">
        <v>0.6361</v>
      </c>
      <c r="O897">
        <v>1.7330000000000001</v>
      </c>
      <c r="P897">
        <v>30001</v>
      </c>
      <c r="Q897">
        <v>120000</v>
      </c>
    </row>
    <row r="898" spans="9:17" x14ac:dyDescent="0.25">
      <c r="I898" t="s">
        <v>1480</v>
      </c>
      <c r="J898">
        <v>0.3004</v>
      </c>
      <c r="K898">
        <v>0.3891</v>
      </c>
      <c r="L898">
        <v>5.0809999999999996E-3</v>
      </c>
      <c r="M898">
        <v>-0.45900000000000002</v>
      </c>
      <c r="N898">
        <v>0.29820000000000002</v>
      </c>
      <c r="O898">
        <v>1.0780000000000001</v>
      </c>
      <c r="P898">
        <v>30001</v>
      </c>
      <c r="Q898">
        <v>120000</v>
      </c>
    </row>
    <row r="899" spans="9:17" x14ac:dyDescent="0.25">
      <c r="I899" t="s">
        <v>1481</v>
      </c>
      <c r="J899">
        <v>5.0630000000000001E-2</v>
      </c>
      <c r="K899">
        <v>0.46129999999999999</v>
      </c>
      <c r="L899">
        <v>4.8599999999999997E-3</v>
      </c>
      <c r="M899">
        <v>-0.87670000000000003</v>
      </c>
      <c r="N899">
        <v>5.4420000000000003E-2</v>
      </c>
      <c r="O899">
        <v>0.95120000000000005</v>
      </c>
      <c r="P899">
        <v>30001</v>
      </c>
      <c r="Q899">
        <v>120000</v>
      </c>
    </row>
    <row r="900" spans="9:17" x14ac:dyDescent="0.25">
      <c r="I900" t="s">
        <v>1482</v>
      </c>
      <c r="J900">
        <v>-0.41720000000000002</v>
      </c>
      <c r="K900">
        <v>0.36080000000000001</v>
      </c>
      <c r="L900">
        <v>4.627E-3</v>
      </c>
      <c r="M900">
        <v>-1.119</v>
      </c>
      <c r="N900">
        <v>-0.4214</v>
      </c>
      <c r="O900">
        <v>0.30580000000000002</v>
      </c>
      <c r="P900">
        <v>30001</v>
      </c>
      <c r="Q900">
        <v>120000</v>
      </c>
    </row>
    <row r="901" spans="9:17" x14ac:dyDescent="0.25">
      <c r="I901" t="s">
        <v>1483</v>
      </c>
      <c r="J901">
        <v>-0.71689999999999998</v>
      </c>
      <c r="K901">
        <v>0.45700000000000002</v>
      </c>
      <c r="L901">
        <v>4.927E-3</v>
      </c>
      <c r="M901">
        <v>-1.63</v>
      </c>
      <c r="N901">
        <v>-0.71160000000000001</v>
      </c>
      <c r="O901">
        <v>0.16850000000000001</v>
      </c>
      <c r="P901">
        <v>30001</v>
      </c>
      <c r="Q901">
        <v>120000</v>
      </c>
    </row>
    <row r="902" spans="9:17" x14ac:dyDescent="0.25">
      <c r="I902" t="s">
        <v>1484</v>
      </c>
      <c r="J902">
        <v>-0.35830000000000001</v>
      </c>
      <c r="K902">
        <v>0.48170000000000002</v>
      </c>
      <c r="L902">
        <v>5.0359999999999997E-3</v>
      </c>
      <c r="M902">
        <v>-1.3</v>
      </c>
      <c r="N902">
        <v>-0.36330000000000001</v>
      </c>
      <c r="O902">
        <v>0.60609999999999997</v>
      </c>
      <c r="P902">
        <v>30001</v>
      </c>
      <c r="Q902">
        <v>120000</v>
      </c>
    </row>
    <row r="903" spans="9:17" x14ac:dyDescent="0.25">
      <c r="I903" t="s">
        <v>1485</v>
      </c>
      <c r="J903">
        <v>-0.13800000000000001</v>
      </c>
      <c r="K903">
        <v>0.36109999999999998</v>
      </c>
      <c r="L903">
        <v>4.3160000000000004E-3</v>
      </c>
      <c r="M903">
        <v>-0.85</v>
      </c>
      <c r="N903">
        <v>-0.1396</v>
      </c>
      <c r="O903">
        <v>0.58099999999999996</v>
      </c>
      <c r="P903">
        <v>30001</v>
      </c>
      <c r="Q903">
        <v>120000</v>
      </c>
    </row>
    <row r="904" spans="9:17" x14ac:dyDescent="0.25">
      <c r="I904" t="s">
        <v>1486</v>
      </c>
      <c r="J904">
        <v>-0.75619999999999998</v>
      </c>
      <c r="K904">
        <v>0.46079999999999999</v>
      </c>
      <c r="L904">
        <v>5.2909999999999997E-3</v>
      </c>
      <c r="M904">
        <v>-1.6779999999999999</v>
      </c>
      <c r="N904">
        <v>-0.75029999999999997</v>
      </c>
      <c r="O904">
        <v>0.13950000000000001</v>
      </c>
      <c r="P904">
        <v>30001</v>
      </c>
      <c r="Q904">
        <v>120000</v>
      </c>
    </row>
    <row r="905" spans="9:17" x14ac:dyDescent="0.25">
      <c r="I905" t="s">
        <v>1487</v>
      </c>
      <c r="J905">
        <v>-0.2974</v>
      </c>
      <c r="K905">
        <v>0.44180000000000003</v>
      </c>
      <c r="L905">
        <v>4.8549999999999999E-3</v>
      </c>
      <c r="M905">
        <v>-1.1519999999999999</v>
      </c>
      <c r="N905">
        <v>-0.30259999999999998</v>
      </c>
      <c r="O905">
        <v>0.58689999999999998</v>
      </c>
      <c r="P905">
        <v>30001</v>
      </c>
      <c r="Q905">
        <v>120000</v>
      </c>
    </row>
    <row r="906" spans="9:17" x14ac:dyDescent="0.25">
      <c r="I906" t="s">
        <v>1488</v>
      </c>
      <c r="J906">
        <v>-0.89100000000000001</v>
      </c>
      <c r="K906">
        <v>0.50790000000000002</v>
      </c>
      <c r="L906">
        <v>5.8739999999999999E-3</v>
      </c>
      <c r="M906">
        <v>-1.9259999999999999</v>
      </c>
      <c r="N906">
        <v>-0.87649999999999995</v>
      </c>
      <c r="O906">
        <v>6.9440000000000002E-2</v>
      </c>
      <c r="P906">
        <v>30001</v>
      </c>
      <c r="Q906">
        <v>120000</v>
      </c>
    </row>
    <row r="907" spans="9:17" x14ac:dyDescent="0.25">
      <c r="I907" t="s">
        <v>1489</v>
      </c>
      <c r="J907">
        <v>-0.62890000000000001</v>
      </c>
      <c r="K907">
        <v>0.4516</v>
      </c>
      <c r="L907">
        <v>5.0150000000000004E-3</v>
      </c>
      <c r="M907">
        <v>-1.5289999999999999</v>
      </c>
      <c r="N907">
        <v>-0.62590000000000001</v>
      </c>
      <c r="O907">
        <v>0.2475</v>
      </c>
      <c r="P907">
        <v>30001</v>
      </c>
      <c r="Q907">
        <v>120000</v>
      </c>
    </row>
    <row r="908" spans="9:17" x14ac:dyDescent="0.25">
      <c r="I908" t="s">
        <v>1490</v>
      </c>
      <c r="J908">
        <v>-0.4335</v>
      </c>
      <c r="K908">
        <v>0.41860000000000003</v>
      </c>
      <c r="L908">
        <v>5.2890000000000003E-3</v>
      </c>
      <c r="M908">
        <v>-1.254</v>
      </c>
      <c r="N908">
        <v>-0.43630000000000002</v>
      </c>
      <c r="O908">
        <v>0.40060000000000001</v>
      </c>
      <c r="P908">
        <v>30001</v>
      </c>
      <c r="Q908">
        <v>120000</v>
      </c>
    </row>
    <row r="909" spans="9:17" x14ac:dyDescent="0.25">
      <c r="I909" t="s">
        <v>1491</v>
      </c>
      <c r="J909">
        <v>-0.32</v>
      </c>
      <c r="K909">
        <v>0.45390000000000003</v>
      </c>
      <c r="L909">
        <v>4.993E-3</v>
      </c>
      <c r="M909">
        <v>-1.194</v>
      </c>
      <c r="N909">
        <v>-0.3261</v>
      </c>
      <c r="O909">
        <v>0.59330000000000005</v>
      </c>
      <c r="P909">
        <v>30001</v>
      </c>
      <c r="Q909">
        <v>120000</v>
      </c>
    </row>
    <row r="910" spans="9:17" x14ac:dyDescent="0.25">
      <c r="I910" t="s">
        <v>1492</v>
      </c>
      <c r="J910">
        <v>-0.22120000000000001</v>
      </c>
      <c r="K910">
        <v>0.37119999999999997</v>
      </c>
      <c r="L910">
        <v>4.2420000000000001E-3</v>
      </c>
      <c r="M910">
        <v>-0.9486</v>
      </c>
      <c r="N910">
        <v>-0.22339999999999999</v>
      </c>
      <c r="O910">
        <v>0.51829999999999998</v>
      </c>
      <c r="P910">
        <v>30001</v>
      </c>
      <c r="Q910">
        <v>120000</v>
      </c>
    </row>
    <row r="911" spans="9:17" x14ac:dyDescent="0.25">
      <c r="I911" t="s">
        <v>1493</v>
      </c>
      <c r="J911">
        <v>0.1885</v>
      </c>
      <c r="K911">
        <v>0.50249999999999995</v>
      </c>
      <c r="L911">
        <v>5.3680000000000004E-3</v>
      </c>
      <c r="M911">
        <v>-0.7661</v>
      </c>
      <c r="N911">
        <v>0.1749</v>
      </c>
      <c r="O911">
        <v>1.2170000000000001</v>
      </c>
      <c r="P911">
        <v>30001</v>
      </c>
      <c r="Q911">
        <v>120000</v>
      </c>
    </row>
    <row r="912" spans="9:17" x14ac:dyDescent="0.25">
      <c r="I912" t="s">
        <v>1494</v>
      </c>
      <c r="J912">
        <v>-0.1333</v>
      </c>
      <c r="K912">
        <v>0.42570000000000002</v>
      </c>
      <c r="L912">
        <v>4.627E-3</v>
      </c>
      <c r="M912">
        <v>-0.97019999999999995</v>
      </c>
      <c r="N912">
        <v>-0.13569999999999999</v>
      </c>
      <c r="O912">
        <v>0.71350000000000002</v>
      </c>
      <c r="P912">
        <v>30001</v>
      </c>
      <c r="Q912">
        <v>120000</v>
      </c>
    </row>
    <row r="913" spans="9:17" x14ac:dyDescent="0.25">
      <c r="I913" t="s">
        <v>1495</v>
      </c>
      <c r="J913">
        <v>-0.1071</v>
      </c>
      <c r="K913">
        <v>0.47860000000000003</v>
      </c>
      <c r="L913">
        <v>4.8510000000000003E-3</v>
      </c>
      <c r="M913">
        <v>-1.056</v>
      </c>
      <c r="N913">
        <v>-0.1061</v>
      </c>
      <c r="O913">
        <v>0.83540000000000003</v>
      </c>
      <c r="P913">
        <v>30001</v>
      </c>
      <c r="Q913">
        <v>120000</v>
      </c>
    </row>
    <row r="914" spans="9:17" x14ac:dyDescent="0.25">
      <c r="I914" t="s">
        <v>1496</v>
      </c>
      <c r="J914">
        <v>-1.109</v>
      </c>
      <c r="K914">
        <v>0.61850000000000005</v>
      </c>
      <c r="L914">
        <v>9.4769999999999993E-3</v>
      </c>
      <c r="M914">
        <v>-2.3170000000000002</v>
      </c>
      <c r="N914">
        <v>-1.111</v>
      </c>
      <c r="O914">
        <v>0.1142</v>
      </c>
      <c r="P914">
        <v>30001</v>
      </c>
      <c r="Q914">
        <v>120000</v>
      </c>
    </row>
    <row r="915" spans="9:17" x14ac:dyDescent="0.25">
      <c r="I915" t="s">
        <v>1497</v>
      </c>
      <c r="J915">
        <v>0.98839999999999995</v>
      </c>
      <c r="K915">
        <v>0.42349999999999999</v>
      </c>
      <c r="L915">
        <v>4.679E-3</v>
      </c>
      <c r="M915">
        <v>0.155</v>
      </c>
      <c r="N915">
        <v>0.98939999999999995</v>
      </c>
      <c r="O915">
        <v>1.83</v>
      </c>
      <c r="P915">
        <v>30001</v>
      </c>
      <c r="Q915">
        <v>120000</v>
      </c>
    </row>
    <row r="916" spans="9:17" x14ac:dyDescent="0.25">
      <c r="I916" t="s">
        <v>1498</v>
      </c>
      <c r="J916">
        <v>0.255</v>
      </c>
      <c r="K916">
        <v>0.374</v>
      </c>
      <c r="L916">
        <v>4.202E-3</v>
      </c>
      <c r="M916">
        <v>-0.48449999999999999</v>
      </c>
      <c r="N916">
        <v>0.25409999999999999</v>
      </c>
      <c r="O916">
        <v>0.99609999999999999</v>
      </c>
      <c r="P916">
        <v>30001</v>
      </c>
      <c r="Q916">
        <v>120000</v>
      </c>
    </row>
    <row r="917" spans="9:17" x14ac:dyDescent="0.25">
      <c r="I917" t="s">
        <v>1499</v>
      </c>
      <c r="J917">
        <v>0.48959999999999998</v>
      </c>
      <c r="K917">
        <v>0.40939999999999999</v>
      </c>
      <c r="L917">
        <v>4.2170000000000003E-3</v>
      </c>
      <c r="M917">
        <v>-0.30130000000000001</v>
      </c>
      <c r="N917">
        <v>0.4834</v>
      </c>
      <c r="O917">
        <v>1.319</v>
      </c>
      <c r="P917">
        <v>30001</v>
      </c>
      <c r="Q917">
        <v>120000</v>
      </c>
    </row>
    <row r="918" spans="9:17" x14ac:dyDescent="0.25">
      <c r="I918" t="s">
        <v>1500</v>
      </c>
      <c r="J918">
        <v>0.34570000000000001</v>
      </c>
      <c r="K918">
        <v>0.3271</v>
      </c>
      <c r="L918">
        <v>3.6229999999999999E-3</v>
      </c>
      <c r="M918">
        <v>-0.29409999999999997</v>
      </c>
      <c r="N918">
        <v>0.3407</v>
      </c>
      <c r="O918">
        <v>1.006</v>
      </c>
      <c r="P918">
        <v>30001</v>
      </c>
      <c r="Q918">
        <v>120000</v>
      </c>
    </row>
    <row r="919" spans="9:17" x14ac:dyDescent="0.25">
      <c r="I919" t="s">
        <v>1501</v>
      </c>
      <c r="J919">
        <v>-0.3619</v>
      </c>
      <c r="K919">
        <v>0.61699999999999999</v>
      </c>
      <c r="L919">
        <v>6.7029999999999998E-3</v>
      </c>
      <c r="M919">
        <v>-1.67</v>
      </c>
      <c r="N919">
        <v>-0.31709999999999999</v>
      </c>
      <c r="O919">
        <v>0.71840000000000004</v>
      </c>
      <c r="P919">
        <v>30001</v>
      </c>
      <c r="Q919">
        <v>120000</v>
      </c>
    </row>
    <row r="920" spans="9:17" x14ac:dyDescent="0.25">
      <c r="I920" t="s">
        <v>1502</v>
      </c>
      <c r="J920">
        <v>0.3654</v>
      </c>
      <c r="K920">
        <v>0.41849999999999998</v>
      </c>
      <c r="L920">
        <v>3.4499999999999999E-3</v>
      </c>
      <c r="M920">
        <v>-0.45500000000000002</v>
      </c>
      <c r="N920">
        <v>0.36149999999999999</v>
      </c>
      <c r="O920">
        <v>1.21</v>
      </c>
      <c r="P920">
        <v>30001</v>
      </c>
      <c r="Q920">
        <v>120000</v>
      </c>
    </row>
    <row r="921" spans="9:17" x14ac:dyDescent="0.25">
      <c r="I921" t="s">
        <v>1503</v>
      </c>
      <c r="J921">
        <v>0.57069999999999999</v>
      </c>
      <c r="K921">
        <v>0.41260000000000002</v>
      </c>
      <c r="L921">
        <v>4.3689999999999996E-3</v>
      </c>
      <c r="M921">
        <v>-0.22589999999999999</v>
      </c>
      <c r="N921">
        <v>0.56189999999999996</v>
      </c>
      <c r="O921">
        <v>1.4019999999999999</v>
      </c>
      <c r="P921">
        <v>30001</v>
      </c>
      <c r="Q921">
        <v>120000</v>
      </c>
    </row>
    <row r="922" spans="9:17" x14ac:dyDescent="0.25">
      <c r="I922" t="s">
        <v>1504</v>
      </c>
      <c r="J922">
        <v>0.54430000000000001</v>
      </c>
      <c r="K922">
        <v>0.47549999999999998</v>
      </c>
      <c r="L922">
        <v>4.4559999999999999E-3</v>
      </c>
      <c r="M922">
        <v>-0.35539999999999999</v>
      </c>
      <c r="N922">
        <v>0.52800000000000002</v>
      </c>
      <c r="O922">
        <v>1.526</v>
      </c>
      <c r="P922">
        <v>30001</v>
      </c>
      <c r="Q922">
        <v>120000</v>
      </c>
    </row>
    <row r="923" spans="9:17" x14ac:dyDescent="0.25">
      <c r="I923" t="s">
        <v>1505</v>
      </c>
      <c r="J923">
        <v>-9.5880000000000007E-2</v>
      </c>
      <c r="K923">
        <v>0.38329999999999997</v>
      </c>
      <c r="L923">
        <v>2.5990000000000002E-3</v>
      </c>
      <c r="M923">
        <v>-0.84409999999999996</v>
      </c>
      <c r="N923">
        <v>-0.10009999999999999</v>
      </c>
      <c r="O923">
        <v>0.67789999999999995</v>
      </c>
      <c r="P923">
        <v>30001</v>
      </c>
      <c r="Q923">
        <v>120000</v>
      </c>
    </row>
    <row r="924" spans="9:17" x14ac:dyDescent="0.25">
      <c r="I924" t="s">
        <v>1506</v>
      </c>
      <c r="J924">
        <v>6.3229999999999995E-2</v>
      </c>
      <c r="K924">
        <v>0.44490000000000002</v>
      </c>
      <c r="L924">
        <v>4.5209999999999998E-3</v>
      </c>
      <c r="M924">
        <v>-0.78049999999999997</v>
      </c>
      <c r="N924">
        <v>5.0369999999999998E-2</v>
      </c>
      <c r="O924">
        <v>0.97889999999999999</v>
      </c>
      <c r="P924">
        <v>30001</v>
      </c>
      <c r="Q924">
        <v>120000</v>
      </c>
    </row>
    <row r="925" spans="9:17" x14ac:dyDescent="0.25">
      <c r="I925" t="s">
        <v>1507</v>
      </c>
      <c r="J925">
        <v>-0.37030000000000002</v>
      </c>
      <c r="K925">
        <v>0.42730000000000001</v>
      </c>
      <c r="L925">
        <v>4.169E-3</v>
      </c>
      <c r="M925">
        <v>-1.2290000000000001</v>
      </c>
      <c r="N925">
        <v>-0.36470000000000002</v>
      </c>
      <c r="O925">
        <v>0.46339999999999998</v>
      </c>
      <c r="P925">
        <v>30001</v>
      </c>
      <c r="Q925">
        <v>120000</v>
      </c>
    </row>
    <row r="926" spans="9:17" x14ac:dyDescent="0.25">
      <c r="I926" t="s">
        <v>1508</v>
      </c>
      <c r="J926">
        <v>-0.33650000000000002</v>
      </c>
      <c r="K926">
        <v>0.40699999999999997</v>
      </c>
      <c r="L926">
        <v>4.091E-3</v>
      </c>
      <c r="M926">
        <v>-1.1479999999999999</v>
      </c>
      <c r="N926">
        <v>-0.33300000000000002</v>
      </c>
      <c r="O926">
        <v>0.4617</v>
      </c>
      <c r="P926">
        <v>30001</v>
      </c>
      <c r="Q926">
        <v>120000</v>
      </c>
    </row>
    <row r="927" spans="9:17" x14ac:dyDescent="0.25">
      <c r="I927" t="s">
        <v>1509</v>
      </c>
      <c r="J927">
        <v>-0.1477</v>
      </c>
      <c r="K927">
        <v>0.47039999999999998</v>
      </c>
      <c r="L927">
        <v>4.143E-3</v>
      </c>
      <c r="M927">
        <v>-1.0720000000000001</v>
      </c>
      <c r="N927">
        <v>-0.1527</v>
      </c>
      <c r="O927">
        <v>0.80620000000000003</v>
      </c>
      <c r="P927">
        <v>30001</v>
      </c>
      <c r="Q927">
        <v>120000</v>
      </c>
    </row>
    <row r="928" spans="9:17" x14ac:dyDescent="0.25">
      <c r="I928" t="s">
        <v>1510</v>
      </c>
      <c r="J928">
        <v>0.68</v>
      </c>
      <c r="K928">
        <v>0.45319999999999999</v>
      </c>
      <c r="L928">
        <v>4.4180000000000001E-3</v>
      </c>
      <c r="M928">
        <v>-0.21429999999999999</v>
      </c>
      <c r="N928">
        <v>0.67900000000000005</v>
      </c>
      <c r="O928">
        <v>1.5720000000000001</v>
      </c>
      <c r="P928">
        <v>30001</v>
      </c>
      <c r="Q928">
        <v>120000</v>
      </c>
    </row>
    <row r="929" spans="9:17" x14ac:dyDescent="0.25">
      <c r="I929" t="s">
        <v>1511</v>
      </c>
      <c r="J929">
        <v>0.70109999999999995</v>
      </c>
      <c r="K929">
        <v>0.49669999999999997</v>
      </c>
      <c r="L929">
        <v>4.1580000000000002E-3</v>
      </c>
      <c r="M929">
        <v>-0.27579999999999999</v>
      </c>
      <c r="N929">
        <v>0.7</v>
      </c>
      <c r="O929">
        <v>1.68</v>
      </c>
      <c r="P929">
        <v>30001</v>
      </c>
      <c r="Q929">
        <v>120000</v>
      </c>
    </row>
    <row r="930" spans="9:17" x14ac:dyDescent="0.25">
      <c r="I930" t="s">
        <v>1512</v>
      </c>
      <c r="J930">
        <v>1.0820000000000001</v>
      </c>
      <c r="K930">
        <v>0.78910000000000002</v>
      </c>
      <c r="L930">
        <v>1.486E-2</v>
      </c>
      <c r="M930">
        <v>-0.45300000000000001</v>
      </c>
      <c r="N930">
        <v>1.073</v>
      </c>
      <c r="O930">
        <v>2.6320000000000001</v>
      </c>
      <c r="P930">
        <v>30001</v>
      </c>
      <c r="Q930">
        <v>120000</v>
      </c>
    </row>
    <row r="931" spans="9:17" x14ac:dyDescent="0.25">
      <c r="I931" t="s">
        <v>1513</v>
      </c>
      <c r="J931">
        <v>1.252</v>
      </c>
      <c r="K931">
        <v>0.58799999999999997</v>
      </c>
      <c r="L931">
        <v>9.0720000000000002E-3</v>
      </c>
      <c r="M931">
        <v>0.1031</v>
      </c>
      <c r="N931">
        <v>1.248</v>
      </c>
      <c r="O931">
        <v>2.411</v>
      </c>
      <c r="P931">
        <v>30001</v>
      </c>
      <c r="Q931">
        <v>120000</v>
      </c>
    </row>
    <row r="932" spans="9:17" x14ac:dyDescent="0.25">
      <c r="I932" t="s">
        <v>1514</v>
      </c>
      <c r="J932">
        <v>1.2729999999999999</v>
      </c>
      <c r="K932">
        <v>0.66020000000000001</v>
      </c>
      <c r="L932">
        <v>1.014E-2</v>
      </c>
      <c r="M932">
        <v>-7.195E-3</v>
      </c>
      <c r="N932">
        <v>1.2649999999999999</v>
      </c>
      <c r="O932">
        <v>2.601</v>
      </c>
      <c r="P932">
        <v>30001</v>
      </c>
      <c r="Q932">
        <v>120000</v>
      </c>
    </row>
    <row r="933" spans="9:17" x14ac:dyDescent="0.25">
      <c r="I933" t="s">
        <v>2627</v>
      </c>
      <c r="J933">
        <v>1.0109999999999999</v>
      </c>
      <c r="K933">
        <v>0.5232</v>
      </c>
      <c r="L933">
        <v>8.1139999999999997E-3</v>
      </c>
      <c r="M933">
        <v>-1.4160000000000001E-2</v>
      </c>
      <c r="N933">
        <v>1.0089999999999999</v>
      </c>
      <c r="O933">
        <v>2.0579999999999998</v>
      </c>
      <c r="P933">
        <v>30001</v>
      </c>
      <c r="Q933">
        <v>120000</v>
      </c>
    </row>
    <row r="934" spans="9:17" x14ac:dyDescent="0.25">
      <c r="I934" t="s">
        <v>2628</v>
      </c>
      <c r="J934">
        <v>0.86699999999999999</v>
      </c>
      <c r="K934">
        <v>0.5595</v>
      </c>
      <c r="L934">
        <v>9.4649999999999995E-3</v>
      </c>
      <c r="M934">
        <v>-0.25459999999999999</v>
      </c>
      <c r="N934">
        <v>0.87329999999999997</v>
      </c>
      <c r="O934">
        <v>1.9510000000000001</v>
      </c>
      <c r="P934">
        <v>30001</v>
      </c>
      <c r="Q934">
        <v>120000</v>
      </c>
    </row>
    <row r="935" spans="9:17" x14ac:dyDescent="0.25">
      <c r="I935" t="s">
        <v>2629</v>
      </c>
      <c r="J935">
        <v>1.609</v>
      </c>
      <c r="K935">
        <v>0.58189999999999997</v>
      </c>
      <c r="L935">
        <v>9.0019999999999996E-3</v>
      </c>
      <c r="M935">
        <v>0.47689999999999999</v>
      </c>
      <c r="N935">
        <v>1.609</v>
      </c>
      <c r="O935">
        <v>2.754</v>
      </c>
      <c r="P935">
        <v>30001</v>
      </c>
      <c r="Q935">
        <v>120000</v>
      </c>
    </row>
    <row r="936" spans="9:17" x14ac:dyDescent="0.25">
      <c r="I936" t="s">
        <v>2630</v>
      </c>
      <c r="J936">
        <v>1.595</v>
      </c>
      <c r="K936">
        <v>0.65490000000000004</v>
      </c>
      <c r="L936">
        <v>9.9089999999999994E-3</v>
      </c>
      <c r="M936">
        <v>0.30509999999999998</v>
      </c>
      <c r="N936">
        <v>1.5920000000000001</v>
      </c>
      <c r="O936">
        <v>2.9</v>
      </c>
      <c r="P936">
        <v>30001</v>
      </c>
      <c r="Q936">
        <v>120000</v>
      </c>
    </row>
    <row r="937" spans="9:17" x14ac:dyDescent="0.25">
      <c r="I937" t="s">
        <v>2631</v>
      </c>
      <c r="J937">
        <v>1.4730000000000001</v>
      </c>
      <c r="K937">
        <v>0.57420000000000004</v>
      </c>
      <c r="L937">
        <v>7.6360000000000004E-3</v>
      </c>
      <c r="M937">
        <v>0.33739999999999998</v>
      </c>
      <c r="N937">
        <v>1.476</v>
      </c>
      <c r="O937">
        <v>2.5950000000000002</v>
      </c>
      <c r="P937">
        <v>30001</v>
      </c>
      <c r="Q937">
        <v>120000</v>
      </c>
    </row>
    <row r="938" spans="9:17" x14ac:dyDescent="0.25">
      <c r="I938" t="s">
        <v>2632</v>
      </c>
      <c r="J938">
        <v>-1.4500000000000001E-2</v>
      </c>
      <c r="K938">
        <v>0.61029999999999995</v>
      </c>
      <c r="L938">
        <v>7.9760000000000005E-3</v>
      </c>
      <c r="M938">
        <v>-1.224</v>
      </c>
      <c r="N938">
        <v>-1.3169999999999999E-2</v>
      </c>
      <c r="O938">
        <v>1.1759999999999999</v>
      </c>
      <c r="P938">
        <v>30001</v>
      </c>
      <c r="Q938">
        <v>120000</v>
      </c>
    </row>
    <row r="939" spans="9:17" x14ac:dyDescent="0.25">
      <c r="I939" t="s">
        <v>1515</v>
      </c>
      <c r="J939">
        <v>-0.13339999999999999</v>
      </c>
      <c r="K939">
        <v>0.217</v>
      </c>
      <c r="L939">
        <v>1.495E-3</v>
      </c>
      <c r="M939">
        <v>-0.60619999999999996</v>
      </c>
      <c r="N939">
        <v>-0.1116</v>
      </c>
      <c r="O939">
        <v>0.26269999999999999</v>
      </c>
      <c r="P939">
        <v>30001</v>
      </c>
      <c r="Q939">
        <v>120000</v>
      </c>
    </row>
    <row r="940" spans="9:17" x14ac:dyDescent="0.25">
      <c r="I940" t="s">
        <v>1516</v>
      </c>
      <c r="J940">
        <v>5.076E-2</v>
      </c>
      <c r="K940">
        <v>0.20380000000000001</v>
      </c>
      <c r="L940">
        <v>1.2440000000000001E-3</v>
      </c>
      <c r="M940">
        <v>-0.34870000000000001</v>
      </c>
      <c r="N940">
        <v>3.9969999999999999E-2</v>
      </c>
      <c r="O940">
        <v>0.47989999999999999</v>
      </c>
      <c r="P940">
        <v>30001</v>
      </c>
      <c r="Q940">
        <v>120000</v>
      </c>
    </row>
    <row r="941" spans="9:17" x14ac:dyDescent="0.25">
      <c r="I941" t="s">
        <v>1517</v>
      </c>
      <c r="J941">
        <v>-2.3109999999999999E-2</v>
      </c>
      <c r="K941">
        <v>0.19420000000000001</v>
      </c>
      <c r="L941">
        <v>1.0250000000000001E-3</v>
      </c>
      <c r="M941">
        <v>-0.42420000000000002</v>
      </c>
      <c r="N941">
        <v>-1.8579999999999999E-2</v>
      </c>
      <c r="O941">
        <v>0.36580000000000001</v>
      </c>
      <c r="P941">
        <v>30001</v>
      </c>
      <c r="Q941">
        <v>120000</v>
      </c>
    </row>
    <row r="942" spans="9:17" x14ac:dyDescent="0.25">
      <c r="I942" t="s">
        <v>1518</v>
      </c>
      <c r="J942">
        <v>0.48649999999999999</v>
      </c>
      <c r="K942">
        <v>0.31819999999999998</v>
      </c>
      <c r="L942">
        <v>4.9899999999999996E-3</v>
      </c>
      <c r="M942">
        <v>-0.1346</v>
      </c>
      <c r="N942">
        <v>0.4854</v>
      </c>
      <c r="O942">
        <v>1.117</v>
      </c>
      <c r="P942">
        <v>30001</v>
      </c>
      <c r="Q942">
        <v>120000</v>
      </c>
    </row>
    <row r="943" spans="9:17" x14ac:dyDescent="0.25">
      <c r="I943" t="s">
        <v>1519</v>
      </c>
      <c r="J943">
        <v>0.75780000000000003</v>
      </c>
      <c r="K943">
        <v>0.73040000000000005</v>
      </c>
      <c r="L943">
        <v>6.803E-3</v>
      </c>
      <c r="M943">
        <v>-0.62980000000000003</v>
      </c>
      <c r="N943">
        <v>0.74250000000000005</v>
      </c>
      <c r="O943">
        <v>2.2370000000000001</v>
      </c>
      <c r="P943">
        <v>30001</v>
      </c>
      <c r="Q943">
        <v>120000</v>
      </c>
    </row>
    <row r="944" spans="9:17" x14ac:dyDescent="0.25">
      <c r="I944" t="s">
        <v>1520</v>
      </c>
      <c r="J944">
        <v>2.1090000000000001E-2</v>
      </c>
      <c r="K944">
        <v>0.35680000000000001</v>
      </c>
      <c r="L944">
        <v>4.875E-3</v>
      </c>
      <c r="M944">
        <v>-0.6784</v>
      </c>
      <c r="N944">
        <v>2.2079999999999999E-2</v>
      </c>
      <c r="O944">
        <v>0.72</v>
      </c>
      <c r="P944">
        <v>30001</v>
      </c>
      <c r="Q944">
        <v>120000</v>
      </c>
    </row>
    <row r="945" spans="9:17" x14ac:dyDescent="0.25">
      <c r="I945" t="s">
        <v>1521</v>
      </c>
      <c r="J945">
        <v>-0.13150000000000001</v>
      </c>
      <c r="K945">
        <v>0.37069999999999997</v>
      </c>
      <c r="L945">
        <v>5.7200000000000003E-3</v>
      </c>
      <c r="M945">
        <v>-0.86199999999999999</v>
      </c>
      <c r="N945">
        <v>-0.13039999999999999</v>
      </c>
      <c r="O945">
        <v>0.59030000000000005</v>
      </c>
      <c r="P945">
        <v>30001</v>
      </c>
      <c r="Q945">
        <v>120000</v>
      </c>
    </row>
    <row r="946" spans="9:17" x14ac:dyDescent="0.25">
      <c r="I946" t="s">
        <v>1522</v>
      </c>
      <c r="J946">
        <v>0.15179999999999999</v>
      </c>
      <c r="K946">
        <v>0.41510000000000002</v>
      </c>
      <c r="L946">
        <v>5.8630000000000002E-3</v>
      </c>
      <c r="M946">
        <v>-0.66749999999999998</v>
      </c>
      <c r="N946">
        <v>0.15190000000000001</v>
      </c>
      <c r="O946">
        <v>0.96970000000000001</v>
      </c>
      <c r="P946">
        <v>30001</v>
      </c>
      <c r="Q946">
        <v>120000</v>
      </c>
    </row>
    <row r="947" spans="9:17" x14ac:dyDescent="0.25">
      <c r="I947" t="s">
        <v>1523</v>
      </c>
      <c r="J947">
        <v>0.62739999999999996</v>
      </c>
      <c r="K947">
        <v>0.49930000000000002</v>
      </c>
      <c r="L947">
        <v>6.306E-3</v>
      </c>
      <c r="M947">
        <v>-0.29730000000000001</v>
      </c>
      <c r="N947">
        <v>0.60880000000000001</v>
      </c>
      <c r="O947">
        <v>1.647</v>
      </c>
      <c r="P947">
        <v>30001</v>
      </c>
      <c r="Q947">
        <v>120000</v>
      </c>
    </row>
    <row r="948" spans="9:17" x14ac:dyDescent="0.25">
      <c r="I948" t="s">
        <v>1524</v>
      </c>
      <c r="J948">
        <v>0.27289999999999998</v>
      </c>
      <c r="K948">
        <v>0.35220000000000001</v>
      </c>
      <c r="L948">
        <v>5.7109999999999999E-3</v>
      </c>
      <c r="M948">
        <v>-0.41339999999999999</v>
      </c>
      <c r="N948">
        <v>0.27189999999999998</v>
      </c>
      <c r="O948">
        <v>0.96819999999999995</v>
      </c>
      <c r="P948">
        <v>30001</v>
      </c>
      <c r="Q948">
        <v>120000</v>
      </c>
    </row>
    <row r="949" spans="9:17" x14ac:dyDescent="0.25">
      <c r="I949" t="s">
        <v>1525</v>
      </c>
      <c r="J949">
        <v>2.3099999999999999E-2</v>
      </c>
      <c r="K949">
        <v>0.43090000000000001</v>
      </c>
      <c r="L949">
        <v>5.4900000000000001E-3</v>
      </c>
      <c r="M949">
        <v>-0.8397</v>
      </c>
      <c r="N949">
        <v>2.9229999999999999E-2</v>
      </c>
      <c r="O949">
        <v>0.85360000000000003</v>
      </c>
      <c r="P949">
        <v>30001</v>
      </c>
      <c r="Q949">
        <v>120000</v>
      </c>
    </row>
    <row r="950" spans="9:17" x14ac:dyDescent="0.25">
      <c r="I950" t="s">
        <v>1526</v>
      </c>
      <c r="J950">
        <v>-0.44479999999999997</v>
      </c>
      <c r="K950">
        <v>0.31969999999999998</v>
      </c>
      <c r="L950">
        <v>5.3049999999999998E-3</v>
      </c>
      <c r="M950">
        <v>-1.069</v>
      </c>
      <c r="N950">
        <v>-0.44640000000000002</v>
      </c>
      <c r="O950">
        <v>0.187</v>
      </c>
      <c r="P950">
        <v>30001</v>
      </c>
      <c r="Q950">
        <v>120000</v>
      </c>
    </row>
    <row r="951" spans="9:17" x14ac:dyDescent="0.25">
      <c r="I951" t="s">
        <v>1527</v>
      </c>
      <c r="J951">
        <v>-0.74439999999999995</v>
      </c>
      <c r="K951">
        <v>0.42449999999999999</v>
      </c>
      <c r="L951">
        <v>5.5500000000000002E-3</v>
      </c>
      <c r="M951">
        <v>-1.595</v>
      </c>
      <c r="N951">
        <v>-0.73619999999999997</v>
      </c>
      <c r="O951">
        <v>7.3440000000000005E-2</v>
      </c>
      <c r="P951">
        <v>30001</v>
      </c>
      <c r="Q951">
        <v>120000</v>
      </c>
    </row>
    <row r="952" spans="9:17" x14ac:dyDescent="0.25">
      <c r="I952" t="s">
        <v>1528</v>
      </c>
      <c r="J952">
        <v>-0.38579999999999998</v>
      </c>
      <c r="K952">
        <v>0.4526</v>
      </c>
      <c r="L952">
        <v>5.7450000000000001E-3</v>
      </c>
      <c r="M952">
        <v>-1.27</v>
      </c>
      <c r="N952">
        <v>-0.39150000000000001</v>
      </c>
      <c r="O952">
        <v>0.52380000000000004</v>
      </c>
      <c r="P952">
        <v>30001</v>
      </c>
      <c r="Q952">
        <v>120000</v>
      </c>
    </row>
    <row r="953" spans="9:17" x14ac:dyDescent="0.25">
      <c r="I953" t="s">
        <v>1529</v>
      </c>
      <c r="J953">
        <v>-0.16550000000000001</v>
      </c>
      <c r="K953">
        <v>0.32040000000000002</v>
      </c>
      <c r="L953">
        <v>5.0090000000000004E-3</v>
      </c>
      <c r="M953">
        <v>-0.79890000000000005</v>
      </c>
      <c r="N953">
        <v>-0.1648</v>
      </c>
      <c r="O953">
        <v>0.46250000000000002</v>
      </c>
      <c r="P953">
        <v>30001</v>
      </c>
      <c r="Q953">
        <v>120000</v>
      </c>
    </row>
    <row r="954" spans="9:17" x14ac:dyDescent="0.25">
      <c r="I954" t="s">
        <v>1530</v>
      </c>
      <c r="J954">
        <v>-0.78369999999999995</v>
      </c>
      <c r="K954">
        <v>0.42780000000000001</v>
      </c>
      <c r="L954">
        <v>5.8630000000000002E-3</v>
      </c>
      <c r="M954">
        <v>-1.6459999999999999</v>
      </c>
      <c r="N954">
        <v>-0.77569999999999995</v>
      </c>
      <c r="O954">
        <v>3.168E-2</v>
      </c>
      <c r="P954">
        <v>30001</v>
      </c>
      <c r="Q954">
        <v>120000</v>
      </c>
    </row>
    <row r="955" spans="9:17" x14ac:dyDescent="0.25">
      <c r="I955" t="s">
        <v>1531</v>
      </c>
      <c r="J955">
        <v>-0.32500000000000001</v>
      </c>
      <c r="K955">
        <v>0.40910000000000002</v>
      </c>
      <c r="L955">
        <v>5.5380000000000004E-3</v>
      </c>
      <c r="M955">
        <v>-1.1180000000000001</v>
      </c>
      <c r="N955">
        <v>-0.32869999999999999</v>
      </c>
      <c r="O955">
        <v>0.49049999999999999</v>
      </c>
      <c r="P955">
        <v>30001</v>
      </c>
      <c r="Q955">
        <v>120000</v>
      </c>
    </row>
    <row r="956" spans="9:17" x14ac:dyDescent="0.25">
      <c r="I956" t="s">
        <v>1532</v>
      </c>
      <c r="J956">
        <v>-0.91859999999999997</v>
      </c>
      <c r="K956">
        <v>0.47670000000000001</v>
      </c>
      <c r="L956">
        <v>6.4000000000000003E-3</v>
      </c>
      <c r="M956">
        <v>-1.897</v>
      </c>
      <c r="N956">
        <v>-0.90380000000000005</v>
      </c>
      <c r="O956">
        <v>-2.9229999999999999E-2</v>
      </c>
      <c r="P956">
        <v>30001</v>
      </c>
      <c r="Q956">
        <v>120000</v>
      </c>
    </row>
    <row r="957" spans="9:17" x14ac:dyDescent="0.25">
      <c r="I957" t="s">
        <v>1533</v>
      </c>
      <c r="J957">
        <v>-0.65649999999999997</v>
      </c>
      <c r="K957">
        <v>0.41820000000000002</v>
      </c>
      <c r="L957">
        <v>5.6969999999999998E-3</v>
      </c>
      <c r="M957">
        <v>-1.496</v>
      </c>
      <c r="N957">
        <v>-0.65139999999999998</v>
      </c>
      <c r="O957">
        <v>0.14949999999999999</v>
      </c>
      <c r="P957">
        <v>30001</v>
      </c>
      <c r="Q957">
        <v>120000</v>
      </c>
    </row>
    <row r="958" spans="9:17" x14ac:dyDescent="0.25">
      <c r="I958" t="s">
        <v>1534</v>
      </c>
      <c r="J958">
        <v>-0.46100000000000002</v>
      </c>
      <c r="K958">
        <v>0.38159999999999999</v>
      </c>
      <c r="L958">
        <v>5.9490000000000003E-3</v>
      </c>
      <c r="M958">
        <v>-1.2090000000000001</v>
      </c>
      <c r="N958">
        <v>-0.4617</v>
      </c>
      <c r="O958">
        <v>0.2903</v>
      </c>
      <c r="P958">
        <v>30001</v>
      </c>
      <c r="Q958">
        <v>120000</v>
      </c>
    </row>
    <row r="959" spans="9:17" x14ac:dyDescent="0.25">
      <c r="I959" t="s">
        <v>1535</v>
      </c>
      <c r="J959">
        <v>-0.34749999999999998</v>
      </c>
      <c r="K959">
        <v>0.42209999999999998</v>
      </c>
      <c r="L959">
        <v>5.6730000000000001E-3</v>
      </c>
      <c r="M959">
        <v>-1.1599999999999999</v>
      </c>
      <c r="N959">
        <v>-0.35470000000000002</v>
      </c>
      <c r="O959">
        <v>0.49730000000000002</v>
      </c>
      <c r="P959">
        <v>30001</v>
      </c>
      <c r="Q959">
        <v>120000</v>
      </c>
    </row>
    <row r="960" spans="9:17" x14ac:dyDescent="0.25">
      <c r="I960" t="s">
        <v>1536</v>
      </c>
      <c r="J960">
        <v>-0.2487</v>
      </c>
      <c r="K960">
        <v>0.32919999999999999</v>
      </c>
      <c r="L960">
        <v>4.8459999999999996E-3</v>
      </c>
      <c r="M960">
        <v>-0.89410000000000001</v>
      </c>
      <c r="N960">
        <v>-0.24809999999999999</v>
      </c>
      <c r="O960">
        <v>0.39750000000000002</v>
      </c>
      <c r="P960">
        <v>30001</v>
      </c>
      <c r="Q960">
        <v>120000</v>
      </c>
    </row>
    <row r="961" spans="9:17" x14ac:dyDescent="0.25">
      <c r="I961" t="s">
        <v>1537</v>
      </c>
      <c r="J961">
        <v>0.161</v>
      </c>
      <c r="K961">
        <v>0.47210000000000002</v>
      </c>
      <c r="L961">
        <v>5.8900000000000003E-3</v>
      </c>
      <c r="M961">
        <v>-0.73609999999999998</v>
      </c>
      <c r="N961">
        <v>0.14810000000000001</v>
      </c>
      <c r="O961">
        <v>1.129</v>
      </c>
      <c r="P961">
        <v>30001</v>
      </c>
      <c r="Q961">
        <v>120000</v>
      </c>
    </row>
    <row r="962" spans="9:17" x14ac:dyDescent="0.25">
      <c r="I962" t="s">
        <v>1538</v>
      </c>
      <c r="J962">
        <v>-0.1608</v>
      </c>
      <c r="K962">
        <v>0.38990000000000002</v>
      </c>
      <c r="L962">
        <v>5.2209999999999999E-3</v>
      </c>
      <c r="M962">
        <v>-0.93379999999999996</v>
      </c>
      <c r="N962">
        <v>-0.15939999999999999</v>
      </c>
      <c r="O962">
        <v>0.6008</v>
      </c>
      <c r="P962">
        <v>30001</v>
      </c>
      <c r="Q962">
        <v>120000</v>
      </c>
    </row>
    <row r="963" spans="9:17" x14ac:dyDescent="0.25">
      <c r="I963" t="s">
        <v>1539</v>
      </c>
      <c r="J963">
        <v>-0.1346</v>
      </c>
      <c r="K963">
        <v>0.44840000000000002</v>
      </c>
      <c r="L963">
        <v>5.4920000000000004E-3</v>
      </c>
      <c r="M963">
        <v>-1.03</v>
      </c>
      <c r="N963">
        <v>-0.13100000000000001</v>
      </c>
      <c r="O963">
        <v>0.74099999999999999</v>
      </c>
      <c r="P963">
        <v>30001</v>
      </c>
      <c r="Q963">
        <v>120000</v>
      </c>
    </row>
    <row r="964" spans="9:17" x14ac:dyDescent="0.25">
      <c r="I964" t="s">
        <v>1540</v>
      </c>
      <c r="J964">
        <v>-1.1359999999999999</v>
      </c>
      <c r="K964">
        <v>0.6341</v>
      </c>
      <c r="L964">
        <v>1.031E-2</v>
      </c>
      <c r="M964">
        <v>-2.379</v>
      </c>
      <c r="N964">
        <v>-1.1379999999999999</v>
      </c>
      <c r="O964">
        <v>0.1202</v>
      </c>
      <c r="P964">
        <v>30001</v>
      </c>
      <c r="Q964">
        <v>120000</v>
      </c>
    </row>
    <row r="965" spans="9:17" x14ac:dyDescent="0.25">
      <c r="I965" t="s">
        <v>1541</v>
      </c>
      <c r="J965">
        <v>0.96079999999999999</v>
      </c>
      <c r="K965">
        <v>0.38490000000000002</v>
      </c>
      <c r="L965">
        <v>5.1780000000000003E-3</v>
      </c>
      <c r="M965">
        <v>0.20580000000000001</v>
      </c>
      <c r="N965">
        <v>0.96179999999999999</v>
      </c>
      <c r="O965">
        <v>1.7150000000000001</v>
      </c>
      <c r="P965">
        <v>30001</v>
      </c>
      <c r="Q965">
        <v>120000</v>
      </c>
    </row>
    <row r="966" spans="9:17" x14ac:dyDescent="0.25">
      <c r="I966" t="s">
        <v>1542</v>
      </c>
      <c r="J966">
        <v>0.22739999999999999</v>
      </c>
      <c r="K966">
        <v>0.34639999999999999</v>
      </c>
      <c r="L966">
        <v>4.9789999999999999E-3</v>
      </c>
      <c r="M966">
        <v>-0.46100000000000002</v>
      </c>
      <c r="N966">
        <v>0.23019999999999999</v>
      </c>
      <c r="O966">
        <v>0.90359999999999996</v>
      </c>
      <c r="P966">
        <v>30001</v>
      </c>
      <c r="Q966">
        <v>120000</v>
      </c>
    </row>
    <row r="967" spans="9:17" x14ac:dyDescent="0.25">
      <c r="I967" t="s">
        <v>1543</v>
      </c>
      <c r="J967">
        <v>0.46210000000000001</v>
      </c>
      <c r="K967">
        <v>0.37369999999999998</v>
      </c>
      <c r="L967">
        <v>4.8999999999999998E-3</v>
      </c>
      <c r="M967">
        <v>-0.26269999999999999</v>
      </c>
      <c r="N967">
        <v>0.45679999999999998</v>
      </c>
      <c r="O967">
        <v>1.2130000000000001</v>
      </c>
      <c r="P967">
        <v>30001</v>
      </c>
      <c r="Q967">
        <v>120000</v>
      </c>
    </row>
    <row r="968" spans="9:17" x14ac:dyDescent="0.25">
      <c r="I968" t="s">
        <v>1544</v>
      </c>
      <c r="J968">
        <v>0.31809999999999999</v>
      </c>
      <c r="K968">
        <v>0.27589999999999998</v>
      </c>
      <c r="L968">
        <v>4.1900000000000001E-3</v>
      </c>
      <c r="M968">
        <v>-0.22539999999999999</v>
      </c>
      <c r="N968">
        <v>0.31730000000000003</v>
      </c>
      <c r="O968">
        <v>0.86480000000000001</v>
      </c>
      <c r="P968">
        <v>30001</v>
      </c>
      <c r="Q968">
        <v>120000</v>
      </c>
    </row>
    <row r="969" spans="9:17" x14ac:dyDescent="0.25">
      <c r="I969" t="s">
        <v>1545</v>
      </c>
      <c r="J969">
        <v>-0.38940000000000002</v>
      </c>
      <c r="K969">
        <v>0.59630000000000005</v>
      </c>
      <c r="L969">
        <v>7.1700000000000002E-3</v>
      </c>
      <c r="M969">
        <v>-1.6639999999999999</v>
      </c>
      <c r="N969">
        <v>-0.3417</v>
      </c>
      <c r="O969">
        <v>0.63229999999999997</v>
      </c>
      <c r="P969">
        <v>30001</v>
      </c>
      <c r="Q969">
        <v>120000</v>
      </c>
    </row>
    <row r="970" spans="9:17" x14ac:dyDescent="0.25">
      <c r="I970" t="s">
        <v>1546</v>
      </c>
      <c r="J970">
        <v>0.33789999999999998</v>
      </c>
      <c r="K970">
        <v>0.38169999999999998</v>
      </c>
      <c r="L970">
        <v>4.019E-3</v>
      </c>
      <c r="M970">
        <v>-0.41260000000000002</v>
      </c>
      <c r="N970">
        <v>0.33689999999999998</v>
      </c>
      <c r="O970">
        <v>1.099</v>
      </c>
      <c r="P970">
        <v>30001</v>
      </c>
      <c r="Q970">
        <v>120000</v>
      </c>
    </row>
    <row r="971" spans="9:17" x14ac:dyDescent="0.25">
      <c r="I971" t="s">
        <v>1547</v>
      </c>
      <c r="J971">
        <v>0.54310000000000003</v>
      </c>
      <c r="K971">
        <v>0.37969999999999998</v>
      </c>
      <c r="L971">
        <v>5.0530000000000002E-3</v>
      </c>
      <c r="M971">
        <v>-0.1865</v>
      </c>
      <c r="N971">
        <v>0.53520000000000001</v>
      </c>
      <c r="O971">
        <v>1.3049999999999999</v>
      </c>
      <c r="P971">
        <v>30001</v>
      </c>
      <c r="Q971">
        <v>120000</v>
      </c>
    </row>
    <row r="972" spans="9:17" x14ac:dyDescent="0.25">
      <c r="I972" t="s">
        <v>1548</v>
      </c>
      <c r="J972">
        <v>0.51680000000000004</v>
      </c>
      <c r="K972">
        <v>0.4461</v>
      </c>
      <c r="L972">
        <v>5.0990000000000002E-3</v>
      </c>
      <c r="M972">
        <v>-0.3261</v>
      </c>
      <c r="N972">
        <v>0.49969999999999998</v>
      </c>
      <c r="O972">
        <v>1.4370000000000001</v>
      </c>
      <c r="P972">
        <v>30001</v>
      </c>
      <c r="Q972">
        <v>120000</v>
      </c>
    </row>
    <row r="973" spans="9:17" x14ac:dyDescent="0.25">
      <c r="I973" t="s">
        <v>1549</v>
      </c>
      <c r="J973">
        <v>-0.1234</v>
      </c>
      <c r="K973">
        <v>0.33600000000000002</v>
      </c>
      <c r="L973">
        <v>2.856E-3</v>
      </c>
      <c r="M973">
        <v>-0.77659999999999996</v>
      </c>
      <c r="N973">
        <v>-0.12609999999999999</v>
      </c>
      <c r="O973">
        <v>0.54320000000000002</v>
      </c>
      <c r="P973">
        <v>30001</v>
      </c>
      <c r="Q973">
        <v>120000</v>
      </c>
    </row>
    <row r="974" spans="9:17" x14ac:dyDescent="0.25">
      <c r="I974" t="s">
        <v>1550</v>
      </c>
      <c r="J974">
        <v>3.569E-2</v>
      </c>
      <c r="K974">
        <v>0.41060000000000002</v>
      </c>
      <c r="L974">
        <v>5.117E-3</v>
      </c>
      <c r="M974">
        <v>-0.73380000000000001</v>
      </c>
      <c r="N974">
        <v>2.155E-2</v>
      </c>
      <c r="O974">
        <v>0.88270000000000004</v>
      </c>
      <c r="P974">
        <v>30001</v>
      </c>
      <c r="Q974">
        <v>120000</v>
      </c>
    </row>
    <row r="975" spans="9:17" x14ac:dyDescent="0.25">
      <c r="I975" t="s">
        <v>1551</v>
      </c>
      <c r="J975">
        <v>-0.39779999999999999</v>
      </c>
      <c r="K975">
        <v>0.39140000000000003</v>
      </c>
      <c r="L975">
        <v>4.7930000000000004E-3</v>
      </c>
      <c r="M975">
        <v>-1.1919999999999999</v>
      </c>
      <c r="N975">
        <v>-0.38950000000000001</v>
      </c>
      <c r="O975">
        <v>0.34989999999999999</v>
      </c>
      <c r="P975">
        <v>30001</v>
      </c>
      <c r="Q975">
        <v>120000</v>
      </c>
    </row>
    <row r="976" spans="9:17" x14ac:dyDescent="0.25">
      <c r="I976" t="s">
        <v>1552</v>
      </c>
      <c r="J976">
        <v>-0.36399999999999999</v>
      </c>
      <c r="K976">
        <v>0.37</v>
      </c>
      <c r="L976">
        <v>4.7670000000000004E-3</v>
      </c>
      <c r="M976">
        <v>-1.1060000000000001</v>
      </c>
      <c r="N976">
        <v>-0.35759999999999997</v>
      </c>
      <c r="O976">
        <v>0.34710000000000002</v>
      </c>
      <c r="P976">
        <v>30001</v>
      </c>
      <c r="Q976">
        <v>120000</v>
      </c>
    </row>
    <row r="977" spans="9:17" x14ac:dyDescent="0.25">
      <c r="I977" t="s">
        <v>1553</v>
      </c>
      <c r="J977">
        <v>-0.17519999999999999</v>
      </c>
      <c r="K977">
        <v>0.438</v>
      </c>
      <c r="L977">
        <v>4.7219999999999996E-3</v>
      </c>
      <c r="M977">
        <v>-1.036</v>
      </c>
      <c r="N977">
        <v>-0.17929999999999999</v>
      </c>
      <c r="O977">
        <v>0.71160000000000001</v>
      </c>
      <c r="P977">
        <v>30001</v>
      </c>
      <c r="Q977">
        <v>120000</v>
      </c>
    </row>
    <row r="978" spans="9:17" x14ac:dyDescent="0.25">
      <c r="I978" t="s">
        <v>1554</v>
      </c>
      <c r="J978">
        <v>0.65249999999999997</v>
      </c>
      <c r="K978">
        <v>0.41189999999999999</v>
      </c>
      <c r="L978">
        <v>4.7559999999999998E-3</v>
      </c>
      <c r="M978">
        <v>-0.16220000000000001</v>
      </c>
      <c r="N978">
        <v>0.65429999999999999</v>
      </c>
      <c r="O978">
        <v>1.458</v>
      </c>
      <c r="P978">
        <v>30001</v>
      </c>
      <c r="Q978">
        <v>120000</v>
      </c>
    </row>
    <row r="979" spans="9:17" x14ac:dyDescent="0.25">
      <c r="I979" t="s">
        <v>1555</v>
      </c>
      <c r="J979">
        <v>0.67349999999999999</v>
      </c>
      <c r="K979">
        <v>0.45679999999999998</v>
      </c>
      <c r="L979">
        <v>4.3839999999999999E-3</v>
      </c>
      <c r="M979">
        <v>-0.2263</v>
      </c>
      <c r="N979">
        <v>0.67290000000000005</v>
      </c>
      <c r="O979">
        <v>1.5760000000000001</v>
      </c>
      <c r="P979">
        <v>30001</v>
      </c>
      <c r="Q979">
        <v>120000</v>
      </c>
    </row>
    <row r="980" spans="9:17" x14ac:dyDescent="0.25">
      <c r="I980" t="s">
        <v>1556</v>
      </c>
      <c r="J980">
        <v>1.0549999999999999</v>
      </c>
      <c r="K980">
        <v>0.77080000000000004</v>
      </c>
      <c r="L980">
        <v>1.4970000000000001E-2</v>
      </c>
      <c r="M980">
        <v>-0.44479999999999997</v>
      </c>
      <c r="N980">
        <v>1.0449999999999999</v>
      </c>
      <c r="O980">
        <v>2.577</v>
      </c>
      <c r="P980">
        <v>30001</v>
      </c>
      <c r="Q980">
        <v>120000</v>
      </c>
    </row>
    <row r="981" spans="9:17" x14ac:dyDescent="0.25">
      <c r="I981" t="s">
        <v>1557</v>
      </c>
      <c r="J981">
        <v>1.2250000000000001</v>
      </c>
      <c r="K981">
        <v>0.56200000000000006</v>
      </c>
      <c r="L981">
        <v>9.4160000000000008E-3</v>
      </c>
      <c r="M981">
        <v>0.12809999999999999</v>
      </c>
      <c r="N981">
        <v>1.2210000000000001</v>
      </c>
      <c r="O981">
        <v>2.331</v>
      </c>
      <c r="P981">
        <v>30001</v>
      </c>
      <c r="Q981">
        <v>120000</v>
      </c>
    </row>
    <row r="982" spans="9:17" x14ac:dyDescent="0.25">
      <c r="I982" t="s">
        <v>1558</v>
      </c>
      <c r="J982">
        <v>1.2450000000000001</v>
      </c>
      <c r="K982">
        <v>0.63619999999999999</v>
      </c>
      <c r="L982">
        <v>1.044E-2</v>
      </c>
      <c r="M982">
        <v>1.167E-2</v>
      </c>
      <c r="N982">
        <v>1.24</v>
      </c>
      <c r="O982">
        <v>2.5070000000000001</v>
      </c>
      <c r="P982">
        <v>30001</v>
      </c>
      <c r="Q982">
        <v>120000</v>
      </c>
    </row>
    <row r="983" spans="9:17" x14ac:dyDescent="0.25">
      <c r="I983" t="s">
        <v>2633</v>
      </c>
      <c r="J983">
        <v>0.98329999999999995</v>
      </c>
      <c r="K983">
        <v>0.49509999999999998</v>
      </c>
      <c r="L983">
        <v>8.3079999999999994E-3</v>
      </c>
      <c r="M983">
        <v>5.9179999999999996E-3</v>
      </c>
      <c r="N983">
        <v>0.98619999999999997</v>
      </c>
      <c r="O983">
        <v>1.958</v>
      </c>
      <c r="P983">
        <v>30001</v>
      </c>
      <c r="Q983">
        <v>120000</v>
      </c>
    </row>
    <row r="984" spans="9:17" x14ac:dyDescent="0.25">
      <c r="I984" t="s">
        <v>2634</v>
      </c>
      <c r="J984">
        <v>0.83950000000000002</v>
      </c>
      <c r="K984">
        <v>0.53549999999999998</v>
      </c>
      <c r="L984">
        <v>9.6089999999999995E-3</v>
      </c>
      <c r="M984">
        <v>-0.2346</v>
      </c>
      <c r="N984">
        <v>0.84819999999999995</v>
      </c>
      <c r="O984">
        <v>1.871</v>
      </c>
      <c r="P984">
        <v>30001</v>
      </c>
      <c r="Q984">
        <v>120000</v>
      </c>
    </row>
    <row r="985" spans="9:17" x14ac:dyDescent="0.25">
      <c r="I985" t="s">
        <v>2635</v>
      </c>
      <c r="J985">
        <v>1.581</v>
      </c>
      <c r="K985">
        <v>0.55110000000000003</v>
      </c>
      <c r="L985">
        <v>9.2219999999999993E-3</v>
      </c>
      <c r="M985">
        <v>0.50470000000000004</v>
      </c>
      <c r="N985">
        <v>1.583</v>
      </c>
      <c r="O985">
        <v>2.6629999999999998</v>
      </c>
      <c r="P985">
        <v>30001</v>
      </c>
      <c r="Q985">
        <v>120000</v>
      </c>
    </row>
    <row r="986" spans="9:17" x14ac:dyDescent="0.25">
      <c r="I986" t="s">
        <v>2636</v>
      </c>
      <c r="J986">
        <v>1.5680000000000001</v>
      </c>
      <c r="K986">
        <v>0.62809999999999999</v>
      </c>
      <c r="L986">
        <v>1.0109999999999999E-2</v>
      </c>
      <c r="M986">
        <v>0.3291</v>
      </c>
      <c r="N986">
        <v>1.5669999999999999</v>
      </c>
      <c r="O986">
        <v>2.8130000000000002</v>
      </c>
      <c r="P986">
        <v>30001</v>
      </c>
      <c r="Q986">
        <v>120000</v>
      </c>
    </row>
    <row r="987" spans="9:17" x14ac:dyDescent="0.25">
      <c r="I987" t="s">
        <v>2637</v>
      </c>
      <c r="J987">
        <v>1.4450000000000001</v>
      </c>
      <c r="K987">
        <v>0.5413</v>
      </c>
      <c r="L987">
        <v>7.4689999999999999E-3</v>
      </c>
      <c r="M987">
        <v>0.37730000000000002</v>
      </c>
      <c r="N987">
        <v>1.4490000000000001</v>
      </c>
      <c r="O987">
        <v>2.5019999999999998</v>
      </c>
      <c r="P987">
        <v>30001</v>
      </c>
      <c r="Q987">
        <v>120000</v>
      </c>
    </row>
    <row r="988" spans="9:17" x14ac:dyDescent="0.25">
      <c r="I988" t="s">
        <v>2638</v>
      </c>
      <c r="J988">
        <v>-4.2040000000000001E-2</v>
      </c>
      <c r="K988">
        <v>0.5796</v>
      </c>
      <c r="L988">
        <v>7.7809999999999997E-3</v>
      </c>
      <c r="M988">
        <v>-1.1830000000000001</v>
      </c>
      <c r="N988">
        <v>-4.333E-2</v>
      </c>
      <c r="O988">
        <v>1.0920000000000001</v>
      </c>
      <c r="P988">
        <v>30001</v>
      </c>
      <c r="Q988">
        <v>120000</v>
      </c>
    </row>
    <row r="989" spans="9:17" x14ac:dyDescent="0.25">
      <c r="I989" t="s">
        <v>1559</v>
      </c>
      <c r="J989">
        <v>0.1842</v>
      </c>
      <c r="K989">
        <v>0.2213</v>
      </c>
      <c r="L989">
        <v>2.049E-3</v>
      </c>
      <c r="M989">
        <v>-0.19500000000000001</v>
      </c>
      <c r="N989">
        <v>0.1588</v>
      </c>
      <c r="O989">
        <v>0.67069999999999996</v>
      </c>
      <c r="P989">
        <v>30001</v>
      </c>
      <c r="Q989">
        <v>120000</v>
      </c>
    </row>
    <row r="990" spans="9:17" x14ac:dyDescent="0.25">
      <c r="I990" t="s">
        <v>1560</v>
      </c>
      <c r="J990">
        <v>0.1103</v>
      </c>
      <c r="K990">
        <v>0.19309999999999999</v>
      </c>
      <c r="L990">
        <v>1.462E-3</v>
      </c>
      <c r="M990">
        <v>-0.24490000000000001</v>
      </c>
      <c r="N990">
        <v>9.332E-2</v>
      </c>
      <c r="O990">
        <v>0.52490000000000003</v>
      </c>
      <c r="P990">
        <v>30001</v>
      </c>
      <c r="Q990">
        <v>120000</v>
      </c>
    </row>
    <row r="991" spans="9:17" x14ac:dyDescent="0.25">
      <c r="I991" t="s">
        <v>1561</v>
      </c>
      <c r="J991">
        <v>0.61990000000000001</v>
      </c>
      <c r="K991">
        <v>0.3291</v>
      </c>
      <c r="L991">
        <v>5.2420000000000001E-3</v>
      </c>
      <c r="M991">
        <v>-1.393E-2</v>
      </c>
      <c r="N991">
        <v>0.61570000000000003</v>
      </c>
      <c r="O991">
        <v>1.2829999999999999</v>
      </c>
      <c r="P991">
        <v>30001</v>
      </c>
      <c r="Q991">
        <v>120000</v>
      </c>
    </row>
    <row r="992" spans="9:17" x14ac:dyDescent="0.25">
      <c r="I992" t="s">
        <v>1562</v>
      </c>
      <c r="J992">
        <v>0.89119999999999999</v>
      </c>
      <c r="K992">
        <v>0.73319999999999996</v>
      </c>
      <c r="L992">
        <v>6.9550000000000002E-3</v>
      </c>
      <c r="M992">
        <v>-0.50760000000000005</v>
      </c>
      <c r="N992">
        <v>0.87480000000000002</v>
      </c>
      <c r="O992">
        <v>2.3740000000000001</v>
      </c>
      <c r="P992">
        <v>30001</v>
      </c>
      <c r="Q992">
        <v>120000</v>
      </c>
    </row>
    <row r="993" spans="9:17" x14ac:dyDescent="0.25">
      <c r="I993" t="s">
        <v>1563</v>
      </c>
      <c r="J993">
        <v>0.1545</v>
      </c>
      <c r="K993">
        <v>0.36349999999999999</v>
      </c>
      <c r="L993">
        <v>5.0819999999999997E-3</v>
      </c>
      <c r="M993">
        <v>-0.55669999999999997</v>
      </c>
      <c r="N993">
        <v>0.1522</v>
      </c>
      <c r="O993">
        <v>0.87570000000000003</v>
      </c>
      <c r="P993">
        <v>30001</v>
      </c>
      <c r="Q993">
        <v>120000</v>
      </c>
    </row>
    <row r="994" spans="9:17" x14ac:dyDescent="0.25">
      <c r="I994" t="s">
        <v>1564</v>
      </c>
      <c r="J994">
        <v>1.908E-3</v>
      </c>
      <c r="K994">
        <v>0.37609999999999999</v>
      </c>
      <c r="L994">
        <v>5.9150000000000001E-3</v>
      </c>
      <c r="M994">
        <v>-0.72819999999999996</v>
      </c>
      <c r="N994">
        <v>1.4859999999999999E-3</v>
      </c>
      <c r="O994">
        <v>0.74760000000000004</v>
      </c>
      <c r="P994">
        <v>30001</v>
      </c>
      <c r="Q994">
        <v>120000</v>
      </c>
    </row>
    <row r="995" spans="9:17" x14ac:dyDescent="0.25">
      <c r="I995" t="s">
        <v>1565</v>
      </c>
      <c r="J995">
        <v>0.28520000000000001</v>
      </c>
      <c r="K995">
        <v>0.41959999999999997</v>
      </c>
      <c r="L995">
        <v>6.0299999999999998E-3</v>
      </c>
      <c r="M995">
        <v>-0.53120000000000001</v>
      </c>
      <c r="N995">
        <v>0.28239999999999998</v>
      </c>
      <c r="O995">
        <v>1.119</v>
      </c>
      <c r="P995">
        <v>30001</v>
      </c>
      <c r="Q995">
        <v>120000</v>
      </c>
    </row>
    <row r="996" spans="9:17" x14ac:dyDescent="0.25">
      <c r="I996" t="s">
        <v>1566</v>
      </c>
      <c r="J996">
        <v>0.76080000000000003</v>
      </c>
      <c r="K996">
        <v>0.50460000000000005</v>
      </c>
      <c r="L996">
        <v>6.4900000000000001E-3</v>
      </c>
      <c r="M996">
        <v>-0.1721</v>
      </c>
      <c r="N996">
        <v>0.74119999999999997</v>
      </c>
      <c r="O996">
        <v>1.792</v>
      </c>
      <c r="P996">
        <v>30001</v>
      </c>
      <c r="Q996">
        <v>120000</v>
      </c>
    </row>
    <row r="997" spans="9:17" x14ac:dyDescent="0.25">
      <c r="I997" t="s">
        <v>1567</v>
      </c>
      <c r="J997">
        <v>0.40629999999999999</v>
      </c>
      <c r="K997">
        <v>0.35920000000000002</v>
      </c>
      <c r="L997">
        <v>5.9329999999999999E-3</v>
      </c>
      <c r="M997">
        <v>-0.28499999999999998</v>
      </c>
      <c r="N997">
        <v>0.40229999999999999</v>
      </c>
      <c r="O997">
        <v>1.1259999999999999</v>
      </c>
      <c r="P997">
        <v>30001</v>
      </c>
      <c r="Q997">
        <v>120000</v>
      </c>
    </row>
    <row r="998" spans="9:17" x14ac:dyDescent="0.25">
      <c r="I998" t="s">
        <v>1568</v>
      </c>
      <c r="J998">
        <v>0.1565</v>
      </c>
      <c r="K998">
        <v>0.43540000000000001</v>
      </c>
      <c r="L998">
        <v>5.6959999999999997E-3</v>
      </c>
      <c r="M998">
        <v>-0.71040000000000003</v>
      </c>
      <c r="N998">
        <v>0.16159999999999999</v>
      </c>
      <c r="O998">
        <v>1.002</v>
      </c>
      <c r="P998">
        <v>30001</v>
      </c>
      <c r="Q998">
        <v>120000</v>
      </c>
    </row>
    <row r="999" spans="9:17" x14ac:dyDescent="0.25">
      <c r="I999" t="s">
        <v>1569</v>
      </c>
      <c r="J999">
        <v>-0.31130000000000002</v>
      </c>
      <c r="K999">
        <v>0.32579999999999998</v>
      </c>
      <c r="L999">
        <v>5.5149999999999999E-3</v>
      </c>
      <c r="M999">
        <v>-0.93930000000000002</v>
      </c>
      <c r="N999">
        <v>-0.31680000000000003</v>
      </c>
      <c r="O999">
        <v>0.34139999999999998</v>
      </c>
      <c r="P999">
        <v>30001</v>
      </c>
      <c r="Q999">
        <v>120000</v>
      </c>
    </row>
    <row r="1000" spans="9:17" x14ac:dyDescent="0.25">
      <c r="I1000" t="s">
        <v>1570</v>
      </c>
      <c r="J1000">
        <v>-0.61099999999999999</v>
      </c>
      <c r="K1000">
        <v>0.4284</v>
      </c>
      <c r="L1000">
        <v>5.718E-3</v>
      </c>
      <c r="M1000">
        <v>-1.466</v>
      </c>
      <c r="N1000">
        <v>-0.60609999999999997</v>
      </c>
      <c r="O1000">
        <v>0.218</v>
      </c>
      <c r="P1000">
        <v>30001</v>
      </c>
      <c r="Q1000">
        <v>120000</v>
      </c>
    </row>
    <row r="1001" spans="9:17" x14ac:dyDescent="0.25">
      <c r="I1001" t="s">
        <v>1571</v>
      </c>
      <c r="J1001">
        <v>-0.25240000000000001</v>
      </c>
      <c r="K1001">
        <v>0.45700000000000002</v>
      </c>
      <c r="L1001">
        <v>5.9170000000000004E-3</v>
      </c>
      <c r="M1001">
        <v>-1.141</v>
      </c>
      <c r="N1001">
        <v>-0.25850000000000001</v>
      </c>
      <c r="O1001">
        <v>0.66779999999999995</v>
      </c>
      <c r="P1001">
        <v>30001</v>
      </c>
      <c r="Q1001">
        <v>120000</v>
      </c>
    </row>
    <row r="1002" spans="9:17" x14ac:dyDescent="0.25">
      <c r="I1002" t="s">
        <v>1572</v>
      </c>
      <c r="J1002">
        <v>-3.2050000000000002E-2</v>
      </c>
      <c r="K1002">
        <v>0.3266</v>
      </c>
      <c r="L1002">
        <v>5.2370000000000003E-3</v>
      </c>
      <c r="M1002">
        <v>-0.66369999999999996</v>
      </c>
      <c r="N1002">
        <v>-3.381E-2</v>
      </c>
      <c r="O1002">
        <v>0.61509999999999998</v>
      </c>
      <c r="P1002">
        <v>30001</v>
      </c>
      <c r="Q1002">
        <v>120000</v>
      </c>
    </row>
    <row r="1003" spans="9:17" x14ac:dyDescent="0.25">
      <c r="I1003" t="s">
        <v>1573</v>
      </c>
      <c r="J1003">
        <v>-0.65029999999999999</v>
      </c>
      <c r="K1003">
        <v>0.43230000000000002</v>
      </c>
      <c r="L1003">
        <v>6.0730000000000003E-3</v>
      </c>
      <c r="M1003">
        <v>-1.512</v>
      </c>
      <c r="N1003">
        <v>-0.64419999999999999</v>
      </c>
      <c r="O1003">
        <v>0.17979999999999999</v>
      </c>
      <c r="P1003">
        <v>30001</v>
      </c>
      <c r="Q1003">
        <v>120000</v>
      </c>
    </row>
    <row r="1004" spans="9:17" x14ac:dyDescent="0.25">
      <c r="I1004" t="s">
        <v>1574</v>
      </c>
      <c r="J1004">
        <v>-0.1915</v>
      </c>
      <c r="K1004">
        <v>0.41449999999999998</v>
      </c>
      <c r="L1004">
        <v>5.7590000000000002E-3</v>
      </c>
      <c r="M1004">
        <v>-0.9889</v>
      </c>
      <c r="N1004">
        <v>-0.19689999999999999</v>
      </c>
      <c r="O1004">
        <v>0.63539999999999996</v>
      </c>
      <c r="P1004">
        <v>30001</v>
      </c>
      <c r="Q1004">
        <v>120000</v>
      </c>
    </row>
    <row r="1005" spans="9:17" x14ac:dyDescent="0.25">
      <c r="I1005" t="s">
        <v>1575</v>
      </c>
      <c r="J1005">
        <v>-0.78510000000000002</v>
      </c>
      <c r="K1005">
        <v>0.47949999999999998</v>
      </c>
      <c r="L1005">
        <v>6.5599999999999999E-3</v>
      </c>
      <c r="M1005">
        <v>-1.7649999999999999</v>
      </c>
      <c r="N1005">
        <v>-0.77249999999999996</v>
      </c>
      <c r="O1005">
        <v>0.11849999999999999</v>
      </c>
      <c r="P1005">
        <v>30001</v>
      </c>
      <c r="Q1005">
        <v>120000</v>
      </c>
    </row>
    <row r="1006" spans="9:17" x14ac:dyDescent="0.25">
      <c r="I1006" t="s">
        <v>1576</v>
      </c>
      <c r="J1006">
        <v>-0.52300000000000002</v>
      </c>
      <c r="K1006">
        <v>0.42330000000000001</v>
      </c>
      <c r="L1006">
        <v>5.9090000000000002E-3</v>
      </c>
      <c r="M1006">
        <v>-1.3620000000000001</v>
      </c>
      <c r="N1006">
        <v>-0.5202</v>
      </c>
      <c r="O1006">
        <v>0.30459999999999998</v>
      </c>
      <c r="P1006">
        <v>30001</v>
      </c>
      <c r="Q1006">
        <v>120000</v>
      </c>
    </row>
    <row r="1007" spans="9:17" x14ac:dyDescent="0.25">
      <c r="I1007" t="s">
        <v>1577</v>
      </c>
      <c r="J1007">
        <v>-0.3276</v>
      </c>
      <c r="K1007">
        <v>0.38790000000000002</v>
      </c>
      <c r="L1007">
        <v>6.1679999999999999E-3</v>
      </c>
      <c r="M1007">
        <v>-1.079</v>
      </c>
      <c r="N1007">
        <v>-0.33350000000000002</v>
      </c>
      <c r="O1007">
        <v>0.44540000000000002</v>
      </c>
      <c r="P1007">
        <v>30001</v>
      </c>
      <c r="Q1007">
        <v>120000</v>
      </c>
    </row>
    <row r="1008" spans="9:17" x14ac:dyDescent="0.25">
      <c r="I1008" t="s">
        <v>1578</v>
      </c>
      <c r="J1008">
        <v>-0.21410000000000001</v>
      </c>
      <c r="K1008">
        <v>0.42759999999999998</v>
      </c>
      <c r="L1008">
        <v>5.8710000000000004E-3</v>
      </c>
      <c r="M1008">
        <v>-1.034</v>
      </c>
      <c r="N1008">
        <v>-0.22270000000000001</v>
      </c>
      <c r="O1008">
        <v>0.64710000000000001</v>
      </c>
      <c r="P1008">
        <v>30001</v>
      </c>
      <c r="Q1008">
        <v>120000</v>
      </c>
    </row>
    <row r="1009" spans="9:17" x14ac:dyDescent="0.25">
      <c r="I1009" t="s">
        <v>1579</v>
      </c>
      <c r="J1009">
        <v>-0.1153</v>
      </c>
      <c r="K1009">
        <v>0.33750000000000002</v>
      </c>
      <c r="L1009">
        <v>5.0800000000000003E-3</v>
      </c>
      <c r="M1009">
        <v>-0.7661</v>
      </c>
      <c r="N1009">
        <v>-0.1193</v>
      </c>
      <c r="O1009">
        <v>0.55520000000000003</v>
      </c>
      <c r="P1009">
        <v>30001</v>
      </c>
      <c r="Q1009">
        <v>120000</v>
      </c>
    </row>
    <row r="1010" spans="9:17" x14ac:dyDescent="0.25">
      <c r="I1010" t="s">
        <v>1580</v>
      </c>
      <c r="J1010">
        <v>0.2944</v>
      </c>
      <c r="K1010">
        <v>0.47939999999999999</v>
      </c>
      <c r="L1010">
        <v>6.1050000000000002E-3</v>
      </c>
      <c r="M1010">
        <v>-0.61339999999999995</v>
      </c>
      <c r="N1010">
        <v>0.28060000000000002</v>
      </c>
      <c r="O1010">
        <v>1.2729999999999999</v>
      </c>
      <c r="P1010">
        <v>30001</v>
      </c>
      <c r="Q1010">
        <v>120000</v>
      </c>
    </row>
    <row r="1011" spans="9:17" x14ac:dyDescent="0.25">
      <c r="I1011" t="s">
        <v>1581</v>
      </c>
      <c r="J1011">
        <v>-2.7400000000000001E-2</v>
      </c>
      <c r="K1011">
        <v>0.39579999999999999</v>
      </c>
      <c r="L1011">
        <v>5.4089999999999997E-3</v>
      </c>
      <c r="M1011">
        <v>-0.80230000000000001</v>
      </c>
      <c r="N1011">
        <v>-2.947E-2</v>
      </c>
      <c r="O1011">
        <v>0.75219999999999998</v>
      </c>
      <c r="P1011">
        <v>30001</v>
      </c>
      <c r="Q1011">
        <v>120000</v>
      </c>
    </row>
    <row r="1012" spans="9:17" x14ac:dyDescent="0.25">
      <c r="I1012" t="s">
        <v>1582</v>
      </c>
      <c r="J1012">
        <v>-1.186E-3</v>
      </c>
      <c r="K1012">
        <v>0.45340000000000003</v>
      </c>
      <c r="L1012">
        <v>5.6610000000000002E-3</v>
      </c>
      <c r="M1012">
        <v>-0.90090000000000003</v>
      </c>
      <c r="N1012" s="29">
        <v>-6.1050000000000004E-4</v>
      </c>
      <c r="O1012">
        <v>0.88719999999999999</v>
      </c>
      <c r="P1012">
        <v>30001</v>
      </c>
      <c r="Q1012">
        <v>120000</v>
      </c>
    </row>
    <row r="1013" spans="9:17" x14ac:dyDescent="0.25">
      <c r="I1013" t="s">
        <v>1583</v>
      </c>
      <c r="J1013">
        <v>-1.0029999999999999</v>
      </c>
      <c r="K1013">
        <v>0.63739999999999997</v>
      </c>
      <c r="L1013">
        <v>1.0410000000000001E-2</v>
      </c>
      <c r="M1013">
        <v>-2.2450000000000001</v>
      </c>
      <c r="N1013">
        <v>-1.004</v>
      </c>
      <c r="O1013">
        <v>0.25629999999999997</v>
      </c>
      <c r="P1013">
        <v>30001</v>
      </c>
      <c r="Q1013">
        <v>120000</v>
      </c>
    </row>
    <row r="1014" spans="9:17" x14ac:dyDescent="0.25">
      <c r="I1014" t="s">
        <v>1584</v>
      </c>
      <c r="J1014">
        <v>1.0940000000000001</v>
      </c>
      <c r="K1014">
        <v>0.38950000000000001</v>
      </c>
      <c r="L1014">
        <v>5.3299999999999997E-3</v>
      </c>
      <c r="M1014">
        <v>0.33910000000000001</v>
      </c>
      <c r="N1014">
        <v>1.0920000000000001</v>
      </c>
      <c r="O1014">
        <v>1.8660000000000001</v>
      </c>
      <c r="P1014">
        <v>30001</v>
      </c>
      <c r="Q1014">
        <v>120000</v>
      </c>
    </row>
    <row r="1015" spans="9:17" x14ac:dyDescent="0.25">
      <c r="I1015" t="s">
        <v>1585</v>
      </c>
      <c r="J1015">
        <v>0.3609</v>
      </c>
      <c r="K1015">
        <v>0.3528</v>
      </c>
      <c r="L1015">
        <v>5.2160000000000002E-3</v>
      </c>
      <c r="M1015">
        <v>-0.3301</v>
      </c>
      <c r="N1015">
        <v>0.35930000000000001</v>
      </c>
      <c r="O1015">
        <v>1.0569999999999999</v>
      </c>
      <c r="P1015">
        <v>30001</v>
      </c>
      <c r="Q1015">
        <v>120000</v>
      </c>
    </row>
    <row r="1016" spans="9:17" x14ac:dyDescent="0.25">
      <c r="I1016" t="s">
        <v>1586</v>
      </c>
      <c r="J1016">
        <v>0.59550000000000003</v>
      </c>
      <c r="K1016">
        <v>0.38100000000000001</v>
      </c>
      <c r="L1016">
        <v>5.1590000000000004E-3</v>
      </c>
      <c r="M1016">
        <v>-0.13339999999999999</v>
      </c>
      <c r="N1016">
        <v>0.58879999999999999</v>
      </c>
      <c r="O1016">
        <v>1.3660000000000001</v>
      </c>
      <c r="P1016">
        <v>30001</v>
      </c>
      <c r="Q1016">
        <v>120000</v>
      </c>
    </row>
    <row r="1017" spans="9:17" x14ac:dyDescent="0.25">
      <c r="I1017" t="s">
        <v>1587</v>
      </c>
      <c r="J1017">
        <v>0.4516</v>
      </c>
      <c r="K1017">
        <v>0.28760000000000002</v>
      </c>
      <c r="L1017">
        <v>4.4819999999999999E-3</v>
      </c>
      <c r="M1017">
        <v>-9.6229999999999996E-2</v>
      </c>
      <c r="N1017">
        <v>0.44419999999999998</v>
      </c>
      <c r="O1017">
        <v>1.036</v>
      </c>
      <c r="P1017">
        <v>30001</v>
      </c>
      <c r="Q1017">
        <v>120000</v>
      </c>
    </row>
    <row r="1018" spans="9:17" x14ac:dyDescent="0.25">
      <c r="I1018" t="s">
        <v>1588</v>
      </c>
      <c r="J1018">
        <v>-0.25600000000000001</v>
      </c>
      <c r="K1018">
        <v>0.59819999999999995</v>
      </c>
      <c r="L1018">
        <v>7.241E-3</v>
      </c>
      <c r="M1018">
        <v>-1.528</v>
      </c>
      <c r="N1018">
        <v>-0.2092</v>
      </c>
      <c r="O1018">
        <v>0.77969999999999995</v>
      </c>
      <c r="P1018">
        <v>30001</v>
      </c>
      <c r="Q1018">
        <v>120000</v>
      </c>
    </row>
    <row r="1019" spans="9:17" x14ac:dyDescent="0.25">
      <c r="I1019" t="s">
        <v>1589</v>
      </c>
      <c r="J1019">
        <v>0.4713</v>
      </c>
      <c r="K1019">
        <v>0.38979999999999998</v>
      </c>
      <c r="L1019">
        <v>4.3359999999999996E-3</v>
      </c>
      <c r="M1019">
        <v>-0.2903</v>
      </c>
      <c r="N1019">
        <v>0.46539999999999998</v>
      </c>
      <c r="O1019">
        <v>1.2549999999999999</v>
      </c>
      <c r="P1019">
        <v>30001</v>
      </c>
      <c r="Q1019">
        <v>120000</v>
      </c>
    </row>
    <row r="1020" spans="9:17" x14ac:dyDescent="0.25">
      <c r="I1020" t="s">
        <v>1590</v>
      </c>
      <c r="J1020">
        <v>0.67659999999999998</v>
      </c>
      <c r="K1020">
        <v>0.38669999999999999</v>
      </c>
      <c r="L1020">
        <v>5.287E-3</v>
      </c>
      <c r="M1020">
        <v>-6.2560000000000004E-2</v>
      </c>
      <c r="N1020">
        <v>0.66579999999999995</v>
      </c>
      <c r="O1020">
        <v>1.46</v>
      </c>
      <c r="P1020">
        <v>30001</v>
      </c>
      <c r="Q1020">
        <v>120000</v>
      </c>
    </row>
    <row r="1021" spans="9:17" x14ac:dyDescent="0.25">
      <c r="I1021" t="s">
        <v>1591</v>
      </c>
      <c r="J1021">
        <v>0.6502</v>
      </c>
      <c r="K1021">
        <v>0.45319999999999999</v>
      </c>
      <c r="L1021">
        <v>5.3550000000000004E-3</v>
      </c>
      <c r="M1021">
        <v>-0.20380000000000001</v>
      </c>
      <c r="N1021">
        <v>0.63190000000000002</v>
      </c>
      <c r="O1021">
        <v>1.589</v>
      </c>
      <c r="P1021">
        <v>30001</v>
      </c>
      <c r="Q1021">
        <v>120000</v>
      </c>
    </row>
    <row r="1022" spans="9:17" x14ac:dyDescent="0.25">
      <c r="I1022" t="s">
        <v>1592</v>
      </c>
      <c r="J1022">
        <v>1.0030000000000001E-2</v>
      </c>
      <c r="K1022">
        <v>0.34089999999999998</v>
      </c>
      <c r="L1022">
        <v>3.1410000000000001E-3</v>
      </c>
      <c r="M1022">
        <v>-0.64490000000000003</v>
      </c>
      <c r="N1022">
        <v>4.9630000000000004E-3</v>
      </c>
      <c r="O1022">
        <v>0.69579999999999997</v>
      </c>
      <c r="P1022">
        <v>30001</v>
      </c>
      <c r="Q1022">
        <v>120000</v>
      </c>
    </row>
    <row r="1023" spans="9:17" x14ac:dyDescent="0.25">
      <c r="I1023" t="s">
        <v>1593</v>
      </c>
      <c r="J1023">
        <v>0.1691</v>
      </c>
      <c r="K1023">
        <v>0.4148</v>
      </c>
      <c r="L1023">
        <v>5.2290000000000001E-3</v>
      </c>
      <c r="M1023">
        <v>-0.60670000000000002</v>
      </c>
      <c r="N1023">
        <v>0.15329999999999999</v>
      </c>
      <c r="O1023">
        <v>1.0269999999999999</v>
      </c>
      <c r="P1023">
        <v>30001</v>
      </c>
      <c r="Q1023">
        <v>120000</v>
      </c>
    </row>
    <row r="1024" spans="9:17" x14ac:dyDescent="0.25">
      <c r="I1024" t="s">
        <v>1594</v>
      </c>
      <c r="J1024">
        <v>-0.26440000000000002</v>
      </c>
      <c r="K1024">
        <v>0.39629999999999999</v>
      </c>
      <c r="L1024">
        <v>5.0210000000000003E-3</v>
      </c>
      <c r="M1024">
        <v>-1.0620000000000001</v>
      </c>
      <c r="N1024">
        <v>-0.2581</v>
      </c>
      <c r="O1024">
        <v>0.49969999999999998</v>
      </c>
      <c r="P1024">
        <v>30001</v>
      </c>
      <c r="Q1024">
        <v>120000</v>
      </c>
    </row>
    <row r="1025" spans="9:17" x14ac:dyDescent="0.25">
      <c r="I1025" t="s">
        <v>1595</v>
      </c>
      <c r="J1025">
        <v>-0.2306</v>
      </c>
      <c r="K1025">
        <v>0.37480000000000002</v>
      </c>
      <c r="L1025">
        <v>4.9769999999999997E-3</v>
      </c>
      <c r="M1025">
        <v>-0.97050000000000003</v>
      </c>
      <c r="N1025">
        <v>-0.22869999999999999</v>
      </c>
      <c r="O1025">
        <v>0.50080000000000002</v>
      </c>
      <c r="P1025">
        <v>30001</v>
      </c>
      <c r="Q1025">
        <v>120000</v>
      </c>
    </row>
    <row r="1026" spans="9:17" x14ac:dyDescent="0.25">
      <c r="I1026" t="s">
        <v>1596</v>
      </c>
      <c r="J1026">
        <v>-4.1779999999999998E-2</v>
      </c>
      <c r="K1026">
        <v>0.44159999999999999</v>
      </c>
      <c r="L1026">
        <v>4.9389999999999998E-3</v>
      </c>
      <c r="M1026">
        <v>-0.90169999999999995</v>
      </c>
      <c r="N1026">
        <v>-4.9029999999999997E-2</v>
      </c>
      <c r="O1026">
        <v>0.85299999999999998</v>
      </c>
      <c r="P1026">
        <v>30001</v>
      </c>
      <c r="Q1026">
        <v>120000</v>
      </c>
    </row>
    <row r="1027" spans="9:17" x14ac:dyDescent="0.25">
      <c r="I1027" t="s">
        <v>1597</v>
      </c>
      <c r="J1027">
        <v>0.78590000000000004</v>
      </c>
      <c r="K1027">
        <v>0.42170000000000002</v>
      </c>
      <c r="L1027">
        <v>5.025E-3</v>
      </c>
      <c r="M1027">
        <v>-4.3979999999999998E-2</v>
      </c>
      <c r="N1027">
        <v>0.78669999999999995</v>
      </c>
      <c r="O1027">
        <v>1.6140000000000001</v>
      </c>
      <c r="P1027">
        <v>30001</v>
      </c>
      <c r="Q1027">
        <v>120000</v>
      </c>
    </row>
    <row r="1028" spans="9:17" x14ac:dyDescent="0.25">
      <c r="I1028" t="s">
        <v>1598</v>
      </c>
      <c r="J1028">
        <v>0.80700000000000005</v>
      </c>
      <c r="K1028">
        <v>0.46589999999999998</v>
      </c>
      <c r="L1028">
        <v>4.653E-3</v>
      </c>
      <c r="M1028">
        <v>-0.1062</v>
      </c>
      <c r="N1028">
        <v>0.8054</v>
      </c>
      <c r="O1028">
        <v>1.728</v>
      </c>
      <c r="P1028">
        <v>30001</v>
      </c>
      <c r="Q1028">
        <v>120000</v>
      </c>
    </row>
    <row r="1029" spans="9:17" x14ac:dyDescent="0.25">
      <c r="I1029" t="s">
        <v>1599</v>
      </c>
      <c r="J1029">
        <v>1.1879999999999999</v>
      </c>
      <c r="K1029">
        <v>0.77</v>
      </c>
      <c r="L1029">
        <v>1.491E-2</v>
      </c>
      <c r="M1029">
        <v>-0.3049</v>
      </c>
      <c r="N1029">
        <v>1.1779999999999999</v>
      </c>
      <c r="O1029">
        <v>2.7040000000000002</v>
      </c>
      <c r="P1029">
        <v>30001</v>
      </c>
      <c r="Q1029">
        <v>120000</v>
      </c>
    </row>
    <row r="1030" spans="9:17" x14ac:dyDescent="0.25">
      <c r="I1030" t="s">
        <v>1600</v>
      </c>
      <c r="J1030">
        <v>1.3580000000000001</v>
      </c>
      <c r="K1030">
        <v>0.5675</v>
      </c>
      <c r="L1030">
        <v>9.5379999999999996E-3</v>
      </c>
      <c r="M1030">
        <v>0.25700000000000001</v>
      </c>
      <c r="N1030">
        <v>1.353</v>
      </c>
      <c r="O1030">
        <v>2.4870000000000001</v>
      </c>
      <c r="P1030">
        <v>30001</v>
      </c>
      <c r="Q1030">
        <v>120000</v>
      </c>
    </row>
    <row r="1031" spans="9:17" x14ac:dyDescent="0.25">
      <c r="I1031" t="s">
        <v>1601</v>
      </c>
      <c r="J1031">
        <v>1.379</v>
      </c>
      <c r="K1031">
        <v>0.64280000000000004</v>
      </c>
      <c r="L1031">
        <v>1.0580000000000001E-2</v>
      </c>
      <c r="M1031">
        <v>0.14180000000000001</v>
      </c>
      <c r="N1031">
        <v>1.3660000000000001</v>
      </c>
      <c r="O1031">
        <v>2.6829999999999998</v>
      </c>
      <c r="P1031">
        <v>30001</v>
      </c>
      <c r="Q1031">
        <v>120000</v>
      </c>
    </row>
    <row r="1032" spans="9:17" x14ac:dyDescent="0.25">
      <c r="I1032" t="s">
        <v>2639</v>
      </c>
      <c r="J1032">
        <v>1.117</v>
      </c>
      <c r="K1032">
        <v>0.50680000000000003</v>
      </c>
      <c r="L1032">
        <v>8.515E-3</v>
      </c>
      <c r="M1032">
        <v>0.11890000000000001</v>
      </c>
      <c r="N1032">
        <v>1.1160000000000001</v>
      </c>
      <c r="O1032">
        <v>2.1259999999999999</v>
      </c>
      <c r="P1032">
        <v>30001</v>
      </c>
      <c r="Q1032">
        <v>120000</v>
      </c>
    </row>
    <row r="1033" spans="9:17" x14ac:dyDescent="0.25">
      <c r="I1033" t="s">
        <v>2640</v>
      </c>
      <c r="J1033">
        <v>0.97289999999999999</v>
      </c>
      <c r="K1033">
        <v>0.53469999999999995</v>
      </c>
      <c r="L1033">
        <v>9.5689999999999994E-3</v>
      </c>
      <c r="M1033">
        <v>-8.4580000000000002E-2</v>
      </c>
      <c r="N1033">
        <v>0.97540000000000004</v>
      </c>
      <c r="O1033">
        <v>2.028</v>
      </c>
      <c r="P1033">
        <v>30001</v>
      </c>
      <c r="Q1033">
        <v>120000</v>
      </c>
    </row>
    <row r="1034" spans="9:17" x14ac:dyDescent="0.25">
      <c r="I1034" t="s">
        <v>2641</v>
      </c>
      <c r="J1034">
        <v>1.7150000000000001</v>
      </c>
      <c r="K1034">
        <v>0.55679999999999996</v>
      </c>
      <c r="L1034">
        <v>9.384E-3</v>
      </c>
      <c r="M1034">
        <v>0.63280000000000003</v>
      </c>
      <c r="N1034">
        <v>1.714</v>
      </c>
      <c r="O1034">
        <v>2.8090000000000002</v>
      </c>
      <c r="P1034">
        <v>30001</v>
      </c>
      <c r="Q1034">
        <v>120000</v>
      </c>
    </row>
    <row r="1035" spans="9:17" x14ac:dyDescent="0.25">
      <c r="I1035" t="s">
        <v>2642</v>
      </c>
      <c r="J1035">
        <v>1.7010000000000001</v>
      </c>
      <c r="K1035">
        <v>0.63129999999999997</v>
      </c>
      <c r="L1035">
        <v>1.0240000000000001E-2</v>
      </c>
      <c r="M1035">
        <v>0.47889999999999999</v>
      </c>
      <c r="N1035">
        <v>1.6930000000000001</v>
      </c>
      <c r="O1035">
        <v>2.9740000000000002</v>
      </c>
      <c r="P1035">
        <v>30001</v>
      </c>
      <c r="Q1035">
        <v>120000</v>
      </c>
    </row>
    <row r="1036" spans="9:17" x14ac:dyDescent="0.25">
      <c r="I1036" t="s">
        <v>2643</v>
      </c>
      <c r="J1036">
        <v>1.579</v>
      </c>
      <c r="K1036">
        <v>0.53910000000000002</v>
      </c>
      <c r="L1036">
        <v>7.5700000000000003E-3</v>
      </c>
      <c r="M1036">
        <v>0.51419999999999999</v>
      </c>
      <c r="N1036">
        <v>1.583</v>
      </c>
      <c r="O1036">
        <v>2.6349999999999998</v>
      </c>
      <c r="P1036">
        <v>30001</v>
      </c>
      <c r="Q1036">
        <v>120000</v>
      </c>
    </row>
    <row r="1037" spans="9:17" x14ac:dyDescent="0.25">
      <c r="I1037" t="s">
        <v>2644</v>
      </c>
      <c r="J1037">
        <v>9.1399999999999995E-2</v>
      </c>
      <c r="K1037">
        <v>0.53620000000000001</v>
      </c>
      <c r="L1037">
        <v>7.2220000000000001E-3</v>
      </c>
      <c r="M1037">
        <v>-0.95350000000000001</v>
      </c>
      <c r="N1037">
        <v>9.2759999999999995E-2</v>
      </c>
      <c r="O1037">
        <v>1.1419999999999999</v>
      </c>
      <c r="P1037">
        <v>30001</v>
      </c>
      <c r="Q1037">
        <v>120000</v>
      </c>
    </row>
    <row r="1038" spans="9:17" x14ac:dyDescent="0.25">
      <c r="I1038" t="s">
        <v>1602</v>
      </c>
      <c r="J1038">
        <v>-7.3870000000000005E-2</v>
      </c>
      <c r="K1038">
        <v>0.16689999999999999</v>
      </c>
      <c r="L1038">
        <v>1.147E-3</v>
      </c>
      <c r="M1038">
        <v>-0.42659999999999998</v>
      </c>
      <c r="N1038">
        <v>-6.3E-2</v>
      </c>
      <c r="O1038">
        <v>0.2407</v>
      </c>
      <c r="P1038">
        <v>30001</v>
      </c>
      <c r="Q1038">
        <v>120000</v>
      </c>
    </row>
    <row r="1039" spans="9:17" x14ac:dyDescent="0.25">
      <c r="I1039" t="s">
        <v>1603</v>
      </c>
      <c r="J1039">
        <v>0.43569999999999998</v>
      </c>
      <c r="K1039">
        <v>0.2858</v>
      </c>
      <c r="L1039">
        <v>4.6220000000000002E-3</v>
      </c>
      <c r="M1039">
        <v>-0.12620000000000001</v>
      </c>
      <c r="N1039">
        <v>0.43559999999999999</v>
      </c>
      <c r="O1039">
        <v>0.99550000000000005</v>
      </c>
      <c r="P1039">
        <v>30001</v>
      </c>
      <c r="Q1039">
        <v>120000</v>
      </c>
    </row>
    <row r="1040" spans="9:17" x14ac:dyDescent="0.25">
      <c r="I1040" t="s">
        <v>1604</v>
      </c>
      <c r="J1040">
        <v>0.70699999999999996</v>
      </c>
      <c r="K1040">
        <v>0.72130000000000005</v>
      </c>
      <c r="L1040">
        <v>6.8519999999999996E-3</v>
      </c>
      <c r="M1040">
        <v>-0.66790000000000005</v>
      </c>
      <c r="N1040">
        <v>0.69359999999999999</v>
      </c>
      <c r="O1040">
        <v>2.1680000000000001</v>
      </c>
      <c r="P1040">
        <v>30001</v>
      </c>
      <c r="Q1040">
        <v>120000</v>
      </c>
    </row>
    <row r="1041" spans="9:17" x14ac:dyDescent="0.25">
      <c r="I1041" t="s">
        <v>1605</v>
      </c>
      <c r="J1041">
        <v>-2.9669999999999998E-2</v>
      </c>
      <c r="K1041">
        <v>0.32290000000000002</v>
      </c>
      <c r="L1041">
        <v>4.4710000000000001E-3</v>
      </c>
      <c r="M1041">
        <v>-0.67030000000000001</v>
      </c>
      <c r="N1041">
        <v>-2.7619999999999999E-2</v>
      </c>
      <c r="O1041">
        <v>0.60089999999999999</v>
      </c>
      <c r="P1041">
        <v>30001</v>
      </c>
      <c r="Q1041">
        <v>120000</v>
      </c>
    </row>
    <row r="1042" spans="9:17" x14ac:dyDescent="0.25">
      <c r="I1042" t="s">
        <v>1606</v>
      </c>
      <c r="J1042">
        <v>-0.18229999999999999</v>
      </c>
      <c r="K1042">
        <v>0.3478</v>
      </c>
      <c r="L1042">
        <v>5.4190000000000002E-3</v>
      </c>
      <c r="M1042">
        <v>-0.86609999999999998</v>
      </c>
      <c r="N1042">
        <v>-0.18140000000000001</v>
      </c>
      <c r="O1042">
        <v>0.49120000000000003</v>
      </c>
      <c r="P1042">
        <v>30001</v>
      </c>
      <c r="Q1042">
        <v>120000</v>
      </c>
    </row>
    <row r="1043" spans="9:17" x14ac:dyDescent="0.25">
      <c r="I1043" t="s">
        <v>1607</v>
      </c>
      <c r="J1043">
        <v>0.10100000000000001</v>
      </c>
      <c r="K1043">
        <v>0.39450000000000002</v>
      </c>
      <c r="L1043">
        <v>5.5160000000000001E-3</v>
      </c>
      <c r="M1043">
        <v>-0.67989999999999995</v>
      </c>
      <c r="N1043">
        <v>0.1023</v>
      </c>
      <c r="O1043">
        <v>0.87790000000000001</v>
      </c>
      <c r="P1043">
        <v>30001</v>
      </c>
      <c r="Q1043">
        <v>120000</v>
      </c>
    </row>
    <row r="1044" spans="9:17" x14ac:dyDescent="0.25">
      <c r="I1044" t="s">
        <v>1608</v>
      </c>
      <c r="J1044">
        <v>0.5766</v>
      </c>
      <c r="K1044">
        <v>0.4834</v>
      </c>
      <c r="L1044">
        <v>6.0099999999999997E-3</v>
      </c>
      <c r="M1044">
        <v>-0.31569999999999998</v>
      </c>
      <c r="N1044">
        <v>0.55659999999999998</v>
      </c>
      <c r="O1044">
        <v>1.573</v>
      </c>
      <c r="P1044">
        <v>30001</v>
      </c>
      <c r="Q1044">
        <v>120000</v>
      </c>
    </row>
    <row r="1045" spans="9:17" x14ac:dyDescent="0.25">
      <c r="I1045" t="s">
        <v>1609</v>
      </c>
      <c r="J1045">
        <v>0.22209999999999999</v>
      </c>
      <c r="K1045">
        <v>0.32790000000000002</v>
      </c>
      <c r="L1045">
        <v>5.3670000000000002E-3</v>
      </c>
      <c r="M1045">
        <v>-0.41789999999999999</v>
      </c>
      <c r="N1045">
        <v>0.22159999999999999</v>
      </c>
      <c r="O1045">
        <v>0.86809999999999998</v>
      </c>
      <c r="P1045">
        <v>30001</v>
      </c>
      <c r="Q1045">
        <v>120000</v>
      </c>
    </row>
    <row r="1046" spans="9:17" x14ac:dyDescent="0.25">
      <c r="I1046" t="s">
        <v>1610</v>
      </c>
      <c r="J1046">
        <v>-2.7660000000000001E-2</v>
      </c>
      <c r="K1046">
        <v>0.4108</v>
      </c>
      <c r="L1046">
        <v>5.1539999999999997E-3</v>
      </c>
      <c r="M1046">
        <v>-0.8548</v>
      </c>
      <c r="N1046">
        <v>-2.06E-2</v>
      </c>
      <c r="O1046">
        <v>0.76129999999999998</v>
      </c>
      <c r="P1046">
        <v>30001</v>
      </c>
      <c r="Q1046">
        <v>120000</v>
      </c>
    </row>
    <row r="1047" spans="9:17" x14ac:dyDescent="0.25">
      <c r="I1047" t="s">
        <v>1611</v>
      </c>
      <c r="J1047">
        <v>-0.4955</v>
      </c>
      <c r="K1047">
        <v>0.29289999999999999</v>
      </c>
      <c r="L1047">
        <v>4.9709999999999997E-3</v>
      </c>
      <c r="M1047">
        <v>-1.075</v>
      </c>
      <c r="N1047">
        <v>-0.49490000000000001</v>
      </c>
      <c r="O1047">
        <v>8.1009999999999999E-2</v>
      </c>
      <c r="P1047">
        <v>30001</v>
      </c>
      <c r="Q1047">
        <v>120000</v>
      </c>
    </row>
    <row r="1048" spans="9:17" x14ac:dyDescent="0.25">
      <c r="I1048" t="s">
        <v>1612</v>
      </c>
      <c r="J1048">
        <v>-0.79520000000000002</v>
      </c>
      <c r="K1048">
        <v>0.40360000000000001</v>
      </c>
      <c r="L1048">
        <v>5.2220000000000001E-3</v>
      </c>
      <c r="M1048">
        <v>-1.607</v>
      </c>
      <c r="N1048">
        <v>-0.78620000000000001</v>
      </c>
      <c r="O1048">
        <v>-2.4799999999999999E-2</v>
      </c>
      <c r="P1048">
        <v>30001</v>
      </c>
      <c r="Q1048">
        <v>120000</v>
      </c>
    </row>
    <row r="1049" spans="9:17" x14ac:dyDescent="0.25">
      <c r="I1049" t="s">
        <v>1613</v>
      </c>
      <c r="J1049">
        <v>-0.43659999999999999</v>
      </c>
      <c r="K1049">
        <v>0.43340000000000001</v>
      </c>
      <c r="L1049">
        <v>5.3699999999999998E-3</v>
      </c>
      <c r="M1049">
        <v>-1.28</v>
      </c>
      <c r="N1049">
        <v>-0.44130000000000003</v>
      </c>
      <c r="O1049">
        <v>0.43769999999999998</v>
      </c>
      <c r="P1049">
        <v>30001</v>
      </c>
      <c r="Q1049">
        <v>120000</v>
      </c>
    </row>
    <row r="1050" spans="9:17" x14ac:dyDescent="0.25">
      <c r="I1050" t="s">
        <v>1614</v>
      </c>
      <c r="J1050">
        <v>-0.21629999999999999</v>
      </c>
      <c r="K1050">
        <v>0.29430000000000001</v>
      </c>
      <c r="L1050">
        <v>4.6480000000000002E-3</v>
      </c>
      <c r="M1050">
        <v>-0.80120000000000002</v>
      </c>
      <c r="N1050">
        <v>-0.21529999999999999</v>
      </c>
      <c r="O1050">
        <v>0.35909999999999997</v>
      </c>
      <c r="P1050">
        <v>30001</v>
      </c>
      <c r="Q1050">
        <v>120000</v>
      </c>
    </row>
    <row r="1051" spans="9:17" x14ac:dyDescent="0.25">
      <c r="I1051" t="s">
        <v>1615</v>
      </c>
      <c r="J1051">
        <v>-0.83450000000000002</v>
      </c>
      <c r="K1051">
        <v>0.40749999999999997</v>
      </c>
      <c r="L1051">
        <v>5.5420000000000001E-3</v>
      </c>
      <c r="M1051">
        <v>-1.653</v>
      </c>
      <c r="N1051">
        <v>-0.82469999999999999</v>
      </c>
      <c r="O1051">
        <v>-6.4640000000000003E-2</v>
      </c>
      <c r="P1051">
        <v>30001</v>
      </c>
      <c r="Q1051">
        <v>120000</v>
      </c>
    </row>
    <row r="1052" spans="9:17" x14ac:dyDescent="0.25">
      <c r="I1052" t="s">
        <v>1616</v>
      </c>
      <c r="J1052">
        <v>-0.37569999999999998</v>
      </c>
      <c r="K1052">
        <v>0.38879999999999998</v>
      </c>
      <c r="L1052">
        <v>5.1910000000000003E-3</v>
      </c>
      <c r="M1052">
        <v>-1.133</v>
      </c>
      <c r="N1052">
        <v>-0.38119999999999998</v>
      </c>
      <c r="O1052">
        <v>0.39929999999999999</v>
      </c>
      <c r="P1052">
        <v>30001</v>
      </c>
      <c r="Q1052">
        <v>120000</v>
      </c>
    </row>
    <row r="1053" spans="9:17" x14ac:dyDescent="0.25">
      <c r="I1053" t="s">
        <v>1617</v>
      </c>
      <c r="J1053">
        <v>-0.96930000000000005</v>
      </c>
      <c r="K1053">
        <v>0.45800000000000002</v>
      </c>
      <c r="L1053">
        <v>6.1120000000000002E-3</v>
      </c>
      <c r="M1053">
        <v>-1.913</v>
      </c>
      <c r="N1053">
        <v>-0.9506</v>
      </c>
      <c r="O1053">
        <v>-0.1222</v>
      </c>
      <c r="P1053">
        <v>30001</v>
      </c>
      <c r="Q1053">
        <v>120000</v>
      </c>
    </row>
    <row r="1054" spans="9:17" x14ac:dyDescent="0.25">
      <c r="I1054" t="s">
        <v>1618</v>
      </c>
      <c r="J1054">
        <v>-0.70720000000000005</v>
      </c>
      <c r="K1054">
        <v>0.39989999999999998</v>
      </c>
      <c r="L1054">
        <v>5.391E-3</v>
      </c>
      <c r="M1054">
        <v>-1.5089999999999999</v>
      </c>
      <c r="N1054">
        <v>-0.70030000000000003</v>
      </c>
      <c r="O1054">
        <v>6.8010000000000001E-2</v>
      </c>
      <c r="P1054">
        <v>30001</v>
      </c>
      <c r="Q1054">
        <v>120000</v>
      </c>
    </row>
    <row r="1055" spans="9:17" x14ac:dyDescent="0.25">
      <c r="I1055" t="s">
        <v>1619</v>
      </c>
      <c r="J1055">
        <v>-0.51180000000000003</v>
      </c>
      <c r="K1055">
        <v>0.3604</v>
      </c>
      <c r="L1055">
        <v>5.672E-3</v>
      </c>
      <c r="M1055">
        <v>-1.218</v>
      </c>
      <c r="N1055">
        <v>-0.51229999999999998</v>
      </c>
      <c r="O1055">
        <v>0.19789999999999999</v>
      </c>
      <c r="P1055">
        <v>30001</v>
      </c>
      <c r="Q1055">
        <v>120000</v>
      </c>
    </row>
    <row r="1056" spans="9:17" x14ac:dyDescent="0.25">
      <c r="I1056" t="s">
        <v>1620</v>
      </c>
      <c r="J1056">
        <v>-0.39829999999999999</v>
      </c>
      <c r="K1056">
        <v>0.40160000000000001</v>
      </c>
      <c r="L1056">
        <v>5.3619999999999996E-3</v>
      </c>
      <c r="M1056">
        <v>-1.17</v>
      </c>
      <c r="N1056">
        <v>-0.40500000000000003</v>
      </c>
      <c r="O1056">
        <v>0.40689999999999998</v>
      </c>
      <c r="P1056">
        <v>30001</v>
      </c>
      <c r="Q1056">
        <v>120000</v>
      </c>
    </row>
    <row r="1057" spans="9:17" x14ac:dyDescent="0.25">
      <c r="I1057" t="s">
        <v>1621</v>
      </c>
      <c r="J1057">
        <v>-0.29949999999999999</v>
      </c>
      <c r="K1057">
        <v>0.2979</v>
      </c>
      <c r="L1057">
        <v>4.4580000000000002E-3</v>
      </c>
      <c r="M1057">
        <v>-0.88570000000000004</v>
      </c>
      <c r="N1057">
        <v>-0.29959999999999998</v>
      </c>
      <c r="O1057">
        <v>0.28129999999999999</v>
      </c>
      <c r="P1057">
        <v>30001</v>
      </c>
      <c r="Q1057">
        <v>120000</v>
      </c>
    </row>
    <row r="1058" spans="9:17" x14ac:dyDescent="0.25">
      <c r="I1058" t="s">
        <v>1622</v>
      </c>
      <c r="J1058">
        <v>0.11020000000000001</v>
      </c>
      <c r="K1058">
        <v>0.45019999999999999</v>
      </c>
      <c r="L1058">
        <v>5.5009999999999998E-3</v>
      </c>
      <c r="M1058">
        <v>-0.7389</v>
      </c>
      <c r="N1058">
        <v>9.5990000000000006E-2</v>
      </c>
      <c r="O1058">
        <v>1.0349999999999999</v>
      </c>
      <c r="P1058">
        <v>30001</v>
      </c>
      <c r="Q1058">
        <v>120000</v>
      </c>
    </row>
    <row r="1059" spans="9:17" x14ac:dyDescent="0.25">
      <c r="I1059" t="s">
        <v>1623</v>
      </c>
      <c r="J1059">
        <v>-0.21160000000000001</v>
      </c>
      <c r="K1059">
        <v>0.36259999999999998</v>
      </c>
      <c r="L1059">
        <v>4.8199999999999996E-3</v>
      </c>
      <c r="M1059">
        <v>-0.93130000000000002</v>
      </c>
      <c r="N1059">
        <v>-0.20899999999999999</v>
      </c>
      <c r="O1059">
        <v>0.497</v>
      </c>
      <c r="P1059">
        <v>30001</v>
      </c>
      <c r="Q1059">
        <v>120000</v>
      </c>
    </row>
    <row r="1060" spans="9:17" x14ac:dyDescent="0.25">
      <c r="I1060" t="s">
        <v>1624</v>
      </c>
      <c r="J1060">
        <v>-0.18540000000000001</v>
      </c>
      <c r="K1060">
        <v>0.42520000000000002</v>
      </c>
      <c r="L1060">
        <v>5.097E-3</v>
      </c>
      <c r="M1060">
        <v>-1.04</v>
      </c>
      <c r="N1060">
        <v>-0.18160000000000001</v>
      </c>
      <c r="O1060">
        <v>0.64049999999999996</v>
      </c>
      <c r="P1060">
        <v>30001</v>
      </c>
      <c r="Q1060">
        <v>120000</v>
      </c>
    </row>
    <row r="1061" spans="9:17" x14ac:dyDescent="0.25">
      <c r="I1061" t="s">
        <v>1625</v>
      </c>
      <c r="J1061">
        <v>-1.1870000000000001</v>
      </c>
      <c r="K1061">
        <v>0.62380000000000002</v>
      </c>
      <c r="L1061">
        <v>1.0109999999999999E-2</v>
      </c>
      <c r="M1061">
        <v>-2.4009999999999998</v>
      </c>
      <c r="N1061">
        <v>-1.1910000000000001</v>
      </c>
      <c r="O1061">
        <v>4.8579999999999998E-2</v>
      </c>
      <c r="P1061">
        <v>30001</v>
      </c>
      <c r="Q1061">
        <v>120000</v>
      </c>
    </row>
    <row r="1062" spans="9:17" x14ac:dyDescent="0.25">
      <c r="I1062" t="s">
        <v>1626</v>
      </c>
      <c r="J1062">
        <v>0.91010000000000002</v>
      </c>
      <c r="K1062">
        <v>0.3629</v>
      </c>
      <c r="L1062">
        <v>4.8589999999999996E-3</v>
      </c>
      <c r="M1062">
        <v>0.1915</v>
      </c>
      <c r="N1062">
        <v>0.91390000000000005</v>
      </c>
      <c r="O1062">
        <v>1.6160000000000001</v>
      </c>
      <c r="P1062">
        <v>30001</v>
      </c>
      <c r="Q1062">
        <v>120000</v>
      </c>
    </row>
    <row r="1063" spans="9:17" x14ac:dyDescent="0.25">
      <c r="I1063" t="s">
        <v>1627</v>
      </c>
      <c r="J1063">
        <v>0.1767</v>
      </c>
      <c r="K1063">
        <v>0.31859999999999999</v>
      </c>
      <c r="L1063">
        <v>4.568E-3</v>
      </c>
      <c r="M1063">
        <v>-0.46239999999999998</v>
      </c>
      <c r="N1063">
        <v>0.18049999999999999</v>
      </c>
      <c r="O1063">
        <v>0.79149999999999998</v>
      </c>
      <c r="P1063">
        <v>30001</v>
      </c>
      <c r="Q1063">
        <v>120000</v>
      </c>
    </row>
    <row r="1064" spans="9:17" x14ac:dyDescent="0.25">
      <c r="I1064" t="s">
        <v>1628</v>
      </c>
      <c r="J1064">
        <v>0.4113</v>
      </c>
      <c r="K1064">
        <v>0.34849999999999998</v>
      </c>
      <c r="L1064">
        <v>4.5129999999999997E-3</v>
      </c>
      <c r="M1064">
        <v>-0.2626</v>
      </c>
      <c r="N1064">
        <v>0.4052</v>
      </c>
      <c r="O1064">
        <v>1.109</v>
      </c>
      <c r="P1064">
        <v>30001</v>
      </c>
      <c r="Q1064">
        <v>120000</v>
      </c>
    </row>
    <row r="1065" spans="9:17" x14ac:dyDescent="0.25">
      <c r="I1065" t="s">
        <v>1629</v>
      </c>
      <c r="J1065">
        <v>0.26740000000000003</v>
      </c>
      <c r="K1065">
        <v>0.23710000000000001</v>
      </c>
      <c r="L1065">
        <v>3.7580000000000001E-3</v>
      </c>
      <c r="M1065">
        <v>-0.20130000000000001</v>
      </c>
      <c r="N1065">
        <v>0.26740000000000003</v>
      </c>
      <c r="O1065">
        <v>0.73129999999999995</v>
      </c>
      <c r="P1065">
        <v>30001</v>
      </c>
      <c r="Q1065">
        <v>120000</v>
      </c>
    </row>
    <row r="1066" spans="9:17" x14ac:dyDescent="0.25">
      <c r="I1066" t="s">
        <v>1630</v>
      </c>
      <c r="J1066">
        <v>-0.44019999999999998</v>
      </c>
      <c r="K1066">
        <v>0.58030000000000004</v>
      </c>
      <c r="L1066">
        <v>6.8919999999999997E-3</v>
      </c>
      <c r="M1066">
        <v>-1.6859999999999999</v>
      </c>
      <c r="N1066">
        <v>-0.38840000000000002</v>
      </c>
      <c r="O1066">
        <v>0.52759999999999996</v>
      </c>
      <c r="P1066">
        <v>30001</v>
      </c>
      <c r="Q1066">
        <v>120000</v>
      </c>
    </row>
    <row r="1067" spans="9:17" x14ac:dyDescent="0.25">
      <c r="I1067" t="s">
        <v>1631</v>
      </c>
      <c r="J1067">
        <v>0.28710000000000002</v>
      </c>
      <c r="K1067">
        <v>0.34749999999999998</v>
      </c>
      <c r="L1067">
        <v>3.5699999999999998E-3</v>
      </c>
      <c r="M1067">
        <v>-0.3992</v>
      </c>
      <c r="N1067">
        <v>0.28820000000000001</v>
      </c>
      <c r="O1067">
        <v>0.97670000000000001</v>
      </c>
      <c r="P1067">
        <v>30001</v>
      </c>
      <c r="Q1067">
        <v>120000</v>
      </c>
    </row>
    <row r="1068" spans="9:17" x14ac:dyDescent="0.25">
      <c r="I1068" t="s">
        <v>1632</v>
      </c>
      <c r="J1068">
        <v>0.4924</v>
      </c>
      <c r="K1068">
        <v>0.35239999999999999</v>
      </c>
      <c r="L1068">
        <v>4.653E-3</v>
      </c>
      <c r="M1068">
        <v>-0.1817</v>
      </c>
      <c r="N1068">
        <v>0.4834</v>
      </c>
      <c r="O1068">
        <v>1.2050000000000001</v>
      </c>
      <c r="P1068">
        <v>30001</v>
      </c>
      <c r="Q1068">
        <v>120000</v>
      </c>
    </row>
    <row r="1069" spans="9:17" x14ac:dyDescent="0.25">
      <c r="I1069" t="s">
        <v>1633</v>
      </c>
      <c r="J1069">
        <v>0.46600000000000003</v>
      </c>
      <c r="K1069">
        <v>0.42370000000000002</v>
      </c>
      <c r="L1069">
        <v>4.6940000000000003E-3</v>
      </c>
      <c r="M1069">
        <v>-0.33439999999999998</v>
      </c>
      <c r="N1069">
        <v>0.4476</v>
      </c>
      <c r="O1069">
        <v>1.35</v>
      </c>
      <c r="P1069">
        <v>30001</v>
      </c>
      <c r="Q1069">
        <v>120000</v>
      </c>
    </row>
    <row r="1070" spans="9:17" x14ac:dyDescent="0.25">
      <c r="I1070" t="s">
        <v>1634</v>
      </c>
      <c r="J1070">
        <v>-0.17419999999999999</v>
      </c>
      <c r="K1070">
        <v>0.30399999999999999</v>
      </c>
      <c r="L1070">
        <v>2.5630000000000002E-3</v>
      </c>
      <c r="M1070">
        <v>-0.76780000000000004</v>
      </c>
      <c r="N1070">
        <v>-0.17580000000000001</v>
      </c>
      <c r="O1070">
        <v>0.43070000000000003</v>
      </c>
      <c r="P1070">
        <v>30001</v>
      </c>
      <c r="Q1070">
        <v>120000</v>
      </c>
    </row>
    <row r="1071" spans="9:17" x14ac:dyDescent="0.25">
      <c r="I1071" t="s">
        <v>1635</v>
      </c>
      <c r="J1071">
        <v>-1.507E-2</v>
      </c>
      <c r="K1071">
        <v>0.38779999999999998</v>
      </c>
      <c r="L1071">
        <v>4.7660000000000003E-3</v>
      </c>
      <c r="M1071">
        <v>-0.73760000000000003</v>
      </c>
      <c r="N1071">
        <v>-3.168E-2</v>
      </c>
      <c r="O1071">
        <v>0.78879999999999995</v>
      </c>
      <c r="P1071">
        <v>30001</v>
      </c>
      <c r="Q1071">
        <v>120000</v>
      </c>
    </row>
    <row r="1072" spans="9:17" x14ac:dyDescent="0.25">
      <c r="I1072" t="s">
        <v>1636</v>
      </c>
      <c r="J1072">
        <v>-0.4486</v>
      </c>
      <c r="K1072">
        <v>0.36820000000000003</v>
      </c>
      <c r="L1072">
        <v>4.4580000000000002E-3</v>
      </c>
      <c r="M1072">
        <v>-1.2030000000000001</v>
      </c>
      <c r="N1072">
        <v>-0.43740000000000001</v>
      </c>
      <c r="O1072">
        <v>0.24829999999999999</v>
      </c>
      <c r="P1072">
        <v>30001</v>
      </c>
      <c r="Q1072">
        <v>120000</v>
      </c>
    </row>
    <row r="1073" spans="9:17" x14ac:dyDescent="0.25">
      <c r="I1073" t="s">
        <v>1637</v>
      </c>
      <c r="J1073">
        <v>-0.4148</v>
      </c>
      <c r="K1073">
        <v>0.34420000000000001</v>
      </c>
      <c r="L1073">
        <v>4.3759999999999997E-3</v>
      </c>
      <c r="M1073">
        <v>-1.109</v>
      </c>
      <c r="N1073">
        <v>-0.40789999999999998</v>
      </c>
      <c r="O1073">
        <v>0.24479999999999999</v>
      </c>
      <c r="P1073">
        <v>30001</v>
      </c>
      <c r="Q1073">
        <v>120000</v>
      </c>
    </row>
    <row r="1074" spans="9:17" x14ac:dyDescent="0.25">
      <c r="I1074" t="s">
        <v>1638</v>
      </c>
      <c r="J1074">
        <v>-0.22600000000000001</v>
      </c>
      <c r="K1074">
        <v>0.4163</v>
      </c>
      <c r="L1074">
        <v>4.3990000000000001E-3</v>
      </c>
      <c r="M1074">
        <v>-1.044</v>
      </c>
      <c r="N1074">
        <v>-0.2293</v>
      </c>
      <c r="O1074">
        <v>0.6139</v>
      </c>
      <c r="P1074">
        <v>30001</v>
      </c>
      <c r="Q1074">
        <v>120000</v>
      </c>
    </row>
    <row r="1075" spans="9:17" x14ac:dyDescent="0.25">
      <c r="I1075" t="s">
        <v>1639</v>
      </c>
      <c r="J1075">
        <v>0.60170000000000001</v>
      </c>
      <c r="K1075">
        <v>0.38969999999999999</v>
      </c>
      <c r="L1075">
        <v>4.3870000000000003E-3</v>
      </c>
      <c r="M1075">
        <v>-0.1716</v>
      </c>
      <c r="N1075">
        <v>0.60340000000000005</v>
      </c>
      <c r="O1075">
        <v>1.3620000000000001</v>
      </c>
      <c r="P1075">
        <v>30001</v>
      </c>
      <c r="Q1075">
        <v>120000</v>
      </c>
    </row>
    <row r="1076" spans="9:17" x14ac:dyDescent="0.25">
      <c r="I1076" t="s">
        <v>1640</v>
      </c>
      <c r="J1076">
        <v>0.62280000000000002</v>
      </c>
      <c r="K1076">
        <v>0.43919999999999998</v>
      </c>
      <c r="L1076">
        <v>4.0720000000000001E-3</v>
      </c>
      <c r="M1076">
        <v>-0.24360000000000001</v>
      </c>
      <c r="N1076">
        <v>0.62250000000000005</v>
      </c>
      <c r="O1076">
        <v>1.4890000000000001</v>
      </c>
      <c r="P1076">
        <v>30001</v>
      </c>
      <c r="Q1076">
        <v>120000</v>
      </c>
    </row>
    <row r="1077" spans="9:17" x14ac:dyDescent="0.25">
      <c r="I1077" t="s">
        <v>1641</v>
      </c>
      <c r="J1077">
        <v>1.004</v>
      </c>
      <c r="K1077">
        <v>0.76459999999999995</v>
      </c>
      <c r="L1077">
        <v>1.4970000000000001E-2</v>
      </c>
      <c r="M1077">
        <v>-0.4919</v>
      </c>
      <c r="N1077">
        <v>0.99390000000000001</v>
      </c>
      <c r="O1077">
        <v>2.516</v>
      </c>
      <c r="P1077">
        <v>30001</v>
      </c>
      <c r="Q1077">
        <v>120000</v>
      </c>
    </row>
    <row r="1078" spans="9:17" x14ac:dyDescent="0.25">
      <c r="I1078" t="s">
        <v>1642</v>
      </c>
      <c r="J1078">
        <v>1.1739999999999999</v>
      </c>
      <c r="K1078">
        <v>0.54520000000000002</v>
      </c>
      <c r="L1078">
        <v>9.1629999999999993E-3</v>
      </c>
      <c r="M1078">
        <v>0.1027</v>
      </c>
      <c r="N1078">
        <v>1.1719999999999999</v>
      </c>
      <c r="O1078">
        <v>2.2389999999999999</v>
      </c>
      <c r="P1078">
        <v>30001</v>
      </c>
      <c r="Q1078">
        <v>120000</v>
      </c>
    </row>
    <row r="1079" spans="9:17" x14ac:dyDescent="0.25">
      <c r="I1079" t="s">
        <v>1643</v>
      </c>
      <c r="J1079">
        <v>1.1950000000000001</v>
      </c>
      <c r="K1079">
        <v>0.62050000000000005</v>
      </c>
      <c r="L1079">
        <v>1.018E-2</v>
      </c>
      <c r="M1079">
        <v>-2.7859999999999999E-2</v>
      </c>
      <c r="N1079">
        <v>1.1919999999999999</v>
      </c>
      <c r="O1079">
        <v>2.427</v>
      </c>
      <c r="P1079">
        <v>30001</v>
      </c>
      <c r="Q1079">
        <v>120000</v>
      </c>
    </row>
    <row r="1080" spans="9:17" x14ac:dyDescent="0.25">
      <c r="I1080" t="s">
        <v>2645</v>
      </c>
      <c r="J1080">
        <v>0.9325</v>
      </c>
      <c r="K1080">
        <v>0.47549999999999998</v>
      </c>
      <c r="L1080">
        <v>8.1419999999999999E-3</v>
      </c>
      <c r="M1080">
        <v>-1.1310000000000001E-2</v>
      </c>
      <c r="N1080">
        <v>0.93569999999999998</v>
      </c>
      <c r="O1080">
        <v>1.86</v>
      </c>
      <c r="P1080">
        <v>30001</v>
      </c>
      <c r="Q1080">
        <v>120000</v>
      </c>
    </row>
    <row r="1081" spans="9:17" x14ac:dyDescent="0.25">
      <c r="I1081" t="s">
        <v>2646</v>
      </c>
      <c r="J1081">
        <v>0.78869999999999996</v>
      </c>
      <c r="K1081">
        <v>0.52580000000000005</v>
      </c>
      <c r="L1081">
        <v>9.587E-3</v>
      </c>
      <c r="M1081">
        <v>-0.27060000000000001</v>
      </c>
      <c r="N1081">
        <v>0.79969999999999997</v>
      </c>
      <c r="O1081">
        <v>1.8009999999999999</v>
      </c>
      <c r="P1081">
        <v>30001</v>
      </c>
      <c r="Q1081">
        <v>120000</v>
      </c>
    </row>
    <row r="1082" spans="9:17" x14ac:dyDescent="0.25">
      <c r="I1082" t="s">
        <v>2647</v>
      </c>
      <c r="J1082">
        <v>1.5309999999999999</v>
      </c>
      <c r="K1082">
        <v>0.53400000000000003</v>
      </c>
      <c r="L1082">
        <v>9.0130000000000002E-3</v>
      </c>
      <c r="M1082">
        <v>0.4854</v>
      </c>
      <c r="N1082">
        <v>1.532</v>
      </c>
      <c r="O1082">
        <v>2.5750000000000002</v>
      </c>
      <c r="P1082">
        <v>30001</v>
      </c>
      <c r="Q1082">
        <v>120000</v>
      </c>
    </row>
    <row r="1083" spans="9:17" x14ac:dyDescent="0.25">
      <c r="I1083" t="s">
        <v>2648</v>
      </c>
      <c r="J1083">
        <v>1.5169999999999999</v>
      </c>
      <c r="K1083">
        <v>0.61399999999999999</v>
      </c>
      <c r="L1083">
        <v>9.9389999999999999E-3</v>
      </c>
      <c r="M1083">
        <v>0.2989</v>
      </c>
      <c r="N1083">
        <v>1.518</v>
      </c>
      <c r="O1083">
        <v>2.722</v>
      </c>
      <c r="P1083">
        <v>30001</v>
      </c>
      <c r="Q1083">
        <v>120000</v>
      </c>
    </row>
    <row r="1084" spans="9:17" x14ac:dyDescent="0.25">
      <c r="I1084" t="s">
        <v>2649</v>
      </c>
      <c r="J1084">
        <v>1.3939999999999999</v>
      </c>
      <c r="K1084">
        <v>0.53310000000000002</v>
      </c>
      <c r="L1084">
        <v>7.5170000000000002E-3</v>
      </c>
      <c r="M1084">
        <v>0.34129999999999999</v>
      </c>
      <c r="N1084">
        <v>1.3979999999999999</v>
      </c>
      <c r="O1084">
        <v>2.4340000000000002</v>
      </c>
      <c r="P1084">
        <v>30001</v>
      </c>
      <c r="Q1084">
        <v>120000</v>
      </c>
    </row>
    <row r="1085" spans="9:17" x14ac:dyDescent="0.25">
      <c r="I1085" t="s">
        <v>2650</v>
      </c>
      <c r="J1085">
        <v>-9.2799999999999994E-2</v>
      </c>
      <c r="K1085">
        <v>0.57940000000000003</v>
      </c>
      <c r="L1085">
        <v>7.9819999999999995E-3</v>
      </c>
      <c r="M1085">
        <v>-1.226</v>
      </c>
      <c r="N1085">
        <v>-9.2689999999999995E-2</v>
      </c>
      <c r="O1085">
        <v>1.042</v>
      </c>
      <c r="P1085">
        <v>30001</v>
      </c>
      <c r="Q1085">
        <v>120000</v>
      </c>
    </row>
    <row r="1086" spans="9:17" x14ac:dyDescent="0.25">
      <c r="I1086" t="s">
        <v>1644</v>
      </c>
      <c r="J1086">
        <v>0.50960000000000005</v>
      </c>
      <c r="K1086">
        <v>0.2868</v>
      </c>
      <c r="L1086">
        <v>4.6959999999999997E-3</v>
      </c>
      <c r="M1086">
        <v>-5.5019999999999999E-2</v>
      </c>
      <c r="N1086">
        <v>0.50849999999999995</v>
      </c>
      <c r="O1086">
        <v>1.0760000000000001</v>
      </c>
      <c r="P1086">
        <v>30001</v>
      </c>
      <c r="Q1086">
        <v>120000</v>
      </c>
    </row>
    <row r="1087" spans="9:17" x14ac:dyDescent="0.25">
      <c r="I1087" t="s">
        <v>1645</v>
      </c>
      <c r="J1087">
        <v>0.78090000000000004</v>
      </c>
      <c r="K1087">
        <v>0.71950000000000003</v>
      </c>
      <c r="L1087">
        <v>6.8230000000000001E-3</v>
      </c>
      <c r="M1087">
        <v>-0.58699999999999997</v>
      </c>
      <c r="N1087">
        <v>0.76649999999999996</v>
      </c>
      <c r="O1087">
        <v>2.238</v>
      </c>
      <c r="P1087">
        <v>30001</v>
      </c>
      <c r="Q1087">
        <v>120000</v>
      </c>
    </row>
    <row r="1088" spans="9:17" x14ac:dyDescent="0.25">
      <c r="I1088" t="s">
        <v>1646</v>
      </c>
      <c r="J1088">
        <v>4.419E-2</v>
      </c>
      <c r="K1088">
        <v>0.3286</v>
      </c>
      <c r="L1088">
        <v>4.5890000000000002E-3</v>
      </c>
      <c r="M1088">
        <v>-0.60209999999999997</v>
      </c>
      <c r="N1088">
        <v>4.4490000000000002E-2</v>
      </c>
      <c r="O1088">
        <v>0.68879999999999997</v>
      </c>
      <c r="P1088">
        <v>30001</v>
      </c>
      <c r="Q1088">
        <v>120000</v>
      </c>
    </row>
    <row r="1089" spans="9:17" x14ac:dyDescent="0.25">
      <c r="I1089" t="s">
        <v>1647</v>
      </c>
      <c r="J1089">
        <v>-0.1084</v>
      </c>
      <c r="K1089">
        <v>0.3387</v>
      </c>
      <c r="L1089">
        <v>5.3749999999999996E-3</v>
      </c>
      <c r="M1089">
        <v>-0.77159999999999995</v>
      </c>
      <c r="N1089">
        <v>-0.1071</v>
      </c>
      <c r="O1089">
        <v>0.54749999999999999</v>
      </c>
      <c r="P1089">
        <v>30001</v>
      </c>
      <c r="Q1089">
        <v>120000</v>
      </c>
    </row>
    <row r="1090" spans="9:17" x14ac:dyDescent="0.25">
      <c r="I1090" t="s">
        <v>1648</v>
      </c>
      <c r="J1090">
        <v>0.1749</v>
      </c>
      <c r="K1090">
        <v>0.38579999999999998</v>
      </c>
      <c r="L1090">
        <v>5.4879999999999998E-3</v>
      </c>
      <c r="M1090">
        <v>-0.58750000000000002</v>
      </c>
      <c r="N1090">
        <v>0.1754</v>
      </c>
      <c r="O1090">
        <v>0.93369999999999997</v>
      </c>
      <c r="P1090">
        <v>30001</v>
      </c>
      <c r="Q1090">
        <v>120000</v>
      </c>
    </row>
    <row r="1091" spans="9:17" x14ac:dyDescent="0.25">
      <c r="I1091" t="s">
        <v>1649</v>
      </c>
      <c r="J1091">
        <v>0.65049999999999997</v>
      </c>
      <c r="K1091">
        <v>0.4758</v>
      </c>
      <c r="L1091">
        <v>5.9880000000000003E-3</v>
      </c>
      <c r="M1091">
        <v>-0.21970000000000001</v>
      </c>
      <c r="N1091">
        <v>0.62890000000000001</v>
      </c>
      <c r="O1091">
        <v>1.6339999999999999</v>
      </c>
      <c r="P1091">
        <v>30001</v>
      </c>
      <c r="Q1091">
        <v>120000</v>
      </c>
    </row>
    <row r="1092" spans="9:17" x14ac:dyDescent="0.25">
      <c r="I1092" t="s">
        <v>1650</v>
      </c>
      <c r="J1092">
        <v>0.29599999999999999</v>
      </c>
      <c r="K1092">
        <v>0.31869999999999998</v>
      </c>
      <c r="L1092">
        <v>5.3660000000000001E-3</v>
      </c>
      <c r="M1092">
        <v>-0.32590000000000002</v>
      </c>
      <c r="N1092">
        <v>0.29530000000000001</v>
      </c>
      <c r="O1092">
        <v>0.92769999999999997</v>
      </c>
      <c r="P1092">
        <v>30001</v>
      </c>
      <c r="Q1092">
        <v>120000</v>
      </c>
    </row>
    <row r="1093" spans="9:17" x14ac:dyDescent="0.25">
      <c r="I1093" t="s">
        <v>1651</v>
      </c>
      <c r="J1093">
        <v>4.6199999999999998E-2</v>
      </c>
      <c r="K1093">
        <v>0.40450000000000003</v>
      </c>
      <c r="L1093">
        <v>5.1380000000000002E-3</v>
      </c>
      <c r="M1093">
        <v>-0.76959999999999995</v>
      </c>
      <c r="N1093">
        <v>5.2929999999999998E-2</v>
      </c>
      <c r="O1093">
        <v>0.82540000000000002</v>
      </c>
      <c r="P1093">
        <v>30001</v>
      </c>
      <c r="Q1093">
        <v>120000</v>
      </c>
    </row>
    <row r="1094" spans="9:17" x14ac:dyDescent="0.25">
      <c r="I1094" t="s">
        <v>1652</v>
      </c>
      <c r="J1094">
        <v>-0.42170000000000002</v>
      </c>
      <c r="K1094">
        <v>0.28220000000000001</v>
      </c>
      <c r="L1094">
        <v>4.9379999999999997E-3</v>
      </c>
      <c r="M1094">
        <v>-0.97589999999999999</v>
      </c>
      <c r="N1094">
        <v>-0.42209999999999998</v>
      </c>
      <c r="O1094">
        <v>0.1361</v>
      </c>
      <c r="P1094">
        <v>30001</v>
      </c>
      <c r="Q1094">
        <v>120000</v>
      </c>
    </row>
    <row r="1095" spans="9:17" x14ac:dyDescent="0.25">
      <c r="I1095" t="s">
        <v>1653</v>
      </c>
      <c r="J1095">
        <v>-0.72130000000000005</v>
      </c>
      <c r="K1095">
        <v>0.39839999999999998</v>
      </c>
      <c r="L1095">
        <v>5.1840000000000002E-3</v>
      </c>
      <c r="M1095">
        <v>-1.524</v>
      </c>
      <c r="N1095">
        <v>-0.71099999999999997</v>
      </c>
      <c r="O1095">
        <v>3.9199999999999999E-2</v>
      </c>
      <c r="P1095">
        <v>30001</v>
      </c>
      <c r="Q1095">
        <v>120000</v>
      </c>
    </row>
    <row r="1096" spans="9:17" x14ac:dyDescent="0.25">
      <c r="I1096" t="s">
        <v>1654</v>
      </c>
      <c r="J1096">
        <v>-0.36270000000000002</v>
      </c>
      <c r="K1096">
        <v>0.42649999999999999</v>
      </c>
      <c r="L1096">
        <v>5.3600000000000002E-3</v>
      </c>
      <c r="M1096">
        <v>-1.194</v>
      </c>
      <c r="N1096">
        <v>-0.3695</v>
      </c>
      <c r="O1096">
        <v>0.50049999999999994</v>
      </c>
      <c r="P1096">
        <v>30001</v>
      </c>
      <c r="Q1096">
        <v>120000</v>
      </c>
    </row>
    <row r="1097" spans="9:17" x14ac:dyDescent="0.25">
      <c r="I1097" t="s">
        <v>1655</v>
      </c>
      <c r="J1097">
        <v>-0.1424</v>
      </c>
      <c r="K1097">
        <v>0.28299999999999997</v>
      </c>
      <c r="L1097">
        <v>4.6369999999999996E-3</v>
      </c>
      <c r="M1097">
        <v>-0.70140000000000002</v>
      </c>
      <c r="N1097">
        <v>-0.1421</v>
      </c>
      <c r="O1097">
        <v>0.4078</v>
      </c>
      <c r="P1097">
        <v>30001</v>
      </c>
      <c r="Q1097">
        <v>120000</v>
      </c>
    </row>
    <row r="1098" spans="9:17" x14ac:dyDescent="0.25">
      <c r="I1098" t="s">
        <v>1656</v>
      </c>
      <c r="J1098">
        <v>-0.76060000000000005</v>
      </c>
      <c r="K1098">
        <v>0.40129999999999999</v>
      </c>
      <c r="L1098">
        <v>5.522E-3</v>
      </c>
      <c r="M1098">
        <v>-1.5669999999999999</v>
      </c>
      <c r="N1098">
        <v>-0.75139999999999996</v>
      </c>
      <c r="O1098">
        <v>-1.2880000000000001E-3</v>
      </c>
      <c r="P1098">
        <v>30001</v>
      </c>
      <c r="Q1098">
        <v>120000</v>
      </c>
    </row>
    <row r="1099" spans="9:17" x14ac:dyDescent="0.25">
      <c r="I1099" t="s">
        <v>1657</v>
      </c>
      <c r="J1099">
        <v>-0.30180000000000001</v>
      </c>
      <c r="K1099">
        <v>0.38090000000000002</v>
      </c>
      <c r="L1099">
        <v>5.176E-3</v>
      </c>
      <c r="M1099">
        <v>-1.0369999999999999</v>
      </c>
      <c r="N1099">
        <v>-0.30740000000000001</v>
      </c>
      <c r="O1099">
        <v>0.4597</v>
      </c>
      <c r="P1099">
        <v>30001</v>
      </c>
      <c r="Q1099">
        <v>120000</v>
      </c>
    </row>
    <row r="1100" spans="9:17" x14ac:dyDescent="0.25">
      <c r="I1100" t="s">
        <v>1658</v>
      </c>
      <c r="J1100">
        <v>-0.89549999999999996</v>
      </c>
      <c r="K1100">
        <v>0.4531</v>
      </c>
      <c r="L1100">
        <v>6.0809999999999996E-3</v>
      </c>
      <c r="M1100">
        <v>-1.831</v>
      </c>
      <c r="N1100">
        <v>-0.876</v>
      </c>
      <c r="O1100">
        <v>-6.0979999999999999E-2</v>
      </c>
      <c r="P1100">
        <v>30001</v>
      </c>
      <c r="Q1100">
        <v>120000</v>
      </c>
    </row>
    <row r="1101" spans="9:17" x14ac:dyDescent="0.25">
      <c r="I1101" t="s">
        <v>1659</v>
      </c>
      <c r="J1101">
        <v>-0.63339999999999996</v>
      </c>
      <c r="K1101">
        <v>0.39150000000000001</v>
      </c>
      <c r="L1101">
        <v>5.3569999999999998E-3</v>
      </c>
      <c r="M1101">
        <v>-1.417</v>
      </c>
      <c r="N1101">
        <v>-0.62839999999999996</v>
      </c>
      <c r="O1101">
        <v>0.1234</v>
      </c>
      <c r="P1101">
        <v>30001</v>
      </c>
      <c r="Q1101">
        <v>120000</v>
      </c>
    </row>
    <row r="1102" spans="9:17" x14ac:dyDescent="0.25">
      <c r="I1102" t="s">
        <v>1660</v>
      </c>
      <c r="J1102">
        <v>-0.43790000000000001</v>
      </c>
      <c r="K1102">
        <v>0.35170000000000001</v>
      </c>
      <c r="L1102">
        <v>5.607E-3</v>
      </c>
      <c r="M1102">
        <v>-1.123</v>
      </c>
      <c r="N1102">
        <v>-0.44009999999999999</v>
      </c>
      <c r="O1102">
        <v>0.25559999999999999</v>
      </c>
      <c r="P1102">
        <v>30001</v>
      </c>
      <c r="Q1102">
        <v>120000</v>
      </c>
    </row>
    <row r="1103" spans="9:17" x14ac:dyDescent="0.25">
      <c r="I1103" t="s">
        <v>1661</v>
      </c>
      <c r="J1103">
        <v>-0.32440000000000002</v>
      </c>
      <c r="K1103">
        <v>0.3952</v>
      </c>
      <c r="L1103">
        <v>5.3119999999999999E-3</v>
      </c>
      <c r="M1103">
        <v>-1.0820000000000001</v>
      </c>
      <c r="N1103">
        <v>-0.3322</v>
      </c>
      <c r="O1103">
        <v>0.47360000000000002</v>
      </c>
      <c r="P1103">
        <v>30001</v>
      </c>
      <c r="Q1103">
        <v>120000</v>
      </c>
    </row>
    <row r="1104" spans="9:17" x14ac:dyDescent="0.25">
      <c r="I1104" t="s">
        <v>1662</v>
      </c>
      <c r="J1104">
        <v>-0.22559999999999999</v>
      </c>
      <c r="K1104">
        <v>0.29680000000000001</v>
      </c>
      <c r="L1104">
        <v>4.5209999999999998E-3</v>
      </c>
      <c r="M1104">
        <v>-0.81</v>
      </c>
      <c r="N1104">
        <v>-0.22559999999999999</v>
      </c>
      <c r="O1104">
        <v>0.35549999999999998</v>
      </c>
      <c r="P1104">
        <v>30001</v>
      </c>
      <c r="Q1104">
        <v>120000</v>
      </c>
    </row>
    <row r="1105" spans="9:17" x14ac:dyDescent="0.25">
      <c r="I1105" t="s">
        <v>1663</v>
      </c>
      <c r="J1105">
        <v>0.18410000000000001</v>
      </c>
      <c r="K1105">
        <v>0.45019999999999999</v>
      </c>
      <c r="L1105">
        <v>5.5840000000000004E-3</v>
      </c>
      <c r="M1105">
        <v>-0.66849999999999998</v>
      </c>
      <c r="N1105">
        <v>0.1701</v>
      </c>
      <c r="O1105">
        <v>1.1120000000000001</v>
      </c>
      <c r="P1105">
        <v>30001</v>
      </c>
      <c r="Q1105">
        <v>120000</v>
      </c>
    </row>
    <row r="1106" spans="9:17" x14ac:dyDescent="0.25">
      <c r="I1106" t="s">
        <v>1664</v>
      </c>
      <c r="J1106">
        <v>-0.13769999999999999</v>
      </c>
      <c r="K1106">
        <v>0.3624</v>
      </c>
      <c r="L1106">
        <v>4.9090000000000002E-3</v>
      </c>
      <c r="M1106">
        <v>-0.85540000000000005</v>
      </c>
      <c r="N1106">
        <v>-0.13619999999999999</v>
      </c>
      <c r="O1106">
        <v>0.56789999999999996</v>
      </c>
      <c r="P1106">
        <v>30001</v>
      </c>
      <c r="Q1106">
        <v>120000</v>
      </c>
    </row>
    <row r="1107" spans="9:17" x14ac:dyDescent="0.25">
      <c r="I1107" t="s">
        <v>1665</v>
      </c>
      <c r="J1107">
        <v>-0.1115</v>
      </c>
      <c r="K1107">
        <v>0.42349999999999999</v>
      </c>
      <c r="L1107">
        <v>5.1749999999999999E-3</v>
      </c>
      <c r="M1107">
        <v>-0.96040000000000003</v>
      </c>
      <c r="N1107">
        <v>-0.10780000000000001</v>
      </c>
      <c r="O1107">
        <v>0.71160000000000001</v>
      </c>
      <c r="P1107">
        <v>30001</v>
      </c>
      <c r="Q1107">
        <v>120000</v>
      </c>
    </row>
    <row r="1108" spans="9:17" x14ac:dyDescent="0.25">
      <c r="I1108" t="s">
        <v>1666</v>
      </c>
      <c r="J1108">
        <v>-1.113</v>
      </c>
      <c r="K1108">
        <v>0.62180000000000002</v>
      </c>
      <c r="L1108">
        <v>1.0200000000000001E-2</v>
      </c>
      <c r="M1108">
        <v>-2.327</v>
      </c>
      <c r="N1108">
        <v>-1.117</v>
      </c>
      <c r="O1108">
        <v>0.12089999999999999</v>
      </c>
      <c r="P1108">
        <v>30001</v>
      </c>
      <c r="Q1108">
        <v>120000</v>
      </c>
    </row>
    <row r="1109" spans="9:17" x14ac:dyDescent="0.25">
      <c r="I1109" t="s">
        <v>1667</v>
      </c>
      <c r="J1109">
        <v>0.98399999999999999</v>
      </c>
      <c r="K1109">
        <v>0.35060000000000002</v>
      </c>
      <c r="L1109">
        <v>4.836E-3</v>
      </c>
      <c r="M1109">
        <v>0.29459999999999997</v>
      </c>
      <c r="N1109">
        <v>0.98450000000000004</v>
      </c>
      <c r="O1109">
        <v>1.67</v>
      </c>
      <c r="P1109">
        <v>30001</v>
      </c>
      <c r="Q1109">
        <v>120000</v>
      </c>
    </row>
    <row r="1110" spans="9:17" x14ac:dyDescent="0.25">
      <c r="I1110" t="s">
        <v>1668</v>
      </c>
      <c r="J1110">
        <v>0.2505</v>
      </c>
      <c r="K1110">
        <v>0.315</v>
      </c>
      <c r="L1110">
        <v>4.6519999999999999E-3</v>
      </c>
      <c r="M1110">
        <v>-0.38200000000000001</v>
      </c>
      <c r="N1110">
        <v>0.25469999999999998</v>
      </c>
      <c r="O1110">
        <v>0.85960000000000003</v>
      </c>
      <c r="P1110">
        <v>30001</v>
      </c>
      <c r="Q1110">
        <v>120000</v>
      </c>
    </row>
    <row r="1111" spans="9:17" x14ac:dyDescent="0.25">
      <c r="I1111" t="s">
        <v>1669</v>
      </c>
      <c r="J1111">
        <v>0.48520000000000002</v>
      </c>
      <c r="K1111">
        <v>0.34570000000000001</v>
      </c>
      <c r="L1111">
        <v>4.561E-3</v>
      </c>
      <c r="M1111">
        <v>-0.1797</v>
      </c>
      <c r="N1111">
        <v>0.47970000000000002</v>
      </c>
      <c r="O1111">
        <v>1.179</v>
      </c>
      <c r="P1111">
        <v>30001</v>
      </c>
      <c r="Q1111">
        <v>120000</v>
      </c>
    </row>
    <row r="1112" spans="9:17" x14ac:dyDescent="0.25">
      <c r="I1112" t="s">
        <v>1670</v>
      </c>
      <c r="J1112">
        <v>0.3412</v>
      </c>
      <c r="K1112">
        <v>0.23949999999999999</v>
      </c>
      <c r="L1112">
        <v>3.8769999999999998E-3</v>
      </c>
      <c r="M1112">
        <v>-0.12989999999999999</v>
      </c>
      <c r="N1112">
        <v>0.34100000000000003</v>
      </c>
      <c r="O1112">
        <v>0.81299999999999994</v>
      </c>
      <c r="P1112">
        <v>30001</v>
      </c>
      <c r="Q1112">
        <v>120000</v>
      </c>
    </row>
    <row r="1113" spans="9:17" x14ac:dyDescent="0.25">
      <c r="I1113" t="s">
        <v>1671</v>
      </c>
      <c r="J1113">
        <v>-0.36630000000000001</v>
      </c>
      <c r="K1113">
        <v>0.57840000000000003</v>
      </c>
      <c r="L1113">
        <v>6.9210000000000001E-3</v>
      </c>
      <c r="M1113">
        <v>-1.6040000000000001</v>
      </c>
      <c r="N1113">
        <v>-0.31590000000000001</v>
      </c>
      <c r="O1113">
        <v>0.60329999999999995</v>
      </c>
      <c r="P1113">
        <v>30001</v>
      </c>
      <c r="Q1113">
        <v>120000</v>
      </c>
    </row>
    <row r="1114" spans="9:17" x14ac:dyDescent="0.25">
      <c r="I1114" t="s">
        <v>1672</v>
      </c>
      <c r="J1114">
        <v>0.36099999999999999</v>
      </c>
      <c r="K1114">
        <v>0.35599999999999998</v>
      </c>
      <c r="L1114">
        <v>3.735E-3</v>
      </c>
      <c r="M1114">
        <v>-0.34100000000000003</v>
      </c>
      <c r="N1114">
        <v>0.36070000000000002</v>
      </c>
      <c r="O1114">
        <v>1.0740000000000001</v>
      </c>
      <c r="P1114">
        <v>30001</v>
      </c>
      <c r="Q1114">
        <v>120000</v>
      </c>
    </row>
    <row r="1115" spans="9:17" x14ac:dyDescent="0.25">
      <c r="I1115" t="s">
        <v>1673</v>
      </c>
      <c r="J1115">
        <v>0.56620000000000004</v>
      </c>
      <c r="K1115">
        <v>0.35139999999999999</v>
      </c>
      <c r="L1115">
        <v>4.7520000000000001E-3</v>
      </c>
      <c r="M1115">
        <v>-0.1062</v>
      </c>
      <c r="N1115">
        <v>0.55759999999999998</v>
      </c>
      <c r="O1115">
        <v>1.2749999999999999</v>
      </c>
      <c r="P1115">
        <v>30001</v>
      </c>
      <c r="Q1115">
        <v>120000</v>
      </c>
    </row>
    <row r="1116" spans="9:17" x14ac:dyDescent="0.25">
      <c r="I1116" t="s">
        <v>1674</v>
      </c>
      <c r="J1116">
        <v>0.53990000000000005</v>
      </c>
      <c r="K1116">
        <v>0.42270000000000002</v>
      </c>
      <c r="L1116">
        <v>4.797E-3</v>
      </c>
      <c r="M1116">
        <v>-0.25430000000000003</v>
      </c>
      <c r="N1116">
        <v>0.52190000000000003</v>
      </c>
      <c r="O1116">
        <v>1.421</v>
      </c>
      <c r="P1116">
        <v>30001</v>
      </c>
      <c r="Q1116">
        <v>120000</v>
      </c>
    </row>
    <row r="1117" spans="9:17" x14ac:dyDescent="0.25">
      <c r="I1117" t="s">
        <v>1675</v>
      </c>
      <c r="J1117">
        <v>-0.1003</v>
      </c>
      <c r="K1117">
        <v>0.30109999999999998</v>
      </c>
      <c r="L1117">
        <v>2.5309999999999998E-3</v>
      </c>
      <c r="M1117">
        <v>-0.68700000000000006</v>
      </c>
      <c r="N1117">
        <v>-0.10349999999999999</v>
      </c>
      <c r="O1117">
        <v>0.49869999999999998</v>
      </c>
      <c r="P1117">
        <v>30001</v>
      </c>
      <c r="Q1117">
        <v>120000</v>
      </c>
    </row>
    <row r="1118" spans="9:17" x14ac:dyDescent="0.25">
      <c r="I1118" t="s">
        <v>1676</v>
      </c>
      <c r="J1118">
        <v>5.8790000000000002E-2</v>
      </c>
      <c r="K1118">
        <v>0.38350000000000001</v>
      </c>
      <c r="L1118">
        <v>4.7739999999999996E-3</v>
      </c>
      <c r="M1118">
        <v>-0.65080000000000005</v>
      </c>
      <c r="N1118">
        <v>4.1750000000000002E-2</v>
      </c>
      <c r="O1118">
        <v>0.85260000000000002</v>
      </c>
      <c r="P1118">
        <v>30001</v>
      </c>
      <c r="Q1118">
        <v>120000</v>
      </c>
    </row>
    <row r="1119" spans="9:17" x14ac:dyDescent="0.25">
      <c r="I1119" t="s">
        <v>1677</v>
      </c>
      <c r="J1119">
        <v>-0.37469999999999998</v>
      </c>
      <c r="K1119">
        <v>0.36180000000000001</v>
      </c>
      <c r="L1119">
        <v>4.463E-3</v>
      </c>
      <c r="M1119">
        <v>-1.1180000000000001</v>
      </c>
      <c r="N1119">
        <v>-0.36420000000000002</v>
      </c>
      <c r="O1119">
        <v>0.31080000000000002</v>
      </c>
      <c r="P1119">
        <v>30001</v>
      </c>
      <c r="Q1119">
        <v>120000</v>
      </c>
    </row>
    <row r="1120" spans="9:17" x14ac:dyDescent="0.25">
      <c r="I1120" t="s">
        <v>1678</v>
      </c>
      <c r="J1120">
        <v>-0.34089999999999998</v>
      </c>
      <c r="K1120">
        <v>0.33839999999999998</v>
      </c>
      <c r="L1120">
        <v>4.4209999999999996E-3</v>
      </c>
      <c r="M1120">
        <v>-1.0209999999999999</v>
      </c>
      <c r="N1120">
        <v>-0.33389999999999997</v>
      </c>
      <c r="O1120">
        <v>0.30690000000000001</v>
      </c>
      <c r="P1120">
        <v>30001</v>
      </c>
      <c r="Q1120">
        <v>120000</v>
      </c>
    </row>
    <row r="1121" spans="9:17" x14ac:dyDescent="0.25">
      <c r="I1121" t="s">
        <v>1679</v>
      </c>
      <c r="J1121">
        <v>-0.15210000000000001</v>
      </c>
      <c r="K1121">
        <v>0.41170000000000001</v>
      </c>
      <c r="L1121">
        <v>4.411E-3</v>
      </c>
      <c r="M1121">
        <v>-0.95940000000000003</v>
      </c>
      <c r="N1121">
        <v>-0.1565</v>
      </c>
      <c r="O1121">
        <v>0.67969999999999997</v>
      </c>
      <c r="P1121">
        <v>30001</v>
      </c>
      <c r="Q1121">
        <v>120000</v>
      </c>
    </row>
    <row r="1122" spans="9:17" x14ac:dyDescent="0.25">
      <c r="I1122" t="s">
        <v>1680</v>
      </c>
      <c r="J1122">
        <v>0.67559999999999998</v>
      </c>
      <c r="K1122">
        <v>0.39150000000000001</v>
      </c>
      <c r="L1122">
        <v>4.496E-3</v>
      </c>
      <c r="M1122">
        <v>-9.9220000000000003E-2</v>
      </c>
      <c r="N1122">
        <v>0.67889999999999995</v>
      </c>
      <c r="O1122">
        <v>1.4410000000000001</v>
      </c>
      <c r="P1122">
        <v>30001</v>
      </c>
      <c r="Q1122">
        <v>120000</v>
      </c>
    </row>
    <row r="1123" spans="9:17" x14ac:dyDescent="0.25">
      <c r="I1123" t="s">
        <v>1681</v>
      </c>
      <c r="J1123">
        <v>0.6966</v>
      </c>
      <c r="K1123">
        <v>0.43980000000000002</v>
      </c>
      <c r="L1123">
        <v>4.1640000000000002E-3</v>
      </c>
      <c r="M1123">
        <v>-0.17080000000000001</v>
      </c>
      <c r="N1123">
        <v>0.69699999999999995</v>
      </c>
      <c r="O1123">
        <v>1.5680000000000001</v>
      </c>
      <c r="P1123">
        <v>30001</v>
      </c>
      <c r="Q1123">
        <v>120000</v>
      </c>
    </row>
    <row r="1124" spans="9:17" x14ac:dyDescent="0.25">
      <c r="I1124" t="s">
        <v>1682</v>
      </c>
      <c r="J1124">
        <v>1.0780000000000001</v>
      </c>
      <c r="K1124">
        <v>0.76029999999999998</v>
      </c>
      <c r="L1124">
        <v>1.491E-2</v>
      </c>
      <c r="M1124">
        <v>-0.3972</v>
      </c>
      <c r="N1124">
        <v>1.0680000000000001</v>
      </c>
      <c r="O1124">
        <v>2.5750000000000002</v>
      </c>
      <c r="P1124">
        <v>30001</v>
      </c>
      <c r="Q1124">
        <v>120000</v>
      </c>
    </row>
    <row r="1125" spans="9:17" x14ac:dyDescent="0.25">
      <c r="I1125" t="s">
        <v>1683</v>
      </c>
      <c r="J1125">
        <v>1.248</v>
      </c>
      <c r="K1125">
        <v>0.54469999999999996</v>
      </c>
      <c r="L1125">
        <v>9.214E-3</v>
      </c>
      <c r="M1125">
        <v>0.18770000000000001</v>
      </c>
      <c r="N1125">
        <v>1.2430000000000001</v>
      </c>
      <c r="O1125">
        <v>2.3199999999999998</v>
      </c>
      <c r="P1125">
        <v>30001</v>
      </c>
      <c r="Q1125">
        <v>120000</v>
      </c>
    </row>
    <row r="1126" spans="9:17" x14ac:dyDescent="0.25">
      <c r="I1126" t="s">
        <v>1684</v>
      </c>
      <c r="J1126">
        <v>1.268</v>
      </c>
      <c r="K1126">
        <v>0.621</v>
      </c>
      <c r="L1126">
        <v>1.026E-2</v>
      </c>
      <c r="M1126">
        <v>5.8119999999999998E-2</v>
      </c>
      <c r="N1126">
        <v>1.262</v>
      </c>
      <c r="O1126">
        <v>2.5049999999999999</v>
      </c>
      <c r="P1126">
        <v>30001</v>
      </c>
      <c r="Q1126">
        <v>120000</v>
      </c>
    </row>
    <row r="1127" spans="9:17" x14ac:dyDescent="0.25">
      <c r="I1127" t="s">
        <v>2651</v>
      </c>
      <c r="J1127">
        <v>1.006</v>
      </c>
      <c r="K1127">
        <v>0.47739999999999999</v>
      </c>
      <c r="L1127">
        <v>8.1980000000000004E-3</v>
      </c>
      <c r="M1127">
        <v>6.1379999999999997E-2</v>
      </c>
      <c r="N1127">
        <v>1.01</v>
      </c>
      <c r="O1127">
        <v>1.948</v>
      </c>
      <c r="P1127">
        <v>30001</v>
      </c>
      <c r="Q1127">
        <v>120000</v>
      </c>
    </row>
    <row r="1128" spans="9:17" x14ac:dyDescent="0.25">
      <c r="I1128" t="s">
        <v>2652</v>
      </c>
      <c r="J1128">
        <v>0.86260000000000003</v>
      </c>
      <c r="K1128">
        <v>0.52059999999999995</v>
      </c>
      <c r="L1128">
        <v>9.5029999999999993E-3</v>
      </c>
      <c r="M1128">
        <v>-0.17849999999999999</v>
      </c>
      <c r="N1128">
        <v>0.87060000000000004</v>
      </c>
      <c r="O1128">
        <v>1.87</v>
      </c>
      <c r="P1128">
        <v>30001</v>
      </c>
      <c r="Q1128">
        <v>120000</v>
      </c>
    </row>
    <row r="1129" spans="9:17" x14ac:dyDescent="0.25">
      <c r="I1129" t="s">
        <v>2653</v>
      </c>
      <c r="J1129">
        <v>1.605</v>
      </c>
      <c r="K1129">
        <v>0.53410000000000002</v>
      </c>
      <c r="L1129">
        <v>9.0840000000000001E-3</v>
      </c>
      <c r="M1129">
        <v>0.56699999999999995</v>
      </c>
      <c r="N1129">
        <v>1.605</v>
      </c>
      <c r="O1129">
        <v>2.6589999999999998</v>
      </c>
      <c r="P1129">
        <v>30001</v>
      </c>
      <c r="Q1129">
        <v>120000</v>
      </c>
    </row>
    <row r="1130" spans="9:17" x14ac:dyDescent="0.25">
      <c r="I1130" t="s">
        <v>2654</v>
      </c>
      <c r="J1130">
        <v>1.591</v>
      </c>
      <c r="K1130">
        <v>0.61280000000000001</v>
      </c>
      <c r="L1130">
        <v>9.9760000000000005E-3</v>
      </c>
      <c r="M1130">
        <v>0.39050000000000001</v>
      </c>
      <c r="N1130">
        <v>1.5880000000000001</v>
      </c>
      <c r="O1130">
        <v>2.8079999999999998</v>
      </c>
      <c r="P1130">
        <v>30001</v>
      </c>
      <c r="Q1130">
        <v>120000</v>
      </c>
    </row>
    <row r="1131" spans="9:17" x14ac:dyDescent="0.25">
      <c r="I1131" t="s">
        <v>2655</v>
      </c>
      <c r="J1131">
        <v>1.468</v>
      </c>
      <c r="K1131">
        <v>0.50509999999999999</v>
      </c>
      <c r="L1131">
        <v>7.2820000000000003E-3</v>
      </c>
      <c r="M1131">
        <v>0.4728</v>
      </c>
      <c r="N1131">
        <v>1.472</v>
      </c>
      <c r="O1131">
        <v>2.4550000000000001</v>
      </c>
      <c r="P1131">
        <v>30001</v>
      </c>
      <c r="Q1131">
        <v>120000</v>
      </c>
    </row>
    <row r="1132" spans="9:17" x14ac:dyDescent="0.25">
      <c r="I1132" t="s">
        <v>2656</v>
      </c>
      <c r="J1132">
        <v>-1.8929999999999999E-2</v>
      </c>
      <c r="K1132">
        <v>0.5696</v>
      </c>
      <c r="L1132">
        <v>7.8560000000000001E-3</v>
      </c>
      <c r="M1132">
        <v>-1.133</v>
      </c>
      <c r="N1132">
        <v>-2.009E-2</v>
      </c>
      <c r="O1132">
        <v>1.097</v>
      </c>
      <c r="P1132">
        <v>30001</v>
      </c>
      <c r="Q1132">
        <v>120000</v>
      </c>
    </row>
    <row r="1133" spans="9:17" x14ac:dyDescent="0.25">
      <c r="I1133" t="s">
        <v>1685</v>
      </c>
      <c r="J1133">
        <v>0.27129999999999999</v>
      </c>
      <c r="K1133">
        <v>0.76090000000000002</v>
      </c>
      <c r="L1133">
        <v>8.9280000000000002E-3</v>
      </c>
      <c r="M1133">
        <v>-1.18</v>
      </c>
      <c r="N1133">
        <v>0.25640000000000002</v>
      </c>
      <c r="O1133">
        <v>1.8080000000000001</v>
      </c>
      <c r="P1133">
        <v>30001</v>
      </c>
      <c r="Q1133">
        <v>120000</v>
      </c>
    </row>
    <row r="1134" spans="9:17" x14ac:dyDescent="0.25">
      <c r="I1134" t="s">
        <v>1686</v>
      </c>
      <c r="J1134">
        <v>-0.46539999999999998</v>
      </c>
      <c r="K1134">
        <v>0.31419999999999998</v>
      </c>
      <c r="L1134">
        <v>2.6940000000000002E-3</v>
      </c>
      <c r="M1134">
        <v>-1.083</v>
      </c>
      <c r="N1134">
        <v>-0.46489999999999998</v>
      </c>
      <c r="O1134">
        <v>0.15210000000000001</v>
      </c>
      <c r="P1134">
        <v>30001</v>
      </c>
      <c r="Q1134">
        <v>120000</v>
      </c>
    </row>
    <row r="1135" spans="9:17" x14ac:dyDescent="0.25">
      <c r="I1135" t="s">
        <v>1687</v>
      </c>
      <c r="J1135">
        <v>-0.61799999999999999</v>
      </c>
      <c r="K1135">
        <v>0.37290000000000001</v>
      </c>
      <c r="L1135">
        <v>4.2199999999999998E-3</v>
      </c>
      <c r="M1135">
        <v>-1.357</v>
      </c>
      <c r="N1135">
        <v>-0.61729999999999996</v>
      </c>
      <c r="O1135">
        <v>0.10539999999999999</v>
      </c>
      <c r="P1135">
        <v>30001</v>
      </c>
      <c r="Q1135">
        <v>120000</v>
      </c>
    </row>
    <row r="1136" spans="9:17" x14ac:dyDescent="0.25">
      <c r="I1136" t="s">
        <v>1688</v>
      </c>
      <c r="J1136">
        <v>-0.3347</v>
      </c>
      <c r="K1136">
        <v>0.41570000000000001</v>
      </c>
      <c r="L1136">
        <v>4.3449999999999999E-3</v>
      </c>
      <c r="M1136">
        <v>-1.155</v>
      </c>
      <c r="N1136">
        <v>-0.33479999999999999</v>
      </c>
      <c r="O1136">
        <v>0.48309999999999997</v>
      </c>
      <c r="P1136">
        <v>30001</v>
      </c>
      <c r="Q1136">
        <v>120000</v>
      </c>
    </row>
    <row r="1137" spans="9:17" x14ac:dyDescent="0.25">
      <c r="I1137" t="s">
        <v>1689</v>
      </c>
      <c r="J1137">
        <v>0.1409</v>
      </c>
      <c r="K1137">
        <v>0.50160000000000005</v>
      </c>
      <c r="L1137">
        <v>5.0720000000000001E-3</v>
      </c>
      <c r="M1137">
        <v>-0.78639999999999999</v>
      </c>
      <c r="N1137">
        <v>0.1225</v>
      </c>
      <c r="O1137">
        <v>1.169</v>
      </c>
      <c r="P1137">
        <v>30001</v>
      </c>
      <c r="Q1137">
        <v>120000</v>
      </c>
    </row>
    <row r="1138" spans="9:17" x14ac:dyDescent="0.25">
      <c r="I1138" t="s">
        <v>1690</v>
      </c>
      <c r="J1138">
        <v>-0.21360000000000001</v>
      </c>
      <c r="K1138">
        <v>0.35239999999999999</v>
      </c>
      <c r="L1138">
        <v>4.2529999999999998E-3</v>
      </c>
      <c r="M1138">
        <v>-0.90739999999999998</v>
      </c>
      <c r="N1138">
        <v>-0.2132</v>
      </c>
      <c r="O1138">
        <v>0.4788</v>
      </c>
      <c r="P1138">
        <v>30001</v>
      </c>
      <c r="Q1138">
        <v>120000</v>
      </c>
    </row>
    <row r="1139" spans="9:17" x14ac:dyDescent="0.25">
      <c r="I1139" t="s">
        <v>1691</v>
      </c>
      <c r="J1139">
        <v>-0.46339999999999998</v>
      </c>
      <c r="K1139">
        <v>0.42859999999999998</v>
      </c>
      <c r="L1139">
        <v>4.0119999999999999E-3</v>
      </c>
      <c r="M1139">
        <v>-1.3180000000000001</v>
      </c>
      <c r="N1139">
        <v>-0.45889999999999997</v>
      </c>
      <c r="O1139">
        <v>0.36349999999999999</v>
      </c>
      <c r="P1139">
        <v>30001</v>
      </c>
      <c r="Q1139">
        <v>120000</v>
      </c>
    </row>
    <row r="1140" spans="9:17" x14ac:dyDescent="0.25">
      <c r="I1140" t="s">
        <v>1692</v>
      </c>
      <c r="J1140">
        <v>-0.93120000000000003</v>
      </c>
      <c r="K1140">
        <v>0.32290000000000002</v>
      </c>
      <c r="L1140">
        <v>3.8909999999999999E-3</v>
      </c>
      <c r="M1140">
        <v>-1.5669999999999999</v>
      </c>
      <c r="N1140">
        <v>-0.93140000000000001</v>
      </c>
      <c r="O1140">
        <v>-0.29680000000000001</v>
      </c>
      <c r="P1140">
        <v>30001</v>
      </c>
      <c r="Q1140">
        <v>120000</v>
      </c>
    </row>
    <row r="1141" spans="9:17" x14ac:dyDescent="0.25">
      <c r="I1141" t="s">
        <v>1693</v>
      </c>
      <c r="J1141">
        <v>-1.2310000000000001</v>
      </c>
      <c r="K1141">
        <v>0.42159999999999997</v>
      </c>
      <c r="L1141">
        <v>4.1380000000000002E-3</v>
      </c>
      <c r="M1141">
        <v>-2.0739999999999998</v>
      </c>
      <c r="N1141">
        <v>-1.2250000000000001</v>
      </c>
      <c r="O1141">
        <v>-0.41830000000000001</v>
      </c>
      <c r="P1141">
        <v>30001</v>
      </c>
      <c r="Q1141">
        <v>120000</v>
      </c>
    </row>
    <row r="1142" spans="9:17" x14ac:dyDescent="0.25">
      <c r="I1142" t="s">
        <v>1694</v>
      </c>
      <c r="J1142">
        <v>-0.87229999999999996</v>
      </c>
      <c r="K1142">
        <v>0.4531</v>
      </c>
      <c r="L1142">
        <v>4.3109999999999997E-3</v>
      </c>
      <c r="M1142">
        <v>-1.7509999999999999</v>
      </c>
      <c r="N1142">
        <v>-0.87809999999999999</v>
      </c>
      <c r="O1142">
        <v>3.7920000000000002E-2</v>
      </c>
      <c r="P1142">
        <v>30001</v>
      </c>
      <c r="Q1142">
        <v>120000</v>
      </c>
    </row>
    <row r="1143" spans="9:17" x14ac:dyDescent="0.25">
      <c r="I1143" t="s">
        <v>1695</v>
      </c>
      <c r="J1143">
        <v>-0.65200000000000002</v>
      </c>
      <c r="K1143">
        <v>0.32390000000000002</v>
      </c>
      <c r="L1143">
        <v>3.6679999999999998E-3</v>
      </c>
      <c r="M1143">
        <v>-1.2929999999999999</v>
      </c>
      <c r="N1143">
        <v>-0.6512</v>
      </c>
      <c r="O1143">
        <v>-2.053E-2</v>
      </c>
      <c r="P1143">
        <v>30001</v>
      </c>
      <c r="Q1143">
        <v>120000</v>
      </c>
    </row>
    <row r="1144" spans="9:17" x14ac:dyDescent="0.25">
      <c r="I1144" t="s">
        <v>1696</v>
      </c>
      <c r="J1144">
        <v>-1.27</v>
      </c>
      <c r="K1144">
        <v>0.42780000000000001</v>
      </c>
      <c r="L1144">
        <v>4.3210000000000002E-3</v>
      </c>
      <c r="M1144">
        <v>-2.1259999999999999</v>
      </c>
      <c r="N1144">
        <v>-1.264</v>
      </c>
      <c r="O1144">
        <v>-0.44990000000000002</v>
      </c>
      <c r="P1144">
        <v>30001</v>
      </c>
      <c r="Q1144">
        <v>120000</v>
      </c>
    </row>
    <row r="1145" spans="9:17" x14ac:dyDescent="0.25">
      <c r="I1145" t="s">
        <v>1697</v>
      </c>
      <c r="J1145">
        <v>-0.81140000000000001</v>
      </c>
      <c r="K1145">
        <v>0.41139999999999999</v>
      </c>
      <c r="L1145">
        <v>4.1399999999999996E-3</v>
      </c>
      <c r="M1145">
        <v>-1.6040000000000001</v>
      </c>
      <c r="N1145">
        <v>-0.81459999999999999</v>
      </c>
      <c r="O1145">
        <v>8.8629999999999994E-3</v>
      </c>
      <c r="P1145">
        <v>30001</v>
      </c>
      <c r="Q1145">
        <v>120000</v>
      </c>
    </row>
    <row r="1146" spans="9:17" x14ac:dyDescent="0.25">
      <c r="I1146" t="s">
        <v>1698</v>
      </c>
      <c r="J1146">
        <v>-1.405</v>
      </c>
      <c r="K1146">
        <v>0.47170000000000001</v>
      </c>
      <c r="L1146">
        <v>4.8260000000000004E-3</v>
      </c>
      <c r="M1146">
        <v>-2.367</v>
      </c>
      <c r="N1146">
        <v>-1.393</v>
      </c>
      <c r="O1146">
        <v>-0.51970000000000005</v>
      </c>
      <c r="P1146">
        <v>30001</v>
      </c>
      <c r="Q1146">
        <v>120000</v>
      </c>
    </row>
    <row r="1147" spans="9:17" x14ac:dyDescent="0.25">
      <c r="I1147" t="s">
        <v>1699</v>
      </c>
      <c r="J1147">
        <v>-1.143</v>
      </c>
      <c r="K1147">
        <v>0.4204</v>
      </c>
      <c r="L1147">
        <v>4.2880000000000001E-3</v>
      </c>
      <c r="M1147">
        <v>-1.986</v>
      </c>
      <c r="N1147">
        <v>-1.137</v>
      </c>
      <c r="O1147">
        <v>-0.33229999999999998</v>
      </c>
      <c r="P1147">
        <v>30001</v>
      </c>
      <c r="Q1147">
        <v>120000</v>
      </c>
    </row>
    <row r="1148" spans="9:17" x14ac:dyDescent="0.25">
      <c r="I1148" t="s">
        <v>1700</v>
      </c>
      <c r="J1148">
        <v>-0.94750000000000001</v>
      </c>
      <c r="K1148">
        <v>0.37990000000000002</v>
      </c>
      <c r="L1148">
        <v>4.444E-3</v>
      </c>
      <c r="M1148">
        <v>-1.6919999999999999</v>
      </c>
      <c r="N1148">
        <v>-0.94920000000000004</v>
      </c>
      <c r="O1148">
        <v>-0.1981</v>
      </c>
      <c r="P1148">
        <v>30001</v>
      </c>
      <c r="Q1148">
        <v>120000</v>
      </c>
    </row>
    <row r="1149" spans="9:17" x14ac:dyDescent="0.25">
      <c r="I1149" t="s">
        <v>1701</v>
      </c>
      <c r="J1149">
        <v>-0.83399999999999996</v>
      </c>
      <c r="K1149">
        <v>0.41649999999999998</v>
      </c>
      <c r="L1149">
        <v>4.2050000000000004E-3</v>
      </c>
      <c r="M1149">
        <v>-1.64</v>
      </c>
      <c r="N1149">
        <v>-0.8407</v>
      </c>
      <c r="O1149">
        <v>4.2979999999999997E-3</v>
      </c>
      <c r="P1149">
        <v>30001</v>
      </c>
      <c r="Q1149">
        <v>120000</v>
      </c>
    </row>
    <row r="1150" spans="9:17" x14ac:dyDescent="0.25">
      <c r="I1150" t="s">
        <v>1702</v>
      </c>
      <c r="J1150">
        <v>-0.73519999999999996</v>
      </c>
      <c r="K1150">
        <v>0.27950000000000003</v>
      </c>
      <c r="L1150">
        <v>2.3370000000000001E-3</v>
      </c>
      <c r="M1150">
        <v>-1.286</v>
      </c>
      <c r="N1150">
        <v>-0.73419999999999996</v>
      </c>
      <c r="O1150">
        <v>-0.18729999999999999</v>
      </c>
      <c r="P1150">
        <v>30001</v>
      </c>
      <c r="Q1150">
        <v>120000</v>
      </c>
    </row>
    <row r="1151" spans="9:17" x14ac:dyDescent="0.25">
      <c r="I1151" t="s">
        <v>1703</v>
      </c>
      <c r="J1151">
        <v>-0.32550000000000001</v>
      </c>
      <c r="K1151">
        <v>0.39839999999999998</v>
      </c>
      <c r="L1151">
        <v>2.7460000000000002E-3</v>
      </c>
      <c r="M1151">
        <v>-1.079</v>
      </c>
      <c r="N1151">
        <v>-0.33539999999999998</v>
      </c>
      <c r="O1151">
        <v>0.48859999999999998</v>
      </c>
      <c r="P1151">
        <v>30001</v>
      </c>
      <c r="Q1151">
        <v>120000</v>
      </c>
    </row>
    <row r="1152" spans="9:17" x14ac:dyDescent="0.25">
      <c r="I1152" t="s">
        <v>1704</v>
      </c>
      <c r="J1152">
        <v>-0.64729999999999999</v>
      </c>
      <c r="K1152">
        <v>0.34599999999999997</v>
      </c>
      <c r="L1152">
        <v>2.728E-3</v>
      </c>
      <c r="M1152">
        <v>-1.3380000000000001</v>
      </c>
      <c r="N1152">
        <v>-0.64319999999999999</v>
      </c>
      <c r="O1152">
        <v>2.0580000000000001E-2</v>
      </c>
      <c r="P1152">
        <v>30001</v>
      </c>
      <c r="Q1152">
        <v>120000</v>
      </c>
    </row>
    <row r="1153" spans="9:17" x14ac:dyDescent="0.25">
      <c r="I1153" t="s">
        <v>1705</v>
      </c>
      <c r="J1153">
        <v>-0.62109999999999999</v>
      </c>
      <c r="K1153">
        <v>0.41239999999999999</v>
      </c>
      <c r="L1153">
        <v>3.1259999999999999E-3</v>
      </c>
      <c r="M1153">
        <v>-1.4530000000000001</v>
      </c>
      <c r="N1153">
        <v>-0.61439999999999995</v>
      </c>
      <c r="O1153">
        <v>0.1726</v>
      </c>
      <c r="P1153">
        <v>30001</v>
      </c>
      <c r="Q1153">
        <v>120000</v>
      </c>
    </row>
    <row r="1154" spans="9:17" x14ac:dyDescent="0.25">
      <c r="I1154" t="s">
        <v>1706</v>
      </c>
      <c r="J1154">
        <v>-1.623</v>
      </c>
      <c r="K1154">
        <v>0.6462</v>
      </c>
      <c r="L1154">
        <v>1.014E-2</v>
      </c>
      <c r="M1154">
        <v>-2.8730000000000002</v>
      </c>
      <c r="N1154">
        <v>-1.629</v>
      </c>
      <c r="O1154">
        <v>-0.3412</v>
      </c>
      <c r="P1154">
        <v>30001</v>
      </c>
      <c r="Q1154">
        <v>120000</v>
      </c>
    </row>
    <row r="1155" spans="9:17" x14ac:dyDescent="0.25">
      <c r="I1155" t="s">
        <v>1707</v>
      </c>
      <c r="J1155">
        <v>0.47439999999999999</v>
      </c>
      <c r="K1155">
        <v>0.35770000000000002</v>
      </c>
      <c r="L1155">
        <v>3.8670000000000002E-3</v>
      </c>
      <c r="M1155">
        <v>-0.2223</v>
      </c>
      <c r="N1155">
        <v>0.4723</v>
      </c>
      <c r="O1155">
        <v>1.18</v>
      </c>
      <c r="P1155">
        <v>30001</v>
      </c>
      <c r="Q1155">
        <v>120000</v>
      </c>
    </row>
    <row r="1156" spans="9:17" x14ac:dyDescent="0.25">
      <c r="I1156" t="s">
        <v>1708</v>
      </c>
      <c r="J1156">
        <v>-0.25900000000000001</v>
      </c>
      <c r="K1156">
        <v>0.3357</v>
      </c>
      <c r="L1156">
        <v>3.431E-3</v>
      </c>
      <c r="M1156">
        <v>-0.92879999999999996</v>
      </c>
      <c r="N1156">
        <v>-0.2555</v>
      </c>
      <c r="O1156">
        <v>0.39460000000000001</v>
      </c>
      <c r="P1156">
        <v>30001</v>
      </c>
      <c r="Q1156">
        <v>120000</v>
      </c>
    </row>
    <row r="1157" spans="9:17" x14ac:dyDescent="0.25">
      <c r="I1157" t="s">
        <v>1709</v>
      </c>
      <c r="J1157">
        <v>-2.4400000000000002E-2</v>
      </c>
      <c r="K1157">
        <v>0.35920000000000002</v>
      </c>
      <c r="L1157">
        <v>3.1549999999999998E-3</v>
      </c>
      <c r="M1157">
        <v>-0.71940000000000004</v>
      </c>
      <c r="N1157">
        <v>-2.9919999999999999E-2</v>
      </c>
      <c r="O1157">
        <v>0.69799999999999995</v>
      </c>
      <c r="P1157">
        <v>30001</v>
      </c>
      <c r="Q1157">
        <v>120000</v>
      </c>
    </row>
    <row r="1158" spans="9:17" x14ac:dyDescent="0.25">
      <c r="I1158" t="s">
        <v>1710</v>
      </c>
      <c r="J1158">
        <v>-0.16830000000000001</v>
      </c>
      <c r="K1158">
        <v>0.21010000000000001</v>
      </c>
      <c r="L1158">
        <v>1.9580000000000001E-3</v>
      </c>
      <c r="M1158">
        <v>-0.58320000000000005</v>
      </c>
      <c r="N1158">
        <v>-0.16850000000000001</v>
      </c>
      <c r="O1158">
        <v>0.24440000000000001</v>
      </c>
      <c r="P1158">
        <v>30001</v>
      </c>
      <c r="Q1158">
        <v>120000</v>
      </c>
    </row>
    <row r="1159" spans="9:17" x14ac:dyDescent="0.25">
      <c r="I1159" t="s">
        <v>1711</v>
      </c>
      <c r="J1159">
        <v>-0.87590000000000001</v>
      </c>
      <c r="K1159">
        <v>0.58989999999999998</v>
      </c>
      <c r="L1159">
        <v>6.1440000000000002E-3</v>
      </c>
      <c r="M1159">
        <v>-2.1419999999999999</v>
      </c>
      <c r="N1159">
        <v>-0.82489999999999997</v>
      </c>
      <c r="O1159">
        <v>0.1139</v>
      </c>
      <c r="P1159">
        <v>30001</v>
      </c>
      <c r="Q1159">
        <v>120000</v>
      </c>
    </row>
    <row r="1160" spans="9:17" x14ac:dyDescent="0.25">
      <c r="I1160" t="s">
        <v>1712</v>
      </c>
      <c r="J1160">
        <v>-0.14860000000000001</v>
      </c>
      <c r="K1160">
        <v>0.3715</v>
      </c>
      <c r="L1160">
        <v>3.0430000000000001E-3</v>
      </c>
      <c r="M1160">
        <v>-0.88680000000000003</v>
      </c>
      <c r="N1160">
        <v>-0.14660000000000001</v>
      </c>
      <c r="O1160">
        <v>0.58679999999999999</v>
      </c>
      <c r="P1160">
        <v>30001</v>
      </c>
      <c r="Q1160">
        <v>120000</v>
      </c>
    </row>
    <row r="1161" spans="9:17" x14ac:dyDescent="0.25">
      <c r="I1161" t="s">
        <v>1713</v>
      </c>
      <c r="J1161">
        <v>5.6660000000000002E-2</v>
      </c>
      <c r="K1161">
        <v>0.36230000000000001</v>
      </c>
      <c r="L1161">
        <v>3.349E-3</v>
      </c>
      <c r="M1161">
        <v>-0.63470000000000004</v>
      </c>
      <c r="N1161">
        <v>4.8840000000000001E-2</v>
      </c>
      <c r="O1161">
        <v>0.79020000000000001</v>
      </c>
      <c r="P1161">
        <v>30001</v>
      </c>
      <c r="Q1161">
        <v>120000</v>
      </c>
    </row>
    <row r="1162" spans="9:17" x14ac:dyDescent="0.25">
      <c r="I1162" t="s">
        <v>1714</v>
      </c>
      <c r="J1162">
        <v>3.0290000000000001E-2</v>
      </c>
      <c r="K1162">
        <v>0.43319999999999997</v>
      </c>
      <c r="L1162">
        <v>3.542E-3</v>
      </c>
      <c r="M1162">
        <v>-0.79059999999999997</v>
      </c>
      <c r="N1162">
        <v>1.269E-2</v>
      </c>
      <c r="O1162">
        <v>0.93579999999999997</v>
      </c>
      <c r="P1162">
        <v>30001</v>
      </c>
      <c r="Q1162">
        <v>120000</v>
      </c>
    </row>
    <row r="1163" spans="9:17" x14ac:dyDescent="0.25">
      <c r="I1163" t="s">
        <v>1715</v>
      </c>
      <c r="J1163">
        <v>-0.6099</v>
      </c>
      <c r="K1163">
        <v>0.36959999999999998</v>
      </c>
      <c r="L1163">
        <v>4.0969999999999999E-3</v>
      </c>
      <c r="M1163">
        <v>-1.3260000000000001</v>
      </c>
      <c r="N1163">
        <v>-0.61270000000000002</v>
      </c>
      <c r="O1163">
        <v>0.12570000000000001</v>
      </c>
      <c r="P1163">
        <v>30001</v>
      </c>
      <c r="Q1163">
        <v>120000</v>
      </c>
    </row>
    <row r="1164" spans="9:17" x14ac:dyDescent="0.25">
      <c r="I1164" t="s">
        <v>1716</v>
      </c>
      <c r="J1164">
        <v>-0.45079999999999998</v>
      </c>
      <c r="K1164">
        <v>0.41389999999999999</v>
      </c>
      <c r="L1164">
        <v>4.2890000000000003E-3</v>
      </c>
      <c r="M1164">
        <v>-1.2290000000000001</v>
      </c>
      <c r="N1164">
        <v>-0.4642</v>
      </c>
      <c r="O1164">
        <v>0.39900000000000002</v>
      </c>
      <c r="P1164">
        <v>30001</v>
      </c>
      <c r="Q1164">
        <v>120000</v>
      </c>
    </row>
    <row r="1165" spans="9:17" x14ac:dyDescent="0.25">
      <c r="I1165" t="s">
        <v>1717</v>
      </c>
      <c r="J1165">
        <v>-0.88429999999999997</v>
      </c>
      <c r="K1165">
        <v>0.3972</v>
      </c>
      <c r="L1165">
        <v>3.7360000000000002E-3</v>
      </c>
      <c r="M1165">
        <v>-1.6890000000000001</v>
      </c>
      <c r="N1165">
        <v>-0.87619999999999998</v>
      </c>
      <c r="O1165">
        <v>-0.1212</v>
      </c>
      <c r="P1165">
        <v>30001</v>
      </c>
      <c r="Q1165">
        <v>120000</v>
      </c>
    </row>
    <row r="1166" spans="9:17" x14ac:dyDescent="0.25">
      <c r="I1166" t="s">
        <v>1718</v>
      </c>
      <c r="J1166">
        <v>-0.85050000000000003</v>
      </c>
      <c r="K1166">
        <v>0.37319999999999998</v>
      </c>
      <c r="L1166">
        <v>3.5119999999999999E-3</v>
      </c>
      <c r="M1166">
        <v>-1.5940000000000001</v>
      </c>
      <c r="N1166">
        <v>-0.84860000000000002</v>
      </c>
      <c r="O1166">
        <v>-0.12540000000000001</v>
      </c>
      <c r="P1166">
        <v>30001</v>
      </c>
      <c r="Q1166">
        <v>120000</v>
      </c>
    </row>
    <row r="1167" spans="9:17" x14ac:dyDescent="0.25">
      <c r="I1167" t="s">
        <v>1719</v>
      </c>
      <c r="J1167">
        <v>-0.66169999999999995</v>
      </c>
      <c r="K1167">
        <v>0.44280000000000003</v>
      </c>
      <c r="L1167">
        <v>4.071E-3</v>
      </c>
      <c r="M1167">
        <v>-1.5269999999999999</v>
      </c>
      <c r="N1167">
        <v>-0.66669999999999996</v>
      </c>
      <c r="O1167">
        <v>0.22839999999999999</v>
      </c>
      <c r="P1167">
        <v>30001</v>
      </c>
      <c r="Q1167">
        <v>120000</v>
      </c>
    </row>
    <row r="1168" spans="9:17" x14ac:dyDescent="0.25">
      <c r="I1168" t="s">
        <v>1720</v>
      </c>
      <c r="J1168">
        <v>0.16600000000000001</v>
      </c>
      <c r="K1168">
        <v>0.40310000000000001</v>
      </c>
      <c r="L1168">
        <v>3.9160000000000002E-3</v>
      </c>
      <c r="M1168">
        <v>-0.62050000000000005</v>
      </c>
      <c r="N1168">
        <v>0.16719999999999999</v>
      </c>
      <c r="O1168">
        <v>0.95889999999999997</v>
      </c>
      <c r="P1168">
        <v>30001</v>
      </c>
      <c r="Q1168">
        <v>120000</v>
      </c>
    </row>
    <row r="1169" spans="9:17" x14ac:dyDescent="0.25">
      <c r="I1169" t="s">
        <v>1721</v>
      </c>
      <c r="J1169">
        <v>0.18709999999999999</v>
      </c>
      <c r="K1169">
        <v>0.45979999999999999</v>
      </c>
      <c r="L1169">
        <v>4.3670000000000002E-3</v>
      </c>
      <c r="M1169">
        <v>-0.71660000000000001</v>
      </c>
      <c r="N1169">
        <v>0.18640000000000001</v>
      </c>
      <c r="O1169">
        <v>1.093</v>
      </c>
      <c r="P1169">
        <v>30001</v>
      </c>
      <c r="Q1169">
        <v>120000</v>
      </c>
    </row>
    <row r="1170" spans="9:17" x14ac:dyDescent="0.25">
      <c r="I1170" t="s">
        <v>1722</v>
      </c>
      <c r="J1170">
        <v>0.56840000000000002</v>
      </c>
      <c r="K1170">
        <v>0.74170000000000003</v>
      </c>
      <c r="L1170">
        <v>1.349E-2</v>
      </c>
      <c r="M1170">
        <v>-0.87760000000000005</v>
      </c>
      <c r="N1170">
        <v>0.56030000000000002</v>
      </c>
      <c r="O1170">
        <v>2.0419999999999998</v>
      </c>
      <c r="P1170">
        <v>30001</v>
      </c>
      <c r="Q1170">
        <v>120000</v>
      </c>
    </row>
    <row r="1171" spans="9:17" x14ac:dyDescent="0.25">
      <c r="I1171" t="s">
        <v>1723</v>
      </c>
      <c r="J1171">
        <v>0.73829999999999996</v>
      </c>
      <c r="K1171">
        <v>0.47899999999999998</v>
      </c>
      <c r="L1171">
        <v>6.7289999999999997E-3</v>
      </c>
      <c r="M1171">
        <v>-0.19850000000000001</v>
      </c>
      <c r="N1171">
        <v>0.73780000000000001</v>
      </c>
      <c r="O1171">
        <v>1.6779999999999999</v>
      </c>
      <c r="P1171">
        <v>30001</v>
      </c>
      <c r="Q1171">
        <v>120000</v>
      </c>
    </row>
    <row r="1172" spans="9:17" x14ac:dyDescent="0.25">
      <c r="I1172" t="s">
        <v>1724</v>
      </c>
      <c r="J1172">
        <v>0.75890000000000002</v>
      </c>
      <c r="K1172">
        <v>0.56859999999999999</v>
      </c>
      <c r="L1172">
        <v>7.9399999999999991E-3</v>
      </c>
      <c r="M1172">
        <v>-0.35360000000000003</v>
      </c>
      <c r="N1172">
        <v>0.75629999999999997</v>
      </c>
      <c r="O1172">
        <v>1.889</v>
      </c>
      <c r="P1172">
        <v>30001</v>
      </c>
      <c r="Q1172">
        <v>120000</v>
      </c>
    </row>
    <row r="1173" spans="9:17" x14ac:dyDescent="0.25">
      <c r="I1173" t="s">
        <v>2657</v>
      </c>
      <c r="J1173">
        <v>0.49680000000000002</v>
      </c>
      <c r="K1173">
        <v>0.42059999999999997</v>
      </c>
      <c r="L1173">
        <v>5.9659999999999999E-3</v>
      </c>
      <c r="M1173">
        <v>-0.33629999999999999</v>
      </c>
      <c r="N1173">
        <v>0.49940000000000001</v>
      </c>
      <c r="O1173">
        <v>1.3240000000000001</v>
      </c>
      <c r="P1173">
        <v>30001</v>
      </c>
      <c r="Q1173">
        <v>120000</v>
      </c>
    </row>
    <row r="1174" spans="9:17" x14ac:dyDescent="0.25">
      <c r="I1174" t="s">
        <v>2658</v>
      </c>
      <c r="J1174">
        <v>0.35299999999999998</v>
      </c>
      <c r="K1174">
        <v>0.49559999999999998</v>
      </c>
      <c r="L1174">
        <v>7.8609999999999999E-3</v>
      </c>
      <c r="M1174">
        <v>-0.65359999999999996</v>
      </c>
      <c r="N1174">
        <v>0.3629</v>
      </c>
      <c r="O1174">
        <v>1.31</v>
      </c>
      <c r="P1174">
        <v>30001</v>
      </c>
      <c r="Q1174">
        <v>120000</v>
      </c>
    </row>
    <row r="1175" spans="9:17" x14ac:dyDescent="0.25">
      <c r="I1175" t="s">
        <v>2659</v>
      </c>
      <c r="J1175">
        <v>1.095</v>
      </c>
      <c r="K1175">
        <v>0.53339999999999999</v>
      </c>
      <c r="L1175">
        <v>8.0160000000000006E-3</v>
      </c>
      <c r="M1175">
        <v>3.9890000000000002E-2</v>
      </c>
      <c r="N1175">
        <v>1.0980000000000001</v>
      </c>
      <c r="O1175">
        <v>2.137</v>
      </c>
      <c r="P1175">
        <v>30001</v>
      </c>
      <c r="Q1175">
        <v>120000</v>
      </c>
    </row>
    <row r="1176" spans="9:17" x14ac:dyDescent="0.25">
      <c r="I1176" t="s">
        <v>2660</v>
      </c>
      <c r="J1176">
        <v>1.081</v>
      </c>
      <c r="K1176">
        <v>0.60960000000000003</v>
      </c>
      <c r="L1176">
        <v>8.9669999999999993E-3</v>
      </c>
      <c r="M1176">
        <v>-0.129</v>
      </c>
      <c r="N1176">
        <v>1.0860000000000001</v>
      </c>
      <c r="O1176">
        <v>2.2730000000000001</v>
      </c>
      <c r="P1176">
        <v>30001</v>
      </c>
      <c r="Q1176">
        <v>120000</v>
      </c>
    </row>
    <row r="1177" spans="9:17" x14ac:dyDescent="0.25">
      <c r="I1177" t="s">
        <v>2661</v>
      </c>
      <c r="J1177">
        <v>0.95879999999999999</v>
      </c>
      <c r="K1177">
        <v>0.58509999999999995</v>
      </c>
      <c r="L1177">
        <v>9.0449999999999992E-3</v>
      </c>
      <c r="M1177">
        <v>-0.19020000000000001</v>
      </c>
      <c r="N1177">
        <v>0.96020000000000005</v>
      </c>
      <c r="O1177">
        <v>2.105</v>
      </c>
      <c r="P1177">
        <v>30001</v>
      </c>
      <c r="Q1177">
        <v>120000</v>
      </c>
    </row>
    <row r="1178" spans="9:17" x14ac:dyDescent="0.25">
      <c r="I1178" t="s">
        <v>2662</v>
      </c>
      <c r="J1178">
        <v>-0.52849999999999997</v>
      </c>
      <c r="K1178">
        <v>0.63</v>
      </c>
      <c r="L1178">
        <v>9.2949999999999994E-3</v>
      </c>
      <c r="M1178">
        <v>-1.758</v>
      </c>
      <c r="N1178">
        <v>-0.53129999999999999</v>
      </c>
      <c r="O1178">
        <v>0.71950000000000003</v>
      </c>
      <c r="P1178">
        <v>30001</v>
      </c>
      <c r="Q1178">
        <v>120000</v>
      </c>
    </row>
    <row r="1179" spans="9:17" x14ac:dyDescent="0.25">
      <c r="I1179" t="s">
        <v>1725</v>
      </c>
      <c r="J1179">
        <v>-0.73670000000000002</v>
      </c>
      <c r="K1179">
        <v>0.77969999999999995</v>
      </c>
      <c r="L1179">
        <v>8.8769999999999995E-3</v>
      </c>
      <c r="M1179">
        <v>-2.3159999999999998</v>
      </c>
      <c r="N1179">
        <v>-0.7218</v>
      </c>
      <c r="O1179">
        <v>0.75490000000000002</v>
      </c>
      <c r="P1179">
        <v>30001</v>
      </c>
      <c r="Q1179">
        <v>120000</v>
      </c>
    </row>
    <row r="1180" spans="9:17" x14ac:dyDescent="0.25">
      <c r="I1180" t="s">
        <v>1726</v>
      </c>
      <c r="J1180">
        <v>-0.88929999999999998</v>
      </c>
      <c r="K1180">
        <v>0.78510000000000002</v>
      </c>
      <c r="L1180">
        <v>9.247E-3</v>
      </c>
      <c r="M1180" s="29">
        <v>-2.4750000000000001</v>
      </c>
      <c r="N1180">
        <v>-0.87229999999999996</v>
      </c>
      <c r="O1180">
        <v>0.60699999999999998</v>
      </c>
      <c r="P1180">
        <v>30001</v>
      </c>
      <c r="Q1180">
        <v>120000</v>
      </c>
    </row>
    <row r="1181" spans="9:17" x14ac:dyDescent="0.25">
      <c r="I1181" t="s">
        <v>1727</v>
      </c>
      <c r="J1181">
        <v>-0.60599999999999998</v>
      </c>
      <c r="K1181">
        <v>0.80640000000000001</v>
      </c>
      <c r="L1181">
        <v>9.3690000000000006E-3</v>
      </c>
      <c r="M1181">
        <v>-2.234</v>
      </c>
      <c r="N1181">
        <v>-0.59350000000000003</v>
      </c>
      <c r="O1181">
        <v>0.9415</v>
      </c>
      <c r="P1181">
        <v>30001</v>
      </c>
      <c r="Q1181">
        <v>120000</v>
      </c>
    </row>
    <row r="1182" spans="9:17" x14ac:dyDescent="0.25">
      <c r="I1182" t="s">
        <v>1728</v>
      </c>
      <c r="J1182">
        <v>-0.13039999999999999</v>
      </c>
      <c r="K1182">
        <v>0.85009999999999997</v>
      </c>
      <c r="L1182">
        <v>9.6489999999999996E-3</v>
      </c>
      <c r="M1182">
        <v>-1.8240000000000001</v>
      </c>
      <c r="N1182">
        <v>-0.1225</v>
      </c>
      <c r="O1182">
        <v>1.5189999999999999</v>
      </c>
      <c r="P1182">
        <v>30001</v>
      </c>
      <c r="Q1182">
        <v>120000</v>
      </c>
    </row>
    <row r="1183" spans="9:17" x14ac:dyDescent="0.25">
      <c r="I1183" t="s">
        <v>1729</v>
      </c>
      <c r="J1183">
        <v>-0.4849</v>
      </c>
      <c r="K1183">
        <v>0.77639999999999998</v>
      </c>
      <c r="L1183">
        <v>9.3109999999999998E-3</v>
      </c>
      <c r="M1183">
        <v>-2.0569999999999999</v>
      </c>
      <c r="N1183">
        <v>-0.47070000000000001</v>
      </c>
      <c r="O1183">
        <v>0.99729999999999996</v>
      </c>
      <c r="P1183">
        <v>30001</v>
      </c>
      <c r="Q1183">
        <v>120000</v>
      </c>
    </row>
    <row r="1184" spans="9:17" x14ac:dyDescent="0.25">
      <c r="I1184" t="s">
        <v>1730</v>
      </c>
      <c r="J1184">
        <v>-0.73470000000000002</v>
      </c>
      <c r="K1184">
        <v>0.81520000000000004</v>
      </c>
      <c r="L1184">
        <v>9.2200000000000008E-3</v>
      </c>
      <c r="M1184">
        <v>-2.3759999999999999</v>
      </c>
      <c r="N1184">
        <v>-0.72099999999999997</v>
      </c>
      <c r="O1184">
        <v>0.82989999999999997</v>
      </c>
      <c r="P1184">
        <v>30001</v>
      </c>
      <c r="Q1184">
        <v>120000</v>
      </c>
    </row>
    <row r="1185" spans="9:17" x14ac:dyDescent="0.25">
      <c r="I1185" t="s">
        <v>1731</v>
      </c>
      <c r="J1185">
        <v>-1.2030000000000001</v>
      </c>
      <c r="K1185">
        <v>0.76200000000000001</v>
      </c>
      <c r="L1185">
        <v>8.9750000000000003E-3</v>
      </c>
      <c r="M1185">
        <v>-2.7389999999999999</v>
      </c>
      <c r="N1185">
        <v>-1.1870000000000001</v>
      </c>
      <c r="O1185">
        <v>0.25109999999999999</v>
      </c>
      <c r="P1185">
        <v>30001</v>
      </c>
      <c r="Q1185">
        <v>120000</v>
      </c>
    </row>
    <row r="1186" spans="9:17" x14ac:dyDescent="0.25">
      <c r="I1186" t="s">
        <v>1732</v>
      </c>
      <c r="J1186">
        <v>-1.502</v>
      </c>
      <c r="K1186">
        <v>0.81220000000000003</v>
      </c>
      <c r="L1186">
        <v>9.0969999999999992E-3</v>
      </c>
      <c r="M1186">
        <v>-3.141</v>
      </c>
      <c r="N1186">
        <v>-1.4870000000000001</v>
      </c>
      <c r="O1186">
        <v>4.8509999999999998E-2</v>
      </c>
      <c r="P1186">
        <v>30001</v>
      </c>
      <c r="Q1186">
        <v>120000</v>
      </c>
    </row>
    <row r="1187" spans="9:17" x14ac:dyDescent="0.25">
      <c r="I1187" t="s">
        <v>1733</v>
      </c>
      <c r="J1187">
        <v>-1.1439999999999999</v>
      </c>
      <c r="K1187">
        <v>0.8276</v>
      </c>
      <c r="L1187">
        <v>9.3220000000000004E-3</v>
      </c>
      <c r="M1187">
        <v>-2.7989999999999999</v>
      </c>
      <c r="N1187">
        <v>-1.1299999999999999</v>
      </c>
      <c r="O1187">
        <v>0.45760000000000001</v>
      </c>
      <c r="P1187">
        <v>30001</v>
      </c>
      <c r="Q1187">
        <v>120000</v>
      </c>
    </row>
    <row r="1188" spans="9:17" x14ac:dyDescent="0.25">
      <c r="I1188" t="s">
        <v>1734</v>
      </c>
      <c r="J1188">
        <v>-0.92330000000000001</v>
      </c>
      <c r="K1188">
        <v>0.76429999999999998</v>
      </c>
      <c r="L1188">
        <v>8.8339999999999998E-3</v>
      </c>
      <c r="M1188">
        <v>-2.4689999999999999</v>
      </c>
      <c r="N1188">
        <v>-0.90690000000000004</v>
      </c>
      <c r="O1188">
        <v>0.53090000000000004</v>
      </c>
      <c r="P1188">
        <v>30001</v>
      </c>
      <c r="Q1188">
        <v>120000</v>
      </c>
    </row>
    <row r="1189" spans="9:17" x14ac:dyDescent="0.25">
      <c r="I1189" t="s">
        <v>1735</v>
      </c>
      <c r="J1189">
        <v>-1.542</v>
      </c>
      <c r="K1189">
        <v>0.81359999999999999</v>
      </c>
      <c r="L1189">
        <v>9.3650000000000001E-3</v>
      </c>
      <c r="M1189">
        <v>-3.1819999999999999</v>
      </c>
      <c r="N1189">
        <v>-1.526</v>
      </c>
      <c r="O1189">
        <v>9.1140000000000006E-3</v>
      </c>
      <c r="P1189">
        <v>30001</v>
      </c>
      <c r="Q1189">
        <v>120000</v>
      </c>
    </row>
    <row r="1190" spans="9:17" x14ac:dyDescent="0.25">
      <c r="I1190" t="s">
        <v>1736</v>
      </c>
      <c r="J1190">
        <v>-1.083</v>
      </c>
      <c r="K1190">
        <v>0.80500000000000005</v>
      </c>
      <c r="L1190">
        <v>9.1719999999999996E-3</v>
      </c>
      <c r="M1190">
        <v>-2.7010000000000001</v>
      </c>
      <c r="N1190">
        <v>-1.0680000000000001</v>
      </c>
      <c r="O1190">
        <v>0.4602</v>
      </c>
      <c r="P1190">
        <v>30001</v>
      </c>
      <c r="Q1190">
        <v>120000</v>
      </c>
    </row>
    <row r="1191" spans="9:17" x14ac:dyDescent="0.25">
      <c r="I1191" t="s">
        <v>1737</v>
      </c>
      <c r="J1191">
        <v>-1.6759999999999999</v>
      </c>
      <c r="K1191">
        <v>0.83950000000000002</v>
      </c>
      <c r="L1191">
        <v>9.7029999999999998E-3</v>
      </c>
      <c r="M1191">
        <v>-3.3639999999999999</v>
      </c>
      <c r="N1191">
        <v>-1.66</v>
      </c>
      <c r="O1191">
        <v>-7.1319999999999995E-2</v>
      </c>
      <c r="P1191">
        <v>30001</v>
      </c>
      <c r="Q1191">
        <v>120000</v>
      </c>
    </row>
    <row r="1192" spans="9:17" x14ac:dyDescent="0.25">
      <c r="I1192" t="s">
        <v>1738</v>
      </c>
      <c r="J1192">
        <v>-1.4139999999999999</v>
      </c>
      <c r="K1192">
        <v>0.81040000000000001</v>
      </c>
      <c r="L1192">
        <v>9.3779999999999992E-3</v>
      </c>
      <c r="M1192">
        <v>-3.0449999999999999</v>
      </c>
      <c r="N1192">
        <v>-1.4</v>
      </c>
      <c r="O1192">
        <v>0.13270000000000001</v>
      </c>
      <c r="P1192">
        <v>30001</v>
      </c>
      <c r="Q1192">
        <v>120000</v>
      </c>
    </row>
    <row r="1193" spans="9:17" x14ac:dyDescent="0.25">
      <c r="I1193" t="s">
        <v>1739</v>
      </c>
      <c r="J1193">
        <v>-1.2190000000000001</v>
      </c>
      <c r="K1193">
        <v>0.7913</v>
      </c>
      <c r="L1193">
        <v>9.469E-3</v>
      </c>
      <c r="M1193">
        <v>-2.81</v>
      </c>
      <c r="N1193">
        <v>-1.204</v>
      </c>
      <c r="O1193">
        <v>0.2974</v>
      </c>
      <c r="P1193">
        <v>30001</v>
      </c>
      <c r="Q1193">
        <v>120000</v>
      </c>
    </row>
    <row r="1194" spans="9:17" x14ac:dyDescent="0.25">
      <c r="I1194" t="s">
        <v>1740</v>
      </c>
      <c r="J1194">
        <v>-1.105</v>
      </c>
      <c r="K1194">
        <v>0.81100000000000005</v>
      </c>
      <c r="L1194">
        <v>9.3880000000000005E-3</v>
      </c>
      <c r="M1194">
        <v>-2.7349999999999999</v>
      </c>
      <c r="N1194">
        <v>-1.091</v>
      </c>
      <c r="O1194">
        <v>0.4446</v>
      </c>
      <c r="P1194">
        <v>30001</v>
      </c>
      <c r="Q1194">
        <v>120000</v>
      </c>
    </row>
    <row r="1195" spans="9:17" x14ac:dyDescent="0.25">
      <c r="I1195" t="s">
        <v>1741</v>
      </c>
      <c r="J1195">
        <v>-1.006</v>
      </c>
      <c r="K1195">
        <v>0.76870000000000005</v>
      </c>
      <c r="L1195">
        <v>8.8789999999999997E-3</v>
      </c>
      <c r="M1195">
        <v>-2.556</v>
      </c>
      <c r="N1195">
        <v>-0.99180000000000001</v>
      </c>
      <c r="O1195">
        <v>0.45229999999999998</v>
      </c>
      <c r="P1195">
        <v>30001</v>
      </c>
      <c r="Q1195">
        <v>120000</v>
      </c>
    </row>
    <row r="1196" spans="9:17" x14ac:dyDescent="0.25">
      <c r="I1196" t="s">
        <v>1742</v>
      </c>
      <c r="J1196">
        <v>-0.5968</v>
      </c>
      <c r="K1196">
        <v>0.83899999999999997</v>
      </c>
      <c r="L1196">
        <v>9.691E-3</v>
      </c>
      <c r="M1196">
        <v>-2.2789999999999999</v>
      </c>
      <c r="N1196">
        <v>-0.58940000000000003</v>
      </c>
      <c r="O1196">
        <v>1.022</v>
      </c>
      <c r="P1196">
        <v>30001</v>
      </c>
      <c r="Q1196">
        <v>120000</v>
      </c>
    </row>
    <row r="1197" spans="9:17" x14ac:dyDescent="0.25">
      <c r="I1197" t="s">
        <v>1743</v>
      </c>
      <c r="J1197">
        <v>-0.91859999999999997</v>
      </c>
      <c r="K1197">
        <v>0.79569999999999996</v>
      </c>
      <c r="L1197">
        <v>9.2110000000000004E-3</v>
      </c>
      <c r="M1197">
        <v>-2.528</v>
      </c>
      <c r="N1197">
        <v>-0.90310000000000001</v>
      </c>
      <c r="O1197">
        <v>0.60209999999999997</v>
      </c>
      <c r="P1197">
        <v>30001</v>
      </c>
      <c r="Q1197">
        <v>120000</v>
      </c>
    </row>
    <row r="1198" spans="9:17" x14ac:dyDescent="0.25">
      <c r="I1198" t="s">
        <v>1744</v>
      </c>
      <c r="J1198">
        <v>-0.89239999999999997</v>
      </c>
      <c r="K1198">
        <v>0.8276</v>
      </c>
      <c r="L1198">
        <v>9.5119999999999996E-3</v>
      </c>
      <c r="M1198">
        <v>-2.5590000000000002</v>
      </c>
      <c r="N1198">
        <v>-0.87819999999999998</v>
      </c>
      <c r="O1198">
        <v>0.6905</v>
      </c>
      <c r="P1198">
        <v>30001</v>
      </c>
      <c r="Q1198">
        <v>120000</v>
      </c>
    </row>
    <row r="1199" spans="9:17" x14ac:dyDescent="0.25">
      <c r="I1199" t="s">
        <v>1745</v>
      </c>
      <c r="J1199">
        <v>-1.8939999999999999</v>
      </c>
      <c r="K1199">
        <v>0.94179999999999997</v>
      </c>
      <c r="L1199">
        <v>1.2659999999999999E-2</v>
      </c>
      <c r="M1199">
        <v>-3.77</v>
      </c>
      <c r="N1199">
        <v>-1.8879999999999999</v>
      </c>
      <c r="O1199">
        <v>-6.1679999999999999E-2</v>
      </c>
      <c r="P1199">
        <v>30001</v>
      </c>
      <c r="Q1199">
        <v>120000</v>
      </c>
    </row>
    <row r="1200" spans="9:17" x14ac:dyDescent="0.25">
      <c r="I1200" t="s">
        <v>1746</v>
      </c>
      <c r="J1200">
        <v>0.2031</v>
      </c>
      <c r="K1200">
        <v>0.79459999999999997</v>
      </c>
      <c r="L1200">
        <v>9.0659999999999994E-3</v>
      </c>
      <c r="M1200">
        <v>-1.397</v>
      </c>
      <c r="N1200">
        <v>0.21640000000000001</v>
      </c>
      <c r="O1200">
        <v>1.728</v>
      </c>
      <c r="P1200">
        <v>30001</v>
      </c>
      <c r="Q1200">
        <v>120000</v>
      </c>
    </row>
    <row r="1201" spans="9:17" x14ac:dyDescent="0.25">
      <c r="I1201" t="s">
        <v>1747</v>
      </c>
      <c r="J1201">
        <v>-0.53039999999999998</v>
      </c>
      <c r="K1201">
        <v>0.77449999999999997</v>
      </c>
      <c r="L1201">
        <v>8.829E-3</v>
      </c>
      <c r="M1201">
        <v>-2.097</v>
      </c>
      <c r="N1201">
        <v>-0.51749999999999996</v>
      </c>
      <c r="O1201">
        <v>0.95079999999999998</v>
      </c>
      <c r="P1201">
        <v>30001</v>
      </c>
      <c r="Q1201">
        <v>120000</v>
      </c>
    </row>
    <row r="1202" spans="9:17" x14ac:dyDescent="0.25">
      <c r="I1202" t="s">
        <v>1748</v>
      </c>
      <c r="J1202">
        <v>-0.29570000000000002</v>
      </c>
      <c r="K1202">
        <v>0.78939999999999999</v>
      </c>
      <c r="L1202">
        <v>8.9040000000000005E-3</v>
      </c>
      <c r="M1202">
        <v>-1.879</v>
      </c>
      <c r="N1202">
        <v>-0.28079999999999999</v>
      </c>
      <c r="O1202">
        <v>1.2110000000000001</v>
      </c>
      <c r="P1202">
        <v>30001</v>
      </c>
      <c r="Q1202">
        <v>120000</v>
      </c>
    </row>
    <row r="1203" spans="9:17" x14ac:dyDescent="0.25">
      <c r="I1203" t="s">
        <v>1749</v>
      </c>
      <c r="J1203">
        <v>-0.43969999999999998</v>
      </c>
      <c r="K1203">
        <v>0.74609999999999999</v>
      </c>
      <c r="L1203">
        <v>8.4180000000000001E-3</v>
      </c>
      <c r="M1203">
        <v>-1.9470000000000001</v>
      </c>
      <c r="N1203">
        <v>-0.4254</v>
      </c>
      <c r="O1203">
        <v>0.98080000000000001</v>
      </c>
      <c r="P1203">
        <v>30001</v>
      </c>
      <c r="Q1203">
        <v>120000</v>
      </c>
    </row>
    <row r="1204" spans="9:17" x14ac:dyDescent="0.25">
      <c r="I1204" t="s">
        <v>1750</v>
      </c>
      <c r="J1204">
        <v>-1.147</v>
      </c>
      <c r="K1204">
        <v>0.91710000000000003</v>
      </c>
      <c r="L1204">
        <v>1.0120000000000001E-2</v>
      </c>
      <c r="M1204">
        <v>-3.0070000000000001</v>
      </c>
      <c r="N1204">
        <v>-1.1240000000000001</v>
      </c>
      <c r="O1204">
        <v>0.57909999999999995</v>
      </c>
      <c r="P1204">
        <v>30001</v>
      </c>
      <c r="Q1204">
        <v>120000</v>
      </c>
    </row>
    <row r="1205" spans="9:17" x14ac:dyDescent="0.25">
      <c r="I1205" t="s">
        <v>1751</v>
      </c>
      <c r="J1205">
        <v>-0.4199</v>
      </c>
      <c r="K1205">
        <v>0.79210000000000003</v>
      </c>
      <c r="L1205">
        <v>8.3059999999999991E-3</v>
      </c>
      <c r="M1205">
        <v>-2.004</v>
      </c>
      <c r="N1205">
        <v>-0.40899999999999997</v>
      </c>
      <c r="O1205">
        <v>1.107</v>
      </c>
      <c r="P1205">
        <v>30001</v>
      </c>
      <c r="Q1205">
        <v>120000</v>
      </c>
    </row>
    <row r="1206" spans="9:17" x14ac:dyDescent="0.25">
      <c r="I1206" t="s">
        <v>1752</v>
      </c>
      <c r="J1206">
        <v>-0.2147</v>
      </c>
      <c r="K1206">
        <v>0.79079999999999995</v>
      </c>
      <c r="L1206">
        <v>8.9309999999999997E-3</v>
      </c>
      <c r="M1206">
        <v>-1.806</v>
      </c>
      <c r="N1206">
        <v>-0.2006</v>
      </c>
      <c r="O1206">
        <v>1.2989999999999999</v>
      </c>
      <c r="P1206">
        <v>30001</v>
      </c>
      <c r="Q1206">
        <v>120000</v>
      </c>
    </row>
    <row r="1207" spans="9:17" x14ac:dyDescent="0.25">
      <c r="I1207" t="s">
        <v>1753</v>
      </c>
      <c r="J1207">
        <v>-0.24099999999999999</v>
      </c>
      <c r="K1207">
        <v>0.82489999999999997</v>
      </c>
      <c r="L1207">
        <v>9.018E-3</v>
      </c>
      <c r="M1207">
        <v>-1.883</v>
      </c>
      <c r="N1207">
        <v>-0.23369999999999999</v>
      </c>
      <c r="O1207">
        <v>1.36</v>
      </c>
      <c r="P1207">
        <v>30001</v>
      </c>
      <c r="Q1207">
        <v>120000</v>
      </c>
    </row>
    <row r="1208" spans="9:17" x14ac:dyDescent="0.25">
      <c r="I1208" t="s">
        <v>1754</v>
      </c>
      <c r="J1208">
        <v>-0.88119999999999998</v>
      </c>
      <c r="K1208">
        <v>0.76649999999999996</v>
      </c>
      <c r="L1208">
        <v>7.4409999999999997E-3</v>
      </c>
      <c r="M1208">
        <v>-2.427</v>
      </c>
      <c r="N1208">
        <v>-0.86829999999999996</v>
      </c>
      <c r="O1208">
        <v>0.58430000000000004</v>
      </c>
      <c r="P1208">
        <v>30001</v>
      </c>
      <c r="Q1208">
        <v>120000</v>
      </c>
    </row>
    <row r="1209" spans="9:17" x14ac:dyDescent="0.25">
      <c r="I1209" t="s">
        <v>1755</v>
      </c>
      <c r="J1209">
        <v>-0.72209999999999996</v>
      </c>
      <c r="K1209">
        <v>0.80310000000000004</v>
      </c>
      <c r="L1209">
        <v>8.796E-3</v>
      </c>
      <c r="M1209">
        <v>-2.33</v>
      </c>
      <c r="N1209">
        <v>-0.71479999999999999</v>
      </c>
      <c r="O1209">
        <v>0.82509999999999994</v>
      </c>
      <c r="P1209">
        <v>30001</v>
      </c>
      <c r="Q1209">
        <v>120000</v>
      </c>
    </row>
    <row r="1210" spans="9:17" x14ac:dyDescent="0.25">
      <c r="I1210" t="s">
        <v>1756</v>
      </c>
      <c r="J1210">
        <v>-1.1559999999999999</v>
      </c>
      <c r="K1210">
        <v>0.79579999999999995</v>
      </c>
      <c r="L1210">
        <v>8.6899999999999998E-3</v>
      </c>
      <c r="M1210">
        <v>-2.76</v>
      </c>
      <c r="N1210">
        <v>-1.1379999999999999</v>
      </c>
      <c r="O1210">
        <v>0.3644</v>
      </c>
      <c r="P1210">
        <v>30001</v>
      </c>
      <c r="Q1210">
        <v>120000</v>
      </c>
    </row>
    <row r="1211" spans="9:17" x14ac:dyDescent="0.25">
      <c r="I1211" t="s">
        <v>1757</v>
      </c>
      <c r="J1211">
        <v>-1.1220000000000001</v>
      </c>
      <c r="K1211">
        <v>0.7853</v>
      </c>
      <c r="L1211">
        <v>8.7139999999999995E-3</v>
      </c>
      <c r="M1211">
        <v>-2.7010000000000001</v>
      </c>
      <c r="N1211">
        <v>-1.103</v>
      </c>
      <c r="O1211">
        <v>0.37080000000000002</v>
      </c>
      <c r="P1211">
        <v>30001</v>
      </c>
      <c r="Q1211">
        <v>120000</v>
      </c>
    </row>
    <row r="1212" spans="9:17" x14ac:dyDescent="0.25">
      <c r="I1212" t="s">
        <v>1758</v>
      </c>
      <c r="J1212">
        <v>-0.93300000000000005</v>
      </c>
      <c r="K1212">
        <v>0.82</v>
      </c>
      <c r="L1212">
        <v>8.6210000000000002E-3</v>
      </c>
      <c r="M1212">
        <v>-2.5790000000000002</v>
      </c>
      <c r="N1212">
        <v>-0.91979999999999995</v>
      </c>
      <c r="O1212">
        <v>0.64870000000000005</v>
      </c>
      <c r="P1212">
        <v>30001</v>
      </c>
      <c r="Q1212">
        <v>120000</v>
      </c>
    </row>
    <row r="1213" spans="9:17" x14ac:dyDescent="0.25">
      <c r="I1213" t="s">
        <v>1759</v>
      </c>
      <c r="J1213">
        <v>-0.1053</v>
      </c>
      <c r="K1213">
        <v>0.80500000000000005</v>
      </c>
      <c r="L1213">
        <v>8.5380000000000005E-3</v>
      </c>
      <c r="M1213">
        <v>-1.718</v>
      </c>
      <c r="N1213">
        <v>-9.5399999999999999E-2</v>
      </c>
      <c r="O1213">
        <v>1.4339999999999999</v>
      </c>
      <c r="P1213">
        <v>30001</v>
      </c>
      <c r="Q1213">
        <v>120000</v>
      </c>
    </row>
    <row r="1214" spans="9:17" x14ac:dyDescent="0.25">
      <c r="I1214" t="s">
        <v>1760</v>
      </c>
      <c r="J1214">
        <v>-8.4279999999999994E-2</v>
      </c>
      <c r="K1214">
        <v>0.83140000000000003</v>
      </c>
      <c r="L1214">
        <v>8.2979999999999998E-3</v>
      </c>
      <c r="M1214">
        <v>-1.738</v>
      </c>
      <c r="N1214">
        <v>-7.3620000000000005E-2</v>
      </c>
      <c r="O1214">
        <v>1.518</v>
      </c>
      <c r="P1214">
        <v>30001</v>
      </c>
      <c r="Q1214">
        <v>120000</v>
      </c>
    </row>
    <row r="1215" spans="9:17" x14ac:dyDescent="0.25">
      <c r="I1215" t="s">
        <v>1761</v>
      </c>
      <c r="J1215">
        <v>0.29709999999999998</v>
      </c>
      <c r="K1215">
        <v>1.036</v>
      </c>
      <c r="L1215">
        <v>1.6650000000000002E-2</v>
      </c>
      <c r="M1215">
        <v>-1.766</v>
      </c>
      <c r="N1215">
        <v>0.30640000000000001</v>
      </c>
      <c r="O1215">
        <v>2.2989999999999999</v>
      </c>
      <c r="P1215">
        <v>30001</v>
      </c>
      <c r="Q1215">
        <v>120000</v>
      </c>
    </row>
    <row r="1216" spans="9:17" x14ac:dyDescent="0.25">
      <c r="I1216" t="s">
        <v>1762</v>
      </c>
      <c r="J1216">
        <v>0.46700000000000003</v>
      </c>
      <c r="K1216">
        <v>0.88739999999999997</v>
      </c>
      <c r="L1216">
        <v>1.2030000000000001E-2</v>
      </c>
      <c r="M1216">
        <v>-1.306</v>
      </c>
      <c r="N1216">
        <v>0.48039999999999999</v>
      </c>
      <c r="O1216">
        <v>2.1669999999999998</v>
      </c>
      <c r="P1216">
        <v>30001</v>
      </c>
      <c r="Q1216">
        <v>120000</v>
      </c>
    </row>
    <row r="1217" spans="9:17" x14ac:dyDescent="0.25">
      <c r="I1217" t="s">
        <v>1763</v>
      </c>
      <c r="J1217">
        <v>0.48759999999999998</v>
      </c>
      <c r="K1217">
        <v>0.93540000000000001</v>
      </c>
      <c r="L1217">
        <v>1.2880000000000001E-2</v>
      </c>
      <c r="M1217">
        <v>-1.383</v>
      </c>
      <c r="N1217">
        <v>0.49709999999999999</v>
      </c>
      <c r="O1217">
        <v>2.2919999999999998</v>
      </c>
      <c r="P1217">
        <v>30001</v>
      </c>
      <c r="Q1217">
        <v>120000</v>
      </c>
    </row>
    <row r="1218" spans="9:17" x14ac:dyDescent="0.25">
      <c r="I1218" t="s">
        <v>2663</v>
      </c>
      <c r="J1218">
        <v>0.22550000000000001</v>
      </c>
      <c r="K1218">
        <v>0.84770000000000001</v>
      </c>
      <c r="L1218">
        <v>1.102E-2</v>
      </c>
      <c r="M1218">
        <v>-1.476</v>
      </c>
      <c r="N1218">
        <v>0.23930000000000001</v>
      </c>
      <c r="O1218">
        <v>1.8580000000000001</v>
      </c>
      <c r="P1218">
        <v>30001</v>
      </c>
      <c r="Q1218">
        <v>120000</v>
      </c>
    </row>
    <row r="1219" spans="9:17" x14ac:dyDescent="0.25">
      <c r="I1219" t="s">
        <v>2664</v>
      </c>
      <c r="J1219">
        <v>8.1670000000000006E-2</v>
      </c>
      <c r="K1219">
        <v>0.87390000000000001</v>
      </c>
      <c r="L1219">
        <v>1.2030000000000001E-2</v>
      </c>
      <c r="M1219">
        <v>-1.671</v>
      </c>
      <c r="N1219">
        <v>9.6659999999999996E-2</v>
      </c>
      <c r="O1219">
        <v>1.7589999999999999</v>
      </c>
      <c r="P1219">
        <v>30001</v>
      </c>
      <c r="Q1219">
        <v>120000</v>
      </c>
    </row>
    <row r="1220" spans="9:17" x14ac:dyDescent="0.25">
      <c r="I1220" t="s">
        <v>2665</v>
      </c>
      <c r="J1220">
        <v>0.8236</v>
      </c>
      <c r="K1220">
        <v>0.88129999999999997</v>
      </c>
      <c r="L1220">
        <v>1.172E-2</v>
      </c>
      <c r="M1220">
        <v>-0.92559999999999998</v>
      </c>
      <c r="N1220">
        <v>0.83579999999999999</v>
      </c>
      <c r="O1220">
        <v>2.5259999999999998</v>
      </c>
      <c r="P1220">
        <v>30001</v>
      </c>
      <c r="Q1220">
        <v>120000</v>
      </c>
    </row>
    <row r="1221" spans="9:17" x14ac:dyDescent="0.25">
      <c r="I1221" t="s">
        <v>2666</v>
      </c>
      <c r="J1221">
        <v>0.81</v>
      </c>
      <c r="K1221">
        <v>0.92979999999999996</v>
      </c>
      <c r="L1221">
        <v>1.252E-2</v>
      </c>
      <c r="M1221">
        <v>-1.0309999999999999</v>
      </c>
      <c r="N1221">
        <v>0.81869999999999998</v>
      </c>
      <c r="O1221">
        <v>2.609</v>
      </c>
      <c r="P1221">
        <v>30001</v>
      </c>
      <c r="Q1221">
        <v>120000</v>
      </c>
    </row>
    <row r="1222" spans="9:17" x14ac:dyDescent="0.25">
      <c r="I1222" t="s">
        <v>2667</v>
      </c>
      <c r="J1222">
        <v>0.68740000000000001</v>
      </c>
      <c r="K1222">
        <v>0.87709999999999999</v>
      </c>
      <c r="L1222">
        <v>1.013E-2</v>
      </c>
      <c r="M1222">
        <v>-1.0629999999999999</v>
      </c>
      <c r="N1222">
        <v>0.70330000000000004</v>
      </c>
      <c r="O1222">
        <v>2.375</v>
      </c>
      <c r="P1222">
        <v>30001</v>
      </c>
      <c r="Q1222">
        <v>120000</v>
      </c>
    </row>
    <row r="1223" spans="9:17" x14ac:dyDescent="0.25">
      <c r="I1223" t="s">
        <v>2668</v>
      </c>
      <c r="J1223">
        <v>-0.79979999999999996</v>
      </c>
      <c r="K1223">
        <v>0.90849999999999997</v>
      </c>
      <c r="L1223">
        <v>1.069E-2</v>
      </c>
      <c r="M1223">
        <v>-2.617</v>
      </c>
      <c r="N1223">
        <v>-0.78510000000000002</v>
      </c>
      <c r="O1223">
        <v>0.94889999999999997</v>
      </c>
      <c r="P1223">
        <v>30001</v>
      </c>
      <c r="Q1223">
        <v>120000</v>
      </c>
    </row>
    <row r="1224" spans="9:17" x14ac:dyDescent="0.25">
      <c r="I1224" t="s">
        <v>1764</v>
      </c>
      <c r="J1224">
        <v>-0.15260000000000001</v>
      </c>
      <c r="K1224">
        <v>0.39839999999999998</v>
      </c>
      <c r="L1224">
        <v>4.0130000000000001E-3</v>
      </c>
      <c r="M1224">
        <v>-0.93489999999999995</v>
      </c>
      <c r="N1224">
        <v>-0.15340000000000001</v>
      </c>
      <c r="O1224">
        <v>0.63329999999999997</v>
      </c>
      <c r="P1224">
        <v>30001</v>
      </c>
      <c r="Q1224">
        <v>120000</v>
      </c>
    </row>
    <row r="1225" spans="9:17" x14ac:dyDescent="0.25">
      <c r="I1225" t="s">
        <v>1765</v>
      </c>
      <c r="J1225">
        <v>0.13070000000000001</v>
      </c>
      <c r="K1225">
        <v>0.43930000000000002</v>
      </c>
      <c r="L1225">
        <v>4.1399999999999996E-3</v>
      </c>
      <c r="M1225">
        <v>-0.73370000000000002</v>
      </c>
      <c r="N1225">
        <v>0.13120000000000001</v>
      </c>
      <c r="O1225">
        <v>0.99750000000000005</v>
      </c>
      <c r="P1225">
        <v>30001</v>
      </c>
      <c r="Q1225">
        <v>120000</v>
      </c>
    </row>
    <row r="1226" spans="9:17" x14ac:dyDescent="0.25">
      <c r="I1226" t="s">
        <v>1766</v>
      </c>
      <c r="J1226">
        <v>0.60629999999999995</v>
      </c>
      <c r="K1226">
        <v>0.52490000000000003</v>
      </c>
      <c r="L1226">
        <v>4.9800000000000001E-3</v>
      </c>
      <c r="M1226">
        <v>-0.37430000000000002</v>
      </c>
      <c r="N1226">
        <v>0.58699999999999997</v>
      </c>
      <c r="O1226">
        <v>1.6779999999999999</v>
      </c>
      <c r="P1226">
        <v>30001</v>
      </c>
      <c r="Q1226">
        <v>120000</v>
      </c>
    </row>
    <row r="1227" spans="9:17" x14ac:dyDescent="0.25">
      <c r="I1227" t="s">
        <v>1767</v>
      </c>
      <c r="J1227">
        <v>0.25180000000000002</v>
      </c>
      <c r="K1227">
        <v>0.38040000000000002</v>
      </c>
      <c r="L1227">
        <v>4.0460000000000001E-3</v>
      </c>
      <c r="M1227">
        <v>-0.48870000000000002</v>
      </c>
      <c r="N1227">
        <v>0.24890000000000001</v>
      </c>
      <c r="O1227">
        <v>1.004</v>
      </c>
      <c r="P1227">
        <v>30001</v>
      </c>
      <c r="Q1227">
        <v>120000</v>
      </c>
    </row>
    <row r="1228" spans="9:17" x14ac:dyDescent="0.25">
      <c r="I1228" t="s">
        <v>1768</v>
      </c>
      <c r="J1228">
        <v>2.0100000000000001E-3</v>
      </c>
      <c r="K1228">
        <v>0.45179999999999998</v>
      </c>
      <c r="L1228">
        <v>3.705E-3</v>
      </c>
      <c r="M1228">
        <v>-0.89410000000000001</v>
      </c>
      <c r="N1228">
        <v>6.7939999999999997E-3</v>
      </c>
      <c r="O1228">
        <v>0.88200000000000001</v>
      </c>
      <c r="P1228">
        <v>30001</v>
      </c>
      <c r="Q1228">
        <v>120000</v>
      </c>
    </row>
    <row r="1229" spans="9:17" x14ac:dyDescent="0.25">
      <c r="I1229" t="s">
        <v>1769</v>
      </c>
      <c r="J1229">
        <v>-0.46589999999999998</v>
      </c>
      <c r="K1229">
        <v>0.35360000000000003</v>
      </c>
      <c r="L1229">
        <v>3.6939999999999998E-3</v>
      </c>
      <c r="M1229">
        <v>-1.1539999999999999</v>
      </c>
      <c r="N1229">
        <v>-0.46789999999999998</v>
      </c>
      <c r="O1229">
        <v>0.2349</v>
      </c>
      <c r="P1229">
        <v>30001</v>
      </c>
      <c r="Q1229">
        <v>120000</v>
      </c>
    </row>
    <row r="1230" spans="9:17" x14ac:dyDescent="0.25">
      <c r="I1230" t="s">
        <v>1770</v>
      </c>
      <c r="J1230">
        <v>-0.76549999999999996</v>
      </c>
      <c r="K1230">
        <v>0.4471</v>
      </c>
      <c r="L1230">
        <v>3.9290000000000002E-3</v>
      </c>
      <c r="M1230">
        <v>-1.659</v>
      </c>
      <c r="N1230">
        <v>-0.7611</v>
      </c>
      <c r="O1230">
        <v>9.6009999999999998E-2</v>
      </c>
      <c r="P1230">
        <v>30001</v>
      </c>
      <c r="Q1230">
        <v>120000</v>
      </c>
    </row>
    <row r="1231" spans="9:17" x14ac:dyDescent="0.25">
      <c r="I1231" t="s">
        <v>1771</v>
      </c>
      <c r="J1231">
        <v>-0.40689999999999998</v>
      </c>
      <c r="K1231">
        <v>0.47410000000000002</v>
      </c>
      <c r="L1231">
        <v>4.0790000000000002E-3</v>
      </c>
      <c r="M1231">
        <v>-1.325</v>
      </c>
      <c r="N1231">
        <v>-0.41360000000000002</v>
      </c>
      <c r="O1231">
        <v>0.5454</v>
      </c>
      <c r="P1231">
        <v>30001</v>
      </c>
      <c r="Q1231">
        <v>120000</v>
      </c>
    </row>
    <row r="1232" spans="9:17" x14ac:dyDescent="0.25">
      <c r="I1232" t="s">
        <v>1772</v>
      </c>
      <c r="J1232">
        <v>-0.18659999999999999</v>
      </c>
      <c r="K1232">
        <v>0.35510000000000003</v>
      </c>
      <c r="L1232">
        <v>3.4589999999999998E-3</v>
      </c>
      <c r="M1232">
        <v>-0.88160000000000005</v>
      </c>
      <c r="N1232">
        <v>-0.18659999999999999</v>
      </c>
      <c r="O1232">
        <v>0.51219999999999999</v>
      </c>
      <c r="P1232">
        <v>30001</v>
      </c>
      <c r="Q1232">
        <v>120000</v>
      </c>
    </row>
    <row r="1233" spans="9:17" x14ac:dyDescent="0.25">
      <c r="I1233" t="s">
        <v>1773</v>
      </c>
      <c r="J1233">
        <v>-0.80479999999999996</v>
      </c>
      <c r="K1233">
        <v>0.45250000000000001</v>
      </c>
      <c r="L1233">
        <v>4.1910000000000003E-3</v>
      </c>
      <c r="M1233">
        <v>-1.7030000000000001</v>
      </c>
      <c r="N1233">
        <v>-0.80220000000000002</v>
      </c>
      <c r="O1233">
        <v>6.7949999999999997E-2</v>
      </c>
      <c r="P1233">
        <v>30001</v>
      </c>
      <c r="Q1233">
        <v>120000</v>
      </c>
    </row>
    <row r="1234" spans="9:17" x14ac:dyDescent="0.25">
      <c r="I1234" t="s">
        <v>1774</v>
      </c>
      <c r="J1234">
        <v>-0.34599999999999997</v>
      </c>
      <c r="K1234">
        <v>0.43509999999999999</v>
      </c>
      <c r="L1234">
        <v>3.8670000000000002E-3</v>
      </c>
      <c r="M1234">
        <v>-1.1870000000000001</v>
      </c>
      <c r="N1234">
        <v>-0.34970000000000001</v>
      </c>
      <c r="O1234">
        <v>0.5202</v>
      </c>
      <c r="P1234">
        <v>30001</v>
      </c>
      <c r="Q1234">
        <v>120000</v>
      </c>
    </row>
    <row r="1235" spans="9:17" x14ac:dyDescent="0.25">
      <c r="I1235" t="s">
        <v>1775</v>
      </c>
      <c r="J1235">
        <v>-0.93959999999999999</v>
      </c>
      <c r="K1235">
        <v>0.49480000000000002</v>
      </c>
      <c r="L1235">
        <v>4.6649999999999999E-3</v>
      </c>
      <c r="M1235">
        <v>-1.9419999999999999</v>
      </c>
      <c r="N1235">
        <v>-0.92800000000000005</v>
      </c>
      <c r="O1235">
        <v>-7.3239999999999998E-3</v>
      </c>
      <c r="P1235">
        <v>30001</v>
      </c>
      <c r="Q1235">
        <v>120000</v>
      </c>
    </row>
    <row r="1236" spans="9:17" x14ac:dyDescent="0.25">
      <c r="I1236" t="s">
        <v>1776</v>
      </c>
      <c r="J1236">
        <v>-0.67759999999999998</v>
      </c>
      <c r="K1236">
        <v>0.44479999999999997</v>
      </c>
      <c r="L1236">
        <v>4.058E-3</v>
      </c>
      <c r="M1236">
        <v>-1.5609999999999999</v>
      </c>
      <c r="N1236">
        <v>-0.67230000000000001</v>
      </c>
      <c r="O1236">
        <v>0.1852</v>
      </c>
      <c r="P1236">
        <v>30001</v>
      </c>
      <c r="Q1236">
        <v>120000</v>
      </c>
    </row>
    <row r="1237" spans="9:17" x14ac:dyDescent="0.25">
      <c r="I1237" t="s">
        <v>1777</v>
      </c>
      <c r="J1237">
        <v>-0.48209999999999997</v>
      </c>
      <c r="K1237">
        <v>0.40760000000000002</v>
      </c>
      <c r="L1237">
        <v>4.28E-3</v>
      </c>
      <c r="M1237">
        <v>-1.282</v>
      </c>
      <c r="N1237">
        <v>-0.48370000000000002</v>
      </c>
      <c r="O1237">
        <v>0.32479999999999998</v>
      </c>
      <c r="P1237">
        <v>30001</v>
      </c>
      <c r="Q1237">
        <v>120000</v>
      </c>
    </row>
    <row r="1238" spans="9:17" x14ac:dyDescent="0.25">
      <c r="I1238" t="s">
        <v>1778</v>
      </c>
      <c r="J1238">
        <v>-0.36859999999999998</v>
      </c>
      <c r="K1238">
        <v>0.44209999999999999</v>
      </c>
      <c r="L1238">
        <v>3.9789999999999999E-3</v>
      </c>
      <c r="M1238">
        <v>-1.226</v>
      </c>
      <c r="N1238">
        <v>-0.37519999999999998</v>
      </c>
      <c r="O1238">
        <v>0.51829999999999998</v>
      </c>
      <c r="P1238">
        <v>30001</v>
      </c>
      <c r="Q1238">
        <v>120000</v>
      </c>
    </row>
    <row r="1239" spans="9:17" x14ac:dyDescent="0.25">
      <c r="I1239" t="s">
        <v>1779</v>
      </c>
      <c r="J1239">
        <v>-0.26979999999999998</v>
      </c>
      <c r="K1239">
        <v>0.3347</v>
      </c>
      <c r="L1239">
        <v>2.627E-3</v>
      </c>
      <c r="M1239">
        <v>-0.92569999999999997</v>
      </c>
      <c r="N1239">
        <v>-0.2707</v>
      </c>
      <c r="O1239">
        <v>0.38950000000000001</v>
      </c>
      <c r="P1239">
        <v>30001</v>
      </c>
      <c r="Q1239">
        <v>120000</v>
      </c>
    </row>
    <row r="1240" spans="9:17" x14ac:dyDescent="0.25">
      <c r="I1240" t="s">
        <v>1780</v>
      </c>
      <c r="J1240">
        <v>0.1399</v>
      </c>
      <c r="K1240">
        <v>0.45729999999999998</v>
      </c>
      <c r="L1240">
        <v>3.424E-3</v>
      </c>
      <c r="M1240">
        <v>-0.71619999999999995</v>
      </c>
      <c r="N1240">
        <v>0.123</v>
      </c>
      <c r="O1240">
        <v>1.0840000000000001</v>
      </c>
      <c r="P1240">
        <v>30001</v>
      </c>
      <c r="Q1240">
        <v>120000</v>
      </c>
    </row>
    <row r="1241" spans="9:17" x14ac:dyDescent="0.25">
      <c r="I1241" t="s">
        <v>1781</v>
      </c>
      <c r="J1241">
        <v>-0.18190000000000001</v>
      </c>
      <c r="K1241">
        <v>0.34050000000000002</v>
      </c>
      <c r="L1241">
        <v>2.4020000000000001E-3</v>
      </c>
      <c r="M1241">
        <v>-0.85240000000000005</v>
      </c>
      <c r="N1241">
        <v>-0.1812</v>
      </c>
      <c r="O1241">
        <v>0.48720000000000002</v>
      </c>
      <c r="P1241">
        <v>30001</v>
      </c>
      <c r="Q1241">
        <v>120000</v>
      </c>
    </row>
    <row r="1242" spans="9:17" x14ac:dyDescent="0.25">
      <c r="I1242" t="s">
        <v>1782</v>
      </c>
      <c r="J1242">
        <v>-0.15570000000000001</v>
      </c>
      <c r="K1242">
        <v>0.43469999999999998</v>
      </c>
      <c r="L1242">
        <v>2.931E-3</v>
      </c>
      <c r="M1242">
        <v>-1.0189999999999999</v>
      </c>
      <c r="N1242">
        <v>-0.1542</v>
      </c>
      <c r="O1242">
        <v>0.6996</v>
      </c>
      <c r="P1242">
        <v>30001</v>
      </c>
      <c r="Q1242">
        <v>120000</v>
      </c>
    </row>
    <row r="1243" spans="9:17" x14ac:dyDescent="0.25">
      <c r="I1243" t="s">
        <v>1783</v>
      </c>
      <c r="J1243">
        <v>-1.1579999999999999</v>
      </c>
      <c r="K1243">
        <v>0.6593</v>
      </c>
      <c r="L1243">
        <v>9.783E-3</v>
      </c>
      <c r="M1243">
        <v>-2.4319999999999999</v>
      </c>
      <c r="N1243">
        <v>-1.1659999999999999</v>
      </c>
      <c r="O1243">
        <v>0.151</v>
      </c>
      <c r="P1243">
        <v>30001</v>
      </c>
      <c r="Q1243">
        <v>120000</v>
      </c>
    </row>
    <row r="1244" spans="9:17" x14ac:dyDescent="0.25">
      <c r="I1244" t="s">
        <v>1784</v>
      </c>
      <c r="J1244">
        <v>0.93979999999999997</v>
      </c>
      <c r="K1244">
        <v>0.41749999999999998</v>
      </c>
      <c r="L1244">
        <v>4.2519999999999997E-3</v>
      </c>
      <c r="M1244">
        <v>0.12479999999999999</v>
      </c>
      <c r="N1244">
        <v>0.93869999999999998</v>
      </c>
      <c r="O1244">
        <v>1.76</v>
      </c>
      <c r="P1244">
        <v>30001</v>
      </c>
      <c r="Q1244">
        <v>120000</v>
      </c>
    </row>
    <row r="1245" spans="9:17" x14ac:dyDescent="0.25">
      <c r="I1245" t="s">
        <v>1785</v>
      </c>
      <c r="J1245">
        <v>0.20630000000000001</v>
      </c>
      <c r="K1245">
        <v>0.36620000000000003</v>
      </c>
      <c r="L1245">
        <v>3.2330000000000002E-3</v>
      </c>
      <c r="M1245">
        <v>-0.51749999999999996</v>
      </c>
      <c r="N1245">
        <v>0.2089</v>
      </c>
      <c r="O1245">
        <v>0.91739999999999999</v>
      </c>
      <c r="P1245">
        <v>30001</v>
      </c>
      <c r="Q1245">
        <v>120000</v>
      </c>
    </row>
    <row r="1246" spans="9:17" x14ac:dyDescent="0.25">
      <c r="I1246" t="s">
        <v>1786</v>
      </c>
      <c r="J1246">
        <v>0.441</v>
      </c>
      <c r="K1246">
        <v>0.3901</v>
      </c>
      <c r="L1246">
        <v>2.954E-3</v>
      </c>
      <c r="M1246">
        <v>-0.31869999999999998</v>
      </c>
      <c r="N1246">
        <v>0.4375</v>
      </c>
      <c r="O1246">
        <v>1.2170000000000001</v>
      </c>
      <c r="P1246">
        <v>30001</v>
      </c>
      <c r="Q1246">
        <v>120000</v>
      </c>
    </row>
    <row r="1247" spans="9:17" x14ac:dyDescent="0.25">
      <c r="I1247" t="s">
        <v>1787</v>
      </c>
      <c r="J1247">
        <v>0.29699999999999999</v>
      </c>
      <c r="K1247">
        <v>0.30530000000000002</v>
      </c>
      <c r="L1247">
        <v>2.562E-3</v>
      </c>
      <c r="M1247">
        <v>-0.3029</v>
      </c>
      <c r="N1247">
        <v>0.29780000000000001</v>
      </c>
      <c r="O1247">
        <v>0.89780000000000004</v>
      </c>
      <c r="P1247">
        <v>30001</v>
      </c>
      <c r="Q1247">
        <v>120000</v>
      </c>
    </row>
    <row r="1248" spans="9:17" x14ac:dyDescent="0.25">
      <c r="I1248" t="s">
        <v>1788</v>
      </c>
      <c r="J1248">
        <v>-0.41049999999999998</v>
      </c>
      <c r="K1248">
        <v>0.61960000000000004</v>
      </c>
      <c r="L1248">
        <v>6.3429999999999997E-3</v>
      </c>
      <c r="M1248">
        <v>-1.7250000000000001</v>
      </c>
      <c r="N1248">
        <v>-0.3674</v>
      </c>
      <c r="O1248">
        <v>0.66320000000000001</v>
      </c>
      <c r="P1248">
        <v>30001</v>
      </c>
      <c r="Q1248">
        <v>120000</v>
      </c>
    </row>
    <row r="1249" spans="9:17" x14ac:dyDescent="0.25">
      <c r="I1249" t="s">
        <v>1789</v>
      </c>
      <c r="J1249">
        <v>0.31680000000000003</v>
      </c>
      <c r="K1249">
        <v>0.41149999999999998</v>
      </c>
      <c r="L1249">
        <v>3.0999999999999999E-3</v>
      </c>
      <c r="M1249">
        <v>-0.49890000000000001</v>
      </c>
      <c r="N1249">
        <v>0.31680000000000003</v>
      </c>
      <c r="O1249">
        <v>1.127</v>
      </c>
      <c r="P1249">
        <v>30001</v>
      </c>
      <c r="Q1249">
        <v>120000</v>
      </c>
    </row>
    <row r="1250" spans="9:17" x14ac:dyDescent="0.25">
      <c r="I1250" t="s">
        <v>1790</v>
      </c>
      <c r="J1250">
        <v>0.52200000000000002</v>
      </c>
      <c r="K1250">
        <v>0.3674</v>
      </c>
      <c r="L1250">
        <v>2.9680000000000002E-3</v>
      </c>
      <c r="M1250">
        <v>-0.19070000000000001</v>
      </c>
      <c r="N1250">
        <v>0.51839999999999997</v>
      </c>
      <c r="O1250">
        <v>1.2549999999999999</v>
      </c>
      <c r="P1250">
        <v>30001</v>
      </c>
      <c r="Q1250">
        <v>120000</v>
      </c>
    </row>
    <row r="1251" spans="9:17" x14ac:dyDescent="0.25">
      <c r="I1251" t="s">
        <v>1791</v>
      </c>
      <c r="J1251">
        <v>0.49569999999999997</v>
      </c>
      <c r="K1251">
        <v>0.45910000000000001</v>
      </c>
      <c r="L1251">
        <v>3.2499999999999999E-3</v>
      </c>
      <c r="M1251">
        <v>-0.37840000000000001</v>
      </c>
      <c r="N1251">
        <v>0.48320000000000002</v>
      </c>
      <c r="O1251">
        <v>1.4390000000000001</v>
      </c>
      <c r="P1251">
        <v>30001</v>
      </c>
      <c r="Q1251">
        <v>120000</v>
      </c>
    </row>
    <row r="1252" spans="9:17" x14ac:dyDescent="0.25">
      <c r="I1252" t="s">
        <v>1792</v>
      </c>
      <c r="J1252">
        <v>-0.14449999999999999</v>
      </c>
      <c r="K1252">
        <v>0.40029999999999999</v>
      </c>
      <c r="L1252">
        <v>3.9249999999999997E-3</v>
      </c>
      <c r="M1252">
        <v>-0.92410000000000003</v>
      </c>
      <c r="N1252">
        <v>-0.14949999999999999</v>
      </c>
      <c r="O1252">
        <v>0.65369999999999995</v>
      </c>
      <c r="P1252">
        <v>30001</v>
      </c>
      <c r="Q1252">
        <v>120000</v>
      </c>
    </row>
    <row r="1253" spans="9:17" x14ac:dyDescent="0.25">
      <c r="I1253" t="s">
        <v>1793</v>
      </c>
      <c r="J1253">
        <v>1.46E-2</v>
      </c>
      <c r="K1253">
        <v>0.44190000000000002</v>
      </c>
      <c r="L1253">
        <v>4.1159999999999999E-3</v>
      </c>
      <c r="M1253">
        <v>-0.82130000000000003</v>
      </c>
      <c r="N1253">
        <v>3.9230000000000003E-3</v>
      </c>
      <c r="O1253">
        <v>0.91720000000000002</v>
      </c>
      <c r="P1253">
        <v>30001</v>
      </c>
      <c r="Q1253">
        <v>120000</v>
      </c>
    </row>
    <row r="1254" spans="9:17" x14ac:dyDescent="0.25">
      <c r="I1254" t="s">
        <v>1794</v>
      </c>
      <c r="J1254">
        <v>-0.41889999999999999</v>
      </c>
      <c r="K1254">
        <v>0.4244</v>
      </c>
      <c r="L1254">
        <v>3.5360000000000001E-3</v>
      </c>
      <c r="M1254">
        <v>-1.266</v>
      </c>
      <c r="N1254">
        <v>-0.41370000000000001</v>
      </c>
      <c r="O1254">
        <v>0.40439999999999998</v>
      </c>
      <c r="P1254">
        <v>30001</v>
      </c>
      <c r="Q1254">
        <v>120000</v>
      </c>
    </row>
    <row r="1255" spans="9:17" x14ac:dyDescent="0.25">
      <c r="I1255" t="s">
        <v>1795</v>
      </c>
      <c r="J1255">
        <v>-0.3851</v>
      </c>
      <c r="K1255">
        <v>0.40210000000000001</v>
      </c>
      <c r="L1255">
        <v>3.3219999999999999E-3</v>
      </c>
      <c r="M1255">
        <v>-1.1830000000000001</v>
      </c>
      <c r="N1255">
        <v>-0.3826</v>
      </c>
      <c r="O1255">
        <v>0.40300000000000002</v>
      </c>
      <c r="P1255">
        <v>30001</v>
      </c>
      <c r="Q1255">
        <v>120000</v>
      </c>
    </row>
    <row r="1256" spans="9:17" x14ac:dyDescent="0.25">
      <c r="I1256" t="s">
        <v>1796</v>
      </c>
      <c r="J1256">
        <v>-0.1963</v>
      </c>
      <c r="K1256">
        <v>0.4662</v>
      </c>
      <c r="L1256">
        <v>3.7569999999999999E-3</v>
      </c>
      <c r="M1256">
        <v>-1.1040000000000001</v>
      </c>
      <c r="N1256">
        <v>-0.2016</v>
      </c>
      <c r="O1256">
        <v>0.74099999999999999</v>
      </c>
      <c r="P1256">
        <v>30001</v>
      </c>
      <c r="Q1256">
        <v>120000</v>
      </c>
    </row>
    <row r="1257" spans="9:17" x14ac:dyDescent="0.25">
      <c r="I1257" t="s">
        <v>1797</v>
      </c>
      <c r="J1257">
        <v>0.63139999999999996</v>
      </c>
      <c r="K1257">
        <v>0.4526</v>
      </c>
      <c r="L1257">
        <v>4.2500000000000003E-3</v>
      </c>
      <c r="M1257">
        <v>-0.25559999999999999</v>
      </c>
      <c r="N1257">
        <v>0.63100000000000001</v>
      </c>
      <c r="O1257">
        <v>1.5249999999999999</v>
      </c>
      <c r="P1257">
        <v>30001</v>
      </c>
      <c r="Q1257">
        <v>120000</v>
      </c>
    </row>
    <row r="1258" spans="9:17" x14ac:dyDescent="0.25">
      <c r="I1258" t="s">
        <v>1798</v>
      </c>
      <c r="J1258">
        <v>0.65239999999999998</v>
      </c>
      <c r="K1258">
        <v>0.501</v>
      </c>
      <c r="L1258">
        <v>4.4980000000000003E-3</v>
      </c>
      <c r="M1258">
        <v>-0.33250000000000002</v>
      </c>
      <c r="N1258">
        <v>0.65110000000000001</v>
      </c>
      <c r="O1258">
        <v>1.645</v>
      </c>
      <c r="P1258">
        <v>30001</v>
      </c>
      <c r="Q1258">
        <v>120000</v>
      </c>
    </row>
    <row r="1259" spans="9:17" x14ac:dyDescent="0.25">
      <c r="I1259" t="s">
        <v>1799</v>
      </c>
      <c r="J1259">
        <v>1.034</v>
      </c>
      <c r="K1259">
        <v>0.78839999999999999</v>
      </c>
      <c r="L1259">
        <v>1.436E-2</v>
      </c>
      <c r="M1259">
        <v>-0.50190000000000001</v>
      </c>
      <c r="N1259">
        <v>1.0229999999999999</v>
      </c>
      <c r="O1259">
        <v>2.5939999999999999</v>
      </c>
      <c r="P1259">
        <v>30001</v>
      </c>
      <c r="Q1259">
        <v>120000</v>
      </c>
    </row>
    <row r="1260" spans="9:17" x14ac:dyDescent="0.25">
      <c r="I1260" t="s">
        <v>1800</v>
      </c>
      <c r="J1260">
        <v>1.204</v>
      </c>
      <c r="K1260">
        <v>0.56469999999999998</v>
      </c>
      <c r="L1260">
        <v>7.809E-3</v>
      </c>
      <c r="M1260">
        <v>0.1011</v>
      </c>
      <c r="N1260">
        <v>1.202</v>
      </c>
      <c r="O1260">
        <v>2.3119999999999998</v>
      </c>
      <c r="P1260">
        <v>30001</v>
      </c>
      <c r="Q1260">
        <v>120000</v>
      </c>
    </row>
    <row r="1261" spans="9:17" x14ac:dyDescent="0.25">
      <c r="I1261" t="s">
        <v>1801</v>
      </c>
      <c r="J1261">
        <v>1.224</v>
      </c>
      <c r="K1261">
        <v>0.63859999999999995</v>
      </c>
      <c r="L1261">
        <v>8.9370000000000005E-3</v>
      </c>
      <c r="M1261">
        <v>-3.1280000000000002E-2</v>
      </c>
      <c r="N1261">
        <v>1.2230000000000001</v>
      </c>
      <c r="O1261">
        <v>2.4910000000000001</v>
      </c>
      <c r="P1261">
        <v>30001</v>
      </c>
      <c r="Q1261">
        <v>120000</v>
      </c>
    </row>
    <row r="1262" spans="9:17" x14ac:dyDescent="0.25">
      <c r="I1262" t="s">
        <v>2669</v>
      </c>
      <c r="J1262">
        <v>0.96220000000000006</v>
      </c>
      <c r="K1262">
        <v>0.51</v>
      </c>
      <c r="L1262">
        <v>7.0829999999999999E-3</v>
      </c>
      <c r="M1262">
        <v>-4.3209999999999998E-2</v>
      </c>
      <c r="N1262">
        <v>0.96240000000000003</v>
      </c>
      <c r="O1262">
        <v>1.9610000000000001</v>
      </c>
      <c r="P1262">
        <v>30001</v>
      </c>
      <c r="Q1262">
        <v>120000</v>
      </c>
    </row>
    <row r="1263" spans="9:17" x14ac:dyDescent="0.25">
      <c r="I1263" t="s">
        <v>2670</v>
      </c>
      <c r="J1263">
        <v>0.81840000000000002</v>
      </c>
      <c r="K1263">
        <v>0.56340000000000001</v>
      </c>
      <c r="L1263">
        <v>8.8330000000000006E-3</v>
      </c>
      <c r="M1263">
        <v>-0.30859999999999999</v>
      </c>
      <c r="N1263">
        <v>0.82410000000000005</v>
      </c>
      <c r="O1263">
        <v>1.915</v>
      </c>
      <c r="P1263">
        <v>30001</v>
      </c>
      <c r="Q1263">
        <v>120000</v>
      </c>
    </row>
    <row r="1264" spans="9:17" x14ac:dyDescent="0.25">
      <c r="I1264" t="s">
        <v>2671</v>
      </c>
      <c r="J1264">
        <v>1.56</v>
      </c>
      <c r="K1264">
        <v>0.58109999999999995</v>
      </c>
      <c r="L1264">
        <v>8.4950000000000008E-3</v>
      </c>
      <c r="M1264">
        <v>0.42130000000000001</v>
      </c>
      <c r="N1264">
        <v>1.5609999999999999</v>
      </c>
      <c r="O1264">
        <v>2.6989999999999998</v>
      </c>
      <c r="P1264">
        <v>30001</v>
      </c>
      <c r="Q1264">
        <v>120000</v>
      </c>
    </row>
    <row r="1265" spans="9:17" x14ac:dyDescent="0.25">
      <c r="I1265" t="s">
        <v>2672</v>
      </c>
      <c r="J1265">
        <v>1.5469999999999999</v>
      </c>
      <c r="K1265">
        <v>0.65310000000000001</v>
      </c>
      <c r="L1265">
        <v>9.4359999999999999E-3</v>
      </c>
      <c r="M1265">
        <v>0.25900000000000001</v>
      </c>
      <c r="N1265">
        <v>1.5489999999999999</v>
      </c>
      <c r="O1265">
        <v>2.827</v>
      </c>
      <c r="P1265">
        <v>30001</v>
      </c>
      <c r="Q1265">
        <v>120000</v>
      </c>
    </row>
    <row r="1266" spans="9:17" x14ac:dyDescent="0.25">
      <c r="I1266" t="s">
        <v>2673</v>
      </c>
      <c r="J1266">
        <v>1.4239999999999999</v>
      </c>
      <c r="K1266">
        <v>0.60429999999999995</v>
      </c>
      <c r="L1266">
        <v>9.0100000000000006E-3</v>
      </c>
      <c r="M1266">
        <v>0.2404</v>
      </c>
      <c r="N1266">
        <v>1.427</v>
      </c>
      <c r="O1266">
        <v>2.601</v>
      </c>
      <c r="P1266">
        <v>30001</v>
      </c>
      <c r="Q1266">
        <v>120000</v>
      </c>
    </row>
    <row r="1267" spans="9:17" x14ac:dyDescent="0.25">
      <c r="I1267" t="s">
        <v>2674</v>
      </c>
      <c r="J1267">
        <v>-6.3130000000000006E-2</v>
      </c>
      <c r="K1267">
        <v>0.64529999999999998</v>
      </c>
      <c r="L1267">
        <v>9.1059999999999995E-3</v>
      </c>
      <c r="M1267">
        <v>-1.325</v>
      </c>
      <c r="N1267">
        <v>-6.5680000000000002E-2</v>
      </c>
      <c r="O1267">
        <v>1.2110000000000001</v>
      </c>
      <c r="P1267">
        <v>30001</v>
      </c>
      <c r="Q1267">
        <v>120000</v>
      </c>
    </row>
    <row r="1268" spans="9:17" x14ac:dyDescent="0.25">
      <c r="I1268" t="s">
        <v>1802</v>
      </c>
      <c r="J1268">
        <v>0.2833</v>
      </c>
      <c r="K1268">
        <v>0.36899999999999999</v>
      </c>
      <c r="L1268">
        <v>2.0630000000000002E-3</v>
      </c>
      <c r="M1268">
        <v>-0.4083</v>
      </c>
      <c r="N1268">
        <v>0.26440000000000002</v>
      </c>
      <c r="O1268">
        <v>1.0469999999999999</v>
      </c>
      <c r="P1268">
        <v>30001</v>
      </c>
      <c r="Q1268">
        <v>120000</v>
      </c>
    </row>
    <row r="1269" spans="9:17" x14ac:dyDescent="0.25">
      <c r="I1269" t="s">
        <v>1803</v>
      </c>
      <c r="J1269">
        <v>0.75890000000000002</v>
      </c>
      <c r="K1269">
        <v>0.50549999999999995</v>
      </c>
      <c r="L1269">
        <v>3.999E-3</v>
      </c>
      <c r="M1269">
        <v>-8.695E-2</v>
      </c>
      <c r="N1269">
        <v>0.72560000000000002</v>
      </c>
      <c r="O1269">
        <v>1.825</v>
      </c>
      <c r="P1269">
        <v>30001</v>
      </c>
      <c r="Q1269">
        <v>120000</v>
      </c>
    </row>
    <row r="1270" spans="9:17" x14ac:dyDescent="0.25">
      <c r="I1270" t="s">
        <v>1804</v>
      </c>
      <c r="J1270">
        <v>0.40439999999999998</v>
      </c>
      <c r="K1270">
        <v>0.31259999999999999</v>
      </c>
      <c r="L1270">
        <v>2.176E-3</v>
      </c>
      <c r="M1270">
        <v>-0.1661</v>
      </c>
      <c r="N1270">
        <v>0.39529999999999998</v>
      </c>
      <c r="O1270">
        <v>1.038</v>
      </c>
      <c r="P1270">
        <v>30001</v>
      </c>
      <c r="Q1270">
        <v>120000</v>
      </c>
    </row>
    <row r="1271" spans="9:17" x14ac:dyDescent="0.25">
      <c r="I1271" t="s">
        <v>1805</v>
      </c>
      <c r="J1271">
        <v>0.15459999999999999</v>
      </c>
      <c r="K1271">
        <v>0.38679999999999998</v>
      </c>
      <c r="L1271">
        <v>1.9350000000000001E-3</v>
      </c>
      <c r="M1271">
        <v>-0.60770000000000002</v>
      </c>
      <c r="N1271">
        <v>0.14149999999999999</v>
      </c>
      <c r="O1271">
        <v>0.94369999999999998</v>
      </c>
      <c r="P1271">
        <v>30001</v>
      </c>
      <c r="Q1271">
        <v>120000</v>
      </c>
    </row>
    <row r="1272" spans="9:17" x14ac:dyDescent="0.25">
      <c r="I1272" t="s">
        <v>1806</v>
      </c>
      <c r="J1272">
        <v>-0.31330000000000002</v>
      </c>
      <c r="K1272">
        <v>0.27610000000000001</v>
      </c>
      <c r="L1272">
        <v>1.7700000000000001E-3</v>
      </c>
      <c r="M1272">
        <v>-0.85119999999999996</v>
      </c>
      <c r="N1272">
        <v>-0.31409999999999999</v>
      </c>
      <c r="O1272">
        <v>0.23330000000000001</v>
      </c>
      <c r="P1272">
        <v>30001</v>
      </c>
      <c r="Q1272">
        <v>120000</v>
      </c>
    </row>
    <row r="1273" spans="9:17" x14ac:dyDescent="0.25">
      <c r="I1273" t="s">
        <v>1807</v>
      </c>
      <c r="J1273">
        <v>-0.6129</v>
      </c>
      <c r="K1273">
        <v>0.41899999999999998</v>
      </c>
      <c r="L1273">
        <v>2.748E-3</v>
      </c>
      <c r="M1273">
        <v>-1.466</v>
      </c>
      <c r="N1273">
        <v>-0.6018</v>
      </c>
      <c r="O1273">
        <v>0.1832</v>
      </c>
      <c r="P1273">
        <v>30001</v>
      </c>
      <c r="Q1273">
        <v>120000</v>
      </c>
    </row>
    <row r="1274" spans="9:17" x14ac:dyDescent="0.25">
      <c r="I1274" t="s">
        <v>1808</v>
      </c>
      <c r="J1274">
        <v>-0.25430000000000003</v>
      </c>
      <c r="K1274">
        <v>0.43070000000000003</v>
      </c>
      <c r="L1274">
        <v>2.4789999999999999E-3</v>
      </c>
      <c r="M1274">
        <v>-1.083</v>
      </c>
      <c r="N1274">
        <v>-0.2631</v>
      </c>
      <c r="O1274">
        <v>0.62</v>
      </c>
      <c r="P1274">
        <v>30001</v>
      </c>
      <c r="Q1274">
        <v>120000</v>
      </c>
    </row>
    <row r="1275" spans="9:17" x14ac:dyDescent="0.25">
      <c r="I1275" t="s">
        <v>1809</v>
      </c>
      <c r="J1275">
        <v>-3.3959999999999997E-2</v>
      </c>
      <c r="K1275">
        <v>0.31580000000000003</v>
      </c>
      <c r="L1275">
        <v>2.3540000000000002E-3</v>
      </c>
      <c r="M1275">
        <v>-0.65080000000000005</v>
      </c>
      <c r="N1275">
        <v>-3.3849999999999998E-2</v>
      </c>
      <c r="O1275">
        <v>0.58309999999999995</v>
      </c>
      <c r="P1275">
        <v>30001</v>
      </c>
      <c r="Q1275">
        <v>120000</v>
      </c>
    </row>
    <row r="1276" spans="9:17" x14ac:dyDescent="0.25">
      <c r="I1276" t="s">
        <v>1810</v>
      </c>
      <c r="J1276">
        <v>-0.6522</v>
      </c>
      <c r="K1276">
        <v>0.40110000000000001</v>
      </c>
      <c r="L1276">
        <v>2.4580000000000001E-3</v>
      </c>
      <c r="M1276">
        <v>-1.4570000000000001</v>
      </c>
      <c r="N1276">
        <v>-0.64400000000000002</v>
      </c>
      <c r="O1276">
        <v>0.1106</v>
      </c>
      <c r="P1276">
        <v>30001</v>
      </c>
      <c r="Q1276">
        <v>120000</v>
      </c>
    </row>
    <row r="1277" spans="9:17" x14ac:dyDescent="0.25">
      <c r="I1277" t="s">
        <v>1811</v>
      </c>
      <c r="J1277">
        <v>-0.19339999999999999</v>
      </c>
      <c r="K1277">
        <v>0.39860000000000001</v>
      </c>
      <c r="L1277">
        <v>2.4629999999999999E-3</v>
      </c>
      <c r="M1277">
        <v>-0.96230000000000004</v>
      </c>
      <c r="N1277">
        <v>-0.19969999999999999</v>
      </c>
      <c r="O1277">
        <v>0.60509999999999997</v>
      </c>
      <c r="P1277">
        <v>30001</v>
      </c>
      <c r="Q1277">
        <v>120000</v>
      </c>
    </row>
    <row r="1278" spans="9:17" x14ac:dyDescent="0.25">
      <c r="I1278" t="s">
        <v>1812</v>
      </c>
      <c r="J1278">
        <v>-0.78700000000000003</v>
      </c>
      <c r="K1278">
        <v>0.45390000000000003</v>
      </c>
      <c r="L1278">
        <v>3.241E-3</v>
      </c>
      <c r="M1278">
        <v>-1.7210000000000001</v>
      </c>
      <c r="N1278">
        <v>-0.76849999999999996</v>
      </c>
      <c r="O1278">
        <v>5.552E-2</v>
      </c>
      <c r="P1278">
        <v>30001</v>
      </c>
      <c r="Q1278">
        <v>120000</v>
      </c>
    </row>
    <row r="1279" spans="9:17" x14ac:dyDescent="0.25">
      <c r="I1279" t="s">
        <v>1813</v>
      </c>
      <c r="J1279">
        <v>-0.52490000000000003</v>
      </c>
      <c r="K1279">
        <v>0.40560000000000002</v>
      </c>
      <c r="L1279">
        <v>2.7299999999999998E-3</v>
      </c>
      <c r="M1279">
        <v>-1.343</v>
      </c>
      <c r="N1279">
        <v>-0.51790000000000003</v>
      </c>
      <c r="O1279">
        <v>0.25330000000000003</v>
      </c>
      <c r="P1279">
        <v>30001</v>
      </c>
      <c r="Q1279">
        <v>120000</v>
      </c>
    </row>
    <row r="1280" spans="9:17" x14ac:dyDescent="0.25">
      <c r="I1280" t="s">
        <v>1814</v>
      </c>
      <c r="J1280">
        <v>-0.32950000000000002</v>
      </c>
      <c r="K1280">
        <v>0.35199999999999998</v>
      </c>
      <c r="L1280">
        <v>2.6489999999999999E-3</v>
      </c>
      <c r="M1280">
        <v>-1.018</v>
      </c>
      <c r="N1280">
        <v>-0.32919999999999999</v>
      </c>
      <c r="O1280">
        <v>0.36220000000000002</v>
      </c>
      <c r="P1280">
        <v>30001</v>
      </c>
      <c r="Q1280">
        <v>120000</v>
      </c>
    </row>
    <row r="1281" spans="9:17" x14ac:dyDescent="0.25">
      <c r="I1281" t="s">
        <v>1815</v>
      </c>
      <c r="J1281">
        <v>-0.216</v>
      </c>
      <c r="K1281">
        <v>0.4214</v>
      </c>
      <c r="L1281">
        <v>2.8530000000000001E-3</v>
      </c>
      <c r="M1281">
        <v>-1.0289999999999999</v>
      </c>
      <c r="N1281">
        <v>-0.22070000000000001</v>
      </c>
      <c r="O1281">
        <v>0.63090000000000002</v>
      </c>
      <c r="P1281">
        <v>30001</v>
      </c>
      <c r="Q1281">
        <v>120000</v>
      </c>
    </row>
    <row r="1282" spans="9:17" x14ac:dyDescent="0.25">
      <c r="I1282" t="s">
        <v>1816</v>
      </c>
      <c r="J1282">
        <v>-0.1172</v>
      </c>
      <c r="K1282">
        <v>0.36820000000000003</v>
      </c>
      <c r="L1282">
        <v>3.48E-3</v>
      </c>
      <c r="M1282">
        <v>-0.83330000000000004</v>
      </c>
      <c r="N1282">
        <v>-0.1183</v>
      </c>
      <c r="O1282">
        <v>0.60980000000000001</v>
      </c>
      <c r="P1282">
        <v>30001</v>
      </c>
      <c r="Q1282">
        <v>120000</v>
      </c>
    </row>
    <row r="1283" spans="9:17" x14ac:dyDescent="0.25">
      <c r="I1283" t="s">
        <v>1817</v>
      </c>
      <c r="J1283">
        <v>0.29249999999999998</v>
      </c>
      <c r="K1283">
        <v>0.50619999999999998</v>
      </c>
      <c r="L1283">
        <v>4.921E-3</v>
      </c>
      <c r="M1283">
        <v>-0.67</v>
      </c>
      <c r="N1283">
        <v>0.28199999999999997</v>
      </c>
      <c r="O1283">
        <v>1.319</v>
      </c>
      <c r="P1283">
        <v>30001</v>
      </c>
      <c r="Q1283">
        <v>120000</v>
      </c>
    </row>
    <row r="1284" spans="9:17" x14ac:dyDescent="0.25">
      <c r="I1284" t="s">
        <v>1818</v>
      </c>
      <c r="J1284">
        <v>-2.9309999999999999E-2</v>
      </c>
      <c r="K1284">
        <v>0.42180000000000001</v>
      </c>
      <c r="L1284">
        <v>4.0359999999999997E-3</v>
      </c>
      <c r="M1284">
        <v>-0.86350000000000005</v>
      </c>
      <c r="N1284">
        <v>-2.8469999999999999E-2</v>
      </c>
      <c r="O1284">
        <v>0.79290000000000005</v>
      </c>
      <c r="P1284">
        <v>30001</v>
      </c>
      <c r="Q1284">
        <v>120000</v>
      </c>
    </row>
    <row r="1285" spans="9:17" x14ac:dyDescent="0.25">
      <c r="I1285" t="s">
        <v>1819</v>
      </c>
      <c r="J1285">
        <v>-3.094E-3</v>
      </c>
      <c r="K1285">
        <v>0.47310000000000002</v>
      </c>
      <c r="L1285">
        <v>4.1840000000000002E-3</v>
      </c>
      <c r="M1285">
        <v>-0.94359999999999999</v>
      </c>
      <c r="N1285" s="29">
        <v>-5.0390000000000005E-4</v>
      </c>
      <c r="O1285">
        <v>0.91639999999999999</v>
      </c>
      <c r="P1285">
        <v>30001</v>
      </c>
      <c r="Q1285">
        <v>120000</v>
      </c>
    </row>
    <row r="1286" spans="9:17" x14ac:dyDescent="0.25">
      <c r="I1286" t="s">
        <v>1820</v>
      </c>
      <c r="J1286">
        <v>-1.0049999999999999</v>
      </c>
      <c r="K1286">
        <v>0.66269999999999996</v>
      </c>
      <c r="L1286">
        <v>9.8589999999999997E-3</v>
      </c>
      <c r="M1286">
        <v>-2.2959999999999998</v>
      </c>
      <c r="N1286">
        <v>-1.0069999999999999</v>
      </c>
      <c r="O1286">
        <v>0.31180000000000002</v>
      </c>
      <c r="P1286">
        <v>30001</v>
      </c>
      <c r="Q1286">
        <v>120000</v>
      </c>
    </row>
    <row r="1287" spans="9:17" x14ac:dyDescent="0.25">
      <c r="I1287" t="s">
        <v>1821</v>
      </c>
      <c r="J1287">
        <v>1.0920000000000001</v>
      </c>
      <c r="K1287">
        <v>0.42459999999999998</v>
      </c>
      <c r="L1287">
        <v>4.5040000000000002E-3</v>
      </c>
      <c r="M1287">
        <v>0.25829999999999997</v>
      </c>
      <c r="N1287">
        <v>1.093</v>
      </c>
      <c r="O1287">
        <v>1.923</v>
      </c>
      <c r="P1287">
        <v>30001</v>
      </c>
      <c r="Q1287">
        <v>120000</v>
      </c>
    </row>
    <row r="1288" spans="9:17" x14ac:dyDescent="0.25">
      <c r="I1288" t="s">
        <v>1822</v>
      </c>
      <c r="J1288">
        <v>0.35899999999999999</v>
      </c>
      <c r="K1288">
        <v>0.37090000000000001</v>
      </c>
      <c r="L1288">
        <v>3.2910000000000001E-3</v>
      </c>
      <c r="M1288">
        <v>-0.36559999999999998</v>
      </c>
      <c r="N1288">
        <v>0.35749999999999998</v>
      </c>
      <c r="O1288">
        <v>1.087</v>
      </c>
      <c r="P1288">
        <v>30001</v>
      </c>
      <c r="Q1288">
        <v>120000</v>
      </c>
    </row>
    <row r="1289" spans="9:17" x14ac:dyDescent="0.25">
      <c r="I1289" t="s">
        <v>1823</v>
      </c>
      <c r="J1289">
        <v>0.59360000000000002</v>
      </c>
      <c r="K1289">
        <v>0.40289999999999998</v>
      </c>
      <c r="L1289">
        <v>3.4269999999999999E-3</v>
      </c>
      <c r="M1289">
        <v>-0.18959999999999999</v>
      </c>
      <c r="N1289">
        <v>0.58930000000000005</v>
      </c>
      <c r="O1289">
        <v>1.393</v>
      </c>
      <c r="P1289">
        <v>30001</v>
      </c>
      <c r="Q1289">
        <v>120000</v>
      </c>
    </row>
    <row r="1290" spans="9:17" x14ac:dyDescent="0.25">
      <c r="I1290" t="s">
        <v>1824</v>
      </c>
      <c r="J1290">
        <v>0.44969999999999999</v>
      </c>
      <c r="K1290">
        <v>0.3402</v>
      </c>
      <c r="L1290">
        <v>3.702E-3</v>
      </c>
      <c r="M1290">
        <v>-0.20930000000000001</v>
      </c>
      <c r="N1290">
        <v>0.4476</v>
      </c>
      <c r="O1290">
        <v>1.121</v>
      </c>
      <c r="P1290">
        <v>30001</v>
      </c>
      <c r="Q1290">
        <v>120000</v>
      </c>
    </row>
    <row r="1291" spans="9:17" x14ac:dyDescent="0.25">
      <c r="I1291" t="s">
        <v>1825</v>
      </c>
      <c r="J1291">
        <v>-0.25790000000000002</v>
      </c>
      <c r="K1291">
        <v>0.61429999999999996</v>
      </c>
      <c r="L1291">
        <v>6.3610000000000003E-3</v>
      </c>
      <c r="M1291">
        <v>-1.56</v>
      </c>
      <c r="N1291">
        <v>-0.2167</v>
      </c>
      <c r="O1291">
        <v>0.81930000000000003</v>
      </c>
      <c r="P1291">
        <v>30001</v>
      </c>
      <c r="Q1291">
        <v>120000</v>
      </c>
    </row>
    <row r="1292" spans="9:17" x14ac:dyDescent="0.25">
      <c r="I1292" t="s">
        <v>1826</v>
      </c>
      <c r="J1292">
        <v>0.46939999999999998</v>
      </c>
      <c r="K1292">
        <v>0.43380000000000002</v>
      </c>
      <c r="L1292">
        <v>3.9360000000000003E-3</v>
      </c>
      <c r="M1292">
        <v>-0.38009999999999999</v>
      </c>
      <c r="N1292">
        <v>0.46910000000000002</v>
      </c>
      <c r="O1292">
        <v>1.321</v>
      </c>
      <c r="P1292">
        <v>30001</v>
      </c>
      <c r="Q1292">
        <v>120000</v>
      </c>
    </row>
    <row r="1293" spans="9:17" x14ac:dyDescent="0.25">
      <c r="I1293" t="s">
        <v>1827</v>
      </c>
      <c r="J1293">
        <v>0.67469999999999997</v>
      </c>
      <c r="K1293">
        <v>0.41039999999999999</v>
      </c>
      <c r="L1293">
        <v>3.7629999999999999E-3</v>
      </c>
      <c r="M1293">
        <v>-0.1152</v>
      </c>
      <c r="N1293">
        <v>0.67169999999999996</v>
      </c>
      <c r="O1293">
        <v>1.488</v>
      </c>
      <c r="P1293">
        <v>30001</v>
      </c>
      <c r="Q1293">
        <v>120000</v>
      </c>
    </row>
    <row r="1294" spans="9:17" x14ac:dyDescent="0.25">
      <c r="I1294" t="s">
        <v>1828</v>
      </c>
      <c r="J1294">
        <v>0.64829999999999999</v>
      </c>
      <c r="K1294">
        <v>0.47360000000000002</v>
      </c>
      <c r="L1294">
        <v>3.6949999999999999E-3</v>
      </c>
      <c r="M1294">
        <v>-0.2475</v>
      </c>
      <c r="N1294">
        <v>0.63700000000000001</v>
      </c>
      <c r="O1294">
        <v>1.613</v>
      </c>
      <c r="P1294">
        <v>30001</v>
      </c>
      <c r="Q1294">
        <v>120000</v>
      </c>
    </row>
    <row r="1295" spans="9:17" x14ac:dyDescent="0.25">
      <c r="I1295" t="s">
        <v>1829</v>
      </c>
      <c r="J1295">
        <v>8.1209999999999997E-3</v>
      </c>
      <c r="K1295">
        <v>0.40229999999999999</v>
      </c>
      <c r="L1295">
        <v>4.5120000000000004E-3</v>
      </c>
      <c r="M1295">
        <v>-0.77349999999999997</v>
      </c>
      <c r="N1295">
        <v>4.1380000000000002E-3</v>
      </c>
      <c r="O1295">
        <v>0.80559999999999998</v>
      </c>
      <c r="P1295">
        <v>30001</v>
      </c>
      <c r="Q1295">
        <v>120000</v>
      </c>
    </row>
    <row r="1296" spans="9:17" x14ac:dyDescent="0.25">
      <c r="I1296" t="s">
        <v>1830</v>
      </c>
      <c r="J1296">
        <v>0.16719999999999999</v>
      </c>
      <c r="K1296">
        <v>0.43880000000000002</v>
      </c>
      <c r="L1296">
        <v>4.1900000000000001E-3</v>
      </c>
      <c r="M1296">
        <v>-0.65720000000000001</v>
      </c>
      <c r="N1296">
        <v>0.1547</v>
      </c>
      <c r="O1296">
        <v>1.06</v>
      </c>
      <c r="P1296">
        <v>30001</v>
      </c>
      <c r="Q1296">
        <v>120000</v>
      </c>
    </row>
    <row r="1297" spans="9:17" x14ac:dyDescent="0.25">
      <c r="I1297" t="s">
        <v>1831</v>
      </c>
      <c r="J1297">
        <v>-0.26629999999999998</v>
      </c>
      <c r="K1297">
        <v>0.3962</v>
      </c>
      <c r="L1297">
        <v>2.8319999999999999E-3</v>
      </c>
      <c r="M1297">
        <v>-1.0589999999999999</v>
      </c>
      <c r="N1297">
        <v>-0.26300000000000001</v>
      </c>
      <c r="O1297">
        <v>0.5</v>
      </c>
      <c r="P1297">
        <v>30001</v>
      </c>
      <c r="Q1297">
        <v>120000</v>
      </c>
    </row>
    <row r="1298" spans="9:17" x14ac:dyDescent="0.25">
      <c r="I1298" t="s">
        <v>1832</v>
      </c>
      <c r="J1298">
        <v>-0.23250000000000001</v>
      </c>
      <c r="K1298">
        <v>0.38159999999999999</v>
      </c>
      <c r="L1298">
        <v>2.8960000000000001E-3</v>
      </c>
      <c r="M1298">
        <v>-0.98450000000000004</v>
      </c>
      <c r="N1298">
        <v>-0.23100000000000001</v>
      </c>
      <c r="O1298">
        <v>0.51200000000000001</v>
      </c>
      <c r="P1298">
        <v>30001</v>
      </c>
      <c r="Q1298">
        <v>120000</v>
      </c>
    </row>
    <row r="1299" spans="9:17" x14ac:dyDescent="0.25">
      <c r="I1299" t="s">
        <v>1833</v>
      </c>
      <c r="J1299">
        <v>-4.369E-2</v>
      </c>
      <c r="K1299">
        <v>0.4622</v>
      </c>
      <c r="L1299">
        <v>3.7929999999999999E-3</v>
      </c>
      <c r="M1299">
        <v>-0.94059999999999999</v>
      </c>
      <c r="N1299">
        <v>-4.9779999999999998E-2</v>
      </c>
      <c r="O1299">
        <v>0.8911</v>
      </c>
      <c r="P1299">
        <v>30001</v>
      </c>
      <c r="Q1299">
        <v>120000</v>
      </c>
    </row>
    <row r="1300" spans="9:17" x14ac:dyDescent="0.25">
      <c r="I1300" t="s">
        <v>1834</v>
      </c>
      <c r="J1300">
        <v>0.78400000000000003</v>
      </c>
      <c r="K1300">
        <v>0.47410000000000002</v>
      </c>
      <c r="L1300">
        <v>5.1149999999999998E-3</v>
      </c>
      <c r="M1300">
        <v>-0.1462</v>
      </c>
      <c r="N1300">
        <v>0.78490000000000004</v>
      </c>
      <c r="O1300">
        <v>1.712</v>
      </c>
      <c r="P1300">
        <v>30001</v>
      </c>
      <c r="Q1300">
        <v>120000</v>
      </c>
    </row>
    <row r="1301" spans="9:17" x14ac:dyDescent="0.25">
      <c r="I1301" t="s">
        <v>1835</v>
      </c>
      <c r="J1301">
        <v>0.80500000000000005</v>
      </c>
      <c r="K1301">
        <v>0.51839999999999997</v>
      </c>
      <c r="L1301">
        <v>5.3239999999999997E-3</v>
      </c>
      <c r="M1301">
        <v>-0.2177</v>
      </c>
      <c r="N1301">
        <v>0.80579999999999996</v>
      </c>
      <c r="O1301">
        <v>1.82</v>
      </c>
      <c r="P1301">
        <v>30001</v>
      </c>
      <c r="Q1301">
        <v>120000</v>
      </c>
    </row>
    <row r="1302" spans="9:17" x14ac:dyDescent="0.25">
      <c r="I1302" t="s">
        <v>1836</v>
      </c>
      <c r="J1302">
        <v>1.1859999999999999</v>
      </c>
      <c r="K1302">
        <v>0.80979999999999996</v>
      </c>
      <c r="L1302">
        <v>1.5140000000000001E-2</v>
      </c>
      <c r="M1302">
        <v>-0.3926</v>
      </c>
      <c r="N1302">
        <v>1.18</v>
      </c>
      <c r="O1302">
        <v>2.7839999999999998</v>
      </c>
      <c r="P1302">
        <v>30001</v>
      </c>
      <c r="Q1302">
        <v>120000</v>
      </c>
    </row>
    <row r="1303" spans="9:17" x14ac:dyDescent="0.25">
      <c r="I1303" t="s">
        <v>1837</v>
      </c>
      <c r="J1303">
        <v>1.3560000000000001</v>
      </c>
      <c r="K1303">
        <v>0.59619999999999995</v>
      </c>
      <c r="L1303">
        <v>8.6910000000000008E-3</v>
      </c>
      <c r="M1303">
        <v>0.1817</v>
      </c>
      <c r="N1303">
        <v>1.3560000000000001</v>
      </c>
      <c r="O1303">
        <v>2.524</v>
      </c>
      <c r="P1303">
        <v>30001</v>
      </c>
      <c r="Q1303">
        <v>120000</v>
      </c>
    </row>
    <row r="1304" spans="9:17" x14ac:dyDescent="0.25">
      <c r="I1304" t="s">
        <v>1838</v>
      </c>
      <c r="J1304">
        <v>1.377</v>
      </c>
      <c r="K1304">
        <v>0.66830000000000001</v>
      </c>
      <c r="L1304">
        <v>9.7859999999999996E-3</v>
      </c>
      <c r="M1304">
        <v>5.756E-2</v>
      </c>
      <c r="N1304">
        <v>1.3740000000000001</v>
      </c>
      <c r="O1304">
        <v>2.6989999999999998</v>
      </c>
      <c r="P1304">
        <v>30001</v>
      </c>
      <c r="Q1304">
        <v>120000</v>
      </c>
    </row>
    <row r="1305" spans="9:17" x14ac:dyDescent="0.25">
      <c r="I1305" t="s">
        <v>2675</v>
      </c>
      <c r="J1305">
        <v>1.115</v>
      </c>
      <c r="K1305">
        <v>0.54379999999999995</v>
      </c>
      <c r="L1305">
        <v>8.2760000000000004E-3</v>
      </c>
      <c r="M1305">
        <v>4.2160000000000003E-2</v>
      </c>
      <c r="N1305">
        <v>1.119</v>
      </c>
      <c r="O1305">
        <v>2.1800000000000002</v>
      </c>
      <c r="P1305">
        <v>30001</v>
      </c>
      <c r="Q1305">
        <v>120000</v>
      </c>
    </row>
    <row r="1306" spans="9:17" x14ac:dyDescent="0.25">
      <c r="I1306" t="s">
        <v>2676</v>
      </c>
      <c r="J1306">
        <v>0.97099999999999997</v>
      </c>
      <c r="K1306">
        <v>0.59050000000000002</v>
      </c>
      <c r="L1306">
        <v>9.8580000000000004E-3</v>
      </c>
      <c r="M1306">
        <v>-0.20430000000000001</v>
      </c>
      <c r="N1306">
        <v>0.97550000000000003</v>
      </c>
      <c r="O1306">
        <v>2.1190000000000002</v>
      </c>
      <c r="P1306">
        <v>30001</v>
      </c>
      <c r="Q1306">
        <v>120000</v>
      </c>
    </row>
    <row r="1307" spans="9:17" x14ac:dyDescent="0.25">
      <c r="I1307" t="s">
        <v>2677</v>
      </c>
      <c r="J1307">
        <v>1.7130000000000001</v>
      </c>
      <c r="K1307">
        <v>0.59719999999999995</v>
      </c>
      <c r="L1307">
        <v>9.1350000000000008E-3</v>
      </c>
      <c r="M1307">
        <v>0.54830000000000001</v>
      </c>
      <c r="N1307">
        <v>1.714</v>
      </c>
      <c r="O1307">
        <v>2.8860000000000001</v>
      </c>
      <c r="P1307">
        <v>30001</v>
      </c>
      <c r="Q1307">
        <v>120000</v>
      </c>
    </row>
    <row r="1308" spans="9:17" x14ac:dyDescent="0.25">
      <c r="I1308" t="s">
        <v>2678</v>
      </c>
      <c r="J1308">
        <v>1.6990000000000001</v>
      </c>
      <c r="K1308">
        <v>0.66990000000000005</v>
      </c>
      <c r="L1308">
        <v>1.0019999999999999E-2</v>
      </c>
      <c r="M1308">
        <v>0.38390000000000002</v>
      </c>
      <c r="N1308">
        <v>1.698</v>
      </c>
      <c r="O1308">
        <v>3.0139999999999998</v>
      </c>
      <c r="P1308">
        <v>30001</v>
      </c>
      <c r="Q1308">
        <v>120000</v>
      </c>
    </row>
    <row r="1309" spans="9:17" x14ac:dyDescent="0.25">
      <c r="I1309" t="s">
        <v>2679</v>
      </c>
      <c r="J1309">
        <v>1.577</v>
      </c>
      <c r="K1309">
        <v>0.6079</v>
      </c>
      <c r="L1309">
        <v>9.2669999999999992E-3</v>
      </c>
      <c r="M1309">
        <v>0.37619999999999998</v>
      </c>
      <c r="N1309">
        <v>1.5820000000000001</v>
      </c>
      <c r="O1309">
        <v>2.758</v>
      </c>
      <c r="P1309">
        <v>30001</v>
      </c>
      <c r="Q1309">
        <v>120000</v>
      </c>
    </row>
    <row r="1310" spans="9:17" x14ac:dyDescent="0.25">
      <c r="I1310" t="s">
        <v>2680</v>
      </c>
      <c r="J1310">
        <v>8.949E-2</v>
      </c>
      <c r="K1310">
        <v>0.6522</v>
      </c>
      <c r="L1310">
        <v>9.7850000000000003E-3</v>
      </c>
      <c r="M1310">
        <v>-1.1830000000000001</v>
      </c>
      <c r="N1310">
        <v>8.8260000000000005E-2</v>
      </c>
      <c r="O1310">
        <v>1.3779999999999999</v>
      </c>
      <c r="P1310">
        <v>30001</v>
      </c>
      <c r="Q1310">
        <v>120000</v>
      </c>
    </row>
    <row r="1311" spans="9:17" x14ac:dyDescent="0.25">
      <c r="I1311" t="s">
        <v>1839</v>
      </c>
      <c r="J1311">
        <v>0.47560000000000002</v>
      </c>
      <c r="K1311">
        <v>0.48480000000000001</v>
      </c>
      <c r="L1311">
        <v>3.297E-3</v>
      </c>
      <c r="M1311">
        <v>-0.35039999999999999</v>
      </c>
      <c r="N1311">
        <v>0.42949999999999999</v>
      </c>
      <c r="O1311">
        <v>1.5269999999999999</v>
      </c>
      <c r="P1311">
        <v>30001</v>
      </c>
      <c r="Q1311">
        <v>120000</v>
      </c>
    </row>
    <row r="1312" spans="9:17" x14ac:dyDescent="0.25">
      <c r="I1312" t="s">
        <v>1840</v>
      </c>
      <c r="J1312">
        <v>0.1211</v>
      </c>
      <c r="K1312">
        <v>0.35010000000000002</v>
      </c>
      <c r="L1312">
        <v>2.0270000000000002E-3</v>
      </c>
      <c r="M1312">
        <v>-0.56689999999999996</v>
      </c>
      <c r="N1312">
        <v>0.1123</v>
      </c>
      <c r="O1312">
        <v>0.83120000000000005</v>
      </c>
      <c r="P1312">
        <v>30001</v>
      </c>
      <c r="Q1312">
        <v>120000</v>
      </c>
    </row>
    <row r="1313" spans="9:17" x14ac:dyDescent="0.25">
      <c r="I1313" t="s">
        <v>1841</v>
      </c>
      <c r="J1313">
        <v>-0.12870000000000001</v>
      </c>
      <c r="K1313">
        <v>0.42470000000000002</v>
      </c>
      <c r="L1313">
        <v>2.1159999999999998E-3</v>
      </c>
      <c r="M1313">
        <v>-1.018</v>
      </c>
      <c r="N1313">
        <v>-0.108</v>
      </c>
      <c r="O1313">
        <v>0.69469999999999998</v>
      </c>
      <c r="P1313">
        <v>30001</v>
      </c>
      <c r="Q1313">
        <v>120000</v>
      </c>
    </row>
    <row r="1314" spans="9:17" x14ac:dyDescent="0.25">
      <c r="I1314" t="s">
        <v>1842</v>
      </c>
      <c r="J1314">
        <v>-0.59650000000000003</v>
      </c>
      <c r="K1314">
        <v>0.3488</v>
      </c>
      <c r="L1314">
        <v>2.0600000000000002E-3</v>
      </c>
      <c r="M1314">
        <v>-1.286</v>
      </c>
      <c r="N1314">
        <v>-0.59560000000000002</v>
      </c>
      <c r="O1314">
        <v>9.2829999999999996E-2</v>
      </c>
      <c r="P1314">
        <v>30001</v>
      </c>
      <c r="Q1314">
        <v>120000</v>
      </c>
    </row>
    <row r="1315" spans="9:17" x14ac:dyDescent="0.25">
      <c r="I1315" t="s">
        <v>1843</v>
      </c>
      <c r="J1315">
        <v>-0.8962</v>
      </c>
      <c r="K1315">
        <v>0.46010000000000001</v>
      </c>
      <c r="L1315">
        <v>2.9099999999999998E-3</v>
      </c>
      <c r="M1315">
        <v>-1.837</v>
      </c>
      <c r="N1315">
        <v>-0.88439999999999996</v>
      </c>
      <c r="O1315">
        <v>-2.155E-2</v>
      </c>
      <c r="P1315">
        <v>30001</v>
      </c>
      <c r="Q1315">
        <v>120000</v>
      </c>
    </row>
    <row r="1316" spans="9:17" x14ac:dyDescent="0.25">
      <c r="I1316" t="s">
        <v>1844</v>
      </c>
      <c r="J1316">
        <v>-0.53759999999999997</v>
      </c>
      <c r="K1316">
        <v>0.39369999999999999</v>
      </c>
      <c r="L1316">
        <v>2.0830000000000002E-3</v>
      </c>
      <c r="M1316">
        <v>-1.3029999999999999</v>
      </c>
      <c r="N1316">
        <v>-0.53969999999999996</v>
      </c>
      <c r="O1316">
        <v>0.245</v>
      </c>
      <c r="P1316">
        <v>30001</v>
      </c>
      <c r="Q1316">
        <v>120000</v>
      </c>
    </row>
    <row r="1317" spans="9:17" x14ac:dyDescent="0.25">
      <c r="I1317" t="s">
        <v>1845</v>
      </c>
      <c r="J1317">
        <v>-0.31730000000000003</v>
      </c>
      <c r="K1317">
        <v>0.36209999999999998</v>
      </c>
      <c r="L1317">
        <v>2.4030000000000002E-3</v>
      </c>
      <c r="M1317">
        <v>-1.028</v>
      </c>
      <c r="N1317">
        <v>-0.31809999999999999</v>
      </c>
      <c r="O1317">
        <v>0.39839999999999998</v>
      </c>
      <c r="P1317">
        <v>30001</v>
      </c>
      <c r="Q1317">
        <v>120000</v>
      </c>
    </row>
    <row r="1318" spans="9:17" x14ac:dyDescent="0.25">
      <c r="I1318" t="s">
        <v>1846</v>
      </c>
      <c r="J1318">
        <v>-0.9355</v>
      </c>
      <c r="K1318">
        <v>0.44750000000000001</v>
      </c>
      <c r="L1318">
        <v>2.725E-3</v>
      </c>
      <c r="M1318">
        <v>-1.841</v>
      </c>
      <c r="N1318">
        <v>-0.92469999999999997</v>
      </c>
      <c r="O1318">
        <v>-8.4849999999999995E-2</v>
      </c>
      <c r="P1318">
        <v>30001</v>
      </c>
      <c r="Q1318">
        <v>120000</v>
      </c>
    </row>
    <row r="1319" spans="9:17" x14ac:dyDescent="0.25">
      <c r="I1319" t="s">
        <v>1847</v>
      </c>
      <c r="J1319">
        <v>-0.47670000000000001</v>
      </c>
      <c r="K1319">
        <v>0.43209999999999998</v>
      </c>
      <c r="L1319">
        <v>2.4940000000000001E-3</v>
      </c>
      <c r="M1319">
        <v>-1.3169999999999999</v>
      </c>
      <c r="N1319">
        <v>-0.48110000000000003</v>
      </c>
      <c r="O1319">
        <v>0.38800000000000001</v>
      </c>
      <c r="P1319">
        <v>30001</v>
      </c>
      <c r="Q1319">
        <v>120000</v>
      </c>
    </row>
    <row r="1320" spans="9:17" x14ac:dyDescent="0.25">
      <c r="I1320" t="s">
        <v>1848</v>
      </c>
      <c r="J1320">
        <v>-1.07</v>
      </c>
      <c r="K1320">
        <v>0.49869999999999998</v>
      </c>
      <c r="L1320">
        <v>3.6120000000000002E-3</v>
      </c>
      <c r="M1320">
        <v>-2.1019999999999999</v>
      </c>
      <c r="N1320">
        <v>-1.0509999999999999</v>
      </c>
      <c r="O1320">
        <v>-0.1479</v>
      </c>
      <c r="P1320">
        <v>30001</v>
      </c>
      <c r="Q1320">
        <v>120000</v>
      </c>
    </row>
    <row r="1321" spans="9:17" x14ac:dyDescent="0.25">
      <c r="I1321" t="s">
        <v>1849</v>
      </c>
      <c r="J1321">
        <v>-0.80820000000000003</v>
      </c>
      <c r="K1321">
        <v>0.44819999999999999</v>
      </c>
      <c r="L1321">
        <v>2.862E-3</v>
      </c>
      <c r="M1321">
        <v>-1.702</v>
      </c>
      <c r="N1321">
        <v>-0.80210000000000004</v>
      </c>
      <c r="O1321">
        <v>6.0510000000000001E-2</v>
      </c>
      <c r="P1321">
        <v>30001</v>
      </c>
      <c r="Q1321">
        <v>120000</v>
      </c>
    </row>
    <row r="1322" spans="9:17" x14ac:dyDescent="0.25">
      <c r="I1322" t="s">
        <v>1850</v>
      </c>
      <c r="J1322">
        <v>-0.61280000000000001</v>
      </c>
      <c r="K1322">
        <v>0.40970000000000001</v>
      </c>
      <c r="L1322">
        <v>2.856E-3</v>
      </c>
      <c r="M1322">
        <v>-1.423</v>
      </c>
      <c r="N1322">
        <v>-0.61150000000000004</v>
      </c>
      <c r="O1322">
        <v>0.191</v>
      </c>
      <c r="P1322">
        <v>30001</v>
      </c>
      <c r="Q1322">
        <v>120000</v>
      </c>
    </row>
    <row r="1323" spans="9:17" x14ac:dyDescent="0.25">
      <c r="I1323" t="s">
        <v>1851</v>
      </c>
      <c r="J1323">
        <v>-0.49930000000000002</v>
      </c>
      <c r="K1323">
        <v>0.46310000000000001</v>
      </c>
      <c r="L1323">
        <v>2.9329999999999998E-3</v>
      </c>
      <c r="M1323">
        <v>-1.3979999999999999</v>
      </c>
      <c r="N1323">
        <v>-0.50390000000000001</v>
      </c>
      <c r="O1323">
        <v>0.4264</v>
      </c>
      <c r="P1323">
        <v>30001</v>
      </c>
      <c r="Q1323">
        <v>120000</v>
      </c>
    </row>
    <row r="1324" spans="9:17" x14ac:dyDescent="0.25">
      <c r="I1324" t="s">
        <v>1852</v>
      </c>
      <c r="J1324">
        <v>-0.40050000000000002</v>
      </c>
      <c r="K1324">
        <v>0.41320000000000001</v>
      </c>
      <c r="L1324">
        <v>3.6419999999999998E-3</v>
      </c>
      <c r="M1324">
        <v>-1.2110000000000001</v>
      </c>
      <c r="N1324">
        <v>-0.40139999999999998</v>
      </c>
      <c r="O1324">
        <v>0.41220000000000001</v>
      </c>
      <c r="P1324">
        <v>30001</v>
      </c>
      <c r="Q1324">
        <v>120000</v>
      </c>
    </row>
    <row r="1325" spans="9:17" x14ac:dyDescent="0.25">
      <c r="I1325" t="s">
        <v>1853</v>
      </c>
      <c r="J1325">
        <v>9.2099999999999994E-3</v>
      </c>
      <c r="K1325">
        <v>0.53510000000000002</v>
      </c>
      <c r="L1325">
        <v>4.9389999999999998E-3</v>
      </c>
      <c r="M1325">
        <v>-1.0129999999999999</v>
      </c>
      <c r="N1325">
        <v>-1.436E-3</v>
      </c>
      <c r="O1325">
        <v>1.093</v>
      </c>
      <c r="P1325">
        <v>30001</v>
      </c>
      <c r="Q1325">
        <v>120000</v>
      </c>
    </row>
    <row r="1326" spans="9:17" x14ac:dyDescent="0.25">
      <c r="I1326" t="s">
        <v>1854</v>
      </c>
      <c r="J1326">
        <v>-0.31259999999999999</v>
      </c>
      <c r="K1326">
        <v>0.46</v>
      </c>
      <c r="L1326">
        <v>4.1640000000000002E-3</v>
      </c>
      <c r="M1326">
        <v>-1.2250000000000001</v>
      </c>
      <c r="N1326">
        <v>-0.3115</v>
      </c>
      <c r="O1326">
        <v>0.58960000000000001</v>
      </c>
      <c r="P1326">
        <v>30001</v>
      </c>
      <c r="Q1326">
        <v>120000</v>
      </c>
    </row>
    <row r="1327" spans="9:17" x14ac:dyDescent="0.25">
      <c r="I1327" t="s">
        <v>1855</v>
      </c>
      <c r="J1327">
        <v>-0.28639999999999999</v>
      </c>
      <c r="K1327">
        <v>0.50949999999999995</v>
      </c>
      <c r="L1327">
        <v>4.3099999999999996E-3</v>
      </c>
      <c r="M1327">
        <v>-1.3009999999999999</v>
      </c>
      <c r="N1327">
        <v>-0.28149999999999997</v>
      </c>
      <c r="O1327">
        <v>0.71309999999999996</v>
      </c>
      <c r="P1327">
        <v>30001</v>
      </c>
      <c r="Q1327">
        <v>120000</v>
      </c>
    </row>
    <row r="1328" spans="9:17" x14ac:dyDescent="0.25">
      <c r="I1328" t="s">
        <v>1856</v>
      </c>
      <c r="J1328">
        <v>-1.288</v>
      </c>
      <c r="K1328">
        <v>0.68789999999999996</v>
      </c>
      <c r="L1328">
        <v>9.9319999999999999E-3</v>
      </c>
      <c r="M1328">
        <v>-2.6230000000000002</v>
      </c>
      <c r="N1328">
        <v>-1.294</v>
      </c>
      <c r="O1328">
        <v>7.6130000000000003E-2</v>
      </c>
      <c r="P1328">
        <v>30001</v>
      </c>
      <c r="Q1328">
        <v>120000</v>
      </c>
    </row>
    <row r="1329" spans="9:17" x14ac:dyDescent="0.25">
      <c r="I1329" t="s">
        <v>1857</v>
      </c>
      <c r="J1329">
        <v>0.80910000000000004</v>
      </c>
      <c r="K1329">
        <v>0.46329999999999999</v>
      </c>
      <c r="L1329">
        <v>4.6369999999999996E-3</v>
      </c>
      <c r="M1329">
        <v>-0.1104</v>
      </c>
      <c r="N1329">
        <v>0.8105</v>
      </c>
      <c r="O1329">
        <v>1.714</v>
      </c>
      <c r="P1329">
        <v>30001</v>
      </c>
      <c r="Q1329">
        <v>120000</v>
      </c>
    </row>
    <row r="1330" spans="9:17" x14ac:dyDescent="0.25">
      <c r="I1330" t="s">
        <v>1858</v>
      </c>
      <c r="J1330">
        <v>7.5679999999999997E-2</v>
      </c>
      <c r="K1330">
        <v>0.41410000000000002</v>
      </c>
      <c r="L1330">
        <v>3.392E-3</v>
      </c>
      <c r="M1330">
        <v>-0.74350000000000005</v>
      </c>
      <c r="N1330">
        <v>7.5870000000000007E-2</v>
      </c>
      <c r="O1330">
        <v>0.88949999999999996</v>
      </c>
      <c r="P1330">
        <v>30001</v>
      </c>
      <c r="Q1330">
        <v>120000</v>
      </c>
    </row>
    <row r="1331" spans="9:17" x14ac:dyDescent="0.25">
      <c r="I1331" t="s">
        <v>1859</v>
      </c>
      <c r="J1331">
        <v>0.31030000000000002</v>
      </c>
      <c r="K1331">
        <v>0.4415</v>
      </c>
      <c r="L1331">
        <v>3.529E-3</v>
      </c>
      <c r="M1331">
        <v>-0.55079999999999996</v>
      </c>
      <c r="N1331">
        <v>0.30809999999999998</v>
      </c>
      <c r="O1331">
        <v>1.1839999999999999</v>
      </c>
      <c r="P1331">
        <v>30001</v>
      </c>
      <c r="Q1331">
        <v>120000</v>
      </c>
    </row>
    <row r="1332" spans="9:17" x14ac:dyDescent="0.25">
      <c r="I1332" t="s">
        <v>1860</v>
      </c>
      <c r="J1332">
        <v>0.16639999999999999</v>
      </c>
      <c r="K1332">
        <v>0.3866</v>
      </c>
      <c r="L1332">
        <v>3.8539999999999998E-3</v>
      </c>
      <c r="M1332">
        <v>-0.60250000000000004</v>
      </c>
      <c r="N1332">
        <v>0.1666</v>
      </c>
      <c r="O1332">
        <v>0.93100000000000005</v>
      </c>
      <c r="P1332">
        <v>30001</v>
      </c>
      <c r="Q1332">
        <v>120000</v>
      </c>
    </row>
    <row r="1333" spans="9:17" x14ac:dyDescent="0.25">
      <c r="I1333" t="s">
        <v>1861</v>
      </c>
      <c r="J1333">
        <v>-0.54120000000000001</v>
      </c>
      <c r="K1333">
        <v>0.64639999999999997</v>
      </c>
      <c r="L1333">
        <v>6.5570000000000003E-3</v>
      </c>
      <c r="M1333">
        <v>-1.9039999999999999</v>
      </c>
      <c r="N1333">
        <v>-0.50119999999999998</v>
      </c>
      <c r="O1333">
        <v>0.60780000000000001</v>
      </c>
      <c r="P1333">
        <v>30001</v>
      </c>
      <c r="Q1333">
        <v>120000</v>
      </c>
    </row>
    <row r="1334" spans="9:17" x14ac:dyDescent="0.25">
      <c r="I1334" t="s">
        <v>1862</v>
      </c>
      <c r="J1334">
        <v>0.18609999999999999</v>
      </c>
      <c r="K1334">
        <v>0.4708</v>
      </c>
      <c r="L1334">
        <v>4.0460000000000001E-3</v>
      </c>
      <c r="M1334">
        <v>-0.74450000000000005</v>
      </c>
      <c r="N1334">
        <v>0.18659999999999999</v>
      </c>
      <c r="O1334">
        <v>1.1120000000000001</v>
      </c>
      <c r="P1334">
        <v>30001</v>
      </c>
      <c r="Q1334">
        <v>120000</v>
      </c>
    </row>
    <row r="1335" spans="9:17" x14ac:dyDescent="0.25">
      <c r="I1335" t="s">
        <v>1863</v>
      </c>
      <c r="J1335">
        <v>0.39140000000000003</v>
      </c>
      <c r="K1335">
        <v>0.45019999999999999</v>
      </c>
      <c r="L1335">
        <v>3.8080000000000002E-3</v>
      </c>
      <c r="M1335">
        <v>-0.48409999999999997</v>
      </c>
      <c r="N1335">
        <v>0.3861</v>
      </c>
      <c r="O1335">
        <v>1.29</v>
      </c>
      <c r="P1335">
        <v>30001</v>
      </c>
      <c r="Q1335">
        <v>120000</v>
      </c>
    </row>
    <row r="1336" spans="9:17" x14ac:dyDescent="0.25">
      <c r="I1336" t="s">
        <v>1864</v>
      </c>
      <c r="J1336">
        <v>0.36499999999999999</v>
      </c>
      <c r="K1336">
        <v>0.50600000000000001</v>
      </c>
      <c r="L1336">
        <v>3.7290000000000001E-3</v>
      </c>
      <c r="M1336">
        <v>-0.6089</v>
      </c>
      <c r="N1336">
        <v>0.35589999999999999</v>
      </c>
      <c r="O1336">
        <v>1.3879999999999999</v>
      </c>
      <c r="P1336">
        <v>30001</v>
      </c>
      <c r="Q1336">
        <v>120000</v>
      </c>
    </row>
    <row r="1337" spans="9:17" x14ac:dyDescent="0.25">
      <c r="I1337" t="s">
        <v>1865</v>
      </c>
      <c r="J1337">
        <v>-0.2752</v>
      </c>
      <c r="K1337">
        <v>0.44540000000000002</v>
      </c>
      <c r="L1337">
        <v>4.5659999999999997E-3</v>
      </c>
      <c r="M1337">
        <v>-1.1499999999999999</v>
      </c>
      <c r="N1337">
        <v>-0.2772</v>
      </c>
      <c r="O1337">
        <v>0.60919999999999996</v>
      </c>
      <c r="P1337">
        <v>30001</v>
      </c>
      <c r="Q1337">
        <v>120000</v>
      </c>
    </row>
    <row r="1338" spans="9:17" x14ac:dyDescent="0.25">
      <c r="I1338" t="s">
        <v>1866</v>
      </c>
      <c r="J1338">
        <v>-0.11609999999999999</v>
      </c>
      <c r="K1338">
        <v>0.4778</v>
      </c>
      <c r="L1338">
        <v>4.1549999999999998E-3</v>
      </c>
      <c r="M1338">
        <v>-1.028</v>
      </c>
      <c r="N1338">
        <v>-0.128</v>
      </c>
      <c r="O1338">
        <v>0.84799999999999998</v>
      </c>
      <c r="P1338">
        <v>30001</v>
      </c>
      <c r="Q1338">
        <v>120000</v>
      </c>
    </row>
    <row r="1339" spans="9:17" x14ac:dyDescent="0.25">
      <c r="I1339" t="s">
        <v>1867</v>
      </c>
      <c r="J1339">
        <v>-0.54959999999999998</v>
      </c>
      <c r="K1339">
        <v>0.44069999999999998</v>
      </c>
      <c r="L1339">
        <v>2.846E-3</v>
      </c>
      <c r="M1339">
        <v>-1.429</v>
      </c>
      <c r="N1339">
        <v>-0.5454</v>
      </c>
      <c r="O1339">
        <v>0.30549999999999999</v>
      </c>
      <c r="P1339">
        <v>30001</v>
      </c>
      <c r="Q1339">
        <v>120000</v>
      </c>
    </row>
    <row r="1340" spans="9:17" x14ac:dyDescent="0.25">
      <c r="I1340" t="s">
        <v>1868</v>
      </c>
      <c r="J1340">
        <v>-0.51580000000000004</v>
      </c>
      <c r="K1340">
        <v>0.42820000000000003</v>
      </c>
      <c r="L1340">
        <v>2.895E-3</v>
      </c>
      <c r="M1340">
        <v>-1.367</v>
      </c>
      <c r="N1340">
        <v>-0.51480000000000004</v>
      </c>
      <c r="O1340">
        <v>0.32169999999999999</v>
      </c>
      <c r="P1340">
        <v>30001</v>
      </c>
      <c r="Q1340">
        <v>120000</v>
      </c>
    </row>
    <row r="1341" spans="9:17" x14ac:dyDescent="0.25">
      <c r="I1341" t="s">
        <v>1869</v>
      </c>
      <c r="J1341">
        <v>-0.32700000000000001</v>
      </c>
      <c r="K1341">
        <v>0.50029999999999997</v>
      </c>
      <c r="L1341">
        <v>3.7130000000000002E-3</v>
      </c>
      <c r="M1341">
        <v>-1.3029999999999999</v>
      </c>
      <c r="N1341">
        <v>-0.33150000000000002</v>
      </c>
      <c r="O1341">
        <v>0.67830000000000001</v>
      </c>
      <c r="P1341">
        <v>30001</v>
      </c>
      <c r="Q1341">
        <v>120000</v>
      </c>
    </row>
    <row r="1342" spans="9:17" x14ac:dyDescent="0.25">
      <c r="I1342" t="s">
        <v>1870</v>
      </c>
      <c r="J1342">
        <v>0.50070000000000003</v>
      </c>
      <c r="K1342">
        <v>0.50849999999999995</v>
      </c>
      <c r="L1342">
        <v>5.1609999999999998E-3</v>
      </c>
      <c r="M1342">
        <v>-0.50009999999999999</v>
      </c>
      <c r="N1342">
        <v>0.50080000000000002</v>
      </c>
      <c r="O1342">
        <v>1.4970000000000001</v>
      </c>
      <c r="P1342">
        <v>30001</v>
      </c>
      <c r="Q1342">
        <v>120000</v>
      </c>
    </row>
    <row r="1343" spans="9:17" x14ac:dyDescent="0.25">
      <c r="I1343" t="s">
        <v>1871</v>
      </c>
      <c r="J1343">
        <v>0.52180000000000004</v>
      </c>
      <c r="K1343">
        <v>0.55000000000000004</v>
      </c>
      <c r="L1343">
        <v>5.3740000000000003E-3</v>
      </c>
      <c r="M1343">
        <v>-0.56259999999999999</v>
      </c>
      <c r="N1343">
        <v>0.52239999999999998</v>
      </c>
      <c r="O1343">
        <v>1.601</v>
      </c>
      <c r="P1343">
        <v>30001</v>
      </c>
      <c r="Q1343">
        <v>120000</v>
      </c>
    </row>
    <row r="1344" spans="9:17" x14ac:dyDescent="0.25">
      <c r="I1344" t="s">
        <v>1872</v>
      </c>
      <c r="J1344">
        <v>0.90310000000000001</v>
      </c>
      <c r="K1344">
        <v>0.8276</v>
      </c>
      <c r="L1344">
        <v>1.5089999999999999E-2</v>
      </c>
      <c r="M1344">
        <v>-0.70799999999999996</v>
      </c>
      <c r="N1344">
        <v>0.8952</v>
      </c>
      <c r="O1344">
        <v>2.5449999999999999</v>
      </c>
      <c r="P1344">
        <v>30001</v>
      </c>
      <c r="Q1344">
        <v>120000</v>
      </c>
    </row>
    <row r="1345" spans="9:17" x14ac:dyDescent="0.25">
      <c r="I1345" t="s">
        <v>1873</v>
      </c>
      <c r="J1345">
        <v>1.073</v>
      </c>
      <c r="K1345">
        <v>0.623</v>
      </c>
      <c r="L1345">
        <v>8.7180000000000001E-3</v>
      </c>
      <c r="M1345">
        <v>-0.1515</v>
      </c>
      <c r="N1345">
        <v>1.0720000000000001</v>
      </c>
      <c r="O1345">
        <v>2.298</v>
      </c>
      <c r="P1345">
        <v>30001</v>
      </c>
      <c r="Q1345">
        <v>120000</v>
      </c>
    </row>
    <row r="1346" spans="9:17" x14ac:dyDescent="0.25">
      <c r="I1346" t="s">
        <v>1874</v>
      </c>
      <c r="J1346">
        <v>1.0940000000000001</v>
      </c>
      <c r="K1346">
        <v>0.69240000000000002</v>
      </c>
      <c r="L1346">
        <v>9.8080000000000007E-3</v>
      </c>
      <c r="M1346">
        <v>-0.2656</v>
      </c>
      <c r="N1346">
        <v>1.0920000000000001</v>
      </c>
      <c r="O1346">
        <v>2.4700000000000002</v>
      </c>
      <c r="P1346">
        <v>30001</v>
      </c>
      <c r="Q1346">
        <v>120000</v>
      </c>
    </row>
    <row r="1347" spans="9:17" x14ac:dyDescent="0.25">
      <c r="I1347" t="s">
        <v>2681</v>
      </c>
      <c r="J1347">
        <v>0.83150000000000002</v>
      </c>
      <c r="K1347">
        <v>0.57230000000000003</v>
      </c>
      <c r="L1347">
        <v>8.2719999999999998E-3</v>
      </c>
      <c r="M1347">
        <v>-0.29020000000000001</v>
      </c>
      <c r="N1347">
        <v>0.83140000000000003</v>
      </c>
      <c r="O1347">
        <v>1.9570000000000001</v>
      </c>
      <c r="P1347">
        <v>30001</v>
      </c>
      <c r="Q1347">
        <v>120000</v>
      </c>
    </row>
    <row r="1348" spans="9:17" x14ac:dyDescent="0.25">
      <c r="I1348" t="s">
        <v>2682</v>
      </c>
      <c r="J1348">
        <v>0.68769999999999998</v>
      </c>
      <c r="K1348">
        <v>0.61629999999999996</v>
      </c>
      <c r="L1348">
        <v>9.8420000000000001E-3</v>
      </c>
      <c r="M1348">
        <v>-0.53459999999999996</v>
      </c>
      <c r="N1348">
        <v>0.6905</v>
      </c>
      <c r="O1348">
        <v>1.8959999999999999</v>
      </c>
      <c r="P1348">
        <v>30001</v>
      </c>
      <c r="Q1348">
        <v>120000</v>
      </c>
    </row>
    <row r="1349" spans="9:17" x14ac:dyDescent="0.25">
      <c r="I1349" t="s">
        <v>2683</v>
      </c>
      <c r="J1349">
        <v>1.43</v>
      </c>
      <c r="K1349">
        <v>0.62450000000000006</v>
      </c>
      <c r="L1349">
        <v>9.0860000000000003E-3</v>
      </c>
      <c r="M1349">
        <v>0.20610000000000001</v>
      </c>
      <c r="N1349">
        <v>1.431</v>
      </c>
      <c r="O1349">
        <v>2.6509999999999998</v>
      </c>
      <c r="P1349">
        <v>30001</v>
      </c>
      <c r="Q1349">
        <v>120000</v>
      </c>
    </row>
    <row r="1350" spans="9:17" x14ac:dyDescent="0.25">
      <c r="I1350" t="s">
        <v>2684</v>
      </c>
      <c r="J1350">
        <v>1.4159999999999999</v>
      </c>
      <c r="K1350">
        <v>0.69369999999999998</v>
      </c>
      <c r="L1350">
        <v>9.9919999999999991E-3</v>
      </c>
      <c r="M1350">
        <v>5.2429999999999997E-2</v>
      </c>
      <c r="N1350">
        <v>1.417</v>
      </c>
      <c r="O1350">
        <v>2.7770000000000001</v>
      </c>
      <c r="P1350">
        <v>30001</v>
      </c>
      <c r="Q1350">
        <v>120000</v>
      </c>
    </row>
    <row r="1351" spans="9:17" x14ac:dyDescent="0.25">
      <c r="I1351" t="s">
        <v>2685</v>
      </c>
      <c r="J1351">
        <v>1.2929999999999999</v>
      </c>
      <c r="K1351">
        <v>0.63260000000000005</v>
      </c>
      <c r="L1351">
        <v>9.2940000000000002E-3</v>
      </c>
      <c r="M1351">
        <v>4.863E-2</v>
      </c>
      <c r="N1351">
        <v>1.2989999999999999</v>
      </c>
      <c r="O1351">
        <v>2.5310000000000001</v>
      </c>
      <c r="P1351">
        <v>30001</v>
      </c>
      <c r="Q1351">
        <v>120000</v>
      </c>
    </row>
    <row r="1352" spans="9:17" x14ac:dyDescent="0.25">
      <c r="I1352" t="s">
        <v>2686</v>
      </c>
      <c r="J1352">
        <v>-0.1938</v>
      </c>
      <c r="K1352">
        <v>0.67910000000000004</v>
      </c>
      <c r="L1352">
        <v>9.7859999999999996E-3</v>
      </c>
      <c r="M1352">
        <v>-1.524</v>
      </c>
      <c r="N1352">
        <v>-0.1956</v>
      </c>
      <c r="O1352">
        <v>1.149</v>
      </c>
      <c r="P1352">
        <v>30001</v>
      </c>
      <c r="Q1352">
        <v>120000</v>
      </c>
    </row>
    <row r="1353" spans="9:17" x14ac:dyDescent="0.25">
      <c r="I1353" t="s">
        <v>1875</v>
      </c>
      <c r="J1353">
        <v>-0.35449999999999998</v>
      </c>
      <c r="K1353">
        <v>0.43859999999999999</v>
      </c>
      <c r="L1353">
        <v>2.9940000000000001E-3</v>
      </c>
      <c r="M1353">
        <v>-1.3029999999999999</v>
      </c>
      <c r="N1353">
        <v>-0.3135</v>
      </c>
      <c r="O1353">
        <v>0.40350000000000003</v>
      </c>
      <c r="P1353">
        <v>30001</v>
      </c>
      <c r="Q1353">
        <v>120000</v>
      </c>
    </row>
    <row r="1354" spans="9:17" x14ac:dyDescent="0.25">
      <c r="I1354" t="s">
        <v>1876</v>
      </c>
      <c r="J1354">
        <v>-0.60429999999999995</v>
      </c>
      <c r="K1354">
        <v>0.52910000000000001</v>
      </c>
      <c r="L1354">
        <v>3.7360000000000002E-3</v>
      </c>
      <c r="M1354">
        <v>-1.7549999999999999</v>
      </c>
      <c r="N1354">
        <v>-0.55289999999999995</v>
      </c>
      <c r="O1354">
        <v>0.26889999999999997</v>
      </c>
      <c r="P1354">
        <v>30001</v>
      </c>
      <c r="Q1354">
        <v>120000</v>
      </c>
    </row>
    <row r="1355" spans="9:17" x14ac:dyDescent="0.25">
      <c r="I1355" t="s">
        <v>1877</v>
      </c>
      <c r="J1355">
        <v>-1.0720000000000001</v>
      </c>
      <c r="K1355">
        <v>0.45679999999999998</v>
      </c>
      <c r="L1355">
        <v>3.3999999999999998E-3</v>
      </c>
      <c r="M1355">
        <v>-2.0270000000000001</v>
      </c>
      <c r="N1355">
        <v>-1.0449999999999999</v>
      </c>
      <c r="O1355">
        <v>-0.25569999999999998</v>
      </c>
      <c r="P1355">
        <v>30001</v>
      </c>
      <c r="Q1355">
        <v>120000</v>
      </c>
    </row>
    <row r="1356" spans="9:17" x14ac:dyDescent="0.25">
      <c r="I1356" t="s">
        <v>1878</v>
      </c>
      <c r="J1356">
        <v>-1.3720000000000001</v>
      </c>
      <c r="K1356">
        <v>0.55449999999999999</v>
      </c>
      <c r="L1356">
        <v>4.2989999999999999E-3</v>
      </c>
      <c r="M1356">
        <v>-2.516</v>
      </c>
      <c r="N1356">
        <v>-1.3480000000000001</v>
      </c>
      <c r="O1356">
        <v>-0.35949999999999999</v>
      </c>
      <c r="P1356">
        <v>30001</v>
      </c>
      <c r="Q1356">
        <v>120000</v>
      </c>
    </row>
    <row r="1357" spans="9:17" x14ac:dyDescent="0.25">
      <c r="I1357" t="s">
        <v>1879</v>
      </c>
      <c r="J1357">
        <v>-1.0129999999999999</v>
      </c>
      <c r="K1357">
        <v>0.54590000000000005</v>
      </c>
      <c r="L1357">
        <v>3.738E-3</v>
      </c>
      <c r="M1357">
        <v>-2.1379999999999999</v>
      </c>
      <c r="N1357">
        <v>-0.99299999999999999</v>
      </c>
      <c r="O1357">
        <v>1.0059999999999999E-2</v>
      </c>
      <c r="P1357">
        <v>30001</v>
      </c>
      <c r="Q1357">
        <v>120000</v>
      </c>
    </row>
    <row r="1358" spans="9:17" x14ac:dyDescent="0.25">
      <c r="I1358" t="s">
        <v>1880</v>
      </c>
      <c r="J1358">
        <v>-0.79279999999999995</v>
      </c>
      <c r="K1358">
        <v>0.46600000000000003</v>
      </c>
      <c r="L1358">
        <v>3.5379999999999999E-3</v>
      </c>
      <c r="M1358">
        <v>-1.762</v>
      </c>
      <c r="N1358">
        <v>-0.76690000000000003</v>
      </c>
      <c r="O1358">
        <v>5.5100000000000003E-2</v>
      </c>
      <c r="P1358">
        <v>30001</v>
      </c>
      <c r="Q1358">
        <v>120000</v>
      </c>
    </row>
    <row r="1359" spans="9:17" x14ac:dyDescent="0.25">
      <c r="I1359" t="s">
        <v>1881</v>
      </c>
      <c r="J1359">
        <v>-1.411</v>
      </c>
      <c r="K1359">
        <v>0.54869999999999997</v>
      </c>
      <c r="L1359">
        <v>4.1650000000000003E-3</v>
      </c>
      <c r="M1359">
        <v>-2.5449999999999999</v>
      </c>
      <c r="N1359">
        <v>-1.387</v>
      </c>
      <c r="O1359">
        <v>-0.40550000000000003</v>
      </c>
      <c r="P1359">
        <v>30001</v>
      </c>
      <c r="Q1359">
        <v>120000</v>
      </c>
    </row>
    <row r="1360" spans="9:17" x14ac:dyDescent="0.25">
      <c r="I1360" t="s">
        <v>1882</v>
      </c>
      <c r="J1360">
        <v>-0.95230000000000004</v>
      </c>
      <c r="K1360">
        <v>0.52710000000000001</v>
      </c>
      <c r="L1360">
        <v>3.8349999999999999E-3</v>
      </c>
      <c r="M1360">
        <v>-2.028</v>
      </c>
      <c r="N1360">
        <v>-0.93569999999999998</v>
      </c>
      <c r="O1360">
        <v>3.5909999999999997E-2</v>
      </c>
      <c r="P1360">
        <v>30001</v>
      </c>
      <c r="Q1360">
        <v>120000</v>
      </c>
    </row>
    <row r="1361" spans="9:17" x14ac:dyDescent="0.25">
      <c r="I1361" t="s">
        <v>1883</v>
      </c>
      <c r="J1361">
        <v>-1.546</v>
      </c>
      <c r="K1361">
        <v>0.59540000000000004</v>
      </c>
      <c r="L1361">
        <v>5.0020000000000004E-3</v>
      </c>
      <c r="M1361">
        <v>-2.7850000000000001</v>
      </c>
      <c r="N1361">
        <v>-1.518</v>
      </c>
      <c r="O1361">
        <v>-0.4622</v>
      </c>
      <c r="P1361">
        <v>30001</v>
      </c>
      <c r="Q1361">
        <v>120000</v>
      </c>
    </row>
    <row r="1362" spans="9:17" x14ac:dyDescent="0.25">
      <c r="I1362" t="s">
        <v>1884</v>
      </c>
      <c r="J1362">
        <v>-1.284</v>
      </c>
      <c r="K1362">
        <v>0.54</v>
      </c>
      <c r="L1362">
        <v>4.084E-3</v>
      </c>
      <c r="M1362">
        <v>-2.3919999999999999</v>
      </c>
      <c r="N1362">
        <v>-1.264</v>
      </c>
      <c r="O1362">
        <v>-0.28079999999999999</v>
      </c>
      <c r="P1362">
        <v>30001</v>
      </c>
      <c r="Q1362">
        <v>120000</v>
      </c>
    </row>
    <row r="1363" spans="9:17" x14ac:dyDescent="0.25">
      <c r="I1363" t="s">
        <v>1885</v>
      </c>
      <c r="J1363">
        <v>-1.0880000000000001</v>
      </c>
      <c r="K1363">
        <v>0.50670000000000004</v>
      </c>
      <c r="L1363">
        <v>4.1419999999999998E-3</v>
      </c>
      <c r="M1363">
        <v>-2.1309999999999998</v>
      </c>
      <c r="N1363">
        <v>-1.0669999999999999</v>
      </c>
      <c r="O1363">
        <v>-0.15529999999999999</v>
      </c>
      <c r="P1363">
        <v>30001</v>
      </c>
      <c r="Q1363">
        <v>120000</v>
      </c>
    </row>
    <row r="1364" spans="9:17" x14ac:dyDescent="0.25">
      <c r="I1364" t="s">
        <v>1886</v>
      </c>
      <c r="J1364">
        <v>-0.97489999999999999</v>
      </c>
      <c r="K1364">
        <v>0.5454</v>
      </c>
      <c r="L1364">
        <v>4.0769999999999999E-3</v>
      </c>
      <c r="M1364">
        <v>-2.0720000000000001</v>
      </c>
      <c r="N1364">
        <v>-0.96299999999999997</v>
      </c>
      <c r="O1364">
        <v>6.0569999999999999E-2</v>
      </c>
      <c r="P1364">
        <v>30001</v>
      </c>
      <c r="Q1364">
        <v>120000</v>
      </c>
    </row>
    <row r="1365" spans="9:17" x14ac:dyDescent="0.25">
      <c r="I1365" t="s">
        <v>1887</v>
      </c>
      <c r="J1365">
        <v>-0.876</v>
      </c>
      <c r="K1365">
        <v>0.50060000000000004</v>
      </c>
      <c r="L1365">
        <v>4.457E-3</v>
      </c>
      <c r="M1365">
        <v>-1.9059999999999999</v>
      </c>
      <c r="N1365">
        <v>-0.85619999999999996</v>
      </c>
      <c r="O1365">
        <v>5.0939999999999999E-2</v>
      </c>
      <c r="P1365">
        <v>30001</v>
      </c>
      <c r="Q1365">
        <v>120000</v>
      </c>
    </row>
    <row r="1366" spans="9:17" x14ac:dyDescent="0.25">
      <c r="I1366" t="s">
        <v>1888</v>
      </c>
      <c r="J1366">
        <v>-0.46639999999999998</v>
      </c>
      <c r="K1366">
        <v>0.59989999999999999</v>
      </c>
      <c r="L1366">
        <v>5.4419999999999998E-3</v>
      </c>
      <c r="M1366">
        <v>-1.655</v>
      </c>
      <c r="N1366">
        <v>-0.46110000000000001</v>
      </c>
      <c r="O1366">
        <v>0.69869999999999999</v>
      </c>
      <c r="P1366">
        <v>30001</v>
      </c>
      <c r="Q1366">
        <v>120000</v>
      </c>
    </row>
    <row r="1367" spans="9:17" x14ac:dyDescent="0.25">
      <c r="I1367" t="s">
        <v>1889</v>
      </c>
      <c r="J1367">
        <v>-0.78820000000000001</v>
      </c>
      <c r="K1367">
        <v>0.54110000000000003</v>
      </c>
      <c r="L1367">
        <v>4.8399999999999997E-3</v>
      </c>
      <c r="M1367">
        <v>-1.893</v>
      </c>
      <c r="N1367">
        <v>-0.77090000000000003</v>
      </c>
      <c r="O1367">
        <v>0.22109999999999999</v>
      </c>
      <c r="P1367">
        <v>30001</v>
      </c>
      <c r="Q1367">
        <v>120000</v>
      </c>
    </row>
    <row r="1368" spans="9:17" x14ac:dyDescent="0.25">
      <c r="I1368" t="s">
        <v>1890</v>
      </c>
      <c r="J1368">
        <v>-0.76200000000000001</v>
      </c>
      <c r="K1368">
        <v>0.58120000000000005</v>
      </c>
      <c r="L1368">
        <v>4.9670000000000001E-3</v>
      </c>
      <c r="M1368">
        <v>-1.94</v>
      </c>
      <c r="N1368">
        <v>-0.74580000000000002</v>
      </c>
      <c r="O1368">
        <v>0.33679999999999999</v>
      </c>
      <c r="P1368">
        <v>30001</v>
      </c>
      <c r="Q1368">
        <v>120000</v>
      </c>
    </row>
    <row r="1369" spans="9:17" x14ac:dyDescent="0.25">
      <c r="I1369" t="s">
        <v>1891</v>
      </c>
      <c r="J1369">
        <v>-1.764</v>
      </c>
      <c r="K1369">
        <v>0.73680000000000001</v>
      </c>
      <c r="L1369">
        <v>1.0160000000000001E-2</v>
      </c>
      <c r="M1369">
        <v>-3.214</v>
      </c>
      <c r="N1369">
        <v>-1.762</v>
      </c>
      <c r="O1369">
        <v>-0.32240000000000002</v>
      </c>
      <c r="P1369">
        <v>30001</v>
      </c>
      <c r="Q1369">
        <v>120000</v>
      </c>
    </row>
    <row r="1370" spans="9:17" x14ac:dyDescent="0.25">
      <c r="I1370" t="s">
        <v>1892</v>
      </c>
      <c r="J1370">
        <v>0.33350000000000002</v>
      </c>
      <c r="K1370">
        <v>0.54659999999999997</v>
      </c>
      <c r="L1370">
        <v>5.4780000000000002E-3</v>
      </c>
      <c r="M1370">
        <v>-0.77810000000000001</v>
      </c>
      <c r="N1370" s="29">
        <v>0.34970000000000001</v>
      </c>
      <c r="O1370">
        <v>1.36</v>
      </c>
      <c r="P1370">
        <v>30001</v>
      </c>
      <c r="Q1370">
        <v>120000</v>
      </c>
    </row>
    <row r="1371" spans="9:17" x14ac:dyDescent="0.25">
      <c r="I1371" t="s">
        <v>1893</v>
      </c>
      <c r="J1371">
        <v>-0.39989999999999998</v>
      </c>
      <c r="K1371">
        <v>0.50170000000000003</v>
      </c>
      <c r="L1371">
        <v>4.1809999999999998E-3</v>
      </c>
      <c r="M1371">
        <v>-1.4339999999999999</v>
      </c>
      <c r="N1371">
        <v>-0.37969999999999998</v>
      </c>
      <c r="O1371">
        <v>0.52580000000000005</v>
      </c>
      <c r="P1371">
        <v>30001</v>
      </c>
      <c r="Q1371">
        <v>120000</v>
      </c>
    </row>
    <row r="1372" spans="9:17" x14ac:dyDescent="0.25">
      <c r="I1372" t="s">
        <v>1894</v>
      </c>
      <c r="J1372">
        <v>-0.1653</v>
      </c>
      <c r="K1372">
        <v>0.52429999999999999</v>
      </c>
      <c r="L1372">
        <v>4.3359999999999996E-3</v>
      </c>
      <c r="M1372">
        <v>-1.2370000000000001</v>
      </c>
      <c r="N1372">
        <v>-0.14810000000000001</v>
      </c>
      <c r="O1372">
        <v>0.8196</v>
      </c>
      <c r="P1372">
        <v>30001</v>
      </c>
      <c r="Q1372">
        <v>120000</v>
      </c>
    </row>
    <row r="1373" spans="9:17" x14ac:dyDescent="0.25">
      <c r="I1373" t="s">
        <v>1895</v>
      </c>
      <c r="J1373">
        <v>-0.30919999999999997</v>
      </c>
      <c r="K1373">
        <v>0.47810000000000002</v>
      </c>
      <c r="L1373">
        <v>4.6259999999999999E-3</v>
      </c>
      <c r="M1373">
        <v>-1.304</v>
      </c>
      <c r="N1373">
        <v>-0.28710000000000002</v>
      </c>
      <c r="O1373">
        <v>0.56330000000000002</v>
      </c>
      <c r="P1373">
        <v>30001</v>
      </c>
      <c r="Q1373">
        <v>120000</v>
      </c>
    </row>
    <row r="1374" spans="9:17" x14ac:dyDescent="0.25">
      <c r="I1374" t="s">
        <v>1896</v>
      </c>
      <c r="J1374">
        <v>-1.0169999999999999</v>
      </c>
      <c r="K1374">
        <v>0.70879999999999999</v>
      </c>
      <c r="L1374">
        <v>7.038E-3</v>
      </c>
      <c r="M1374">
        <v>-2.5110000000000001</v>
      </c>
      <c r="N1374">
        <v>-0.97419999999999995</v>
      </c>
      <c r="O1374">
        <v>0.24490000000000001</v>
      </c>
      <c r="P1374">
        <v>30001</v>
      </c>
      <c r="Q1374">
        <v>120000</v>
      </c>
    </row>
    <row r="1375" spans="9:17" x14ac:dyDescent="0.25">
      <c r="I1375" t="s">
        <v>1897</v>
      </c>
      <c r="J1375">
        <v>-0.28939999999999999</v>
      </c>
      <c r="K1375">
        <v>0.54669999999999996</v>
      </c>
      <c r="L1375">
        <v>4.7419999999999997E-3</v>
      </c>
      <c r="M1375">
        <v>-1.407</v>
      </c>
      <c r="N1375">
        <v>-0.27210000000000001</v>
      </c>
      <c r="O1375">
        <v>0.73629999999999995</v>
      </c>
      <c r="P1375">
        <v>30001</v>
      </c>
      <c r="Q1375">
        <v>120000</v>
      </c>
    </row>
    <row r="1376" spans="9:17" x14ac:dyDescent="0.25">
      <c r="I1376" t="s">
        <v>1898</v>
      </c>
      <c r="J1376">
        <v>-8.4239999999999995E-2</v>
      </c>
      <c r="K1376">
        <v>0.53049999999999997</v>
      </c>
      <c r="L1376">
        <v>4.522E-3</v>
      </c>
      <c r="M1376">
        <v>-1.163</v>
      </c>
      <c r="N1376">
        <v>-6.8900000000000003E-2</v>
      </c>
      <c r="O1376">
        <v>0.91959999999999997</v>
      </c>
      <c r="P1376">
        <v>30001</v>
      </c>
      <c r="Q1376">
        <v>120000</v>
      </c>
    </row>
    <row r="1377" spans="9:17" x14ac:dyDescent="0.25">
      <c r="I1377" t="s">
        <v>1899</v>
      </c>
      <c r="J1377">
        <v>-0.1106</v>
      </c>
      <c r="K1377">
        <v>0.57999999999999996</v>
      </c>
      <c r="L1377">
        <v>4.5659999999999997E-3</v>
      </c>
      <c r="M1377">
        <v>-1.2689999999999999</v>
      </c>
      <c r="N1377">
        <v>-0.1036</v>
      </c>
      <c r="O1377">
        <v>1.0129999999999999</v>
      </c>
      <c r="P1377">
        <v>30001</v>
      </c>
      <c r="Q1377">
        <v>120000</v>
      </c>
    </row>
    <row r="1378" spans="9:17" x14ac:dyDescent="0.25">
      <c r="I1378" t="s">
        <v>1900</v>
      </c>
      <c r="J1378">
        <v>-0.75080000000000002</v>
      </c>
      <c r="K1378">
        <v>0.52500000000000002</v>
      </c>
      <c r="L1378">
        <v>5.2050000000000004E-3</v>
      </c>
      <c r="M1378">
        <v>-1.821</v>
      </c>
      <c r="N1378">
        <v>-0.73360000000000003</v>
      </c>
      <c r="O1378">
        <v>0.23130000000000001</v>
      </c>
      <c r="P1378">
        <v>30001</v>
      </c>
      <c r="Q1378">
        <v>120000</v>
      </c>
    </row>
    <row r="1379" spans="9:17" x14ac:dyDescent="0.25">
      <c r="I1379" t="s">
        <v>1901</v>
      </c>
      <c r="J1379">
        <v>-0.5917</v>
      </c>
      <c r="K1379">
        <v>0.55079999999999996</v>
      </c>
      <c r="L1379">
        <v>4.8840000000000003E-3</v>
      </c>
      <c r="M1379">
        <v>-1.6990000000000001</v>
      </c>
      <c r="N1379">
        <v>-0.58240000000000003</v>
      </c>
      <c r="O1379">
        <v>0.46500000000000002</v>
      </c>
      <c r="P1379">
        <v>30001</v>
      </c>
      <c r="Q1379">
        <v>120000</v>
      </c>
    </row>
    <row r="1380" spans="9:17" x14ac:dyDescent="0.25">
      <c r="I1380" t="s">
        <v>1902</v>
      </c>
      <c r="J1380">
        <v>-1.0249999999999999</v>
      </c>
      <c r="K1380">
        <v>0.53100000000000003</v>
      </c>
      <c r="L1380">
        <v>3.9290000000000002E-3</v>
      </c>
      <c r="M1380">
        <v>-2.1160000000000001</v>
      </c>
      <c r="N1380">
        <v>-1.0029999999999999</v>
      </c>
      <c r="O1380">
        <v>-4.8660000000000002E-2</v>
      </c>
      <c r="P1380">
        <v>30001</v>
      </c>
      <c r="Q1380">
        <v>120000</v>
      </c>
    </row>
    <row r="1381" spans="9:17" x14ac:dyDescent="0.25">
      <c r="I1381" t="s">
        <v>1903</v>
      </c>
      <c r="J1381">
        <v>-0.99139999999999995</v>
      </c>
      <c r="K1381">
        <v>0.5171</v>
      </c>
      <c r="L1381">
        <v>4.0140000000000002E-3</v>
      </c>
      <c r="M1381">
        <v>-2.0569999999999999</v>
      </c>
      <c r="N1381">
        <v>-0.96989999999999998</v>
      </c>
      <c r="O1381">
        <v>-3.4770000000000002E-2</v>
      </c>
      <c r="P1381">
        <v>30001</v>
      </c>
      <c r="Q1381">
        <v>120000</v>
      </c>
    </row>
    <row r="1382" spans="9:17" x14ac:dyDescent="0.25">
      <c r="I1382" t="s">
        <v>1904</v>
      </c>
      <c r="J1382">
        <v>-0.80259999999999998</v>
      </c>
      <c r="K1382">
        <v>0.57430000000000003</v>
      </c>
      <c r="L1382">
        <v>4.6299999999999996E-3</v>
      </c>
      <c r="M1382">
        <v>-1.962</v>
      </c>
      <c r="N1382">
        <v>-0.78900000000000003</v>
      </c>
      <c r="O1382">
        <v>0.29299999999999998</v>
      </c>
      <c r="P1382">
        <v>30001</v>
      </c>
      <c r="Q1382">
        <v>120000</v>
      </c>
    </row>
    <row r="1383" spans="9:17" x14ac:dyDescent="0.25">
      <c r="I1383" t="s">
        <v>1905</v>
      </c>
      <c r="J1383">
        <v>2.513E-2</v>
      </c>
      <c r="K1383">
        <v>0.58050000000000002</v>
      </c>
      <c r="L1383">
        <v>5.8809999999999999E-3</v>
      </c>
      <c r="M1383">
        <v>-1.147</v>
      </c>
      <c r="N1383">
        <v>3.9210000000000002E-2</v>
      </c>
      <c r="O1383">
        <v>1.127</v>
      </c>
      <c r="P1383">
        <v>30001</v>
      </c>
      <c r="Q1383">
        <v>120000</v>
      </c>
    </row>
    <row r="1384" spans="9:17" x14ac:dyDescent="0.25">
      <c r="I1384" t="s">
        <v>1906</v>
      </c>
      <c r="J1384">
        <v>4.616E-2</v>
      </c>
      <c r="K1384">
        <v>0.61829999999999996</v>
      </c>
      <c r="L1384">
        <v>6.1060000000000003E-3</v>
      </c>
      <c r="M1384">
        <v>-1.1930000000000001</v>
      </c>
      <c r="N1384">
        <v>5.6419999999999998E-2</v>
      </c>
      <c r="O1384">
        <v>1.2310000000000001</v>
      </c>
      <c r="P1384">
        <v>30001</v>
      </c>
      <c r="Q1384">
        <v>120000</v>
      </c>
    </row>
    <row r="1385" spans="9:17" x14ac:dyDescent="0.25">
      <c r="I1385" t="s">
        <v>1907</v>
      </c>
      <c r="J1385">
        <v>0.42749999999999999</v>
      </c>
      <c r="K1385">
        <v>0.87139999999999995</v>
      </c>
      <c r="L1385">
        <v>1.519E-2</v>
      </c>
      <c r="M1385">
        <v>-1.2949999999999999</v>
      </c>
      <c r="N1385">
        <v>0.42330000000000001</v>
      </c>
      <c r="O1385">
        <v>2.1440000000000001</v>
      </c>
      <c r="P1385">
        <v>30001</v>
      </c>
      <c r="Q1385">
        <v>120000</v>
      </c>
    </row>
    <row r="1386" spans="9:17" x14ac:dyDescent="0.25">
      <c r="I1386" t="s">
        <v>1908</v>
      </c>
      <c r="J1386">
        <v>0.59740000000000004</v>
      </c>
      <c r="K1386">
        <v>0.68700000000000006</v>
      </c>
      <c r="L1386">
        <v>9.0910000000000001E-3</v>
      </c>
      <c r="M1386">
        <v>-0.78259999999999996</v>
      </c>
      <c r="N1386">
        <v>0.60640000000000005</v>
      </c>
      <c r="O1386">
        <v>1.917</v>
      </c>
      <c r="P1386">
        <v>30001</v>
      </c>
      <c r="Q1386">
        <v>120000</v>
      </c>
    </row>
    <row r="1387" spans="9:17" x14ac:dyDescent="0.25">
      <c r="I1387" t="s">
        <v>1909</v>
      </c>
      <c r="J1387">
        <v>0.61799999999999999</v>
      </c>
      <c r="K1387">
        <v>0.75119999999999998</v>
      </c>
      <c r="L1387">
        <v>1.014E-2</v>
      </c>
      <c r="M1387">
        <v>-0.88170000000000004</v>
      </c>
      <c r="N1387">
        <v>0.62380000000000002</v>
      </c>
      <c r="O1387">
        <v>2.081</v>
      </c>
      <c r="P1387">
        <v>30001</v>
      </c>
      <c r="Q1387">
        <v>120000</v>
      </c>
    </row>
    <row r="1388" spans="9:17" x14ac:dyDescent="0.25">
      <c r="I1388" t="s">
        <v>2687</v>
      </c>
      <c r="J1388">
        <v>0.35589999999999999</v>
      </c>
      <c r="K1388">
        <v>0.63390000000000002</v>
      </c>
      <c r="L1388">
        <v>8.6079999999999993E-3</v>
      </c>
      <c r="M1388">
        <v>-0.91080000000000005</v>
      </c>
      <c r="N1388">
        <v>0.36699999999999999</v>
      </c>
      <c r="O1388">
        <v>1.575</v>
      </c>
      <c r="P1388">
        <v>30001</v>
      </c>
      <c r="Q1388">
        <v>120000</v>
      </c>
    </row>
    <row r="1389" spans="9:17" x14ac:dyDescent="0.25">
      <c r="I1389" t="s">
        <v>2688</v>
      </c>
      <c r="J1389">
        <v>0.21210000000000001</v>
      </c>
      <c r="K1389">
        <v>0.67420000000000002</v>
      </c>
      <c r="L1389">
        <v>1.013E-2</v>
      </c>
      <c r="M1389">
        <v>-1.1439999999999999</v>
      </c>
      <c r="N1389">
        <v>0.22020000000000001</v>
      </c>
      <c r="O1389">
        <v>1.506</v>
      </c>
      <c r="P1389">
        <v>30001</v>
      </c>
      <c r="Q1389">
        <v>120000</v>
      </c>
    </row>
    <row r="1390" spans="9:17" x14ac:dyDescent="0.25">
      <c r="I1390" t="s">
        <v>2689</v>
      </c>
      <c r="J1390">
        <v>0.95409999999999995</v>
      </c>
      <c r="K1390">
        <v>0.68500000000000005</v>
      </c>
      <c r="L1390">
        <v>9.5420000000000001E-3</v>
      </c>
      <c r="M1390">
        <v>-0.40389999999999998</v>
      </c>
      <c r="N1390">
        <v>0.9597</v>
      </c>
      <c r="O1390">
        <v>2.2679999999999998</v>
      </c>
      <c r="P1390">
        <v>30001</v>
      </c>
      <c r="Q1390">
        <v>120000</v>
      </c>
    </row>
    <row r="1391" spans="9:17" x14ac:dyDescent="0.25">
      <c r="I1391" t="s">
        <v>2690</v>
      </c>
      <c r="J1391">
        <v>0.94040000000000001</v>
      </c>
      <c r="K1391">
        <v>0.74839999999999995</v>
      </c>
      <c r="L1391">
        <v>1.043E-2</v>
      </c>
      <c r="M1391">
        <v>-0.54269999999999996</v>
      </c>
      <c r="N1391">
        <v>0.94369999999999998</v>
      </c>
      <c r="O1391">
        <v>2.3879999999999999</v>
      </c>
      <c r="P1391">
        <v>30001</v>
      </c>
      <c r="Q1391">
        <v>120000</v>
      </c>
    </row>
    <row r="1392" spans="9:17" x14ac:dyDescent="0.25">
      <c r="I1392" t="s">
        <v>2691</v>
      </c>
      <c r="J1392">
        <v>0.81789999999999996</v>
      </c>
      <c r="K1392">
        <v>0.69610000000000005</v>
      </c>
      <c r="L1392">
        <v>9.8230000000000001E-3</v>
      </c>
      <c r="M1392">
        <v>-0.57150000000000001</v>
      </c>
      <c r="N1392">
        <v>0.82989999999999997</v>
      </c>
      <c r="O1392">
        <v>2.1589999999999998</v>
      </c>
      <c r="P1392">
        <v>30001</v>
      </c>
      <c r="Q1392">
        <v>120000</v>
      </c>
    </row>
    <row r="1393" spans="9:17" x14ac:dyDescent="0.25">
      <c r="I1393" t="s">
        <v>2692</v>
      </c>
      <c r="J1393">
        <v>-0.6694</v>
      </c>
      <c r="K1393">
        <v>0.73499999999999999</v>
      </c>
      <c r="L1393">
        <v>1.005E-2</v>
      </c>
      <c r="M1393">
        <v>-2.1219999999999999</v>
      </c>
      <c r="N1393">
        <v>-0.66700000000000004</v>
      </c>
      <c r="O1393">
        <v>0.76390000000000002</v>
      </c>
      <c r="P1393">
        <v>30001</v>
      </c>
      <c r="Q1393">
        <v>120000</v>
      </c>
    </row>
    <row r="1394" spans="9:17" x14ac:dyDescent="0.25">
      <c r="I1394" t="s">
        <v>1910</v>
      </c>
      <c r="J1394">
        <v>-0.24979999999999999</v>
      </c>
      <c r="K1394">
        <v>0.38950000000000001</v>
      </c>
      <c r="L1394">
        <v>2.232E-3</v>
      </c>
      <c r="M1394">
        <v>-1.0660000000000001</v>
      </c>
      <c r="N1394">
        <v>-0.2261</v>
      </c>
      <c r="O1394">
        <v>0.48159999999999997</v>
      </c>
      <c r="P1394">
        <v>30001</v>
      </c>
      <c r="Q1394">
        <v>120000</v>
      </c>
    </row>
    <row r="1395" spans="9:17" x14ac:dyDescent="0.25">
      <c r="I1395" t="s">
        <v>1911</v>
      </c>
      <c r="J1395">
        <v>-0.7177</v>
      </c>
      <c r="K1395">
        <v>0.2772</v>
      </c>
      <c r="L1395">
        <v>2.0179999999999998E-3</v>
      </c>
      <c r="M1395">
        <v>-1.266</v>
      </c>
      <c r="N1395">
        <v>-0.71609999999999996</v>
      </c>
      <c r="O1395">
        <v>-0.17549999999999999</v>
      </c>
      <c r="P1395">
        <v>30001</v>
      </c>
      <c r="Q1395">
        <v>120000</v>
      </c>
    </row>
    <row r="1396" spans="9:17" x14ac:dyDescent="0.25">
      <c r="I1396" t="s">
        <v>1912</v>
      </c>
      <c r="J1396">
        <v>-1.0169999999999999</v>
      </c>
      <c r="K1396">
        <v>0.4118</v>
      </c>
      <c r="L1396">
        <v>2.9380000000000001E-3</v>
      </c>
      <c r="M1396">
        <v>-1.857</v>
      </c>
      <c r="N1396">
        <v>-1.006</v>
      </c>
      <c r="O1396">
        <v>-0.24</v>
      </c>
      <c r="P1396">
        <v>30001</v>
      </c>
      <c r="Q1396">
        <v>120000</v>
      </c>
    </row>
    <row r="1397" spans="9:17" x14ac:dyDescent="0.25">
      <c r="I1397" t="s">
        <v>1913</v>
      </c>
      <c r="J1397">
        <v>-0.65869999999999995</v>
      </c>
      <c r="K1397">
        <v>0.41620000000000001</v>
      </c>
      <c r="L1397">
        <v>2.5530000000000001E-3</v>
      </c>
      <c r="M1397">
        <v>-1.4710000000000001</v>
      </c>
      <c r="N1397">
        <v>-0.66390000000000005</v>
      </c>
      <c r="O1397">
        <v>0.17710000000000001</v>
      </c>
      <c r="P1397">
        <v>30001</v>
      </c>
      <c r="Q1397">
        <v>120000</v>
      </c>
    </row>
    <row r="1398" spans="9:17" x14ac:dyDescent="0.25">
      <c r="I1398" t="s">
        <v>1914</v>
      </c>
      <c r="J1398">
        <v>-0.43840000000000001</v>
      </c>
      <c r="K1398">
        <v>0.2984</v>
      </c>
      <c r="L1398">
        <v>2.3830000000000001E-3</v>
      </c>
      <c r="M1398">
        <v>-1.028</v>
      </c>
      <c r="N1398">
        <v>-0.43680000000000002</v>
      </c>
      <c r="O1398">
        <v>0.14249999999999999</v>
      </c>
      <c r="P1398">
        <v>30001</v>
      </c>
      <c r="Q1398">
        <v>120000</v>
      </c>
    </row>
    <row r="1399" spans="9:17" x14ac:dyDescent="0.25">
      <c r="I1399" t="s">
        <v>1915</v>
      </c>
      <c r="J1399">
        <v>-1.0569999999999999</v>
      </c>
      <c r="K1399">
        <v>0.39269999999999999</v>
      </c>
      <c r="L1399">
        <v>2.5699999999999998E-3</v>
      </c>
      <c r="M1399">
        <v>-1.8520000000000001</v>
      </c>
      <c r="N1399">
        <v>-1.046</v>
      </c>
      <c r="O1399">
        <v>-0.31409999999999999</v>
      </c>
      <c r="P1399">
        <v>30001</v>
      </c>
      <c r="Q1399">
        <v>120000</v>
      </c>
    </row>
    <row r="1400" spans="9:17" x14ac:dyDescent="0.25">
      <c r="I1400" t="s">
        <v>1916</v>
      </c>
      <c r="J1400">
        <v>-0.5978</v>
      </c>
      <c r="K1400">
        <v>0.38600000000000001</v>
      </c>
      <c r="L1400">
        <v>2.6050000000000001E-3</v>
      </c>
      <c r="M1400">
        <v>-1.3420000000000001</v>
      </c>
      <c r="N1400">
        <v>-0.60319999999999996</v>
      </c>
      <c r="O1400">
        <v>0.1769</v>
      </c>
      <c r="P1400">
        <v>30001</v>
      </c>
      <c r="Q1400">
        <v>120000</v>
      </c>
    </row>
    <row r="1401" spans="9:17" x14ac:dyDescent="0.25">
      <c r="I1401" t="s">
        <v>1917</v>
      </c>
      <c r="J1401">
        <v>-1.1910000000000001</v>
      </c>
      <c r="K1401">
        <v>0.45200000000000001</v>
      </c>
      <c r="L1401">
        <v>3.5370000000000002E-3</v>
      </c>
      <c r="M1401">
        <v>-2.1309999999999998</v>
      </c>
      <c r="N1401">
        <v>-1.173</v>
      </c>
      <c r="O1401">
        <v>-0.36509999999999998</v>
      </c>
      <c r="P1401">
        <v>30001</v>
      </c>
      <c r="Q1401">
        <v>120000</v>
      </c>
    </row>
    <row r="1402" spans="9:17" x14ac:dyDescent="0.25">
      <c r="I1402" t="s">
        <v>1918</v>
      </c>
      <c r="J1402">
        <v>-0.9294</v>
      </c>
      <c r="K1402">
        <v>0.39729999999999999</v>
      </c>
      <c r="L1402">
        <v>2.8939999999999999E-3</v>
      </c>
      <c r="M1402">
        <v>-1.732</v>
      </c>
      <c r="N1402">
        <v>-0.92159999999999997</v>
      </c>
      <c r="O1402">
        <v>-0.1681</v>
      </c>
      <c r="P1402">
        <v>30001</v>
      </c>
      <c r="Q1402">
        <v>120000</v>
      </c>
    </row>
    <row r="1403" spans="9:17" x14ac:dyDescent="0.25">
      <c r="I1403" t="s">
        <v>1919</v>
      </c>
      <c r="J1403">
        <v>-0.7339</v>
      </c>
      <c r="K1403">
        <v>0.34589999999999999</v>
      </c>
      <c r="L1403">
        <v>2.892E-3</v>
      </c>
      <c r="M1403">
        <v>-1.4159999999999999</v>
      </c>
      <c r="N1403">
        <v>-0.73150000000000004</v>
      </c>
      <c r="O1403">
        <v>-6.0470000000000003E-2</v>
      </c>
      <c r="P1403">
        <v>30001</v>
      </c>
      <c r="Q1403">
        <v>120000</v>
      </c>
    </row>
    <row r="1404" spans="9:17" x14ac:dyDescent="0.25">
      <c r="I1404" t="s">
        <v>1920</v>
      </c>
      <c r="J1404">
        <v>-0.62039999999999995</v>
      </c>
      <c r="K1404">
        <v>0.40920000000000001</v>
      </c>
      <c r="L1404">
        <v>3.0100000000000001E-3</v>
      </c>
      <c r="M1404">
        <v>-1.415</v>
      </c>
      <c r="N1404">
        <v>-0.62549999999999994</v>
      </c>
      <c r="O1404">
        <v>0.20230000000000001</v>
      </c>
      <c r="P1404">
        <v>30001</v>
      </c>
      <c r="Q1404">
        <v>120000</v>
      </c>
    </row>
    <row r="1405" spans="9:17" x14ac:dyDescent="0.25">
      <c r="I1405" t="s">
        <v>1921</v>
      </c>
      <c r="J1405">
        <v>-0.52159999999999995</v>
      </c>
      <c r="K1405">
        <v>0.34870000000000001</v>
      </c>
      <c r="L1405">
        <v>3.4940000000000001E-3</v>
      </c>
      <c r="M1405">
        <v>-1.2090000000000001</v>
      </c>
      <c r="N1405">
        <v>-0.52059999999999995</v>
      </c>
      <c r="O1405">
        <v>0.16250000000000001</v>
      </c>
      <c r="P1405">
        <v>30001</v>
      </c>
      <c r="Q1405">
        <v>120000</v>
      </c>
    </row>
    <row r="1406" spans="9:17" x14ac:dyDescent="0.25">
      <c r="I1406" t="s">
        <v>1922</v>
      </c>
      <c r="J1406">
        <v>-0.1119</v>
      </c>
      <c r="K1406">
        <v>0.48780000000000001</v>
      </c>
      <c r="L1406">
        <v>4.8260000000000004E-3</v>
      </c>
      <c r="M1406">
        <v>-1.04</v>
      </c>
      <c r="N1406">
        <v>-0.1241</v>
      </c>
      <c r="O1406">
        <v>0.8821</v>
      </c>
      <c r="P1406">
        <v>30001</v>
      </c>
      <c r="Q1406">
        <v>120000</v>
      </c>
    </row>
    <row r="1407" spans="9:17" x14ac:dyDescent="0.25">
      <c r="I1407" t="s">
        <v>1923</v>
      </c>
      <c r="J1407">
        <v>-0.43369999999999997</v>
      </c>
      <c r="K1407">
        <v>0.40300000000000002</v>
      </c>
      <c r="L1407">
        <v>4.006E-3</v>
      </c>
      <c r="M1407">
        <v>-1.232</v>
      </c>
      <c r="N1407">
        <v>-0.43090000000000001</v>
      </c>
      <c r="O1407">
        <v>0.35039999999999999</v>
      </c>
      <c r="P1407">
        <v>30001</v>
      </c>
      <c r="Q1407">
        <v>120000</v>
      </c>
    </row>
    <row r="1408" spans="9:17" x14ac:dyDescent="0.25">
      <c r="I1408" t="s">
        <v>1924</v>
      </c>
      <c r="J1408">
        <v>-0.40749999999999997</v>
      </c>
      <c r="K1408">
        <v>0.4592</v>
      </c>
      <c r="L1408">
        <v>4.1900000000000001E-3</v>
      </c>
      <c r="M1408">
        <v>-1.323</v>
      </c>
      <c r="N1408">
        <v>-0.40200000000000002</v>
      </c>
      <c r="O1408">
        <v>0.48609999999999998</v>
      </c>
      <c r="P1408">
        <v>30001</v>
      </c>
      <c r="Q1408">
        <v>120000</v>
      </c>
    </row>
    <row r="1409" spans="9:17" x14ac:dyDescent="0.25">
      <c r="I1409" t="s">
        <v>1925</v>
      </c>
      <c r="J1409">
        <v>-1.409</v>
      </c>
      <c r="K1409">
        <v>0.65139999999999998</v>
      </c>
      <c r="L1409">
        <v>9.9340000000000001E-3</v>
      </c>
      <c r="M1409">
        <v>-2.6749999999999998</v>
      </c>
      <c r="N1409">
        <v>-1.415</v>
      </c>
      <c r="O1409">
        <v>-0.11550000000000001</v>
      </c>
      <c r="P1409">
        <v>30001</v>
      </c>
      <c r="Q1409">
        <v>120000</v>
      </c>
    </row>
    <row r="1410" spans="9:17" x14ac:dyDescent="0.25">
      <c r="I1410" t="s">
        <v>1926</v>
      </c>
      <c r="J1410">
        <v>0.68799999999999994</v>
      </c>
      <c r="K1410">
        <v>0.41010000000000002</v>
      </c>
      <c r="L1410">
        <v>4.6369999999999996E-3</v>
      </c>
      <c r="M1410">
        <v>-0.12280000000000001</v>
      </c>
      <c r="N1410">
        <v>0.69</v>
      </c>
      <c r="O1410">
        <v>1.4870000000000001</v>
      </c>
      <c r="P1410">
        <v>30001</v>
      </c>
      <c r="Q1410">
        <v>120000</v>
      </c>
    </row>
    <row r="1411" spans="9:17" x14ac:dyDescent="0.25">
      <c r="I1411" t="s">
        <v>1927</v>
      </c>
      <c r="J1411">
        <v>-4.5440000000000001E-2</v>
      </c>
      <c r="K1411">
        <v>0.34560000000000002</v>
      </c>
      <c r="L1411">
        <v>3.2429999999999998E-3</v>
      </c>
      <c r="M1411">
        <v>-0.7329</v>
      </c>
      <c r="N1411">
        <v>-4.1390000000000003E-2</v>
      </c>
      <c r="O1411">
        <v>0.62709999999999999</v>
      </c>
      <c r="P1411">
        <v>30001</v>
      </c>
      <c r="Q1411">
        <v>120000</v>
      </c>
    </row>
    <row r="1412" spans="9:17" x14ac:dyDescent="0.25">
      <c r="I1412" t="s">
        <v>1928</v>
      </c>
      <c r="J1412">
        <v>0.18920000000000001</v>
      </c>
      <c r="K1412">
        <v>0.38490000000000002</v>
      </c>
      <c r="L1412">
        <v>3.4329999999999999E-3</v>
      </c>
      <c r="M1412">
        <v>-0.55989999999999995</v>
      </c>
      <c r="N1412">
        <v>0.18659999999999999</v>
      </c>
      <c r="O1412">
        <v>0.94810000000000005</v>
      </c>
      <c r="P1412">
        <v>30001</v>
      </c>
      <c r="Q1412">
        <v>120000</v>
      </c>
    </row>
    <row r="1413" spans="9:17" x14ac:dyDescent="0.25">
      <c r="I1413" t="s">
        <v>1929</v>
      </c>
      <c r="J1413">
        <v>4.5249999999999999E-2</v>
      </c>
      <c r="K1413">
        <v>0.31780000000000003</v>
      </c>
      <c r="L1413">
        <v>3.722E-3</v>
      </c>
      <c r="M1413">
        <v>-0.58120000000000005</v>
      </c>
      <c r="N1413">
        <v>4.5240000000000002E-2</v>
      </c>
      <c r="O1413">
        <v>0.66469999999999996</v>
      </c>
      <c r="P1413">
        <v>30001</v>
      </c>
      <c r="Q1413">
        <v>120000</v>
      </c>
    </row>
    <row r="1414" spans="9:17" x14ac:dyDescent="0.25">
      <c r="I1414" t="s">
        <v>1930</v>
      </c>
      <c r="J1414">
        <v>-0.6623</v>
      </c>
      <c r="K1414">
        <v>0.60599999999999998</v>
      </c>
      <c r="L1414">
        <v>6.391E-3</v>
      </c>
      <c r="M1414">
        <v>-1.9530000000000001</v>
      </c>
      <c r="N1414">
        <v>-0.61919999999999997</v>
      </c>
      <c r="O1414">
        <v>0.38629999999999998</v>
      </c>
      <c r="P1414">
        <v>30001</v>
      </c>
      <c r="Q1414">
        <v>120000</v>
      </c>
    </row>
    <row r="1415" spans="9:17" x14ac:dyDescent="0.25">
      <c r="I1415" t="s">
        <v>1931</v>
      </c>
      <c r="J1415">
        <v>6.5030000000000004E-2</v>
      </c>
      <c r="K1415">
        <v>0.41539999999999999</v>
      </c>
      <c r="L1415">
        <v>3.9360000000000003E-3</v>
      </c>
      <c r="M1415">
        <v>-0.76019999999999999</v>
      </c>
      <c r="N1415">
        <v>6.5409999999999996E-2</v>
      </c>
      <c r="O1415">
        <v>0.8831</v>
      </c>
      <c r="P1415">
        <v>30001</v>
      </c>
      <c r="Q1415">
        <v>120000</v>
      </c>
    </row>
    <row r="1416" spans="9:17" x14ac:dyDescent="0.25">
      <c r="I1416" t="s">
        <v>1932</v>
      </c>
      <c r="J1416">
        <v>0.2702</v>
      </c>
      <c r="K1416">
        <v>0.39079999999999998</v>
      </c>
      <c r="L1416">
        <v>3.7169999999999998E-3</v>
      </c>
      <c r="M1416">
        <v>-0.48459999999999998</v>
      </c>
      <c r="N1416">
        <v>0.26579999999999998</v>
      </c>
      <c r="O1416">
        <v>1.0489999999999999</v>
      </c>
      <c r="P1416">
        <v>30001</v>
      </c>
      <c r="Q1416">
        <v>120000</v>
      </c>
    </row>
    <row r="1417" spans="9:17" x14ac:dyDescent="0.25">
      <c r="I1417" t="s">
        <v>1933</v>
      </c>
      <c r="J1417">
        <v>0.24390000000000001</v>
      </c>
      <c r="K1417">
        <v>0.45789999999999997</v>
      </c>
      <c r="L1417">
        <v>3.735E-3</v>
      </c>
      <c r="M1417">
        <v>-0.625</v>
      </c>
      <c r="N1417">
        <v>0.23089999999999999</v>
      </c>
      <c r="O1417">
        <v>1.179</v>
      </c>
      <c r="P1417">
        <v>30001</v>
      </c>
      <c r="Q1417">
        <v>120000</v>
      </c>
    </row>
    <row r="1418" spans="9:17" x14ac:dyDescent="0.25">
      <c r="I1418" t="s">
        <v>1934</v>
      </c>
      <c r="J1418">
        <v>-0.39629999999999999</v>
      </c>
      <c r="K1418">
        <v>0.3861</v>
      </c>
      <c r="L1418">
        <v>4.4339999999999996E-3</v>
      </c>
      <c r="M1418">
        <v>-1.1459999999999999</v>
      </c>
      <c r="N1418">
        <v>-0.39900000000000002</v>
      </c>
      <c r="O1418">
        <v>0.37130000000000002</v>
      </c>
      <c r="P1418">
        <v>30001</v>
      </c>
      <c r="Q1418">
        <v>120000</v>
      </c>
    </row>
    <row r="1419" spans="9:17" x14ac:dyDescent="0.25">
      <c r="I1419" t="s">
        <v>1935</v>
      </c>
      <c r="J1419">
        <v>-0.23719999999999999</v>
      </c>
      <c r="K1419">
        <v>0.42320000000000002</v>
      </c>
      <c r="L1419">
        <v>4.0639999999999999E-3</v>
      </c>
      <c r="M1419">
        <v>-1.0349999999999999</v>
      </c>
      <c r="N1419">
        <v>-0.25</v>
      </c>
      <c r="O1419">
        <v>0.62629999999999997</v>
      </c>
      <c r="P1419">
        <v>30001</v>
      </c>
      <c r="Q1419">
        <v>120000</v>
      </c>
    </row>
    <row r="1420" spans="9:17" x14ac:dyDescent="0.25">
      <c r="I1420" t="s">
        <v>1936</v>
      </c>
      <c r="J1420">
        <v>-0.67069999999999996</v>
      </c>
      <c r="K1420">
        <v>0.38350000000000001</v>
      </c>
      <c r="L1420">
        <v>2.8340000000000001E-3</v>
      </c>
      <c r="M1420">
        <v>-1.4450000000000001</v>
      </c>
      <c r="N1420">
        <v>-0.66390000000000005</v>
      </c>
      <c r="O1420">
        <v>6.744E-2</v>
      </c>
      <c r="P1420">
        <v>30001</v>
      </c>
      <c r="Q1420">
        <v>120000</v>
      </c>
    </row>
    <row r="1421" spans="9:17" x14ac:dyDescent="0.25">
      <c r="I1421" t="s">
        <v>1937</v>
      </c>
      <c r="J1421">
        <v>-0.63690000000000002</v>
      </c>
      <c r="K1421">
        <v>0.36499999999999999</v>
      </c>
      <c r="L1421">
        <v>2.8739999999999998E-3</v>
      </c>
      <c r="M1421">
        <v>-1.3640000000000001</v>
      </c>
      <c r="N1421">
        <v>-0.63390000000000002</v>
      </c>
      <c r="O1421">
        <v>6.9320000000000007E-2</v>
      </c>
      <c r="P1421">
        <v>30001</v>
      </c>
      <c r="Q1421">
        <v>120000</v>
      </c>
    </row>
    <row r="1422" spans="9:17" x14ac:dyDescent="0.25">
      <c r="I1422" t="s">
        <v>1938</v>
      </c>
      <c r="J1422">
        <v>-0.4481</v>
      </c>
      <c r="K1422">
        <v>0.4476</v>
      </c>
      <c r="L1422">
        <v>3.7309999999999999E-3</v>
      </c>
      <c r="M1422">
        <v>-1.3160000000000001</v>
      </c>
      <c r="N1422">
        <v>-0.45350000000000001</v>
      </c>
      <c r="O1422">
        <v>0.45660000000000001</v>
      </c>
      <c r="P1422">
        <v>30001</v>
      </c>
      <c r="Q1422">
        <v>120000</v>
      </c>
    </row>
    <row r="1423" spans="9:17" x14ac:dyDescent="0.25">
      <c r="I1423" t="s">
        <v>1939</v>
      </c>
      <c r="J1423">
        <v>0.37959999999999999</v>
      </c>
      <c r="K1423">
        <v>0.45810000000000001</v>
      </c>
      <c r="L1423">
        <v>5.1289999999999999E-3</v>
      </c>
      <c r="M1423">
        <v>-0.52070000000000005</v>
      </c>
      <c r="N1423">
        <v>0.37980000000000003</v>
      </c>
      <c r="O1423">
        <v>1.2749999999999999</v>
      </c>
      <c r="P1423">
        <v>30001</v>
      </c>
      <c r="Q1423">
        <v>120000</v>
      </c>
    </row>
    <row r="1424" spans="9:17" x14ac:dyDescent="0.25">
      <c r="I1424" t="s">
        <v>1940</v>
      </c>
      <c r="J1424">
        <v>0.40060000000000001</v>
      </c>
      <c r="K1424">
        <v>0.50309999999999999</v>
      </c>
      <c r="L1424">
        <v>5.3800000000000002E-3</v>
      </c>
      <c r="M1424">
        <v>-0.58589999999999998</v>
      </c>
      <c r="N1424">
        <v>0.39989999999999998</v>
      </c>
      <c r="O1424">
        <v>1.3919999999999999</v>
      </c>
      <c r="P1424">
        <v>30001</v>
      </c>
      <c r="Q1424">
        <v>120000</v>
      </c>
    </row>
    <row r="1425" spans="9:17" x14ac:dyDescent="0.25">
      <c r="I1425" t="s">
        <v>1941</v>
      </c>
      <c r="J1425">
        <v>0.78200000000000003</v>
      </c>
      <c r="K1425">
        <v>0.7974</v>
      </c>
      <c r="L1425">
        <v>1.512E-2</v>
      </c>
      <c r="M1425">
        <v>-0.76990000000000003</v>
      </c>
      <c r="N1425">
        <v>0.7772</v>
      </c>
      <c r="O1425">
        <v>2.3570000000000002</v>
      </c>
      <c r="P1425">
        <v>30001</v>
      </c>
      <c r="Q1425">
        <v>120000</v>
      </c>
    </row>
    <row r="1426" spans="9:17" x14ac:dyDescent="0.25">
      <c r="I1426" t="s">
        <v>1942</v>
      </c>
      <c r="J1426">
        <v>0.95189999999999997</v>
      </c>
      <c r="K1426">
        <v>0.58309999999999995</v>
      </c>
      <c r="L1426">
        <v>8.6739999999999994E-3</v>
      </c>
      <c r="M1426">
        <v>-0.19320000000000001</v>
      </c>
      <c r="N1426">
        <v>0.95169999999999999</v>
      </c>
      <c r="O1426">
        <v>2.097</v>
      </c>
      <c r="P1426">
        <v>30001</v>
      </c>
      <c r="Q1426">
        <v>120000</v>
      </c>
    </row>
    <row r="1427" spans="9:17" x14ac:dyDescent="0.25">
      <c r="I1427" t="s">
        <v>1943</v>
      </c>
      <c r="J1427">
        <v>0.97250000000000003</v>
      </c>
      <c r="K1427">
        <v>0.65610000000000002</v>
      </c>
      <c r="L1427">
        <v>9.7710000000000002E-3</v>
      </c>
      <c r="M1427">
        <v>-0.31559999999999999</v>
      </c>
      <c r="N1427">
        <v>0.97260000000000002</v>
      </c>
      <c r="O1427">
        <v>2.2709999999999999</v>
      </c>
      <c r="P1427">
        <v>30001</v>
      </c>
      <c r="Q1427">
        <v>120000</v>
      </c>
    </row>
    <row r="1428" spans="9:17" x14ac:dyDescent="0.25">
      <c r="I1428" t="s">
        <v>2693</v>
      </c>
      <c r="J1428">
        <v>0.71040000000000003</v>
      </c>
      <c r="K1428">
        <v>0.52810000000000001</v>
      </c>
      <c r="L1428">
        <v>8.267E-3</v>
      </c>
      <c r="M1428">
        <v>-0.3327</v>
      </c>
      <c r="N1428">
        <v>0.71350000000000002</v>
      </c>
      <c r="O1428">
        <v>1.7430000000000001</v>
      </c>
      <c r="P1428">
        <v>30001</v>
      </c>
      <c r="Q1428">
        <v>120000</v>
      </c>
    </row>
    <row r="1429" spans="9:17" x14ac:dyDescent="0.25">
      <c r="I1429" t="s">
        <v>2694</v>
      </c>
      <c r="J1429">
        <v>0.56659999999999999</v>
      </c>
      <c r="K1429">
        <v>0.57679999999999998</v>
      </c>
      <c r="L1429">
        <v>9.8840000000000004E-3</v>
      </c>
      <c r="M1429">
        <v>-0.5837</v>
      </c>
      <c r="N1429">
        <v>0.57279999999999998</v>
      </c>
      <c r="O1429">
        <v>1.6859999999999999</v>
      </c>
      <c r="P1429">
        <v>30001</v>
      </c>
      <c r="Q1429">
        <v>120000</v>
      </c>
    </row>
    <row r="1430" spans="9:17" x14ac:dyDescent="0.25">
      <c r="I1430" t="s">
        <v>2695</v>
      </c>
      <c r="J1430">
        <v>1.3089999999999999</v>
      </c>
      <c r="K1430">
        <v>0.58550000000000002</v>
      </c>
      <c r="L1430">
        <v>9.1889999999999993E-3</v>
      </c>
      <c r="M1430">
        <v>0.1641</v>
      </c>
      <c r="N1430">
        <v>1.31</v>
      </c>
      <c r="O1430">
        <v>2.46</v>
      </c>
      <c r="P1430">
        <v>30001</v>
      </c>
      <c r="Q1430">
        <v>120000</v>
      </c>
    </row>
    <row r="1431" spans="9:17" x14ac:dyDescent="0.25">
      <c r="I1431" t="s">
        <v>2696</v>
      </c>
      <c r="J1431">
        <v>1.2949999999999999</v>
      </c>
      <c r="K1431">
        <v>0.65820000000000001</v>
      </c>
      <c r="L1431">
        <v>1.009E-2</v>
      </c>
      <c r="M1431">
        <v>1.023E-3</v>
      </c>
      <c r="N1431">
        <v>1.296</v>
      </c>
      <c r="O1431">
        <v>2.5859999999999999</v>
      </c>
      <c r="P1431">
        <v>30001</v>
      </c>
      <c r="Q1431">
        <v>120000</v>
      </c>
    </row>
    <row r="1432" spans="9:17" x14ac:dyDescent="0.25">
      <c r="I1432" t="s">
        <v>2697</v>
      </c>
      <c r="J1432">
        <v>1.1719999999999999</v>
      </c>
      <c r="K1432">
        <v>0.59699999999999998</v>
      </c>
      <c r="L1432">
        <v>9.2490000000000003E-3</v>
      </c>
      <c r="M1432">
        <v>-9.4369999999999992E-3</v>
      </c>
      <c r="N1432">
        <v>1.177</v>
      </c>
      <c r="O1432">
        <v>2.335</v>
      </c>
      <c r="P1432">
        <v>30001</v>
      </c>
      <c r="Q1432">
        <v>120000</v>
      </c>
    </row>
    <row r="1433" spans="9:17" x14ac:dyDescent="0.25">
      <c r="I1433" t="s">
        <v>2698</v>
      </c>
      <c r="J1433">
        <v>-0.31490000000000001</v>
      </c>
      <c r="K1433">
        <v>0.64270000000000005</v>
      </c>
      <c r="L1433">
        <v>9.7370000000000009E-3</v>
      </c>
      <c r="M1433">
        <v>-1.5740000000000001</v>
      </c>
      <c r="N1433">
        <v>-0.31940000000000002</v>
      </c>
      <c r="O1433">
        <v>0.95640000000000003</v>
      </c>
      <c r="P1433">
        <v>30001</v>
      </c>
      <c r="Q1433">
        <v>120000</v>
      </c>
    </row>
    <row r="1434" spans="9:17" x14ac:dyDescent="0.25">
      <c r="I1434" t="s">
        <v>1944</v>
      </c>
      <c r="J1434">
        <v>-0.46789999999999998</v>
      </c>
      <c r="K1434">
        <v>0.3836</v>
      </c>
      <c r="L1434">
        <v>2.1570000000000001E-3</v>
      </c>
      <c r="M1434">
        <v>-1.206</v>
      </c>
      <c r="N1434">
        <v>-0.47420000000000001</v>
      </c>
      <c r="O1434">
        <v>0.31290000000000001</v>
      </c>
      <c r="P1434">
        <v>30001</v>
      </c>
      <c r="Q1434">
        <v>120000</v>
      </c>
    </row>
    <row r="1435" spans="9:17" x14ac:dyDescent="0.25">
      <c r="I1435" t="s">
        <v>1945</v>
      </c>
      <c r="J1435">
        <v>-0.76749999999999996</v>
      </c>
      <c r="K1435">
        <v>0.47789999999999999</v>
      </c>
      <c r="L1435">
        <v>2.7729999999999999E-3</v>
      </c>
      <c r="M1435">
        <v>-1.7230000000000001</v>
      </c>
      <c r="N1435">
        <v>-0.76380000000000003</v>
      </c>
      <c r="O1435">
        <v>0.16189999999999999</v>
      </c>
      <c r="P1435">
        <v>30001</v>
      </c>
      <c r="Q1435">
        <v>120000</v>
      </c>
    </row>
    <row r="1436" spans="9:17" x14ac:dyDescent="0.25">
      <c r="I1436" t="s">
        <v>1946</v>
      </c>
      <c r="J1436">
        <v>-0.40889999999999999</v>
      </c>
      <c r="K1436">
        <v>0.49030000000000001</v>
      </c>
      <c r="L1436">
        <v>2.6129999999999999E-3</v>
      </c>
      <c r="M1436">
        <v>-1.351</v>
      </c>
      <c r="N1436">
        <v>-0.41980000000000001</v>
      </c>
      <c r="O1436">
        <v>0.58919999999999995</v>
      </c>
      <c r="P1436">
        <v>30001</v>
      </c>
      <c r="Q1436">
        <v>120000</v>
      </c>
    </row>
    <row r="1437" spans="9:17" x14ac:dyDescent="0.25">
      <c r="I1437" t="s">
        <v>1947</v>
      </c>
      <c r="J1437">
        <v>-0.18859999999999999</v>
      </c>
      <c r="K1437">
        <v>0.3972</v>
      </c>
      <c r="L1437">
        <v>2.4329999999999998E-3</v>
      </c>
      <c r="M1437">
        <v>-0.95799999999999996</v>
      </c>
      <c r="N1437">
        <v>-0.19470000000000001</v>
      </c>
      <c r="O1437">
        <v>0.61280000000000001</v>
      </c>
      <c r="P1437">
        <v>30001</v>
      </c>
      <c r="Q1437">
        <v>120000</v>
      </c>
    </row>
    <row r="1438" spans="9:17" x14ac:dyDescent="0.25">
      <c r="I1438" t="s">
        <v>1948</v>
      </c>
      <c r="J1438">
        <v>-0.80679999999999996</v>
      </c>
      <c r="K1438">
        <v>0.47660000000000002</v>
      </c>
      <c r="L1438">
        <v>2.7299999999999998E-3</v>
      </c>
      <c r="M1438">
        <v>-1.7529999999999999</v>
      </c>
      <c r="N1438">
        <v>-0.8024</v>
      </c>
      <c r="O1438">
        <v>0.1275</v>
      </c>
      <c r="P1438">
        <v>30001</v>
      </c>
      <c r="Q1438">
        <v>120000</v>
      </c>
    </row>
    <row r="1439" spans="9:17" x14ac:dyDescent="0.25">
      <c r="I1439" t="s">
        <v>1949</v>
      </c>
      <c r="J1439">
        <v>-0.34810000000000002</v>
      </c>
      <c r="K1439">
        <v>0.46660000000000001</v>
      </c>
      <c r="L1439">
        <v>2.7079999999999999E-3</v>
      </c>
      <c r="M1439">
        <v>-1.244</v>
      </c>
      <c r="N1439">
        <v>-0.35630000000000001</v>
      </c>
      <c r="O1439">
        <v>0.59930000000000005</v>
      </c>
      <c r="P1439">
        <v>30001</v>
      </c>
      <c r="Q1439">
        <v>120000</v>
      </c>
    </row>
    <row r="1440" spans="9:17" x14ac:dyDescent="0.25">
      <c r="I1440" t="s">
        <v>1950</v>
      </c>
      <c r="J1440">
        <v>-0.94169999999999998</v>
      </c>
      <c r="K1440">
        <v>0.51980000000000004</v>
      </c>
      <c r="L1440">
        <v>3.4520000000000002E-3</v>
      </c>
      <c r="M1440">
        <v>-1.994</v>
      </c>
      <c r="N1440">
        <v>-0.93010000000000004</v>
      </c>
      <c r="O1440">
        <v>5.1720000000000002E-2</v>
      </c>
      <c r="P1440">
        <v>30001</v>
      </c>
      <c r="Q1440">
        <v>120000</v>
      </c>
    </row>
    <row r="1441" spans="9:17" x14ac:dyDescent="0.25">
      <c r="I1441" t="s">
        <v>1951</v>
      </c>
      <c r="J1441">
        <v>-0.67959999999999998</v>
      </c>
      <c r="K1441">
        <v>0.47489999999999999</v>
      </c>
      <c r="L1441">
        <v>2.9619999999999998E-3</v>
      </c>
      <c r="M1441">
        <v>-1.615</v>
      </c>
      <c r="N1441">
        <v>-0.67900000000000005</v>
      </c>
      <c r="O1441">
        <v>0.25380000000000003</v>
      </c>
      <c r="P1441">
        <v>30001</v>
      </c>
      <c r="Q1441">
        <v>120000</v>
      </c>
    </row>
    <row r="1442" spans="9:17" x14ac:dyDescent="0.25">
      <c r="I1442" t="s">
        <v>1952</v>
      </c>
      <c r="J1442">
        <v>-0.48409999999999997</v>
      </c>
      <c r="K1442">
        <v>0.43819999999999998</v>
      </c>
      <c r="L1442">
        <v>2.944E-3</v>
      </c>
      <c r="M1442">
        <v>-1.335</v>
      </c>
      <c r="N1442">
        <v>-0.48980000000000001</v>
      </c>
      <c r="O1442">
        <v>0.39710000000000001</v>
      </c>
      <c r="P1442">
        <v>30001</v>
      </c>
      <c r="Q1442">
        <v>120000</v>
      </c>
    </row>
    <row r="1443" spans="9:17" x14ac:dyDescent="0.25">
      <c r="I1443" t="s">
        <v>1953</v>
      </c>
      <c r="J1443">
        <v>-0.37059999999999998</v>
      </c>
      <c r="K1443">
        <v>0.4783</v>
      </c>
      <c r="L1443">
        <v>2.8310000000000002E-3</v>
      </c>
      <c r="M1443">
        <v>-1.292</v>
      </c>
      <c r="N1443">
        <v>-0.37790000000000001</v>
      </c>
      <c r="O1443">
        <v>0.59340000000000004</v>
      </c>
      <c r="P1443">
        <v>30001</v>
      </c>
      <c r="Q1443">
        <v>120000</v>
      </c>
    </row>
    <row r="1444" spans="9:17" x14ac:dyDescent="0.25">
      <c r="I1444" t="s">
        <v>1954</v>
      </c>
      <c r="J1444">
        <v>-0.27179999999999999</v>
      </c>
      <c r="K1444">
        <v>0.42449999999999999</v>
      </c>
      <c r="L1444">
        <v>3.2190000000000001E-3</v>
      </c>
      <c r="M1444">
        <v>-1.089</v>
      </c>
      <c r="N1444">
        <v>-0.27779999999999999</v>
      </c>
      <c r="O1444">
        <v>0.57489999999999997</v>
      </c>
      <c r="P1444">
        <v>30001</v>
      </c>
      <c r="Q1444">
        <v>120000</v>
      </c>
    </row>
    <row r="1445" spans="9:17" x14ac:dyDescent="0.25">
      <c r="I1445" t="s">
        <v>1955</v>
      </c>
      <c r="J1445">
        <v>0.13789999999999999</v>
      </c>
      <c r="K1445">
        <v>0.54690000000000005</v>
      </c>
      <c r="L1445">
        <v>4.6239999999999996E-3</v>
      </c>
      <c r="M1445">
        <v>-0.89980000000000004</v>
      </c>
      <c r="N1445">
        <v>0.1229</v>
      </c>
      <c r="O1445">
        <v>1.2470000000000001</v>
      </c>
      <c r="P1445">
        <v>30001</v>
      </c>
      <c r="Q1445">
        <v>120000</v>
      </c>
    </row>
    <row r="1446" spans="9:17" x14ac:dyDescent="0.25">
      <c r="I1446" t="s">
        <v>1956</v>
      </c>
      <c r="J1446">
        <v>-0.18390000000000001</v>
      </c>
      <c r="K1446">
        <v>0.4728</v>
      </c>
      <c r="L1446">
        <v>3.692E-3</v>
      </c>
      <c r="M1446">
        <v>-1.103</v>
      </c>
      <c r="N1446">
        <v>-0.18729999999999999</v>
      </c>
      <c r="O1446">
        <v>0.7591</v>
      </c>
      <c r="P1446">
        <v>30001</v>
      </c>
      <c r="Q1446">
        <v>120000</v>
      </c>
    </row>
    <row r="1447" spans="9:17" x14ac:dyDescent="0.25">
      <c r="I1447" t="s">
        <v>1957</v>
      </c>
      <c r="J1447">
        <v>-0.15770000000000001</v>
      </c>
      <c r="K1447">
        <v>0.51680000000000004</v>
      </c>
      <c r="L1447">
        <v>3.859E-3</v>
      </c>
      <c r="M1447">
        <v>-1.1739999999999999</v>
      </c>
      <c r="N1447">
        <v>-0.15840000000000001</v>
      </c>
      <c r="O1447">
        <v>0.86299999999999999</v>
      </c>
      <c r="P1447">
        <v>30001</v>
      </c>
      <c r="Q1447">
        <v>120000</v>
      </c>
    </row>
    <row r="1448" spans="9:17" x14ac:dyDescent="0.25">
      <c r="I1448" t="s">
        <v>1958</v>
      </c>
      <c r="J1448">
        <v>-1.1599999999999999</v>
      </c>
      <c r="K1448">
        <v>0.69640000000000002</v>
      </c>
      <c r="L1448">
        <v>9.6659999999999992E-3</v>
      </c>
      <c r="M1448">
        <v>-2.5129999999999999</v>
      </c>
      <c r="N1448">
        <v>-1.165</v>
      </c>
      <c r="O1448">
        <v>0.2233</v>
      </c>
      <c r="P1448">
        <v>30001</v>
      </c>
      <c r="Q1448">
        <v>120000</v>
      </c>
    </row>
    <row r="1449" spans="9:17" x14ac:dyDescent="0.25">
      <c r="I1449" t="s">
        <v>1959</v>
      </c>
      <c r="J1449">
        <v>0.93769999999999998</v>
      </c>
      <c r="K1449">
        <v>0.48</v>
      </c>
      <c r="L1449">
        <v>4.4600000000000004E-3</v>
      </c>
      <c r="M1449">
        <v>4.261E-3</v>
      </c>
      <c r="N1449">
        <v>0.93569999999999998</v>
      </c>
      <c r="O1449">
        <v>1.889</v>
      </c>
      <c r="P1449">
        <v>30001</v>
      </c>
      <c r="Q1449">
        <v>120000</v>
      </c>
    </row>
    <row r="1450" spans="9:17" x14ac:dyDescent="0.25">
      <c r="I1450" t="s">
        <v>1960</v>
      </c>
      <c r="J1450">
        <v>0.20430000000000001</v>
      </c>
      <c r="K1450">
        <v>0.42930000000000001</v>
      </c>
      <c r="L1450">
        <v>3.0300000000000001E-3</v>
      </c>
      <c r="M1450">
        <v>-0.62780000000000002</v>
      </c>
      <c r="N1450">
        <v>0.19889999999999999</v>
      </c>
      <c r="O1450">
        <v>1.06</v>
      </c>
      <c r="P1450">
        <v>30001</v>
      </c>
      <c r="Q1450">
        <v>120000</v>
      </c>
    </row>
    <row r="1451" spans="9:17" x14ac:dyDescent="0.25">
      <c r="I1451" t="s">
        <v>1961</v>
      </c>
      <c r="J1451">
        <v>0.439</v>
      </c>
      <c r="K1451">
        <v>0.45129999999999998</v>
      </c>
      <c r="L1451">
        <v>3.1120000000000002E-3</v>
      </c>
      <c r="M1451">
        <v>-0.43219999999999997</v>
      </c>
      <c r="N1451">
        <v>0.43330000000000002</v>
      </c>
      <c r="O1451">
        <v>1.3440000000000001</v>
      </c>
      <c r="P1451">
        <v>30001</v>
      </c>
      <c r="Q1451">
        <v>120000</v>
      </c>
    </row>
    <row r="1452" spans="9:17" x14ac:dyDescent="0.25">
      <c r="I1452" t="s">
        <v>1962</v>
      </c>
      <c r="J1452">
        <v>0.29499999999999998</v>
      </c>
      <c r="K1452">
        <v>0.4</v>
      </c>
      <c r="L1452">
        <v>3.4129999999999998E-3</v>
      </c>
      <c r="M1452">
        <v>-0.47939999999999999</v>
      </c>
      <c r="N1452">
        <v>0.2888</v>
      </c>
      <c r="O1452">
        <v>1.097</v>
      </c>
      <c r="P1452">
        <v>30001</v>
      </c>
      <c r="Q1452">
        <v>120000</v>
      </c>
    </row>
    <row r="1453" spans="9:17" x14ac:dyDescent="0.25">
      <c r="I1453" t="s">
        <v>1963</v>
      </c>
      <c r="J1453">
        <v>-0.41249999999999998</v>
      </c>
      <c r="K1453">
        <v>0.6482</v>
      </c>
      <c r="L1453">
        <v>6.1710000000000003E-3</v>
      </c>
      <c r="M1453">
        <v>-1.7629999999999999</v>
      </c>
      <c r="N1453">
        <v>-0.37590000000000001</v>
      </c>
      <c r="O1453">
        <v>0.7581</v>
      </c>
      <c r="P1453">
        <v>30001</v>
      </c>
      <c r="Q1453">
        <v>120000</v>
      </c>
    </row>
    <row r="1454" spans="9:17" x14ac:dyDescent="0.25">
      <c r="I1454" t="s">
        <v>1964</v>
      </c>
      <c r="J1454">
        <v>0.31480000000000002</v>
      </c>
      <c r="K1454">
        <v>0.4829</v>
      </c>
      <c r="L1454">
        <v>3.6480000000000002E-3</v>
      </c>
      <c r="M1454">
        <v>-0.62639999999999996</v>
      </c>
      <c r="N1454">
        <v>0.31159999999999999</v>
      </c>
      <c r="O1454">
        <v>1.2729999999999999</v>
      </c>
      <c r="P1454">
        <v>30001</v>
      </c>
      <c r="Q1454">
        <v>120000</v>
      </c>
    </row>
    <row r="1455" spans="9:17" x14ac:dyDescent="0.25">
      <c r="I1455" t="s">
        <v>1965</v>
      </c>
      <c r="J1455">
        <v>0.52</v>
      </c>
      <c r="K1455">
        <v>0.46060000000000001</v>
      </c>
      <c r="L1455">
        <v>3.4770000000000001E-3</v>
      </c>
      <c r="M1455">
        <v>-0.36499999999999999</v>
      </c>
      <c r="N1455">
        <v>0.51160000000000005</v>
      </c>
      <c r="O1455">
        <v>1.4430000000000001</v>
      </c>
      <c r="P1455">
        <v>30001</v>
      </c>
      <c r="Q1455">
        <v>120000</v>
      </c>
    </row>
    <row r="1456" spans="9:17" x14ac:dyDescent="0.25">
      <c r="I1456" t="s">
        <v>1966</v>
      </c>
      <c r="J1456">
        <v>0.49370000000000003</v>
      </c>
      <c r="K1456">
        <v>0.51539999999999997</v>
      </c>
      <c r="L1456">
        <v>3.3549999999999999E-3</v>
      </c>
      <c r="M1456">
        <v>-0.48549999999999999</v>
      </c>
      <c r="N1456">
        <v>0.48</v>
      </c>
      <c r="O1456">
        <v>1.544</v>
      </c>
      <c r="P1456">
        <v>30001</v>
      </c>
      <c r="Q1456">
        <v>120000</v>
      </c>
    </row>
    <row r="1457" spans="9:17" x14ac:dyDescent="0.25">
      <c r="I1457" t="s">
        <v>1967</v>
      </c>
      <c r="J1457">
        <v>-0.14649999999999999</v>
      </c>
      <c r="K1457">
        <v>0.45989999999999998</v>
      </c>
      <c r="L1457">
        <v>4.2329999999999998E-3</v>
      </c>
      <c r="M1457">
        <v>-1.0329999999999999</v>
      </c>
      <c r="N1457">
        <v>-0.1537</v>
      </c>
      <c r="O1457">
        <v>0.77849999999999997</v>
      </c>
      <c r="P1457">
        <v>30001</v>
      </c>
      <c r="Q1457">
        <v>120000</v>
      </c>
    </row>
    <row r="1458" spans="9:17" x14ac:dyDescent="0.25">
      <c r="I1458" t="s">
        <v>1968</v>
      </c>
      <c r="J1458">
        <v>1.259E-2</v>
      </c>
      <c r="K1458">
        <v>0.48759999999999998</v>
      </c>
      <c r="L1458">
        <v>3.8310000000000002E-3</v>
      </c>
      <c r="M1458">
        <v>-0.91100000000000003</v>
      </c>
      <c r="N1458">
        <v>-1.604E-3</v>
      </c>
      <c r="O1458">
        <v>1.0129999999999999</v>
      </c>
      <c r="P1458">
        <v>30001</v>
      </c>
      <c r="Q1458">
        <v>120000</v>
      </c>
    </row>
    <row r="1459" spans="9:17" x14ac:dyDescent="0.25">
      <c r="I1459" t="s">
        <v>1969</v>
      </c>
      <c r="J1459">
        <v>-0.4209</v>
      </c>
      <c r="K1459">
        <v>0.46150000000000002</v>
      </c>
      <c r="L1459">
        <v>2.813E-3</v>
      </c>
      <c r="M1459">
        <v>-1.33</v>
      </c>
      <c r="N1459">
        <v>-0.42099999999999999</v>
      </c>
      <c r="O1459">
        <v>0.49070000000000003</v>
      </c>
      <c r="P1459">
        <v>30001</v>
      </c>
      <c r="Q1459">
        <v>120000</v>
      </c>
    </row>
    <row r="1460" spans="9:17" x14ac:dyDescent="0.25">
      <c r="I1460" t="s">
        <v>1970</v>
      </c>
      <c r="J1460">
        <v>-0.3871</v>
      </c>
      <c r="K1460">
        <v>0.44419999999999998</v>
      </c>
      <c r="L1460">
        <v>2.7859999999999998E-3</v>
      </c>
      <c r="M1460">
        <v>-1.2549999999999999</v>
      </c>
      <c r="N1460">
        <v>-0.39179999999999998</v>
      </c>
      <c r="O1460">
        <v>0.4995</v>
      </c>
      <c r="P1460">
        <v>30001</v>
      </c>
      <c r="Q1460">
        <v>120000</v>
      </c>
    </row>
    <row r="1461" spans="9:17" x14ac:dyDescent="0.25">
      <c r="I1461" t="s">
        <v>1971</v>
      </c>
      <c r="J1461">
        <v>-0.1983</v>
      </c>
      <c r="K1461">
        <v>0.51049999999999995</v>
      </c>
      <c r="L1461">
        <v>3.5330000000000001E-3</v>
      </c>
      <c r="M1461">
        <v>-1.18</v>
      </c>
      <c r="N1461">
        <v>-0.2089</v>
      </c>
      <c r="O1461">
        <v>0.83520000000000005</v>
      </c>
      <c r="P1461">
        <v>30001</v>
      </c>
      <c r="Q1461">
        <v>120000</v>
      </c>
    </row>
    <row r="1462" spans="9:17" x14ac:dyDescent="0.25">
      <c r="I1462" t="s">
        <v>1972</v>
      </c>
      <c r="J1462">
        <v>0.62939999999999996</v>
      </c>
      <c r="K1462">
        <v>0.51859999999999995</v>
      </c>
      <c r="L1462">
        <v>4.8500000000000001E-3</v>
      </c>
      <c r="M1462">
        <v>-0.38469999999999999</v>
      </c>
      <c r="N1462">
        <v>0.62909999999999999</v>
      </c>
      <c r="O1462">
        <v>1.653</v>
      </c>
      <c r="P1462">
        <v>30001</v>
      </c>
      <c r="Q1462">
        <v>120000</v>
      </c>
    </row>
    <row r="1463" spans="9:17" x14ac:dyDescent="0.25">
      <c r="I1463" t="s">
        <v>1973</v>
      </c>
      <c r="J1463">
        <v>0.65039999999999998</v>
      </c>
      <c r="K1463">
        <v>0.55879999999999996</v>
      </c>
      <c r="L1463">
        <v>5.0699999999999999E-3</v>
      </c>
      <c r="M1463">
        <v>-0.43819999999999998</v>
      </c>
      <c r="N1463">
        <v>0.64790000000000003</v>
      </c>
      <c r="O1463">
        <v>1.754</v>
      </c>
      <c r="P1463">
        <v>30001</v>
      </c>
      <c r="Q1463">
        <v>120000</v>
      </c>
    </row>
    <row r="1464" spans="9:17" x14ac:dyDescent="0.25">
      <c r="I1464" t="s">
        <v>1974</v>
      </c>
      <c r="J1464">
        <v>1.032</v>
      </c>
      <c r="K1464">
        <v>0.83779999999999999</v>
      </c>
      <c r="L1464">
        <v>1.504E-2</v>
      </c>
      <c r="M1464">
        <v>-0.60719999999999996</v>
      </c>
      <c r="N1464">
        <v>1.0249999999999999</v>
      </c>
      <c r="O1464">
        <v>2.6909999999999998</v>
      </c>
      <c r="P1464">
        <v>30001</v>
      </c>
      <c r="Q1464">
        <v>120000</v>
      </c>
    </row>
    <row r="1465" spans="9:17" x14ac:dyDescent="0.25">
      <c r="I1465" t="s">
        <v>1975</v>
      </c>
      <c r="J1465">
        <v>1.202</v>
      </c>
      <c r="K1465">
        <v>0.63270000000000004</v>
      </c>
      <c r="L1465">
        <v>8.5929999999999999E-3</v>
      </c>
      <c r="M1465">
        <v>-3.5279999999999999E-2</v>
      </c>
      <c r="N1465">
        <v>1.2</v>
      </c>
      <c r="O1465">
        <v>2.4500000000000002</v>
      </c>
      <c r="P1465">
        <v>30001</v>
      </c>
      <c r="Q1465">
        <v>120000</v>
      </c>
    </row>
    <row r="1466" spans="9:17" x14ac:dyDescent="0.25">
      <c r="I1466" t="s">
        <v>1976</v>
      </c>
      <c r="J1466">
        <v>1.222</v>
      </c>
      <c r="K1466">
        <v>0.70020000000000004</v>
      </c>
      <c r="L1466">
        <v>9.6830000000000006E-3</v>
      </c>
      <c r="M1466">
        <v>-0.15359999999999999</v>
      </c>
      <c r="N1466">
        <v>1.2190000000000001</v>
      </c>
      <c r="O1466">
        <v>2.6120000000000001</v>
      </c>
      <c r="P1466">
        <v>30001</v>
      </c>
      <c r="Q1466">
        <v>120000</v>
      </c>
    </row>
    <row r="1467" spans="9:17" x14ac:dyDescent="0.25">
      <c r="I1467" t="s">
        <v>2699</v>
      </c>
      <c r="J1467">
        <v>0.96020000000000005</v>
      </c>
      <c r="K1467">
        <v>0.58330000000000004</v>
      </c>
      <c r="L1467">
        <v>8.1550000000000008E-3</v>
      </c>
      <c r="M1467">
        <v>-0.17849999999999999</v>
      </c>
      <c r="N1467">
        <v>0.95660000000000001</v>
      </c>
      <c r="O1467">
        <v>2.1160000000000001</v>
      </c>
      <c r="P1467">
        <v>30001</v>
      </c>
      <c r="Q1467">
        <v>120000</v>
      </c>
    </row>
    <row r="1468" spans="9:17" x14ac:dyDescent="0.25">
      <c r="I1468" t="s">
        <v>2700</v>
      </c>
      <c r="J1468">
        <v>0.81640000000000001</v>
      </c>
      <c r="K1468">
        <v>0.62790000000000001</v>
      </c>
      <c r="L1468">
        <v>9.7669999999999996E-3</v>
      </c>
      <c r="M1468">
        <v>-0.41770000000000002</v>
      </c>
      <c r="N1468">
        <v>0.81679999999999997</v>
      </c>
      <c r="O1468">
        <v>2.0550000000000002</v>
      </c>
      <c r="P1468">
        <v>30001</v>
      </c>
      <c r="Q1468">
        <v>120000</v>
      </c>
    </row>
    <row r="1469" spans="9:17" x14ac:dyDescent="0.25">
      <c r="I1469" t="s">
        <v>2701</v>
      </c>
      <c r="J1469">
        <v>1.5580000000000001</v>
      </c>
      <c r="K1469">
        <v>0.63400000000000001</v>
      </c>
      <c r="L1469">
        <v>8.9440000000000006E-3</v>
      </c>
      <c r="M1469">
        <v>0.31869999999999998</v>
      </c>
      <c r="N1469">
        <v>1.5580000000000001</v>
      </c>
      <c r="O1469">
        <v>2.8069999999999999</v>
      </c>
      <c r="P1469">
        <v>30001</v>
      </c>
      <c r="Q1469">
        <v>120000</v>
      </c>
    </row>
    <row r="1470" spans="9:17" x14ac:dyDescent="0.25">
      <c r="I1470" t="s">
        <v>2702</v>
      </c>
      <c r="J1470">
        <v>1.5449999999999999</v>
      </c>
      <c r="K1470">
        <v>0.70240000000000002</v>
      </c>
      <c r="L1470">
        <v>9.8530000000000006E-3</v>
      </c>
      <c r="M1470">
        <v>0.16389999999999999</v>
      </c>
      <c r="N1470">
        <v>1.5449999999999999</v>
      </c>
      <c r="O1470">
        <v>2.9289999999999998</v>
      </c>
      <c r="P1470">
        <v>30001</v>
      </c>
      <c r="Q1470">
        <v>120000</v>
      </c>
    </row>
    <row r="1471" spans="9:17" x14ac:dyDescent="0.25">
      <c r="I1471" t="s">
        <v>2703</v>
      </c>
      <c r="J1471">
        <v>1.4219999999999999</v>
      </c>
      <c r="K1471">
        <v>0.64739999999999998</v>
      </c>
      <c r="L1471">
        <v>9.1260000000000004E-3</v>
      </c>
      <c r="M1471">
        <v>0.14849999999999999</v>
      </c>
      <c r="N1471">
        <v>1.423</v>
      </c>
      <c r="O1471">
        <v>2.6909999999999998</v>
      </c>
      <c r="P1471">
        <v>30001</v>
      </c>
      <c r="Q1471">
        <v>120000</v>
      </c>
    </row>
    <row r="1472" spans="9:17" x14ac:dyDescent="0.25">
      <c r="I1472" t="s">
        <v>2704</v>
      </c>
      <c r="J1472">
        <v>-6.5140000000000003E-2</v>
      </c>
      <c r="K1472">
        <v>0.68659999999999999</v>
      </c>
      <c r="L1472">
        <v>9.6690000000000005E-3</v>
      </c>
      <c r="M1472">
        <v>-1.4019999999999999</v>
      </c>
      <c r="N1472">
        <v>-7.0940000000000003E-2</v>
      </c>
      <c r="O1472">
        <v>1.2929999999999999</v>
      </c>
      <c r="P1472">
        <v>30001</v>
      </c>
      <c r="Q1472">
        <v>120000</v>
      </c>
    </row>
    <row r="1473" spans="9:17" x14ac:dyDescent="0.25">
      <c r="I1473" t="s">
        <v>1977</v>
      </c>
      <c r="J1473">
        <v>-0.29959999999999998</v>
      </c>
      <c r="K1473">
        <v>0.37119999999999997</v>
      </c>
      <c r="L1473">
        <v>2.2109999999999999E-3</v>
      </c>
      <c r="M1473">
        <v>-1.079</v>
      </c>
      <c r="N1473">
        <v>-0.2762</v>
      </c>
      <c r="O1473">
        <v>0.37640000000000001</v>
      </c>
      <c r="P1473">
        <v>30001</v>
      </c>
      <c r="Q1473">
        <v>120000</v>
      </c>
    </row>
    <row r="1474" spans="9:17" x14ac:dyDescent="0.25">
      <c r="I1474" t="s">
        <v>1978</v>
      </c>
      <c r="J1474">
        <v>5.8950000000000002E-2</v>
      </c>
      <c r="K1474">
        <v>0.38419999999999999</v>
      </c>
      <c r="L1474">
        <v>1.9189999999999999E-3</v>
      </c>
      <c r="M1474">
        <v>-0.69299999999999995</v>
      </c>
      <c r="N1474">
        <v>5.067E-2</v>
      </c>
      <c r="O1474">
        <v>0.84719999999999995</v>
      </c>
      <c r="P1474">
        <v>30001</v>
      </c>
      <c r="Q1474">
        <v>120000</v>
      </c>
    </row>
    <row r="1475" spans="9:17" x14ac:dyDescent="0.25">
      <c r="I1475" t="s">
        <v>1979</v>
      </c>
      <c r="J1475">
        <v>0.27929999999999999</v>
      </c>
      <c r="K1475">
        <v>0.23050000000000001</v>
      </c>
      <c r="L1475">
        <v>1.5629999999999999E-3</v>
      </c>
      <c r="M1475">
        <v>-0.16089999999999999</v>
      </c>
      <c r="N1475">
        <v>0.27650000000000002</v>
      </c>
      <c r="O1475">
        <v>0.74050000000000005</v>
      </c>
      <c r="P1475">
        <v>30001</v>
      </c>
      <c r="Q1475">
        <v>120000</v>
      </c>
    </row>
    <row r="1476" spans="9:17" x14ac:dyDescent="0.25">
      <c r="I1476" t="s">
        <v>1980</v>
      </c>
      <c r="J1476">
        <v>-0.33889999999999998</v>
      </c>
      <c r="K1476">
        <v>0.3579</v>
      </c>
      <c r="L1476">
        <v>2.1810000000000002E-3</v>
      </c>
      <c r="M1476">
        <v>-1.085</v>
      </c>
      <c r="N1476">
        <v>-0.31840000000000002</v>
      </c>
      <c r="O1476">
        <v>0.30859999999999999</v>
      </c>
      <c r="P1476">
        <v>30001</v>
      </c>
      <c r="Q1476">
        <v>120000</v>
      </c>
    </row>
    <row r="1477" spans="9:17" x14ac:dyDescent="0.25">
      <c r="I1477" t="s">
        <v>1981</v>
      </c>
      <c r="J1477">
        <v>0.1198</v>
      </c>
      <c r="K1477">
        <v>0.33660000000000001</v>
      </c>
      <c r="L1477">
        <v>1.8710000000000001E-3</v>
      </c>
      <c r="M1477">
        <v>-0.53100000000000003</v>
      </c>
      <c r="N1477">
        <v>0.1091</v>
      </c>
      <c r="O1477">
        <v>0.81220000000000003</v>
      </c>
      <c r="P1477">
        <v>30001</v>
      </c>
      <c r="Q1477">
        <v>120000</v>
      </c>
    </row>
    <row r="1478" spans="9:17" x14ac:dyDescent="0.25">
      <c r="I1478" t="s">
        <v>1982</v>
      </c>
      <c r="J1478">
        <v>-0.4738</v>
      </c>
      <c r="K1478">
        <v>0.41810000000000003</v>
      </c>
      <c r="L1478">
        <v>3.0929999999999998E-3</v>
      </c>
      <c r="M1478">
        <v>-1.3680000000000001</v>
      </c>
      <c r="N1478">
        <v>-0.44119999999999998</v>
      </c>
      <c r="O1478">
        <v>0.24490000000000001</v>
      </c>
      <c r="P1478">
        <v>30001</v>
      </c>
      <c r="Q1478">
        <v>120000</v>
      </c>
    </row>
    <row r="1479" spans="9:17" x14ac:dyDescent="0.25">
      <c r="I1479" t="s">
        <v>1983</v>
      </c>
      <c r="J1479">
        <v>-0.2117</v>
      </c>
      <c r="K1479">
        <v>0.35620000000000002</v>
      </c>
      <c r="L1479">
        <v>2.258E-3</v>
      </c>
      <c r="M1479">
        <v>-0.93030000000000002</v>
      </c>
      <c r="N1479">
        <v>-0.2041</v>
      </c>
      <c r="O1479">
        <v>0.46589999999999998</v>
      </c>
      <c r="P1479">
        <v>30001</v>
      </c>
      <c r="Q1479">
        <v>120000</v>
      </c>
    </row>
    <row r="1480" spans="9:17" x14ac:dyDescent="0.25">
      <c r="I1480" t="s">
        <v>1984</v>
      </c>
      <c r="J1480">
        <v>-1.6219999999999998E-2</v>
      </c>
      <c r="K1480">
        <v>0.31230000000000002</v>
      </c>
      <c r="L1480">
        <v>2.4390000000000002E-3</v>
      </c>
      <c r="M1480">
        <v>-0.63260000000000005</v>
      </c>
      <c r="N1480">
        <v>-1.52E-2</v>
      </c>
      <c r="O1480">
        <v>0.5927</v>
      </c>
      <c r="P1480">
        <v>30001</v>
      </c>
      <c r="Q1480">
        <v>120000</v>
      </c>
    </row>
    <row r="1481" spans="9:17" x14ac:dyDescent="0.25">
      <c r="I1481" t="s">
        <v>1985</v>
      </c>
      <c r="J1481">
        <v>9.7250000000000003E-2</v>
      </c>
      <c r="K1481">
        <v>0.37990000000000002</v>
      </c>
      <c r="L1481">
        <v>2.4399999999999999E-3</v>
      </c>
      <c r="M1481">
        <v>-0.63160000000000005</v>
      </c>
      <c r="N1481">
        <v>8.9899999999999994E-2</v>
      </c>
      <c r="O1481">
        <v>0.86529999999999996</v>
      </c>
      <c r="P1481">
        <v>30001</v>
      </c>
      <c r="Q1481">
        <v>120000</v>
      </c>
    </row>
    <row r="1482" spans="9:17" x14ac:dyDescent="0.25">
      <c r="I1482" t="s">
        <v>1986</v>
      </c>
      <c r="J1482">
        <v>0.1961</v>
      </c>
      <c r="K1482">
        <v>0.31819999999999998</v>
      </c>
      <c r="L1482">
        <v>3.032E-3</v>
      </c>
      <c r="M1482">
        <v>-0.43059999999999998</v>
      </c>
      <c r="N1482">
        <v>0.1968</v>
      </c>
      <c r="O1482">
        <v>0.82020000000000004</v>
      </c>
      <c r="P1482">
        <v>30001</v>
      </c>
      <c r="Q1482">
        <v>120000</v>
      </c>
    </row>
    <row r="1483" spans="9:17" x14ac:dyDescent="0.25">
      <c r="I1483" t="s">
        <v>1987</v>
      </c>
      <c r="J1483">
        <v>0.60580000000000001</v>
      </c>
      <c r="K1483">
        <v>0.46800000000000003</v>
      </c>
      <c r="L1483">
        <v>4.5380000000000004E-3</v>
      </c>
      <c r="M1483">
        <v>-0.27439999999999998</v>
      </c>
      <c r="N1483">
        <v>0.59019999999999995</v>
      </c>
      <c r="O1483">
        <v>1.57</v>
      </c>
      <c r="P1483">
        <v>30001</v>
      </c>
      <c r="Q1483">
        <v>120000</v>
      </c>
    </row>
    <row r="1484" spans="9:17" x14ac:dyDescent="0.25">
      <c r="I1484" t="s">
        <v>1988</v>
      </c>
      <c r="J1484">
        <v>0.28389999999999999</v>
      </c>
      <c r="K1484">
        <v>0.37919999999999998</v>
      </c>
      <c r="L1484">
        <v>3.6779999999999998E-3</v>
      </c>
      <c r="M1484">
        <v>-0.47220000000000001</v>
      </c>
      <c r="N1484">
        <v>0.2878</v>
      </c>
      <c r="O1484">
        <v>1.02</v>
      </c>
      <c r="P1484">
        <v>30001</v>
      </c>
      <c r="Q1484">
        <v>120000</v>
      </c>
    </row>
    <row r="1485" spans="9:17" x14ac:dyDescent="0.25">
      <c r="I1485" t="s">
        <v>1989</v>
      </c>
      <c r="J1485">
        <v>0.31019999999999998</v>
      </c>
      <c r="K1485">
        <v>0.43480000000000002</v>
      </c>
      <c r="L1485">
        <v>3.8310000000000002E-3</v>
      </c>
      <c r="M1485">
        <v>-0.56100000000000005</v>
      </c>
      <c r="N1485">
        <v>0.31309999999999999</v>
      </c>
      <c r="O1485">
        <v>1.157</v>
      </c>
      <c r="P1485">
        <v>30001</v>
      </c>
      <c r="Q1485">
        <v>120000</v>
      </c>
    </row>
    <row r="1486" spans="9:17" x14ac:dyDescent="0.25">
      <c r="I1486" t="s">
        <v>1990</v>
      </c>
      <c r="J1486">
        <v>-0.69159999999999999</v>
      </c>
      <c r="K1486">
        <v>0.63349999999999995</v>
      </c>
      <c r="L1486">
        <v>9.6959999999999998E-3</v>
      </c>
      <c r="M1486">
        <v>-1.9219999999999999</v>
      </c>
      <c r="N1486">
        <v>-0.70009999999999994</v>
      </c>
      <c r="O1486">
        <v>0.56000000000000005</v>
      </c>
      <c r="P1486">
        <v>30001</v>
      </c>
      <c r="Q1486">
        <v>120000</v>
      </c>
    </row>
    <row r="1487" spans="9:17" x14ac:dyDescent="0.25">
      <c r="I1487" t="s">
        <v>1991</v>
      </c>
      <c r="J1487">
        <v>1.4059999999999999</v>
      </c>
      <c r="K1487">
        <v>0.38450000000000001</v>
      </c>
      <c r="L1487">
        <v>4.2690000000000002E-3</v>
      </c>
      <c r="M1487">
        <v>0.64370000000000005</v>
      </c>
      <c r="N1487">
        <v>1.407</v>
      </c>
      <c r="O1487">
        <v>2.16</v>
      </c>
      <c r="P1487">
        <v>30001</v>
      </c>
      <c r="Q1487">
        <v>120000</v>
      </c>
    </row>
    <row r="1488" spans="9:17" x14ac:dyDescent="0.25">
      <c r="I1488" t="s">
        <v>1992</v>
      </c>
      <c r="J1488">
        <v>0.67220000000000002</v>
      </c>
      <c r="K1488">
        <v>0.32250000000000001</v>
      </c>
      <c r="L1488">
        <v>2.7520000000000001E-3</v>
      </c>
      <c r="M1488">
        <v>3.6600000000000001E-2</v>
      </c>
      <c r="N1488">
        <v>0.67500000000000004</v>
      </c>
      <c r="O1488">
        <v>1.3</v>
      </c>
      <c r="P1488">
        <v>30001</v>
      </c>
      <c r="Q1488">
        <v>120000</v>
      </c>
    </row>
    <row r="1489" spans="9:17" x14ac:dyDescent="0.25">
      <c r="I1489" t="s">
        <v>1993</v>
      </c>
      <c r="J1489">
        <v>0.90690000000000004</v>
      </c>
      <c r="K1489">
        <v>0.3553</v>
      </c>
      <c r="L1489">
        <v>2.8240000000000001E-3</v>
      </c>
      <c r="M1489">
        <v>0.2145</v>
      </c>
      <c r="N1489">
        <v>0.90229999999999999</v>
      </c>
      <c r="O1489">
        <v>1.6160000000000001</v>
      </c>
      <c r="P1489">
        <v>30001</v>
      </c>
      <c r="Q1489">
        <v>120000</v>
      </c>
    </row>
    <row r="1490" spans="9:17" x14ac:dyDescent="0.25">
      <c r="I1490" t="s">
        <v>1994</v>
      </c>
      <c r="J1490">
        <v>0.76290000000000002</v>
      </c>
      <c r="K1490">
        <v>0.28360000000000002</v>
      </c>
      <c r="L1490">
        <v>3.2309999999999999E-3</v>
      </c>
      <c r="M1490">
        <v>0.2039</v>
      </c>
      <c r="N1490">
        <v>0.76349999999999996</v>
      </c>
      <c r="O1490">
        <v>1.3180000000000001</v>
      </c>
      <c r="P1490">
        <v>30001</v>
      </c>
      <c r="Q1490">
        <v>120000</v>
      </c>
    </row>
    <row r="1491" spans="9:17" x14ac:dyDescent="0.25">
      <c r="I1491" t="s">
        <v>1995</v>
      </c>
      <c r="J1491">
        <v>5.5390000000000002E-2</v>
      </c>
      <c r="K1491">
        <v>0.5867</v>
      </c>
      <c r="L1491">
        <v>6.0559999999999998E-3</v>
      </c>
      <c r="M1491">
        <v>-1.2050000000000001</v>
      </c>
      <c r="N1491">
        <v>0.1021</v>
      </c>
      <c r="O1491">
        <v>1.0569999999999999</v>
      </c>
      <c r="P1491">
        <v>30001</v>
      </c>
      <c r="Q1491">
        <v>120000</v>
      </c>
    </row>
    <row r="1492" spans="9:17" x14ac:dyDescent="0.25">
      <c r="I1492" t="s">
        <v>1996</v>
      </c>
      <c r="J1492">
        <v>0.78269999999999995</v>
      </c>
      <c r="K1492">
        <v>0.3906</v>
      </c>
      <c r="L1492">
        <v>3.4290000000000002E-3</v>
      </c>
      <c r="M1492">
        <v>8.7790000000000003E-3</v>
      </c>
      <c r="N1492">
        <v>0.78249999999999997</v>
      </c>
      <c r="O1492">
        <v>1.5569999999999999</v>
      </c>
      <c r="P1492">
        <v>30001</v>
      </c>
      <c r="Q1492">
        <v>120000</v>
      </c>
    </row>
    <row r="1493" spans="9:17" x14ac:dyDescent="0.25">
      <c r="I1493" t="s">
        <v>1997</v>
      </c>
      <c r="J1493">
        <v>0.9879</v>
      </c>
      <c r="K1493">
        <v>0.36609999999999998</v>
      </c>
      <c r="L1493">
        <v>3.2469999999999999E-3</v>
      </c>
      <c r="M1493">
        <v>0.28499999999999998</v>
      </c>
      <c r="N1493">
        <v>0.98209999999999997</v>
      </c>
      <c r="O1493">
        <v>1.72</v>
      </c>
      <c r="P1493">
        <v>30001</v>
      </c>
      <c r="Q1493">
        <v>120000</v>
      </c>
    </row>
    <row r="1494" spans="9:17" x14ac:dyDescent="0.25">
      <c r="I1494" t="s">
        <v>1998</v>
      </c>
      <c r="J1494">
        <v>0.96150000000000002</v>
      </c>
      <c r="K1494">
        <v>0.43569999999999998</v>
      </c>
      <c r="L1494">
        <v>3.2520000000000001E-3</v>
      </c>
      <c r="M1494">
        <v>0.1394</v>
      </c>
      <c r="N1494">
        <v>0.94610000000000005</v>
      </c>
      <c r="O1494">
        <v>1.863</v>
      </c>
      <c r="P1494">
        <v>30001</v>
      </c>
      <c r="Q1494">
        <v>120000</v>
      </c>
    </row>
    <row r="1495" spans="9:17" x14ac:dyDescent="0.25">
      <c r="I1495" t="s">
        <v>1999</v>
      </c>
      <c r="J1495">
        <v>0.32140000000000002</v>
      </c>
      <c r="K1495">
        <v>0.3574</v>
      </c>
      <c r="L1495">
        <v>3.98E-3</v>
      </c>
      <c r="M1495">
        <v>-0.37380000000000002</v>
      </c>
      <c r="N1495">
        <v>0.31719999999999998</v>
      </c>
      <c r="O1495">
        <v>1.0329999999999999</v>
      </c>
      <c r="P1495">
        <v>30001</v>
      </c>
      <c r="Q1495">
        <v>120000</v>
      </c>
    </row>
    <row r="1496" spans="9:17" x14ac:dyDescent="0.25">
      <c r="I1496" t="s">
        <v>2000</v>
      </c>
      <c r="J1496">
        <v>0.48049999999999998</v>
      </c>
      <c r="K1496">
        <v>0.39739999999999998</v>
      </c>
      <c r="L1496">
        <v>3.6819999999999999E-3</v>
      </c>
      <c r="M1496">
        <v>-0.25259999999999999</v>
      </c>
      <c r="N1496">
        <v>0.46439999999999998</v>
      </c>
      <c r="O1496">
        <v>1.3029999999999999</v>
      </c>
      <c r="P1496">
        <v>30001</v>
      </c>
      <c r="Q1496">
        <v>120000</v>
      </c>
    </row>
    <row r="1497" spans="9:17" x14ac:dyDescent="0.25">
      <c r="I1497" t="s">
        <v>2001</v>
      </c>
      <c r="J1497">
        <v>4.6980000000000001E-2</v>
      </c>
      <c r="K1497">
        <v>0.35120000000000001</v>
      </c>
      <c r="L1497">
        <v>2.248E-3</v>
      </c>
      <c r="M1497">
        <v>-0.66720000000000002</v>
      </c>
      <c r="N1497">
        <v>5.493E-2</v>
      </c>
      <c r="O1497">
        <v>0.72089999999999999</v>
      </c>
      <c r="P1497">
        <v>30001</v>
      </c>
      <c r="Q1497">
        <v>120000</v>
      </c>
    </row>
    <row r="1498" spans="9:17" x14ac:dyDescent="0.25">
      <c r="I1498" t="s">
        <v>2002</v>
      </c>
      <c r="J1498">
        <v>8.0790000000000001E-2</v>
      </c>
      <c r="K1498">
        <v>0.3362</v>
      </c>
      <c r="L1498">
        <v>2.346E-3</v>
      </c>
      <c r="M1498">
        <v>-0.58940000000000003</v>
      </c>
      <c r="N1498">
        <v>8.584E-2</v>
      </c>
      <c r="O1498">
        <v>0.72970000000000002</v>
      </c>
      <c r="P1498">
        <v>30001</v>
      </c>
      <c r="Q1498">
        <v>120000</v>
      </c>
    </row>
    <row r="1499" spans="9:17" x14ac:dyDescent="0.25">
      <c r="I1499" t="s">
        <v>2003</v>
      </c>
      <c r="J1499">
        <v>0.26960000000000001</v>
      </c>
      <c r="K1499">
        <v>0.42359999999999998</v>
      </c>
      <c r="L1499">
        <v>3.2529999999999998E-3</v>
      </c>
      <c r="M1499">
        <v>-0.55069999999999997</v>
      </c>
      <c r="N1499">
        <v>0.2616</v>
      </c>
      <c r="O1499">
        <v>1.1319999999999999</v>
      </c>
      <c r="P1499">
        <v>30001</v>
      </c>
      <c r="Q1499">
        <v>120000</v>
      </c>
    </row>
    <row r="1500" spans="9:17" x14ac:dyDescent="0.25">
      <c r="I1500" t="s">
        <v>2004</v>
      </c>
      <c r="J1500">
        <v>1.097</v>
      </c>
      <c r="K1500">
        <v>0.43569999999999998</v>
      </c>
      <c r="L1500">
        <v>4.8040000000000001E-3</v>
      </c>
      <c r="M1500">
        <v>0.24340000000000001</v>
      </c>
      <c r="N1500">
        <v>1.099</v>
      </c>
      <c r="O1500">
        <v>1.944</v>
      </c>
      <c r="P1500">
        <v>30001</v>
      </c>
      <c r="Q1500">
        <v>120000</v>
      </c>
    </row>
    <row r="1501" spans="9:17" x14ac:dyDescent="0.25">
      <c r="I1501" t="s">
        <v>2005</v>
      </c>
      <c r="J1501">
        <v>1.1180000000000001</v>
      </c>
      <c r="K1501">
        <v>0.48320000000000002</v>
      </c>
      <c r="L1501">
        <v>5.0489999999999997E-3</v>
      </c>
      <c r="M1501">
        <v>0.17269999999999999</v>
      </c>
      <c r="N1501">
        <v>1.1180000000000001</v>
      </c>
      <c r="O1501">
        <v>2.0699999999999998</v>
      </c>
      <c r="P1501">
        <v>30001</v>
      </c>
      <c r="Q1501">
        <v>120000</v>
      </c>
    </row>
    <row r="1502" spans="9:17" x14ac:dyDescent="0.25">
      <c r="I1502" t="s">
        <v>2006</v>
      </c>
      <c r="J1502">
        <v>1.5</v>
      </c>
      <c r="K1502">
        <v>0.78600000000000003</v>
      </c>
      <c r="L1502">
        <v>1.4970000000000001E-2</v>
      </c>
      <c r="M1502">
        <v>-3.6600000000000001E-2</v>
      </c>
      <c r="N1502">
        <v>1.49</v>
      </c>
      <c r="O1502">
        <v>3.0510000000000002</v>
      </c>
      <c r="P1502">
        <v>30001</v>
      </c>
      <c r="Q1502">
        <v>120000</v>
      </c>
    </row>
    <row r="1503" spans="9:17" x14ac:dyDescent="0.25">
      <c r="I1503" t="s">
        <v>2007</v>
      </c>
      <c r="J1503">
        <v>1.67</v>
      </c>
      <c r="K1503">
        <v>0.56640000000000001</v>
      </c>
      <c r="L1503">
        <v>8.5349999999999992E-3</v>
      </c>
      <c r="M1503">
        <v>0.55859999999999999</v>
      </c>
      <c r="N1503">
        <v>1.6719999999999999</v>
      </c>
      <c r="O1503">
        <v>2.774</v>
      </c>
      <c r="P1503">
        <v>30001</v>
      </c>
      <c r="Q1503">
        <v>120000</v>
      </c>
    </row>
    <row r="1504" spans="9:17" x14ac:dyDescent="0.25">
      <c r="I1504" t="s">
        <v>2008</v>
      </c>
      <c r="J1504">
        <v>1.69</v>
      </c>
      <c r="K1504">
        <v>0.64180000000000004</v>
      </c>
      <c r="L1504">
        <v>9.6290000000000004E-3</v>
      </c>
      <c r="M1504">
        <v>0.43230000000000002</v>
      </c>
      <c r="N1504">
        <v>1.6910000000000001</v>
      </c>
      <c r="O1504">
        <v>2.9630000000000001</v>
      </c>
      <c r="P1504">
        <v>30001</v>
      </c>
      <c r="Q1504">
        <v>120000</v>
      </c>
    </row>
    <row r="1505" spans="9:17" x14ac:dyDescent="0.25">
      <c r="I1505" t="s">
        <v>2705</v>
      </c>
      <c r="J1505">
        <v>1.4279999999999999</v>
      </c>
      <c r="K1505">
        <v>0.5091</v>
      </c>
      <c r="L1505">
        <v>8.0230000000000006E-3</v>
      </c>
      <c r="M1505">
        <v>0.42020000000000002</v>
      </c>
      <c r="N1505">
        <v>1.431</v>
      </c>
      <c r="O1505">
        <v>2.4249999999999998</v>
      </c>
      <c r="P1505">
        <v>30001</v>
      </c>
      <c r="Q1505">
        <v>120000</v>
      </c>
    </row>
    <row r="1506" spans="9:17" x14ac:dyDescent="0.25">
      <c r="I1506" t="s">
        <v>2706</v>
      </c>
      <c r="J1506">
        <v>1.284</v>
      </c>
      <c r="K1506">
        <v>0.55779999999999996</v>
      </c>
      <c r="L1506">
        <v>9.6500000000000006E-3</v>
      </c>
      <c r="M1506">
        <v>0.1691</v>
      </c>
      <c r="N1506">
        <v>1.2909999999999999</v>
      </c>
      <c r="O1506">
        <v>2.3639999999999999</v>
      </c>
      <c r="P1506">
        <v>30001</v>
      </c>
      <c r="Q1506">
        <v>120000</v>
      </c>
    </row>
    <row r="1507" spans="9:17" x14ac:dyDescent="0.25">
      <c r="I1507" t="s">
        <v>2707</v>
      </c>
      <c r="J1507">
        <v>2.0259999999999998</v>
      </c>
      <c r="K1507">
        <v>0.56679999999999997</v>
      </c>
      <c r="L1507">
        <v>8.9560000000000004E-3</v>
      </c>
      <c r="M1507">
        <v>0.92169999999999996</v>
      </c>
      <c r="N1507">
        <v>2.0270000000000001</v>
      </c>
      <c r="O1507">
        <v>3.13</v>
      </c>
      <c r="P1507">
        <v>30001</v>
      </c>
      <c r="Q1507">
        <v>120000</v>
      </c>
    </row>
    <row r="1508" spans="9:17" x14ac:dyDescent="0.25">
      <c r="I1508" t="s">
        <v>2708</v>
      </c>
      <c r="J1508">
        <v>2.0129999999999999</v>
      </c>
      <c r="K1508">
        <v>0.64249999999999996</v>
      </c>
      <c r="L1508">
        <v>9.8709999999999996E-3</v>
      </c>
      <c r="M1508">
        <v>0.75090000000000001</v>
      </c>
      <c r="N1508">
        <v>2.0099999999999998</v>
      </c>
      <c r="O1508">
        <v>3.2709999999999999</v>
      </c>
      <c r="P1508">
        <v>30001</v>
      </c>
      <c r="Q1508">
        <v>120000</v>
      </c>
    </row>
    <row r="1509" spans="9:17" x14ac:dyDescent="0.25">
      <c r="I1509" t="s">
        <v>2709</v>
      </c>
      <c r="J1509">
        <v>1.89</v>
      </c>
      <c r="K1509">
        <v>0.57989999999999997</v>
      </c>
      <c r="L1509">
        <v>9.1149999999999998E-3</v>
      </c>
      <c r="M1509">
        <v>0.74450000000000005</v>
      </c>
      <c r="N1509">
        <v>1.8959999999999999</v>
      </c>
      <c r="O1509">
        <v>3.016</v>
      </c>
      <c r="P1509">
        <v>30001</v>
      </c>
      <c r="Q1509">
        <v>120000</v>
      </c>
    </row>
    <row r="1510" spans="9:17" x14ac:dyDescent="0.25">
      <c r="I1510" t="s">
        <v>2710</v>
      </c>
      <c r="J1510">
        <v>0.4027</v>
      </c>
      <c r="K1510">
        <v>0.62429999999999997</v>
      </c>
      <c r="L1510">
        <v>9.4769999999999993E-3</v>
      </c>
      <c r="M1510">
        <v>-0.81740000000000002</v>
      </c>
      <c r="N1510">
        <v>0.40310000000000001</v>
      </c>
      <c r="O1510">
        <v>1.635</v>
      </c>
      <c r="P1510">
        <v>30001</v>
      </c>
      <c r="Q1510">
        <v>120000</v>
      </c>
    </row>
    <row r="1511" spans="9:17" x14ac:dyDescent="0.25">
      <c r="I1511" t="s">
        <v>2009</v>
      </c>
      <c r="J1511">
        <v>0.35859999999999997</v>
      </c>
      <c r="K1511">
        <v>0.47510000000000002</v>
      </c>
      <c r="L1511">
        <v>2.6150000000000001E-3</v>
      </c>
      <c r="M1511">
        <v>-0.49659999999999999</v>
      </c>
      <c r="N1511">
        <v>0.31840000000000002</v>
      </c>
      <c r="O1511">
        <v>1.38</v>
      </c>
      <c r="P1511">
        <v>30001</v>
      </c>
      <c r="Q1511">
        <v>120000</v>
      </c>
    </row>
    <row r="1512" spans="9:17" x14ac:dyDescent="0.25">
      <c r="I1512" t="s">
        <v>2010</v>
      </c>
      <c r="J1512">
        <v>0.57889999999999997</v>
      </c>
      <c r="K1512">
        <v>0.38990000000000002</v>
      </c>
      <c r="L1512">
        <v>2.7070000000000002E-3</v>
      </c>
      <c r="M1512">
        <v>-0.111</v>
      </c>
      <c r="N1512">
        <v>0.55930000000000002</v>
      </c>
      <c r="O1512">
        <v>1.3839999999999999</v>
      </c>
      <c r="P1512">
        <v>30001</v>
      </c>
      <c r="Q1512">
        <v>120000</v>
      </c>
    </row>
    <row r="1513" spans="9:17" x14ac:dyDescent="0.25">
      <c r="I1513" t="s">
        <v>2011</v>
      </c>
      <c r="J1513">
        <v>-3.9309999999999998E-2</v>
      </c>
      <c r="K1513">
        <v>0.4128</v>
      </c>
      <c r="L1513">
        <v>1.856E-3</v>
      </c>
      <c r="M1513">
        <v>-0.87019999999999997</v>
      </c>
      <c r="N1513">
        <v>-3.5929999999999997E-2</v>
      </c>
      <c r="O1513">
        <v>0.78710000000000002</v>
      </c>
      <c r="P1513">
        <v>30001</v>
      </c>
      <c r="Q1513">
        <v>120000</v>
      </c>
    </row>
    <row r="1514" spans="9:17" x14ac:dyDescent="0.25">
      <c r="I1514" t="s">
        <v>2012</v>
      </c>
      <c r="J1514">
        <v>0.4194</v>
      </c>
      <c r="K1514">
        <v>0.44590000000000002</v>
      </c>
      <c r="L1514">
        <v>2.7330000000000002E-3</v>
      </c>
      <c r="M1514">
        <v>-0.37030000000000002</v>
      </c>
      <c r="N1514">
        <v>0.38469999999999999</v>
      </c>
      <c r="O1514">
        <v>1.37</v>
      </c>
      <c r="P1514">
        <v>30001</v>
      </c>
      <c r="Q1514">
        <v>120000</v>
      </c>
    </row>
    <row r="1515" spans="9:17" x14ac:dyDescent="0.25">
      <c r="I1515" t="s">
        <v>2013</v>
      </c>
      <c r="J1515">
        <v>-0.17419999999999999</v>
      </c>
      <c r="K1515">
        <v>0.43880000000000002</v>
      </c>
      <c r="L1515">
        <v>2.2859999999999998E-3</v>
      </c>
      <c r="M1515">
        <v>-1.099</v>
      </c>
      <c r="N1515">
        <v>-0.1479</v>
      </c>
      <c r="O1515">
        <v>0.66059999999999997</v>
      </c>
      <c r="P1515">
        <v>30001</v>
      </c>
      <c r="Q1515">
        <v>120000</v>
      </c>
    </row>
    <row r="1516" spans="9:17" x14ac:dyDescent="0.25">
      <c r="I1516" t="s">
        <v>2014</v>
      </c>
      <c r="J1516">
        <v>8.7929999999999994E-2</v>
      </c>
      <c r="K1516">
        <v>0.46139999999999998</v>
      </c>
      <c r="L1516">
        <v>2.9069999999999999E-3</v>
      </c>
      <c r="M1516">
        <v>-0.79790000000000005</v>
      </c>
      <c r="N1516">
        <v>8.1339999999999996E-2</v>
      </c>
      <c r="O1516">
        <v>1.0089999999999999</v>
      </c>
      <c r="P1516">
        <v>30001</v>
      </c>
      <c r="Q1516">
        <v>120000</v>
      </c>
    </row>
    <row r="1517" spans="9:17" x14ac:dyDescent="0.25">
      <c r="I1517" t="s">
        <v>2015</v>
      </c>
      <c r="J1517">
        <v>0.28339999999999999</v>
      </c>
      <c r="K1517">
        <v>0.42749999999999999</v>
      </c>
      <c r="L1517">
        <v>2.9989999999999999E-3</v>
      </c>
      <c r="M1517">
        <v>-0.53500000000000003</v>
      </c>
      <c r="N1517">
        <v>0.27300000000000002</v>
      </c>
      <c r="O1517">
        <v>1.1459999999999999</v>
      </c>
      <c r="P1517">
        <v>30001</v>
      </c>
      <c r="Q1517">
        <v>120000</v>
      </c>
    </row>
    <row r="1518" spans="9:17" x14ac:dyDescent="0.25">
      <c r="I1518" t="s">
        <v>2016</v>
      </c>
      <c r="J1518">
        <v>0.39689999999999998</v>
      </c>
      <c r="K1518">
        <v>0.4708</v>
      </c>
      <c r="L1518">
        <v>2.8779999999999999E-3</v>
      </c>
      <c r="M1518">
        <v>-0.5</v>
      </c>
      <c r="N1518">
        <v>0.38450000000000001</v>
      </c>
      <c r="O1518">
        <v>1.3480000000000001</v>
      </c>
      <c r="P1518">
        <v>30001</v>
      </c>
      <c r="Q1518">
        <v>120000</v>
      </c>
    </row>
    <row r="1519" spans="9:17" x14ac:dyDescent="0.25">
      <c r="I1519" t="s">
        <v>2017</v>
      </c>
      <c r="J1519">
        <v>0.49569999999999997</v>
      </c>
      <c r="K1519">
        <v>0.41389999999999999</v>
      </c>
      <c r="L1519">
        <v>3.2299999999999998E-3</v>
      </c>
      <c r="M1519">
        <v>-0.30170000000000002</v>
      </c>
      <c r="N1519">
        <v>0.49009999999999998</v>
      </c>
      <c r="O1519">
        <v>1.3240000000000001</v>
      </c>
      <c r="P1519">
        <v>30001</v>
      </c>
      <c r="Q1519">
        <v>120000</v>
      </c>
    </row>
    <row r="1520" spans="9:17" x14ac:dyDescent="0.25">
      <c r="I1520" t="s">
        <v>2018</v>
      </c>
      <c r="J1520">
        <v>0.90539999999999998</v>
      </c>
      <c r="K1520">
        <v>0.54210000000000003</v>
      </c>
      <c r="L1520">
        <v>4.7720000000000002E-3</v>
      </c>
      <c r="M1520">
        <v>-0.1187</v>
      </c>
      <c r="N1520">
        <v>0.89129999999999998</v>
      </c>
      <c r="O1520">
        <v>2.0139999999999998</v>
      </c>
      <c r="P1520">
        <v>30001</v>
      </c>
      <c r="Q1520">
        <v>120000</v>
      </c>
    </row>
    <row r="1521" spans="9:17" x14ac:dyDescent="0.25">
      <c r="I1521" t="s">
        <v>2019</v>
      </c>
      <c r="J1521">
        <v>0.58360000000000001</v>
      </c>
      <c r="K1521">
        <v>0.46510000000000001</v>
      </c>
      <c r="L1521">
        <v>3.8769999999999998E-3</v>
      </c>
      <c r="M1521">
        <v>-0.31990000000000002</v>
      </c>
      <c r="N1521">
        <v>0.58050000000000002</v>
      </c>
      <c r="O1521">
        <v>1.5049999999999999</v>
      </c>
      <c r="P1521">
        <v>30001</v>
      </c>
      <c r="Q1521">
        <v>120000</v>
      </c>
    </row>
    <row r="1522" spans="9:17" x14ac:dyDescent="0.25">
      <c r="I1522" t="s">
        <v>2020</v>
      </c>
      <c r="J1522">
        <v>0.60980000000000001</v>
      </c>
      <c r="K1522">
        <v>0.50770000000000004</v>
      </c>
      <c r="L1522">
        <v>4.0029999999999996E-3</v>
      </c>
      <c r="M1522">
        <v>-0.37959999999999999</v>
      </c>
      <c r="N1522">
        <v>0.60729999999999995</v>
      </c>
      <c r="O1522">
        <v>1.613</v>
      </c>
      <c r="P1522">
        <v>30001</v>
      </c>
      <c r="Q1522">
        <v>120000</v>
      </c>
    </row>
    <row r="1523" spans="9:17" x14ac:dyDescent="0.25">
      <c r="I1523" t="s">
        <v>2021</v>
      </c>
      <c r="J1523">
        <v>-0.39200000000000002</v>
      </c>
      <c r="K1523">
        <v>0.6925</v>
      </c>
      <c r="L1523">
        <v>9.8250000000000004E-3</v>
      </c>
      <c r="M1523">
        <v>-1.7370000000000001</v>
      </c>
      <c r="N1523">
        <v>-0.39989999999999998</v>
      </c>
      <c r="O1523">
        <v>0.98670000000000002</v>
      </c>
      <c r="P1523">
        <v>30001</v>
      </c>
      <c r="Q1523">
        <v>120000</v>
      </c>
    </row>
    <row r="1524" spans="9:17" x14ac:dyDescent="0.25">
      <c r="I1524" t="s">
        <v>2022</v>
      </c>
      <c r="J1524">
        <v>1.7050000000000001</v>
      </c>
      <c r="K1524">
        <v>0.47499999999999998</v>
      </c>
      <c r="L1524">
        <v>4.6169999999999996E-3</v>
      </c>
      <c r="M1524">
        <v>0.78049999999999997</v>
      </c>
      <c r="N1524">
        <v>1.7</v>
      </c>
      <c r="O1524">
        <v>2.6459999999999999</v>
      </c>
      <c r="P1524">
        <v>30001</v>
      </c>
      <c r="Q1524">
        <v>120000</v>
      </c>
    </row>
    <row r="1525" spans="9:17" x14ac:dyDescent="0.25">
      <c r="I1525" t="s">
        <v>2023</v>
      </c>
      <c r="J1525">
        <v>0.9718</v>
      </c>
      <c r="K1525">
        <v>0.42570000000000002</v>
      </c>
      <c r="L1525">
        <v>3.1220000000000002E-3</v>
      </c>
      <c r="M1525">
        <v>0.1565</v>
      </c>
      <c r="N1525">
        <v>0.96540000000000004</v>
      </c>
      <c r="O1525">
        <v>1.8320000000000001</v>
      </c>
      <c r="P1525">
        <v>30001</v>
      </c>
      <c r="Q1525">
        <v>120000</v>
      </c>
    </row>
    <row r="1526" spans="9:17" x14ac:dyDescent="0.25">
      <c r="I1526" t="s">
        <v>2024</v>
      </c>
      <c r="J1526">
        <v>1.206</v>
      </c>
      <c r="K1526">
        <v>0.44390000000000002</v>
      </c>
      <c r="L1526">
        <v>3.0279999999999999E-3</v>
      </c>
      <c r="M1526">
        <v>0.35699999999999998</v>
      </c>
      <c r="N1526">
        <v>1.198</v>
      </c>
      <c r="O1526">
        <v>2.0990000000000002</v>
      </c>
      <c r="P1526">
        <v>30001</v>
      </c>
      <c r="Q1526">
        <v>120000</v>
      </c>
    </row>
    <row r="1527" spans="9:17" x14ac:dyDescent="0.25">
      <c r="I1527" t="s">
        <v>2025</v>
      </c>
      <c r="J1527">
        <v>1.0629999999999999</v>
      </c>
      <c r="K1527">
        <v>0.39179999999999998</v>
      </c>
      <c r="L1527">
        <v>3.493E-3</v>
      </c>
      <c r="M1527">
        <v>0.31359999999999999</v>
      </c>
      <c r="N1527">
        <v>1.0549999999999999</v>
      </c>
      <c r="O1527">
        <v>1.85</v>
      </c>
      <c r="P1527">
        <v>30001</v>
      </c>
      <c r="Q1527">
        <v>120000</v>
      </c>
    </row>
    <row r="1528" spans="9:17" x14ac:dyDescent="0.25">
      <c r="I1528" t="s">
        <v>2026</v>
      </c>
      <c r="J1528">
        <v>0.35499999999999998</v>
      </c>
      <c r="K1528">
        <v>0.64180000000000004</v>
      </c>
      <c r="L1528">
        <v>6.0629999999999998E-3</v>
      </c>
      <c r="M1528">
        <v>-0.98219999999999996</v>
      </c>
      <c r="N1528">
        <v>0.39</v>
      </c>
      <c r="O1528">
        <v>1.516</v>
      </c>
      <c r="P1528">
        <v>30001</v>
      </c>
      <c r="Q1528">
        <v>120000</v>
      </c>
    </row>
    <row r="1529" spans="9:17" x14ac:dyDescent="0.25">
      <c r="I1529" t="s">
        <v>2027</v>
      </c>
      <c r="J1529">
        <v>1.0820000000000001</v>
      </c>
      <c r="K1529">
        <v>0.47660000000000002</v>
      </c>
      <c r="L1529">
        <v>3.702E-3</v>
      </c>
      <c r="M1529">
        <v>0.16539999999999999</v>
      </c>
      <c r="N1529">
        <v>1.077</v>
      </c>
      <c r="O1529">
        <v>2.0369999999999999</v>
      </c>
      <c r="P1529">
        <v>30001</v>
      </c>
      <c r="Q1529">
        <v>120000</v>
      </c>
    </row>
    <row r="1530" spans="9:17" x14ac:dyDescent="0.25">
      <c r="I1530" t="s">
        <v>2028</v>
      </c>
      <c r="J1530">
        <v>1.288</v>
      </c>
      <c r="K1530">
        <v>0.45789999999999997</v>
      </c>
      <c r="L1530">
        <v>3.6110000000000001E-3</v>
      </c>
      <c r="M1530">
        <v>0.41520000000000001</v>
      </c>
      <c r="N1530">
        <v>1.2789999999999999</v>
      </c>
      <c r="O1530">
        <v>2.2090000000000001</v>
      </c>
      <c r="P1530">
        <v>30001</v>
      </c>
      <c r="Q1530">
        <v>120000</v>
      </c>
    </row>
    <row r="1531" spans="9:17" x14ac:dyDescent="0.25">
      <c r="I1531" t="s">
        <v>2029</v>
      </c>
      <c r="J1531">
        <v>1.2609999999999999</v>
      </c>
      <c r="K1531">
        <v>0.51170000000000004</v>
      </c>
      <c r="L1531">
        <v>3.5769999999999999E-3</v>
      </c>
      <c r="M1531">
        <v>0.30220000000000002</v>
      </c>
      <c r="N1531">
        <v>1.246</v>
      </c>
      <c r="O1531">
        <v>2.3119999999999998</v>
      </c>
      <c r="P1531">
        <v>30001</v>
      </c>
      <c r="Q1531">
        <v>120000</v>
      </c>
    </row>
    <row r="1532" spans="9:17" x14ac:dyDescent="0.25">
      <c r="I1532" t="s">
        <v>2030</v>
      </c>
      <c r="J1532">
        <v>0.621</v>
      </c>
      <c r="K1532">
        <v>0.45269999999999999</v>
      </c>
      <c r="L1532">
        <v>4.2900000000000004E-3</v>
      </c>
      <c r="M1532">
        <v>-0.24349999999999999</v>
      </c>
      <c r="N1532">
        <v>0.61170000000000002</v>
      </c>
      <c r="O1532">
        <v>1.5329999999999999</v>
      </c>
      <c r="P1532">
        <v>30001</v>
      </c>
      <c r="Q1532">
        <v>120000</v>
      </c>
    </row>
    <row r="1533" spans="9:17" x14ac:dyDescent="0.25">
      <c r="I1533" t="s">
        <v>2031</v>
      </c>
      <c r="J1533">
        <v>0.78010000000000002</v>
      </c>
      <c r="K1533">
        <v>0.48070000000000002</v>
      </c>
      <c r="L1533">
        <v>3.8570000000000002E-3</v>
      </c>
      <c r="M1533">
        <v>-0.12230000000000001</v>
      </c>
      <c r="N1533">
        <v>0.76480000000000004</v>
      </c>
      <c r="O1533">
        <v>1.758</v>
      </c>
      <c r="P1533">
        <v>30001</v>
      </c>
      <c r="Q1533">
        <v>120000</v>
      </c>
    </row>
    <row r="1534" spans="9:17" x14ac:dyDescent="0.25">
      <c r="I1534" t="s">
        <v>2032</v>
      </c>
      <c r="J1534">
        <v>0.34660000000000002</v>
      </c>
      <c r="K1534">
        <v>0.4556</v>
      </c>
      <c r="L1534">
        <v>2.8900000000000002E-3</v>
      </c>
      <c r="M1534">
        <v>-0.54079999999999995</v>
      </c>
      <c r="N1534">
        <v>0.34350000000000003</v>
      </c>
      <c r="O1534">
        <v>1.246</v>
      </c>
      <c r="P1534">
        <v>30001</v>
      </c>
      <c r="Q1534">
        <v>120000</v>
      </c>
    </row>
    <row r="1535" spans="9:17" x14ac:dyDescent="0.25">
      <c r="I1535" t="s">
        <v>2033</v>
      </c>
      <c r="J1535">
        <v>0.38040000000000002</v>
      </c>
      <c r="K1535">
        <v>0.43590000000000001</v>
      </c>
      <c r="L1535">
        <v>2.7859999999999998E-3</v>
      </c>
      <c r="M1535">
        <v>-0.46889999999999998</v>
      </c>
      <c r="N1535">
        <v>0.37530000000000002</v>
      </c>
      <c r="O1535">
        <v>1.2509999999999999</v>
      </c>
      <c r="P1535">
        <v>30001</v>
      </c>
      <c r="Q1535">
        <v>120000</v>
      </c>
    </row>
    <row r="1536" spans="9:17" x14ac:dyDescent="0.25">
      <c r="I1536" t="s">
        <v>2034</v>
      </c>
      <c r="J1536">
        <v>0.56920000000000004</v>
      </c>
      <c r="K1536">
        <v>0.50270000000000004</v>
      </c>
      <c r="L1536">
        <v>3.5379999999999999E-3</v>
      </c>
      <c r="M1536">
        <v>-0.39489999999999997</v>
      </c>
      <c r="N1536">
        <v>0.55940000000000001</v>
      </c>
      <c r="O1536">
        <v>1.587</v>
      </c>
      <c r="P1536">
        <v>30001</v>
      </c>
      <c r="Q1536">
        <v>120000</v>
      </c>
    </row>
    <row r="1537" spans="9:17" x14ac:dyDescent="0.25">
      <c r="I1537" t="s">
        <v>2035</v>
      </c>
      <c r="J1537">
        <v>1.397</v>
      </c>
      <c r="K1537">
        <v>0.51329999999999998</v>
      </c>
      <c r="L1537">
        <v>4.9410000000000001E-3</v>
      </c>
      <c r="M1537">
        <v>0.39910000000000001</v>
      </c>
      <c r="N1537">
        <v>1.3959999999999999</v>
      </c>
      <c r="O1537">
        <v>2.4119999999999999</v>
      </c>
      <c r="P1537">
        <v>30001</v>
      </c>
      <c r="Q1537">
        <v>120000</v>
      </c>
    </row>
    <row r="1538" spans="9:17" x14ac:dyDescent="0.25">
      <c r="I1538" t="s">
        <v>2036</v>
      </c>
      <c r="J1538">
        <v>1.4179999999999999</v>
      </c>
      <c r="K1538">
        <v>0.5534</v>
      </c>
      <c r="L1538">
        <v>5.1219999999999998E-3</v>
      </c>
      <c r="M1538">
        <v>0.34200000000000003</v>
      </c>
      <c r="N1538">
        <v>1.415</v>
      </c>
      <c r="O1538">
        <v>2.5129999999999999</v>
      </c>
      <c r="P1538">
        <v>30001</v>
      </c>
      <c r="Q1538">
        <v>120000</v>
      </c>
    </row>
    <row r="1539" spans="9:17" x14ac:dyDescent="0.25">
      <c r="I1539" t="s">
        <v>2037</v>
      </c>
      <c r="J1539">
        <v>1.7989999999999999</v>
      </c>
      <c r="K1539">
        <v>0.83189999999999997</v>
      </c>
      <c r="L1539">
        <v>1.5129999999999999E-2</v>
      </c>
      <c r="M1539">
        <v>0.1812</v>
      </c>
      <c r="N1539">
        <v>1.788</v>
      </c>
      <c r="O1539">
        <v>3.4540000000000002</v>
      </c>
      <c r="P1539">
        <v>30001</v>
      </c>
      <c r="Q1539">
        <v>120000</v>
      </c>
    </row>
    <row r="1540" spans="9:17" x14ac:dyDescent="0.25">
      <c r="I1540" t="s">
        <v>2038</v>
      </c>
      <c r="J1540">
        <v>1.9690000000000001</v>
      </c>
      <c r="K1540">
        <v>0.62829999999999997</v>
      </c>
      <c r="L1540">
        <v>8.6180000000000007E-3</v>
      </c>
      <c r="M1540">
        <v>0.73519999999999996</v>
      </c>
      <c r="N1540">
        <v>1.968</v>
      </c>
      <c r="O1540">
        <v>3.2149999999999999</v>
      </c>
      <c r="P1540">
        <v>30001</v>
      </c>
      <c r="Q1540">
        <v>120000</v>
      </c>
    </row>
    <row r="1541" spans="9:17" x14ac:dyDescent="0.25">
      <c r="I1541" t="s">
        <v>2039</v>
      </c>
      <c r="J1541">
        <v>1.99</v>
      </c>
      <c r="K1541">
        <v>0.69579999999999997</v>
      </c>
      <c r="L1541">
        <v>9.7000000000000003E-3</v>
      </c>
      <c r="M1541">
        <v>0.62809999999999999</v>
      </c>
      <c r="N1541">
        <v>1.986</v>
      </c>
      <c r="O1541">
        <v>3.37</v>
      </c>
      <c r="P1541">
        <v>30001</v>
      </c>
      <c r="Q1541">
        <v>120000</v>
      </c>
    </row>
    <row r="1542" spans="9:17" x14ac:dyDescent="0.25">
      <c r="I1542" t="s">
        <v>2711</v>
      </c>
      <c r="J1542">
        <v>1.728</v>
      </c>
      <c r="K1542">
        <v>0.57830000000000004</v>
      </c>
      <c r="L1542">
        <v>8.1989999999999997E-3</v>
      </c>
      <c r="M1542">
        <v>0.5968</v>
      </c>
      <c r="N1542">
        <v>1.7250000000000001</v>
      </c>
      <c r="O1542">
        <v>2.8690000000000002</v>
      </c>
      <c r="P1542">
        <v>30001</v>
      </c>
      <c r="Q1542">
        <v>120000</v>
      </c>
    </row>
    <row r="1543" spans="9:17" x14ac:dyDescent="0.25">
      <c r="I1543" t="s">
        <v>2712</v>
      </c>
      <c r="J1543">
        <v>1.5840000000000001</v>
      </c>
      <c r="K1543">
        <v>0.62039999999999995</v>
      </c>
      <c r="L1543">
        <v>9.7959999999999992E-3</v>
      </c>
      <c r="M1543">
        <v>0.35920000000000002</v>
      </c>
      <c r="N1543">
        <v>1.585</v>
      </c>
      <c r="O1543">
        <v>2.7970000000000002</v>
      </c>
      <c r="P1543">
        <v>30001</v>
      </c>
      <c r="Q1543">
        <v>120000</v>
      </c>
    </row>
    <row r="1544" spans="9:17" x14ac:dyDescent="0.25">
      <c r="I1544" t="s">
        <v>2713</v>
      </c>
      <c r="J1544">
        <v>2.3260000000000001</v>
      </c>
      <c r="K1544">
        <v>0.62809999999999999</v>
      </c>
      <c r="L1544">
        <v>9.0840000000000001E-3</v>
      </c>
      <c r="M1544">
        <v>1.1040000000000001</v>
      </c>
      <c r="N1544">
        <v>2.323</v>
      </c>
      <c r="O1544">
        <v>3.57</v>
      </c>
      <c r="P1544">
        <v>30001</v>
      </c>
      <c r="Q1544">
        <v>120000</v>
      </c>
    </row>
    <row r="1545" spans="9:17" x14ac:dyDescent="0.25">
      <c r="I1545" t="s">
        <v>2714</v>
      </c>
      <c r="J1545">
        <v>2.3119999999999998</v>
      </c>
      <c r="K1545">
        <v>0.6976</v>
      </c>
      <c r="L1545">
        <v>9.9830000000000006E-3</v>
      </c>
      <c r="M1545">
        <v>0.94520000000000004</v>
      </c>
      <c r="N1545">
        <v>2.3109999999999999</v>
      </c>
      <c r="O1545">
        <v>3.6880000000000002</v>
      </c>
      <c r="P1545">
        <v>30001</v>
      </c>
      <c r="Q1545">
        <v>120000</v>
      </c>
    </row>
    <row r="1546" spans="9:17" x14ac:dyDescent="0.25">
      <c r="I1546" t="s">
        <v>2715</v>
      </c>
      <c r="J1546">
        <v>2.19</v>
      </c>
      <c r="K1546">
        <v>0.64629999999999999</v>
      </c>
      <c r="L1546">
        <v>9.2180000000000005E-3</v>
      </c>
      <c r="M1546">
        <v>0.92349999999999999</v>
      </c>
      <c r="N1546">
        <v>2.1880000000000002</v>
      </c>
      <c r="O1546">
        <v>3.4580000000000002</v>
      </c>
      <c r="P1546">
        <v>30001</v>
      </c>
      <c r="Q1546">
        <v>120000</v>
      </c>
    </row>
    <row r="1547" spans="9:17" x14ac:dyDescent="0.25">
      <c r="I1547" t="s">
        <v>2716</v>
      </c>
      <c r="J1547">
        <v>0.70240000000000002</v>
      </c>
      <c r="K1547">
        <v>0.68310000000000004</v>
      </c>
      <c r="L1547">
        <v>9.5250000000000005E-3</v>
      </c>
      <c r="M1547">
        <v>-0.62770000000000004</v>
      </c>
      <c r="N1547">
        <v>0.6996</v>
      </c>
      <c r="O1547">
        <v>2.048</v>
      </c>
      <c r="P1547">
        <v>30001</v>
      </c>
      <c r="Q1547">
        <v>120000</v>
      </c>
    </row>
    <row r="1548" spans="9:17" x14ac:dyDescent="0.25">
      <c r="I1548" t="s">
        <v>2040</v>
      </c>
      <c r="J1548">
        <v>0.2203</v>
      </c>
      <c r="K1548">
        <v>0.3841</v>
      </c>
      <c r="L1548">
        <v>2.0079999999999998E-3</v>
      </c>
      <c r="M1548">
        <v>-0.53210000000000002</v>
      </c>
      <c r="N1548">
        <v>0.2092</v>
      </c>
      <c r="O1548">
        <v>1.004</v>
      </c>
      <c r="P1548">
        <v>30001</v>
      </c>
      <c r="Q1548">
        <v>120000</v>
      </c>
    </row>
    <row r="1549" spans="9:17" x14ac:dyDescent="0.25">
      <c r="I1549" t="s">
        <v>2041</v>
      </c>
      <c r="J1549">
        <v>-0.39789999999999998</v>
      </c>
      <c r="K1549">
        <v>0.46779999999999999</v>
      </c>
      <c r="L1549">
        <v>2.617E-3</v>
      </c>
      <c r="M1549">
        <v>-1.4059999999999999</v>
      </c>
      <c r="N1549">
        <v>-0.35870000000000002</v>
      </c>
      <c r="O1549">
        <v>0.43640000000000001</v>
      </c>
      <c r="P1549">
        <v>30001</v>
      </c>
      <c r="Q1549">
        <v>120000</v>
      </c>
    </row>
    <row r="1550" spans="9:17" x14ac:dyDescent="0.25">
      <c r="I1550" t="s">
        <v>2042</v>
      </c>
      <c r="J1550">
        <v>6.0879999999999997E-2</v>
      </c>
      <c r="K1550">
        <v>0.43440000000000001</v>
      </c>
      <c r="L1550">
        <v>1.99E-3</v>
      </c>
      <c r="M1550">
        <v>-0.80069999999999997</v>
      </c>
      <c r="N1550">
        <v>5.2240000000000002E-2</v>
      </c>
      <c r="O1550">
        <v>0.95099999999999996</v>
      </c>
      <c r="P1550">
        <v>30001</v>
      </c>
      <c r="Q1550">
        <v>120000</v>
      </c>
    </row>
    <row r="1551" spans="9:17" x14ac:dyDescent="0.25">
      <c r="I1551" t="s">
        <v>2043</v>
      </c>
      <c r="J1551">
        <v>-0.53269999999999995</v>
      </c>
      <c r="K1551">
        <v>0.51729999999999998</v>
      </c>
      <c r="L1551">
        <v>3.5119999999999999E-3</v>
      </c>
      <c r="M1551">
        <v>-1.659</v>
      </c>
      <c r="N1551">
        <v>-0.4824</v>
      </c>
      <c r="O1551">
        <v>0.34429999999999999</v>
      </c>
      <c r="P1551">
        <v>30001</v>
      </c>
      <c r="Q1551">
        <v>120000</v>
      </c>
    </row>
    <row r="1552" spans="9:17" x14ac:dyDescent="0.25">
      <c r="I1552" t="s">
        <v>2044</v>
      </c>
      <c r="J1552">
        <v>-0.27060000000000001</v>
      </c>
      <c r="K1552">
        <v>0.46879999999999999</v>
      </c>
      <c r="L1552">
        <v>2.5899999999999999E-3</v>
      </c>
      <c r="M1552">
        <v>-1.2090000000000001</v>
      </c>
      <c r="N1552">
        <v>-0.26819999999999999</v>
      </c>
      <c r="O1552">
        <v>0.64700000000000002</v>
      </c>
      <c r="P1552">
        <v>30001</v>
      </c>
      <c r="Q1552">
        <v>120000</v>
      </c>
    </row>
    <row r="1553" spans="9:17" x14ac:dyDescent="0.25">
      <c r="I1553" t="s">
        <v>2045</v>
      </c>
      <c r="J1553">
        <v>-7.5170000000000001E-2</v>
      </c>
      <c r="K1553">
        <v>0.44650000000000001</v>
      </c>
      <c r="L1553">
        <v>2.9190000000000002E-3</v>
      </c>
      <c r="M1553">
        <v>-0.9758</v>
      </c>
      <c r="N1553">
        <v>-6.9400000000000003E-2</v>
      </c>
      <c r="O1553">
        <v>0.79190000000000005</v>
      </c>
      <c r="P1553">
        <v>30001</v>
      </c>
      <c r="Q1553">
        <v>120000</v>
      </c>
    </row>
    <row r="1554" spans="9:17" x14ac:dyDescent="0.25">
      <c r="I1554" t="s">
        <v>2046</v>
      </c>
      <c r="J1554">
        <v>3.8309999999999997E-2</v>
      </c>
      <c r="K1554">
        <v>0.49309999999999998</v>
      </c>
      <c r="L1554">
        <v>2.8909999999999999E-3</v>
      </c>
      <c r="M1554">
        <v>-0.93110000000000004</v>
      </c>
      <c r="N1554">
        <v>3.5569999999999997E-2</v>
      </c>
      <c r="O1554">
        <v>1.0169999999999999</v>
      </c>
      <c r="P1554">
        <v>30001</v>
      </c>
      <c r="Q1554">
        <v>120000</v>
      </c>
    </row>
    <row r="1555" spans="9:17" x14ac:dyDescent="0.25">
      <c r="I1555" t="s">
        <v>2047</v>
      </c>
      <c r="J1555">
        <v>0.1371</v>
      </c>
      <c r="K1555">
        <v>0.44829999999999998</v>
      </c>
      <c r="L1555">
        <v>3.552E-3</v>
      </c>
      <c r="M1555">
        <v>-0.76600000000000001</v>
      </c>
      <c r="N1555">
        <v>0.1431</v>
      </c>
      <c r="O1555">
        <v>1.006</v>
      </c>
      <c r="P1555">
        <v>30001</v>
      </c>
      <c r="Q1555">
        <v>120000</v>
      </c>
    </row>
    <row r="1556" spans="9:17" x14ac:dyDescent="0.25">
      <c r="I1556" t="s">
        <v>2048</v>
      </c>
      <c r="J1556">
        <v>0.54679999999999995</v>
      </c>
      <c r="K1556">
        <v>0.56320000000000003</v>
      </c>
      <c r="L1556">
        <v>4.9020000000000001E-3</v>
      </c>
      <c r="M1556">
        <v>-0.54930000000000001</v>
      </c>
      <c r="N1556">
        <v>0.5403</v>
      </c>
      <c r="O1556">
        <v>1.679</v>
      </c>
      <c r="P1556">
        <v>30001</v>
      </c>
      <c r="Q1556">
        <v>120000</v>
      </c>
    </row>
    <row r="1557" spans="9:17" x14ac:dyDescent="0.25">
      <c r="I1557" t="s">
        <v>2049</v>
      </c>
      <c r="J1557">
        <v>0.22500000000000001</v>
      </c>
      <c r="K1557">
        <v>0.49459999999999998</v>
      </c>
      <c r="L1557">
        <v>4.1469999999999996E-3</v>
      </c>
      <c r="M1557">
        <v>-0.77110000000000001</v>
      </c>
      <c r="N1557">
        <v>0.2326</v>
      </c>
      <c r="O1557">
        <v>1.181</v>
      </c>
      <c r="P1557">
        <v>30001</v>
      </c>
      <c r="Q1557">
        <v>120000</v>
      </c>
    </row>
    <row r="1558" spans="9:17" x14ac:dyDescent="0.25">
      <c r="I1558" t="s">
        <v>2050</v>
      </c>
      <c r="J1558">
        <v>0.25119999999999998</v>
      </c>
      <c r="K1558">
        <v>0.53920000000000001</v>
      </c>
      <c r="L1558">
        <v>4.2589999999999998E-3</v>
      </c>
      <c r="M1558">
        <v>-0.83250000000000002</v>
      </c>
      <c r="N1558">
        <v>0.25900000000000001</v>
      </c>
      <c r="O1558">
        <v>1.298</v>
      </c>
      <c r="P1558">
        <v>30001</v>
      </c>
      <c r="Q1558">
        <v>120000</v>
      </c>
    </row>
    <row r="1559" spans="9:17" x14ac:dyDescent="0.25">
      <c r="I1559" t="s">
        <v>2051</v>
      </c>
      <c r="J1559">
        <v>-0.75060000000000004</v>
      </c>
      <c r="K1559">
        <v>0.70940000000000003</v>
      </c>
      <c r="L1559">
        <v>9.8720000000000006E-3</v>
      </c>
      <c r="M1559">
        <v>-2.1339999999999999</v>
      </c>
      <c r="N1559">
        <v>-0.75660000000000005</v>
      </c>
      <c r="O1559">
        <v>0.65580000000000005</v>
      </c>
      <c r="P1559">
        <v>30001</v>
      </c>
      <c r="Q1559">
        <v>120000</v>
      </c>
    </row>
    <row r="1560" spans="9:17" x14ac:dyDescent="0.25">
      <c r="I1560" t="s">
        <v>2052</v>
      </c>
      <c r="J1560">
        <v>1.347</v>
      </c>
      <c r="K1560">
        <v>0.49780000000000002</v>
      </c>
      <c r="L1560">
        <v>4.6090000000000002E-3</v>
      </c>
      <c r="M1560">
        <v>0.35339999999999999</v>
      </c>
      <c r="N1560">
        <v>1.3520000000000001</v>
      </c>
      <c r="O1560">
        <v>2.319</v>
      </c>
      <c r="P1560">
        <v>30001</v>
      </c>
      <c r="Q1560">
        <v>120000</v>
      </c>
    </row>
    <row r="1561" spans="9:17" x14ac:dyDescent="0.25">
      <c r="I1561" t="s">
        <v>2053</v>
      </c>
      <c r="J1561">
        <v>0.61329999999999996</v>
      </c>
      <c r="K1561">
        <v>0.45150000000000001</v>
      </c>
      <c r="L1561">
        <v>3.2750000000000001E-3</v>
      </c>
      <c r="M1561">
        <v>-0.2944</v>
      </c>
      <c r="N1561">
        <v>0.61850000000000005</v>
      </c>
      <c r="O1561">
        <v>1.492</v>
      </c>
      <c r="P1561">
        <v>30001</v>
      </c>
      <c r="Q1561">
        <v>120000</v>
      </c>
    </row>
    <row r="1562" spans="9:17" x14ac:dyDescent="0.25">
      <c r="I1562" t="s">
        <v>2054</v>
      </c>
      <c r="J1562">
        <v>0.84789999999999999</v>
      </c>
      <c r="K1562">
        <v>0.47539999999999999</v>
      </c>
      <c r="L1562">
        <v>3.3600000000000001E-3</v>
      </c>
      <c r="M1562">
        <v>-0.10199999999999999</v>
      </c>
      <c r="N1562">
        <v>0.84970000000000001</v>
      </c>
      <c r="O1562">
        <v>1.7729999999999999</v>
      </c>
      <c r="P1562">
        <v>30001</v>
      </c>
      <c r="Q1562">
        <v>120000</v>
      </c>
    </row>
    <row r="1563" spans="9:17" x14ac:dyDescent="0.25">
      <c r="I1563" t="s">
        <v>2055</v>
      </c>
      <c r="J1563">
        <v>0.70399999999999996</v>
      </c>
      <c r="K1563">
        <v>0.4259</v>
      </c>
      <c r="L1563">
        <v>3.751E-3</v>
      </c>
      <c r="M1563">
        <v>-0.15720000000000001</v>
      </c>
      <c r="N1563">
        <v>0.70960000000000001</v>
      </c>
      <c r="O1563">
        <v>1.5289999999999999</v>
      </c>
      <c r="P1563">
        <v>30001</v>
      </c>
      <c r="Q1563">
        <v>120000</v>
      </c>
    </row>
    <row r="1564" spans="9:17" x14ac:dyDescent="0.25">
      <c r="I1564" t="s">
        <v>2056</v>
      </c>
      <c r="J1564">
        <v>-3.5609999999999999E-3</v>
      </c>
      <c r="K1564">
        <v>0.67079999999999995</v>
      </c>
      <c r="L1564">
        <v>6.3699999999999998E-3</v>
      </c>
      <c r="M1564">
        <v>-1.4139999999999999</v>
      </c>
      <c r="N1564">
        <v>3.8030000000000001E-2</v>
      </c>
      <c r="O1564">
        <v>1.1950000000000001</v>
      </c>
      <c r="P1564">
        <v>30001</v>
      </c>
      <c r="Q1564">
        <v>120000</v>
      </c>
    </row>
    <row r="1565" spans="9:17" x14ac:dyDescent="0.25">
      <c r="I1565" t="s">
        <v>2057</v>
      </c>
      <c r="J1565">
        <v>0.72370000000000001</v>
      </c>
      <c r="K1565">
        <v>0.50360000000000005</v>
      </c>
      <c r="L1565">
        <v>3.8890000000000001E-3</v>
      </c>
      <c r="M1565">
        <v>-0.28160000000000002</v>
      </c>
      <c r="N1565">
        <v>0.72819999999999996</v>
      </c>
      <c r="O1565">
        <v>1.706</v>
      </c>
      <c r="P1565">
        <v>30001</v>
      </c>
      <c r="Q1565">
        <v>120000</v>
      </c>
    </row>
    <row r="1566" spans="9:17" x14ac:dyDescent="0.25">
      <c r="I1566" t="s">
        <v>2058</v>
      </c>
      <c r="J1566">
        <v>0.92900000000000005</v>
      </c>
      <c r="K1566">
        <v>0.48409999999999997</v>
      </c>
      <c r="L1566">
        <v>3.7520000000000001E-3</v>
      </c>
      <c r="M1566">
        <v>-2.9180000000000001E-2</v>
      </c>
      <c r="N1566">
        <v>0.92959999999999998</v>
      </c>
      <c r="O1566">
        <v>1.879</v>
      </c>
      <c r="P1566">
        <v>30001</v>
      </c>
      <c r="Q1566">
        <v>120000</v>
      </c>
    </row>
    <row r="1567" spans="9:17" x14ac:dyDescent="0.25">
      <c r="I1567" t="s">
        <v>2059</v>
      </c>
      <c r="J1567">
        <v>0.90259999999999996</v>
      </c>
      <c r="K1567">
        <v>0.53700000000000003</v>
      </c>
      <c r="L1567">
        <v>3.6709999999999998E-3</v>
      </c>
      <c r="M1567">
        <v>-0.14699999999999999</v>
      </c>
      <c r="N1567">
        <v>0.89490000000000003</v>
      </c>
      <c r="O1567">
        <v>1.98</v>
      </c>
      <c r="P1567">
        <v>30001</v>
      </c>
      <c r="Q1567">
        <v>120000</v>
      </c>
    </row>
    <row r="1568" spans="9:17" x14ac:dyDescent="0.25">
      <c r="I1568" t="s">
        <v>2060</v>
      </c>
      <c r="J1568">
        <v>0.26240000000000002</v>
      </c>
      <c r="K1568">
        <v>0.47899999999999998</v>
      </c>
      <c r="L1568">
        <v>4.4029999999999998E-3</v>
      </c>
      <c r="M1568">
        <v>-0.68700000000000006</v>
      </c>
      <c r="N1568">
        <v>0.26279999999999998</v>
      </c>
      <c r="O1568">
        <v>1.2090000000000001</v>
      </c>
      <c r="P1568">
        <v>30001</v>
      </c>
      <c r="Q1568">
        <v>120000</v>
      </c>
    </row>
    <row r="1569" spans="9:17" x14ac:dyDescent="0.25">
      <c r="I1569" t="s">
        <v>2061</v>
      </c>
      <c r="J1569">
        <v>0.42149999999999999</v>
      </c>
      <c r="K1569">
        <v>0.50870000000000004</v>
      </c>
      <c r="L1569">
        <v>3.993E-3</v>
      </c>
      <c r="M1569">
        <v>-0.56820000000000004</v>
      </c>
      <c r="N1569">
        <v>0.4148</v>
      </c>
      <c r="O1569">
        <v>1.4390000000000001</v>
      </c>
      <c r="P1569">
        <v>30001</v>
      </c>
      <c r="Q1569">
        <v>120000</v>
      </c>
    </row>
    <row r="1570" spans="9:17" x14ac:dyDescent="0.25">
      <c r="I1570" t="s">
        <v>2062</v>
      </c>
      <c r="J1570">
        <v>-1.197E-2</v>
      </c>
      <c r="K1570">
        <v>0.47489999999999999</v>
      </c>
      <c r="L1570">
        <v>2.7190000000000001E-3</v>
      </c>
      <c r="M1570">
        <v>-0.96940000000000004</v>
      </c>
      <c r="N1570">
        <v>-5.1359999999999999E-3</v>
      </c>
      <c r="O1570">
        <v>0.90900000000000003</v>
      </c>
      <c r="P1570">
        <v>30001</v>
      </c>
      <c r="Q1570">
        <v>120000</v>
      </c>
    </row>
    <row r="1571" spans="9:17" x14ac:dyDescent="0.25">
      <c r="I1571" t="s">
        <v>2063</v>
      </c>
      <c r="J1571">
        <v>2.1839999999999998E-2</v>
      </c>
      <c r="K1571">
        <v>0.46439999999999998</v>
      </c>
      <c r="L1571">
        <v>2.849E-3</v>
      </c>
      <c r="M1571">
        <v>-0.91559999999999997</v>
      </c>
      <c r="N1571">
        <v>3.0179999999999998E-2</v>
      </c>
      <c r="O1571">
        <v>0.91839999999999999</v>
      </c>
      <c r="P1571">
        <v>30001</v>
      </c>
      <c r="Q1571">
        <v>120000</v>
      </c>
    </row>
    <row r="1572" spans="9:17" x14ac:dyDescent="0.25">
      <c r="I1572" t="s">
        <v>2064</v>
      </c>
      <c r="J1572">
        <v>0.21060000000000001</v>
      </c>
      <c r="K1572">
        <v>0.5292</v>
      </c>
      <c r="L1572">
        <v>3.5750000000000001E-3</v>
      </c>
      <c r="M1572">
        <v>-0.83640000000000003</v>
      </c>
      <c r="N1572">
        <v>0.2084</v>
      </c>
      <c r="O1572">
        <v>1.26</v>
      </c>
      <c r="P1572">
        <v>30001</v>
      </c>
      <c r="Q1572">
        <v>120000</v>
      </c>
    </row>
    <row r="1573" spans="9:17" x14ac:dyDescent="0.25">
      <c r="I1573" t="s">
        <v>2065</v>
      </c>
      <c r="J1573">
        <v>1.038</v>
      </c>
      <c r="K1573">
        <v>0.5383</v>
      </c>
      <c r="L1573">
        <v>5.1120000000000002E-3</v>
      </c>
      <c r="M1573">
        <v>-3.5389999999999998E-2</v>
      </c>
      <c r="N1573">
        <v>1.0429999999999999</v>
      </c>
      <c r="O1573">
        <v>2.0790000000000002</v>
      </c>
      <c r="P1573">
        <v>30001</v>
      </c>
      <c r="Q1573">
        <v>120000</v>
      </c>
    </row>
    <row r="1574" spans="9:17" x14ac:dyDescent="0.25">
      <c r="I1574" t="s">
        <v>2066</v>
      </c>
      <c r="J1574">
        <v>1.0589999999999999</v>
      </c>
      <c r="K1574">
        <v>0.57879999999999998</v>
      </c>
      <c r="L1574">
        <v>5.378E-3</v>
      </c>
      <c r="M1574">
        <v>-8.7290000000000006E-2</v>
      </c>
      <c r="N1574">
        <v>1.0629999999999999</v>
      </c>
      <c r="O1574">
        <v>2.1970000000000001</v>
      </c>
      <c r="P1574">
        <v>30001</v>
      </c>
      <c r="Q1574">
        <v>120000</v>
      </c>
    </row>
    <row r="1575" spans="9:17" x14ac:dyDescent="0.25">
      <c r="I1575" t="s">
        <v>2067</v>
      </c>
      <c r="J1575">
        <v>1.4410000000000001</v>
      </c>
      <c r="K1575">
        <v>0.84699999999999998</v>
      </c>
      <c r="L1575">
        <v>1.512E-2</v>
      </c>
      <c r="M1575">
        <v>-0.21629999999999999</v>
      </c>
      <c r="N1575">
        <v>1.4330000000000001</v>
      </c>
      <c r="O1575">
        <v>3.105</v>
      </c>
      <c r="P1575">
        <v>30001</v>
      </c>
      <c r="Q1575">
        <v>120000</v>
      </c>
    </row>
    <row r="1576" spans="9:17" x14ac:dyDescent="0.25">
      <c r="I1576" t="s">
        <v>2068</v>
      </c>
      <c r="J1576">
        <v>1.611</v>
      </c>
      <c r="K1576">
        <v>0.65059999999999996</v>
      </c>
      <c r="L1576">
        <v>8.7869999999999997E-3</v>
      </c>
      <c r="M1576">
        <v>0.33040000000000003</v>
      </c>
      <c r="N1576">
        <v>1.613</v>
      </c>
      <c r="O1576">
        <v>2.887</v>
      </c>
      <c r="P1576">
        <v>30001</v>
      </c>
      <c r="Q1576">
        <v>120000</v>
      </c>
    </row>
    <row r="1577" spans="9:17" x14ac:dyDescent="0.25">
      <c r="I1577" t="s">
        <v>2069</v>
      </c>
      <c r="J1577">
        <v>1.631</v>
      </c>
      <c r="K1577">
        <v>0.71599999999999997</v>
      </c>
      <c r="L1577">
        <v>9.8530000000000006E-3</v>
      </c>
      <c r="M1577">
        <v>0.221</v>
      </c>
      <c r="N1577">
        <v>1.631</v>
      </c>
      <c r="O1577">
        <v>3.0430000000000001</v>
      </c>
      <c r="P1577">
        <v>30001</v>
      </c>
      <c r="Q1577">
        <v>120000</v>
      </c>
    </row>
    <row r="1578" spans="9:17" x14ac:dyDescent="0.25">
      <c r="I1578" t="s">
        <v>2717</v>
      </c>
      <c r="J1578">
        <v>1.369</v>
      </c>
      <c r="K1578">
        <v>0.59750000000000003</v>
      </c>
      <c r="L1578">
        <v>8.1860000000000006E-3</v>
      </c>
      <c r="M1578">
        <v>0.18240000000000001</v>
      </c>
      <c r="N1578">
        <v>1.3720000000000001</v>
      </c>
      <c r="O1578">
        <v>2.528</v>
      </c>
      <c r="P1578">
        <v>30001</v>
      </c>
      <c r="Q1578">
        <v>120000</v>
      </c>
    </row>
    <row r="1579" spans="9:17" x14ac:dyDescent="0.25">
      <c r="I1579" t="s">
        <v>2718</v>
      </c>
      <c r="J1579">
        <v>1.2250000000000001</v>
      </c>
      <c r="K1579">
        <v>0.63990000000000002</v>
      </c>
      <c r="L1579">
        <v>9.8069999999999997E-3</v>
      </c>
      <c r="M1579">
        <v>-4.5879999999999997E-2</v>
      </c>
      <c r="N1579">
        <v>1.2330000000000001</v>
      </c>
      <c r="O1579">
        <v>2.4660000000000002</v>
      </c>
      <c r="P1579">
        <v>30001</v>
      </c>
      <c r="Q1579">
        <v>120000</v>
      </c>
    </row>
    <row r="1580" spans="9:17" x14ac:dyDescent="0.25">
      <c r="I1580" t="s">
        <v>2719</v>
      </c>
      <c r="J1580">
        <v>1.9670000000000001</v>
      </c>
      <c r="K1580">
        <v>0.64839999999999998</v>
      </c>
      <c r="L1580">
        <v>9.0620000000000006E-3</v>
      </c>
      <c r="M1580">
        <v>0.69440000000000002</v>
      </c>
      <c r="N1580">
        <v>1.968</v>
      </c>
      <c r="O1580">
        <v>3.2360000000000002</v>
      </c>
      <c r="P1580">
        <v>30001</v>
      </c>
      <c r="Q1580">
        <v>120000</v>
      </c>
    </row>
    <row r="1581" spans="9:17" x14ac:dyDescent="0.25">
      <c r="I1581" t="s">
        <v>2720</v>
      </c>
      <c r="J1581">
        <v>1.954</v>
      </c>
      <c r="K1581">
        <v>0.7157</v>
      </c>
      <c r="L1581">
        <v>9.9579999999999998E-3</v>
      </c>
      <c r="M1581">
        <v>0.54500000000000004</v>
      </c>
      <c r="N1581">
        <v>1.9550000000000001</v>
      </c>
      <c r="O1581">
        <v>3.355</v>
      </c>
      <c r="P1581">
        <v>30001</v>
      </c>
      <c r="Q1581">
        <v>120000</v>
      </c>
    </row>
    <row r="1582" spans="9:17" x14ac:dyDescent="0.25">
      <c r="I1582" t="s">
        <v>2721</v>
      </c>
      <c r="J1582">
        <v>1.831</v>
      </c>
      <c r="K1582">
        <v>0.65869999999999995</v>
      </c>
      <c r="L1582">
        <v>9.2549999999999993E-3</v>
      </c>
      <c r="M1582">
        <v>0.52529999999999999</v>
      </c>
      <c r="N1582">
        <v>1.8360000000000001</v>
      </c>
      <c r="O1582">
        <v>3.1150000000000002</v>
      </c>
      <c r="P1582">
        <v>30001</v>
      </c>
      <c r="Q1582">
        <v>120000</v>
      </c>
    </row>
    <row r="1583" spans="9:17" x14ac:dyDescent="0.25">
      <c r="I1583" t="s">
        <v>2722</v>
      </c>
      <c r="J1583">
        <v>0.34379999999999999</v>
      </c>
      <c r="K1583">
        <v>0.70189999999999997</v>
      </c>
      <c r="L1583">
        <v>9.7120000000000001E-3</v>
      </c>
      <c r="M1583">
        <v>-1.0329999999999999</v>
      </c>
      <c r="N1583">
        <v>0.34370000000000001</v>
      </c>
      <c r="O1583">
        <v>1.722</v>
      </c>
      <c r="P1583">
        <v>30001</v>
      </c>
      <c r="Q1583">
        <v>120000</v>
      </c>
    </row>
    <row r="1584" spans="9:17" x14ac:dyDescent="0.25">
      <c r="I1584" t="s">
        <v>2070</v>
      </c>
      <c r="J1584">
        <v>-0.61819999999999997</v>
      </c>
      <c r="K1584">
        <v>0.3876</v>
      </c>
      <c r="L1584">
        <v>2.8340000000000001E-3</v>
      </c>
      <c r="M1584">
        <v>-1.4139999999999999</v>
      </c>
      <c r="N1584">
        <v>-0.60289999999999999</v>
      </c>
      <c r="O1584">
        <v>7.0190000000000002E-2</v>
      </c>
      <c r="P1584">
        <v>30001</v>
      </c>
      <c r="Q1584">
        <v>120000</v>
      </c>
    </row>
    <row r="1585" spans="9:17" x14ac:dyDescent="0.25">
      <c r="I1585" t="s">
        <v>2071</v>
      </c>
      <c r="J1585">
        <v>-0.1595</v>
      </c>
      <c r="K1585">
        <v>0.3</v>
      </c>
      <c r="L1585">
        <v>1.3960000000000001E-3</v>
      </c>
      <c r="M1585">
        <v>-0.7581</v>
      </c>
      <c r="N1585">
        <v>-0.15659999999999999</v>
      </c>
      <c r="O1585">
        <v>0.43259999999999998</v>
      </c>
      <c r="P1585">
        <v>30001</v>
      </c>
      <c r="Q1585">
        <v>120000</v>
      </c>
    </row>
    <row r="1586" spans="9:17" x14ac:dyDescent="0.25">
      <c r="I1586" t="s">
        <v>2072</v>
      </c>
      <c r="J1586">
        <v>-0.75309999999999999</v>
      </c>
      <c r="K1586">
        <v>0.45</v>
      </c>
      <c r="L1586">
        <v>3.7390000000000001E-3</v>
      </c>
      <c r="M1586">
        <v>-1.6910000000000001</v>
      </c>
      <c r="N1586">
        <v>-0.73150000000000004</v>
      </c>
      <c r="O1586">
        <v>2.7040000000000002E-2</v>
      </c>
      <c r="P1586">
        <v>30001</v>
      </c>
      <c r="Q1586">
        <v>120000</v>
      </c>
    </row>
    <row r="1587" spans="9:17" x14ac:dyDescent="0.25">
      <c r="I1587" t="s">
        <v>2073</v>
      </c>
      <c r="J1587">
        <v>-0.49099999999999999</v>
      </c>
      <c r="K1587">
        <v>0.32650000000000001</v>
      </c>
      <c r="L1587">
        <v>1.9269999999999999E-3</v>
      </c>
      <c r="M1587">
        <v>-1.141</v>
      </c>
      <c r="N1587">
        <v>-0.48680000000000001</v>
      </c>
      <c r="O1587">
        <v>0.1421</v>
      </c>
      <c r="P1587">
        <v>30001</v>
      </c>
      <c r="Q1587">
        <v>120000</v>
      </c>
    </row>
    <row r="1588" spans="9:17" x14ac:dyDescent="0.25">
      <c r="I1588" t="s">
        <v>2074</v>
      </c>
      <c r="J1588">
        <v>-0.29549999999999998</v>
      </c>
      <c r="K1588">
        <v>0.32319999999999999</v>
      </c>
      <c r="L1588">
        <v>2.5430000000000001E-3</v>
      </c>
      <c r="M1588">
        <v>-0.92759999999999998</v>
      </c>
      <c r="N1588">
        <v>-0.29759999999999998</v>
      </c>
      <c r="O1588">
        <v>0.34389999999999998</v>
      </c>
      <c r="P1588">
        <v>30001</v>
      </c>
      <c r="Q1588">
        <v>120000</v>
      </c>
    </row>
    <row r="1589" spans="9:17" x14ac:dyDescent="0.25">
      <c r="I1589" t="s">
        <v>2075</v>
      </c>
      <c r="J1589">
        <v>-0.182</v>
      </c>
      <c r="K1589">
        <v>0.3765</v>
      </c>
      <c r="L1589">
        <v>2.3349999999999998E-3</v>
      </c>
      <c r="M1589">
        <v>-0.89480000000000004</v>
      </c>
      <c r="N1589">
        <v>-0.19320000000000001</v>
      </c>
      <c r="O1589">
        <v>0.5927</v>
      </c>
      <c r="P1589">
        <v>30001</v>
      </c>
      <c r="Q1589">
        <v>120000</v>
      </c>
    </row>
    <row r="1590" spans="9:17" x14ac:dyDescent="0.25">
      <c r="I1590" t="s">
        <v>2076</v>
      </c>
      <c r="J1590">
        <v>-8.3199999999999996E-2</v>
      </c>
      <c r="K1590">
        <v>0.31840000000000002</v>
      </c>
      <c r="L1590">
        <v>2.836E-3</v>
      </c>
      <c r="M1590">
        <v>-0.70660000000000001</v>
      </c>
      <c r="N1590">
        <v>-8.3610000000000004E-2</v>
      </c>
      <c r="O1590">
        <v>0.54369999999999996</v>
      </c>
      <c r="P1590">
        <v>30001</v>
      </c>
      <c r="Q1590">
        <v>120000</v>
      </c>
    </row>
    <row r="1591" spans="9:17" x14ac:dyDescent="0.25">
      <c r="I1591" t="s">
        <v>2077</v>
      </c>
      <c r="J1591">
        <v>0.32650000000000001</v>
      </c>
      <c r="K1591">
        <v>0.46660000000000001</v>
      </c>
      <c r="L1591">
        <v>4.2529999999999998E-3</v>
      </c>
      <c r="M1591">
        <v>-0.55410000000000004</v>
      </c>
      <c r="N1591">
        <v>0.31169999999999998</v>
      </c>
      <c r="O1591">
        <v>1.288</v>
      </c>
      <c r="P1591">
        <v>30001</v>
      </c>
      <c r="Q1591">
        <v>120000</v>
      </c>
    </row>
    <row r="1592" spans="9:17" x14ac:dyDescent="0.25">
      <c r="I1592" t="s">
        <v>2078</v>
      </c>
      <c r="J1592">
        <v>4.646E-3</v>
      </c>
      <c r="K1592">
        <v>0.38040000000000002</v>
      </c>
      <c r="L1592">
        <v>3.4840000000000001E-3</v>
      </c>
      <c r="M1592">
        <v>-0.74950000000000006</v>
      </c>
      <c r="N1592">
        <v>6.7879999999999998E-3</v>
      </c>
      <c r="O1592">
        <v>0.74629999999999996</v>
      </c>
      <c r="P1592">
        <v>30001</v>
      </c>
      <c r="Q1592">
        <v>120000</v>
      </c>
    </row>
    <row r="1593" spans="9:17" x14ac:dyDescent="0.25">
      <c r="I1593" t="s">
        <v>2079</v>
      </c>
      <c r="J1593">
        <v>3.0859999999999999E-2</v>
      </c>
      <c r="K1593">
        <v>0.43590000000000001</v>
      </c>
      <c r="L1593">
        <v>3.6459999999999999E-3</v>
      </c>
      <c r="M1593">
        <v>-0.84199999999999997</v>
      </c>
      <c r="N1593">
        <v>3.4000000000000002E-2</v>
      </c>
      <c r="O1593">
        <v>0.88480000000000003</v>
      </c>
      <c r="P1593">
        <v>30001</v>
      </c>
      <c r="Q1593">
        <v>120000</v>
      </c>
    </row>
    <row r="1594" spans="9:17" x14ac:dyDescent="0.25">
      <c r="I1594" t="s">
        <v>2080</v>
      </c>
      <c r="J1594">
        <v>-0.97089999999999999</v>
      </c>
      <c r="K1594">
        <v>0.6331</v>
      </c>
      <c r="L1594">
        <v>9.6740000000000003E-3</v>
      </c>
      <c r="M1594">
        <v>-2.2010000000000001</v>
      </c>
      <c r="N1594">
        <v>-0.97809999999999997</v>
      </c>
      <c r="O1594">
        <v>0.29339999999999999</v>
      </c>
      <c r="P1594">
        <v>30001</v>
      </c>
      <c r="Q1594">
        <v>120000</v>
      </c>
    </row>
    <row r="1595" spans="9:17" x14ac:dyDescent="0.25">
      <c r="I1595" t="s">
        <v>2081</v>
      </c>
      <c r="J1595">
        <v>1.1259999999999999</v>
      </c>
      <c r="K1595">
        <v>0.38679999999999998</v>
      </c>
      <c r="L1595">
        <v>4.091E-3</v>
      </c>
      <c r="M1595">
        <v>0.36480000000000001</v>
      </c>
      <c r="N1595">
        <v>1.1259999999999999</v>
      </c>
      <c r="O1595">
        <v>1.889</v>
      </c>
      <c r="P1595">
        <v>30001</v>
      </c>
      <c r="Q1595">
        <v>120000</v>
      </c>
    </row>
    <row r="1596" spans="9:17" x14ac:dyDescent="0.25">
      <c r="I1596" t="s">
        <v>2082</v>
      </c>
      <c r="J1596">
        <v>0.39290000000000003</v>
      </c>
      <c r="K1596">
        <v>0.31879999999999997</v>
      </c>
      <c r="L1596">
        <v>2.5179999999999998E-3</v>
      </c>
      <c r="M1596">
        <v>-0.24079999999999999</v>
      </c>
      <c r="N1596">
        <v>0.3931</v>
      </c>
      <c r="O1596">
        <v>1.018</v>
      </c>
      <c r="P1596">
        <v>30001</v>
      </c>
      <c r="Q1596">
        <v>120000</v>
      </c>
    </row>
    <row r="1597" spans="9:17" x14ac:dyDescent="0.25">
      <c r="I1597" t="s">
        <v>2083</v>
      </c>
      <c r="J1597">
        <v>0.62760000000000005</v>
      </c>
      <c r="K1597">
        <v>0.35439999999999999</v>
      </c>
      <c r="L1597">
        <v>2.604E-3</v>
      </c>
      <c r="M1597">
        <v>-5.7669999999999999E-2</v>
      </c>
      <c r="N1597">
        <v>0.62239999999999995</v>
      </c>
      <c r="O1597">
        <v>1.337</v>
      </c>
      <c r="P1597">
        <v>30001</v>
      </c>
      <c r="Q1597">
        <v>120000</v>
      </c>
    </row>
    <row r="1598" spans="9:17" x14ac:dyDescent="0.25">
      <c r="I1598" t="s">
        <v>2084</v>
      </c>
      <c r="J1598">
        <v>0.48359999999999997</v>
      </c>
      <c r="K1598">
        <v>0.28349999999999997</v>
      </c>
      <c r="L1598">
        <v>2.9139999999999999E-3</v>
      </c>
      <c r="M1598">
        <v>-7.2679999999999995E-2</v>
      </c>
      <c r="N1598">
        <v>0.48280000000000001</v>
      </c>
      <c r="O1598">
        <v>1.04</v>
      </c>
      <c r="P1598">
        <v>30001</v>
      </c>
      <c r="Q1598">
        <v>120000</v>
      </c>
    </row>
    <row r="1599" spans="9:17" x14ac:dyDescent="0.25">
      <c r="I1599" t="s">
        <v>2085</v>
      </c>
      <c r="J1599">
        <v>-0.22389999999999999</v>
      </c>
      <c r="K1599">
        <v>0.58909999999999996</v>
      </c>
      <c r="L1599">
        <v>6.0270000000000002E-3</v>
      </c>
      <c r="M1599">
        <v>-1.484</v>
      </c>
      <c r="N1599">
        <v>-0.17610000000000001</v>
      </c>
      <c r="O1599">
        <v>0.78269999999999995</v>
      </c>
      <c r="P1599">
        <v>30001</v>
      </c>
      <c r="Q1599">
        <v>120000</v>
      </c>
    </row>
    <row r="1600" spans="9:17" x14ac:dyDescent="0.25">
      <c r="I1600" t="s">
        <v>2086</v>
      </c>
      <c r="J1600">
        <v>0.50339999999999996</v>
      </c>
      <c r="K1600">
        <v>0.38990000000000002</v>
      </c>
      <c r="L1600">
        <v>3.1259999999999999E-3</v>
      </c>
      <c r="M1600">
        <v>-0.26629999999999998</v>
      </c>
      <c r="N1600">
        <v>0.50270000000000004</v>
      </c>
      <c r="O1600">
        <v>1.2769999999999999</v>
      </c>
      <c r="P1600">
        <v>30001</v>
      </c>
      <c r="Q1600">
        <v>120000</v>
      </c>
    </row>
    <row r="1601" spans="9:17" x14ac:dyDescent="0.25">
      <c r="I1601" t="s">
        <v>2087</v>
      </c>
      <c r="J1601">
        <v>0.70860000000000001</v>
      </c>
      <c r="K1601">
        <v>0.36459999999999998</v>
      </c>
      <c r="L1601">
        <v>3.0279999999999999E-3</v>
      </c>
      <c r="M1601">
        <v>1.1209999999999999E-2</v>
      </c>
      <c r="N1601">
        <v>0.70209999999999995</v>
      </c>
      <c r="O1601">
        <v>1.4390000000000001</v>
      </c>
      <c r="P1601">
        <v>30001</v>
      </c>
      <c r="Q1601">
        <v>120000</v>
      </c>
    </row>
    <row r="1602" spans="9:17" x14ac:dyDescent="0.25">
      <c r="I1602" t="s">
        <v>2088</v>
      </c>
      <c r="J1602">
        <v>0.68220000000000003</v>
      </c>
      <c r="K1602">
        <v>0.43290000000000001</v>
      </c>
      <c r="L1602">
        <v>3.0109999999999998E-3</v>
      </c>
      <c r="M1602">
        <v>-0.13650000000000001</v>
      </c>
      <c r="N1602">
        <v>0.6663</v>
      </c>
      <c r="O1602">
        <v>1.5740000000000001</v>
      </c>
      <c r="P1602">
        <v>30001</v>
      </c>
      <c r="Q1602">
        <v>120000</v>
      </c>
    </row>
    <row r="1603" spans="9:17" x14ac:dyDescent="0.25">
      <c r="I1603" t="s">
        <v>2089</v>
      </c>
      <c r="J1603">
        <v>4.2079999999999999E-2</v>
      </c>
      <c r="K1603">
        <v>0.35420000000000001</v>
      </c>
      <c r="L1603">
        <v>3.6419999999999998E-3</v>
      </c>
      <c r="M1603">
        <v>-0.63980000000000004</v>
      </c>
      <c r="N1603">
        <v>3.5499999999999997E-2</v>
      </c>
      <c r="O1603">
        <v>0.75439999999999996</v>
      </c>
      <c r="P1603">
        <v>30001</v>
      </c>
      <c r="Q1603">
        <v>120000</v>
      </c>
    </row>
    <row r="1604" spans="9:17" x14ac:dyDescent="0.25">
      <c r="I1604" t="s">
        <v>2090</v>
      </c>
      <c r="J1604">
        <v>0.20119999999999999</v>
      </c>
      <c r="K1604">
        <v>0.39460000000000001</v>
      </c>
      <c r="L1604">
        <v>3.4940000000000001E-3</v>
      </c>
      <c r="M1604">
        <v>-0.52729999999999999</v>
      </c>
      <c r="N1604">
        <v>0.184</v>
      </c>
      <c r="O1604">
        <v>1.022</v>
      </c>
      <c r="P1604">
        <v>30001</v>
      </c>
      <c r="Q1604">
        <v>120000</v>
      </c>
    </row>
    <row r="1605" spans="9:17" x14ac:dyDescent="0.25">
      <c r="I1605" t="s">
        <v>2091</v>
      </c>
      <c r="J1605">
        <v>-0.23230000000000001</v>
      </c>
      <c r="K1605">
        <v>0.33579999999999999</v>
      </c>
      <c r="L1605">
        <v>1.897E-3</v>
      </c>
      <c r="M1605">
        <v>-0.90480000000000005</v>
      </c>
      <c r="N1605">
        <v>-0.22819999999999999</v>
      </c>
      <c r="O1605">
        <v>0.41560000000000002</v>
      </c>
      <c r="P1605">
        <v>30001</v>
      </c>
      <c r="Q1605">
        <v>120000</v>
      </c>
    </row>
    <row r="1606" spans="9:17" x14ac:dyDescent="0.25">
      <c r="I1606" t="s">
        <v>2092</v>
      </c>
      <c r="J1606">
        <v>-0.19850000000000001</v>
      </c>
      <c r="K1606">
        <v>0.33750000000000002</v>
      </c>
      <c r="L1606">
        <v>2.1589999999999999E-3</v>
      </c>
      <c r="M1606">
        <v>-0.86699999999999999</v>
      </c>
      <c r="N1606">
        <v>-0.19539999999999999</v>
      </c>
      <c r="O1606">
        <v>0.45579999999999998</v>
      </c>
      <c r="P1606">
        <v>30001</v>
      </c>
      <c r="Q1606">
        <v>120000</v>
      </c>
    </row>
    <row r="1607" spans="9:17" x14ac:dyDescent="0.25">
      <c r="I1607" t="s">
        <v>2093</v>
      </c>
      <c r="J1607">
        <v>-9.7260000000000003E-3</v>
      </c>
      <c r="K1607">
        <v>0.4199</v>
      </c>
      <c r="L1607">
        <v>3.0379999999999999E-3</v>
      </c>
      <c r="M1607">
        <v>-0.82169999999999999</v>
      </c>
      <c r="N1607">
        <v>-1.8749999999999999E-2</v>
      </c>
      <c r="O1607">
        <v>0.84819999999999995</v>
      </c>
      <c r="P1607">
        <v>30001</v>
      </c>
      <c r="Q1607">
        <v>120000</v>
      </c>
    </row>
    <row r="1608" spans="9:17" x14ac:dyDescent="0.25">
      <c r="I1608" t="s">
        <v>2094</v>
      </c>
      <c r="J1608">
        <v>0.81799999999999995</v>
      </c>
      <c r="K1608">
        <v>0.43440000000000001</v>
      </c>
      <c r="L1608">
        <v>4.5079999999999999E-3</v>
      </c>
      <c r="M1608">
        <v>-3.5650000000000001E-2</v>
      </c>
      <c r="N1608">
        <v>0.81830000000000003</v>
      </c>
      <c r="O1608">
        <v>1.6659999999999999</v>
      </c>
      <c r="P1608">
        <v>30001</v>
      </c>
      <c r="Q1608">
        <v>120000</v>
      </c>
    </row>
    <row r="1609" spans="9:17" x14ac:dyDescent="0.25">
      <c r="I1609" t="s">
        <v>2095</v>
      </c>
      <c r="J1609">
        <v>0.83899999999999997</v>
      </c>
      <c r="K1609">
        <v>0.48299999999999998</v>
      </c>
      <c r="L1609">
        <v>4.8060000000000004E-3</v>
      </c>
      <c r="M1609">
        <v>-0.1089</v>
      </c>
      <c r="N1609">
        <v>0.83630000000000004</v>
      </c>
      <c r="O1609">
        <v>1.7929999999999999</v>
      </c>
      <c r="P1609">
        <v>30001</v>
      </c>
      <c r="Q1609">
        <v>120000</v>
      </c>
    </row>
    <row r="1610" spans="9:17" x14ac:dyDescent="0.25">
      <c r="I1610" t="s">
        <v>2096</v>
      </c>
      <c r="J1610">
        <v>1.22</v>
      </c>
      <c r="K1610">
        <v>0.78539999999999999</v>
      </c>
      <c r="L1610">
        <v>1.487E-2</v>
      </c>
      <c r="M1610">
        <v>-0.30730000000000002</v>
      </c>
      <c r="N1610">
        <v>1.2110000000000001</v>
      </c>
      <c r="O1610">
        <v>2.7709999999999999</v>
      </c>
      <c r="P1610">
        <v>30001</v>
      </c>
      <c r="Q1610">
        <v>120000</v>
      </c>
    </row>
    <row r="1611" spans="9:17" x14ac:dyDescent="0.25">
      <c r="I1611" t="s">
        <v>2097</v>
      </c>
      <c r="J1611">
        <v>1.39</v>
      </c>
      <c r="K1611">
        <v>0.56789999999999996</v>
      </c>
      <c r="L1611">
        <v>8.4880000000000008E-3</v>
      </c>
      <c r="M1611">
        <v>0.27829999999999999</v>
      </c>
      <c r="N1611">
        <v>1.3879999999999999</v>
      </c>
      <c r="O1611">
        <v>2.504</v>
      </c>
      <c r="P1611">
        <v>30001</v>
      </c>
      <c r="Q1611">
        <v>120000</v>
      </c>
    </row>
    <row r="1612" spans="9:17" x14ac:dyDescent="0.25">
      <c r="I1612" t="s">
        <v>2098</v>
      </c>
      <c r="J1612">
        <v>1.411</v>
      </c>
      <c r="K1612">
        <v>0.64239999999999997</v>
      </c>
      <c r="L1612">
        <v>9.58E-3</v>
      </c>
      <c r="M1612">
        <v>0.1507</v>
      </c>
      <c r="N1612">
        <v>1.41</v>
      </c>
      <c r="O1612">
        <v>2.6909999999999998</v>
      </c>
      <c r="P1612">
        <v>30001</v>
      </c>
      <c r="Q1612">
        <v>120000</v>
      </c>
    </row>
    <row r="1613" spans="9:17" x14ac:dyDescent="0.25">
      <c r="I1613" t="s">
        <v>2723</v>
      </c>
      <c r="J1613">
        <v>1.149</v>
      </c>
      <c r="K1613">
        <v>0.50749999999999995</v>
      </c>
      <c r="L1613">
        <v>7.7999999999999996E-3</v>
      </c>
      <c r="M1613">
        <v>0.15229999999999999</v>
      </c>
      <c r="N1613">
        <v>1.149</v>
      </c>
      <c r="O1613">
        <v>2.149</v>
      </c>
      <c r="P1613">
        <v>30001</v>
      </c>
      <c r="Q1613">
        <v>120000</v>
      </c>
    </row>
    <row r="1614" spans="9:17" x14ac:dyDescent="0.25">
      <c r="I1614" t="s">
        <v>2724</v>
      </c>
      <c r="J1614">
        <v>1.0049999999999999</v>
      </c>
      <c r="K1614">
        <v>0.55679999999999996</v>
      </c>
      <c r="L1614">
        <v>9.4699999999999993E-3</v>
      </c>
      <c r="M1614">
        <v>-9.8369999999999999E-2</v>
      </c>
      <c r="N1614">
        <v>1.012</v>
      </c>
      <c r="O1614">
        <v>2.093</v>
      </c>
      <c r="P1614">
        <v>30001</v>
      </c>
      <c r="Q1614">
        <v>120000</v>
      </c>
    </row>
    <row r="1615" spans="9:17" x14ac:dyDescent="0.25">
      <c r="I1615" t="s">
        <v>2725</v>
      </c>
      <c r="J1615">
        <v>1.7470000000000001</v>
      </c>
      <c r="K1615">
        <v>0.5645</v>
      </c>
      <c r="L1615">
        <v>8.6239999999999997E-3</v>
      </c>
      <c r="M1615">
        <v>0.65080000000000005</v>
      </c>
      <c r="N1615">
        <v>1.744</v>
      </c>
      <c r="O1615">
        <v>2.855</v>
      </c>
      <c r="P1615">
        <v>30001</v>
      </c>
      <c r="Q1615">
        <v>120000</v>
      </c>
    </row>
    <row r="1616" spans="9:17" x14ac:dyDescent="0.25">
      <c r="I1616" t="s">
        <v>2726</v>
      </c>
      <c r="J1616">
        <v>1.7330000000000001</v>
      </c>
      <c r="K1616">
        <v>0.64029999999999998</v>
      </c>
      <c r="L1616">
        <v>9.5600000000000008E-3</v>
      </c>
      <c r="M1616">
        <v>0.48709999999999998</v>
      </c>
      <c r="N1616">
        <v>1.7310000000000001</v>
      </c>
      <c r="O1616">
        <v>2.9929999999999999</v>
      </c>
      <c r="P1616">
        <v>30001</v>
      </c>
      <c r="Q1616">
        <v>120000</v>
      </c>
    </row>
    <row r="1617" spans="9:17" x14ac:dyDescent="0.25">
      <c r="I1617" t="s">
        <v>2727</v>
      </c>
      <c r="J1617">
        <v>1.611</v>
      </c>
      <c r="K1617">
        <v>0.57809999999999995</v>
      </c>
      <c r="L1617">
        <v>8.8699999999999994E-3</v>
      </c>
      <c r="M1617">
        <v>0.4733</v>
      </c>
      <c r="N1617">
        <v>1.615</v>
      </c>
      <c r="O1617">
        <v>2.7469999999999999</v>
      </c>
      <c r="P1617">
        <v>30001</v>
      </c>
      <c r="Q1617">
        <v>120000</v>
      </c>
    </row>
    <row r="1618" spans="9:17" x14ac:dyDescent="0.25">
      <c r="I1618" t="s">
        <v>2728</v>
      </c>
      <c r="J1618">
        <v>0.1235</v>
      </c>
      <c r="K1618">
        <v>0.62160000000000004</v>
      </c>
      <c r="L1618">
        <v>9.2510000000000005E-3</v>
      </c>
      <c r="M1618">
        <v>-1.0920000000000001</v>
      </c>
      <c r="N1618">
        <v>0.12139999999999999</v>
      </c>
      <c r="O1618">
        <v>1.35</v>
      </c>
      <c r="P1618">
        <v>30001</v>
      </c>
      <c r="Q1618">
        <v>120000</v>
      </c>
    </row>
    <row r="1619" spans="9:17" x14ac:dyDescent="0.25">
      <c r="I1619" t="s">
        <v>2099</v>
      </c>
      <c r="J1619">
        <v>0.45879999999999999</v>
      </c>
      <c r="K1619">
        <v>0.44269999999999998</v>
      </c>
      <c r="L1619">
        <v>2.8410000000000002E-3</v>
      </c>
      <c r="M1619">
        <v>-0.3211</v>
      </c>
      <c r="N1619">
        <v>0.42730000000000001</v>
      </c>
      <c r="O1619">
        <v>1.3939999999999999</v>
      </c>
      <c r="P1619">
        <v>30001</v>
      </c>
      <c r="Q1619">
        <v>120000</v>
      </c>
    </row>
    <row r="1620" spans="9:17" x14ac:dyDescent="0.25">
      <c r="I1620" t="s">
        <v>2100</v>
      </c>
      <c r="J1620">
        <v>-0.1348</v>
      </c>
      <c r="K1620">
        <v>0.42599999999999999</v>
      </c>
      <c r="L1620">
        <v>2.0449999999999999E-3</v>
      </c>
      <c r="M1620">
        <v>-1.0369999999999999</v>
      </c>
      <c r="N1620">
        <v>-0.1129</v>
      </c>
      <c r="O1620">
        <v>0.68049999999999999</v>
      </c>
      <c r="P1620">
        <v>30001</v>
      </c>
      <c r="Q1620">
        <v>120000</v>
      </c>
    </row>
    <row r="1621" spans="9:17" x14ac:dyDescent="0.25">
      <c r="I1621" t="s">
        <v>2101</v>
      </c>
      <c r="J1621">
        <v>0.12720000000000001</v>
      </c>
      <c r="K1621">
        <v>0.45710000000000001</v>
      </c>
      <c r="L1621">
        <v>3.0010000000000002E-3</v>
      </c>
      <c r="M1621">
        <v>-0.75619999999999998</v>
      </c>
      <c r="N1621">
        <v>0.12280000000000001</v>
      </c>
      <c r="O1621">
        <v>1.0329999999999999</v>
      </c>
      <c r="P1621">
        <v>30001</v>
      </c>
      <c r="Q1621">
        <v>120000</v>
      </c>
    </row>
    <row r="1622" spans="9:17" x14ac:dyDescent="0.25">
      <c r="I1622" t="s">
        <v>2102</v>
      </c>
      <c r="J1622">
        <v>0.32269999999999999</v>
      </c>
      <c r="K1622">
        <v>0.41689999999999999</v>
      </c>
      <c r="L1622">
        <v>2.9030000000000002E-3</v>
      </c>
      <c r="M1622">
        <v>-0.4763</v>
      </c>
      <c r="N1622">
        <v>0.31630000000000003</v>
      </c>
      <c r="O1622">
        <v>1.161</v>
      </c>
      <c r="P1622">
        <v>30001</v>
      </c>
      <c r="Q1622">
        <v>120000</v>
      </c>
    </row>
    <row r="1623" spans="9:17" x14ac:dyDescent="0.25">
      <c r="I1623" t="s">
        <v>2103</v>
      </c>
      <c r="J1623">
        <v>0.43619999999999998</v>
      </c>
      <c r="K1623">
        <v>0.47310000000000002</v>
      </c>
      <c r="L1623">
        <v>3.0219999999999999E-3</v>
      </c>
      <c r="M1623">
        <v>-0.46160000000000001</v>
      </c>
      <c r="N1623">
        <v>0.42570000000000002</v>
      </c>
      <c r="O1623">
        <v>1.3959999999999999</v>
      </c>
      <c r="P1623">
        <v>30001</v>
      </c>
      <c r="Q1623">
        <v>120000</v>
      </c>
    </row>
    <row r="1624" spans="9:17" x14ac:dyDescent="0.25">
      <c r="I1624" t="s">
        <v>2104</v>
      </c>
      <c r="J1624">
        <v>0.53500000000000003</v>
      </c>
      <c r="K1624">
        <v>0.4224</v>
      </c>
      <c r="L1624">
        <v>3.5239999999999998E-3</v>
      </c>
      <c r="M1624">
        <v>-0.26740000000000003</v>
      </c>
      <c r="N1624">
        <v>0.52600000000000002</v>
      </c>
      <c r="O1624">
        <v>1.3859999999999999</v>
      </c>
      <c r="P1624">
        <v>30001</v>
      </c>
      <c r="Q1624">
        <v>120000</v>
      </c>
    </row>
    <row r="1625" spans="9:17" x14ac:dyDescent="0.25">
      <c r="I1625" t="s">
        <v>2105</v>
      </c>
      <c r="J1625">
        <v>0.94469999999999998</v>
      </c>
      <c r="K1625">
        <v>0.54790000000000005</v>
      </c>
      <c r="L1625">
        <v>4.9439999999999996E-3</v>
      </c>
      <c r="M1625">
        <v>-9.4649999999999998E-2</v>
      </c>
      <c r="N1625">
        <v>0.93049999999999999</v>
      </c>
      <c r="O1625">
        <v>2.0569999999999999</v>
      </c>
      <c r="P1625">
        <v>30001</v>
      </c>
      <c r="Q1625">
        <v>120000</v>
      </c>
    </row>
    <row r="1626" spans="9:17" x14ac:dyDescent="0.25">
      <c r="I1626" t="s">
        <v>2106</v>
      </c>
      <c r="J1626">
        <v>0.62290000000000001</v>
      </c>
      <c r="K1626">
        <v>0.47160000000000002</v>
      </c>
      <c r="L1626">
        <v>4.1149999999999997E-3</v>
      </c>
      <c r="M1626">
        <v>-0.28770000000000001</v>
      </c>
      <c r="N1626">
        <v>0.61919999999999997</v>
      </c>
      <c r="O1626">
        <v>1.5569999999999999</v>
      </c>
      <c r="P1626">
        <v>30001</v>
      </c>
      <c r="Q1626">
        <v>120000</v>
      </c>
    </row>
    <row r="1627" spans="9:17" x14ac:dyDescent="0.25">
      <c r="I1627" t="s">
        <v>2107</v>
      </c>
      <c r="J1627">
        <v>0.64910000000000001</v>
      </c>
      <c r="K1627">
        <v>0.51739999999999997</v>
      </c>
      <c r="L1627">
        <v>4.2180000000000004E-3</v>
      </c>
      <c r="M1627">
        <v>-0.36099999999999999</v>
      </c>
      <c r="N1627">
        <v>0.64490000000000003</v>
      </c>
      <c r="O1627">
        <v>1.673</v>
      </c>
      <c r="P1627">
        <v>30001</v>
      </c>
      <c r="Q1627">
        <v>120000</v>
      </c>
    </row>
    <row r="1628" spans="9:17" x14ac:dyDescent="0.25">
      <c r="I1628" t="s">
        <v>2108</v>
      </c>
      <c r="J1628">
        <v>-0.35270000000000001</v>
      </c>
      <c r="K1628">
        <v>0.69510000000000005</v>
      </c>
      <c r="L1628">
        <v>9.9909999999999999E-3</v>
      </c>
      <c r="M1628">
        <v>-1.706</v>
      </c>
      <c r="N1628">
        <v>-0.35980000000000001</v>
      </c>
      <c r="O1628">
        <v>1.028</v>
      </c>
      <c r="P1628">
        <v>30001</v>
      </c>
      <c r="Q1628">
        <v>120000</v>
      </c>
    </row>
    <row r="1629" spans="9:17" x14ac:dyDescent="0.25">
      <c r="I1629" t="s">
        <v>2109</v>
      </c>
      <c r="J1629">
        <v>1.7450000000000001</v>
      </c>
      <c r="K1629">
        <v>0.47589999999999999</v>
      </c>
      <c r="L1629">
        <v>4.7559999999999998E-3</v>
      </c>
      <c r="M1629">
        <v>0.82130000000000003</v>
      </c>
      <c r="N1629">
        <v>1.7410000000000001</v>
      </c>
      <c r="O1629">
        <v>2.69</v>
      </c>
      <c r="P1629">
        <v>30001</v>
      </c>
      <c r="Q1629">
        <v>120000</v>
      </c>
    </row>
    <row r="1630" spans="9:17" x14ac:dyDescent="0.25">
      <c r="I1630" t="s">
        <v>2110</v>
      </c>
      <c r="J1630">
        <v>1.0109999999999999</v>
      </c>
      <c r="K1630">
        <v>0.4289</v>
      </c>
      <c r="L1630">
        <v>3.3760000000000001E-3</v>
      </c>
      <c r="M1630">
        <v>0.1893</v>
      </c>
      <c r="N1630">
        <v>1.006</v>
      </c>
      <c r="O1630">
        <v>1.871</v>
      </c>
      <c r="P1630">
        <v>30001</v>
      </c>
      <c r="Q1630">
        <v>120000</v>
      </c>
    </row>
    <row r="1631" spans="9:17" x14ac:dyDescent="0.25">
      <c r="I1631" t="s">
        <v>2111</v>
      </c>
      <c r="J1631">
        <v>1.246</v>
      </c>
      <c r="K1631">
        <v>0.45519999999999999</v>
      </c>
      <c r="L1631">
        <v>3.4090000000000001E-3</v>
      </c>
      <c r="M1631">
        <v>0.38350000000000001</v>
      </c>
      <c r="N1631">
        <v>1.2350000000000001</v>
      </c>
      <c r="O1631">
        <v>2.1629999999999998</v>
      </c>
      <c r="P1631">
        <v>30001</v>
      </c>
      <c r="Q1631">
        <v>120000</v>
      </c>
    </row>
    <row r="1632" spans="9:17" x14ac:dyDescent="0.25">
      <c r="I1632" t="s">
        <v>2112</v>
      </c>
      <c r="J1632">
        <v>1.1020000000000001</v>
      </c>
      <c r="K1632">
        <v>0.40050000000000002</v>
      </c>
      <c r="L1632">
        <v>3.7929999999999999E-3</v>
      </c>
      <c r="M1632">
        <v>0.34470000000000001</v>
      </c>
      <c r="N1632">
        <v>1.0920000000000001</v>
      </c>
      <c r="O1632">
        <v>1.9079999999999999</v>
      </c>
      <c r="P1632">
        <v>30001</v>
      </c>
      <c r="Q1632">
        <v>120000</v>
      </c>
    </row>
    <row r="1633" spans="9:17" x14ac:dyDescent="0.25">
      <c r="I1633" t="s">
        <v>2113</v>
      </c>
      <c r="J1633">
        <v>0.39429999999999998</v>
      </c>
      <c r="K1633">
        <v>0.64959999999999996</v>
      </c>
      <c r="L1633">
        <v>6.234E-3</v>
      </c>
      <c r="M1633">
        <v>-0.96230000000000004</v>
      </c>
      <c r="N1633">
        <v>0.43009999999999998</v>
      </c>
      <c r="O1633">
        <v>1.5740000000000001</v>
      </c>
      <c r="P1633">
        <v>30001</v>
      </c>
      <c r="Q1633">
        <v>120000</v>
      </c>
    </row>
    <row r="1634" spans="9:17" x14ac:dyDescent="0.25">
      <c r="I1634" t="s">
        <v>2114</v>
      </c>
      <c r="J1634">
        <v>1.1220000000000001</v>
      </c>
      <c r="K1634">
        <v>0.4829</v>
      </c>
      <c r="L1634">
        <v>4.0309999999999999E-3</v>
      </c>
      <c r="M1634">
        <v>0.18759999999999999</v>
      </c>
      <c r="N1634">
        <v>1.1160000000000001</v>
      </c>
      <c r="O1634">
        <v>2.0830000000000002</v>
      </c>
      <c r="P1634">
        <v>30001</v>
      </c>
      <c r="Q1634">
        <v>120000</v>
      </c>
    </row>
    <row r="1635" spans="9:17" x14ac:dyDescent="0.25">
      <c r="I1635" t="s">
        <v>2115</v>
      </c>
      <c r="J1635">
        <v>1.327</v>
      </c>
      <c r="K1635">
        <v>0.46429999999999999</v>
      </c>
      <c r="L1635">
        <v>3.8500000000000001E-3</v>
      </c>
      <c r="M1635">
        <v>0.443</v>
      </c>
      <c r="N1635">
        <v>1.3180000000000001</v>
      </c>
      <c r="O1635">
        <v>2.2570000000000001</v>
      </c>
      <c r="P1635">
        <v>30001</v>
      </c>
      <c r="Q1635">
        <v>120000</v>
      </c>
    </row>
    <row r="1636" spans="9:17" x14ac:dyDescent="0.25">
      <c r="I1636" t="s">
        <v>2116</v>
      </c>
      <c r="J1636">
        <v>1.3</v>
      </c>
      <c r="K1636">
        <v>0.52159999999999995</v>
      </c>
      <c r="L1636">
        <v>3.9039999999999999E-3</v>
      </c>
      <c r="M1636">
        <v>0.31680000000000003</v>
      </c>
      <c r="N1636">
        <v>1.2849999999999999</v>
      </c>
      <c r="O1636">
        <v>2.3650000000000002</v>
      </c>
      <c r="P1636">
        <v>30001</v>
      </c>
      <c r="Q1636">
        <v>120000</v>
      </c>
    </row>
    <row r="1637" spans="9:17" x14ac:dyDescent="0.25">
      <c r="I1637" t="s">
        <v>2117</v>
      </c>
      <c r="J1637">
        <v>0.6603</v>
      </c>
      <c r="K1637">
        <v>0.45729999999999998</v>
      </c>
      <c r="L1637">
        <v>4.5900000000000003E-3</v>
      </c>
      <c r="M1637">
        <v>-0.2135</v>
      </c>
      <c r="N1637">
        <v>0.6502</v>
      </c>
      <c r="O1637">
        <v>1.585</v>
      </c>
      <c r="P1637">
        <v>30001</v>
      </c>
      <c r="Q1637">
        <v>120000</v>
      </c>
    </row>
    <row r="1638" spans="9:17" x14ac:dyDescent="0.25">
      <c r="I1638" t="s">
        <v>2118</v>
      </c>
      <c r="J1638">
        <v>0.81940000000000002</v>
      </c>
      <c r="K1638">
        <v>0.48930000000000001</v>
      </c>
      <c r="L1638">
        <v>4.0699999999999998E-3</v>
      </c>
      <c r="M1638">
        <v>-9.3759999999999996E-2</v>
      </c>
      <c r="N1638">
        <v>0.80100000000000005</v>
      </c>
      <c r="O1638">
        <v>1.819</v>
      </c>
      <c r="P1638">
        <v>30001</v>
      </c>
      <c r="Q1638">
        <v>120000</v>
      </c>
    </row>
    <row r="1639" spans="9:17" x14ac:dyDescent="0.25">
      <c r="I1639" t="s">
        <v>2119</v>
      </c>
      <c r="J1639">
        <v>0.38590000000000002</v>
      </c>
      <c r="K1639">
        <v>0.45190000000000002</v>
      </c>
      <c r="L1639">
        <v>2.9870000000000001E-3</v>
      </c>
      <c r="M1639">
        <v>-0.49509999999999998</v>
      </c>
      <c r="N1639">
        <v>0.38269999999999998</v>
      </c>
      <c r="O1639">
        <v>1.282</v>
      </c>
      <c r="P1639">
        <v>30001</v>
      </c>
      <c r="Q1639">
        <v>120000</v>
      </c>
    </row>
    <row r="1640" spans="9:17" x14ac:dyDescent="0.25">
      <c r="I1640" t="s">
        <v>2120</v>
      </c>
      <c r="J1640">
        <v>0.41970000000000002</v>
      </c>
      <c r="K1640">
        <v>0.43659999999999999</v>
      </c>
      <c r="L1640">
        <v>2.9420000000000002E-3</v>
      </c>
      <c r="M1640">
        <v>-0.42630000000000001</v>
      </c>
      <c r="N1640">
        <v>0.41410000000000002</v>
      </c>
      <c r="O1640">
        <v>1.2929999999999999</v>
      </c>
      <c r="P1640">
        <v>30001</v>
      </c>
      <c r="Q1640">
        <v>120000</v>
      </c>
    </row>
    <row r="1641" spans="9:17" x14ac:dyDescent="0.25">
      <c r="I1641" t="s">
        <v>2121</v>
      </c>
      <c r="J1641">
        <v>0.60850000000000004</v>
      </c>
      <c r="K1641">
        <v>0.51</v>
      </c>
      <c r="L1641">
        <v>3.7590000000000002E-3</v>
      </c>
      <c r="M1641">
        <v>-0.35980000000000001</v>
      </c>
      <c r="N1641">
        <v>0.59609999999999996</v>
      </c>
      <c r="O1641">
        <v>1.6459999999999999</v>
      </c>
      <c r="P1641">
        <v>30001</v>
      </c>
      <c r="Q1641">
        <v>120000</v>
      </c>
    </row>
    <row r="1642" spans="9:17" x14ac:dyDescent="0.25">
      <c r="I1642" t="s">
        <v>2122</v>
      </c>
      <c r="J1642">
        <v>1.4359999999999999</v>
      </c>
      <c r="K1642">
        <v>0.51880000000000004</v>
      </c>
      <c r="L1642">
        <v>5.1390000000000003E-3</v>
      </c>
      <c r="M1642">
        <v>0.4284</v>
      </c>
      <c r="N1642">
        <v>1.4339999999999999</v>
      </c>
      <c r="O1642">
        <v>2.4590000000000001</v>
      </c>
      <c r="P1642">
        <v>30001</v>
      </c>
      <c r="Q1642">
        <v>120000</v>
      </c>
    </row>
    <row r="1643" spans="9:17" x14ac:dyDescent="0.25">
      <c r="I1643" t="s">
        <v>2123</v>
      </c>
      <c r="J1643">
        <v>1.4570000000000001</v>
      </c>
      <c r="K1643">
        <v>0.5595</v>
      </c>
      <c r="L1643">
        <v>5.3460000000000001E-3</v>
      </c>
      <c r="M1643">
        <v>0.36730000000000002</v>
      </c>
      <c r="N1643">
        <v>1.4530000000000001</v>
      </c>
      <c r="O1643">
        <v>2.5640000000000001</v>
      </c>
      <c r="P1643">
        <v>30001</v>
      </c>
      <c r="Q1643">
        <v>120000</v>
      </c>
    </row>
    <row r="1644" spans="9:17" x14ac:dyDescent="0.25">
      <c r="I1644" t="s">
        <v>2124</v>
      </c>
      <c r="J1644">
        <v>1.839</v>
      </c>
      <c r="K1644">
        <v>0.83660000000000001</v>
      </c>
      <c r="L1644">
        <v>1.528E-2</v>
      </c>
      <c r="M1644">
        <v>0.20669999999999999</v>
      </c>
      <c r="N1644">
        <v>1.829</v>
      </c>
      <c r="O1644">
        <v>3.4950000000000001</v>
      </c>
      <c r="P1644">
        <v>30001</v>
      </c>
      <c r="Q1644">
        <v>120000</v>
      </c>
    </row>
    <row r="1645" spans="9:17" x14ac:dyDescent="0.25">
      <c r="I1645" t="s">
        <v>2125</v>
      </c>
      <c r="J1645">
        <v>2.008</v>
      </c>
      <c r="K1645">
        <v>0.63329999999999997</v>
      </c>
      <c r="L1645">
        <v>8.685E-3</v>
      </c>
      <c r="M1645">
        <v>0.76090000000000002</v>
      </c>
      <c r="N1645">
        <v>2.0089999999999999</v>
      </c>
      <c r="O1645">
        <v>3.2570000000000001</v>
      </c>
      <c r="P1645">
        <v>30001</v>
      </c>
      <c r="Q1645">
        <v>120000</v>
      </c>
    </row>
    <row r="1646" spans="9:17" x14ac:dyDescent="0.25">
      <c r="I1646" t="s">
        <v>2126</v>
      </c>
      <c r="J1646">
        <v>2.0289999999999999</v>
      </c>
      <c r="K1646">
        <v>0.70069999999999999</v>
      </c>
      <c r="L1646">
        <v>9.7730000000000004E-3</v>
      </c>
      <c r="M1646">
        <v>0.6573</v>
      </c>
      <c r="N1646">
        <v>2.0289999999999999</v>
      </c>
      <c r="O1646">
        <v>3.419</v>
      </c>
      <c r="P1646">
        <v>30001</v>
      </c>
      <c r="Q1646">
        <v>120000</v>
      </c>
    </row>
    <row r="1647" spans="9:17" x14ac:dyDescent="0.25">
      <c r="I1647" t="s">
        <v>2729</v>
      </c>
      <c r="J1647">
        <v>1.7669999999999999</v>
      </c>
      <c r="K1647">
        <v>0.58240000000000003</v>
      </c>
      <c r="L1647">
        <v>8.3809999999999996E-3</v>
      </c>
      <c r="M1647">
        <v>0.62390000000000001</v>
      </c>
      <c r="N1647">
        <v>1.766</v>
      </c>
      <c r="O1647">
        <v>2.9140000000000001</v>
      </c>
      <c r="P1647">
        <v>30001</v>
      </c>
      <c r="Q1647">
        <v>120000</v>
      </c>
    </row>
    <row r="1648" spans="9:17" x14ac:dyDescent="0.25">
      <c r="I1648" t="s">
        <v>2730</v>
      </c>
      <c r="J1648">
        <v>1.623</v>
      </c>
      <c r="K1648">
        <v>0.62570000000000003</v>
      </c>
      <c r="L1648">
        <v>9.9819999999999996E-3</v>
      </c>
      <c r="M1648">
        <v>0.3846</v>
      </c>
      <c r="N1648">
        <v>1.627</v>
      </c>
      <c r="O1648">
        <v>2.85</v>
      </c>
      <c r="P1648">
        <v>30001</v>
      </c>
      <c r="Q1648">
        <v>120000</v>
      </c>
    </row>
    <row r="1649" spans="9:17" x14ac:dyDescent="0.25">
      <c r="I1649" t="s">
        <v>2731</v>
      </c>
      <c r="J1649">
        <v>2.3650000000000002</v>
      </c>
      <c r="K1649">
        <v>0.63349999999999995</v>
      </c>
      <c r="L1649">
        <v>9.214E-3</v>
      </c>
      <c r="M1649">
        <v>1.131</v>
      </c>
      <c r="N1649">
        <v>2.3650000000000002</v>
      </c>
      <c r="O1649">
        <v>3.617</v>
      </c>
      <c r="P1649">
        <v>30001</v>
      </c>
      <c r="Q1649">
        <v>120000</v>
      </c>
    </row>
    <row r="1650" spans="9:17" x14ac:dyDescent="0.25">
      <c r="I1650" t="s">
        <v>2732</v>
      </c>
      <c r="J1650">
        <v>2.351</v>
      </c>
      <c r="K1650">
        <v>0.70230000000000004</v>
      </c>
      <c r="L1650">
        <v>1.009E-2</v>
      </c>
      <c r="M1650">
        <v>0.97860000000000003</v>
      </c>
      <c r="N1650">
        <v>2.351</v>
      </c>
      <c r="O1650" s="29">
        <v>3.742</v>
      </c>
      <c r="P1650">
        <v>30001</v>
      </c>
      <c r="Q1650">
        <v>120000</v>
      </c>
    </row>
    <row r="1651" spans="9:17" x14ac:dyDescent="0.25">
      <c r="I1651" t="s">
        <v>2733</v>
      </c>
      <c r="J1651">
        <v>2.2290000000000001</v>
      </c>
      <c r="K1651">
        <v>0.64680000000000004</v>
      </c>
      <c r="L1651">
        <v>9.4210000000000006E-3</v>
      </c>
      <c r="M1651">
        <v>0.96099999999999997</v>
      </c>
      <c r="N1651">
        <v>2.2309999999999999</v>
      </c>
      <c r="O1651">
        <v>3.4929999999999999</v>
      </c>
      <c r="P1651">
        <v>30001</v>
      </c>
      <c r="Q1651">
        <v>120000</v>
      </c>
    </row>
    <row r="1652" spans="9:17" x14ac:dyDescent="0.25">
      <c r="I1652" t="s">
        <v>2734</v>
      </c>
      <c r="J1652">
        <v>0.74170000000000003</v>
      </c>
      <c r="K1652">
        <v>0.68710000000000004</v>
      </c>
      <c r="L1652">
        <v>9.8069999999999997E-3</v>
      </c>
      <c r="M1652">
        <v>-0.59930000000000005</v>
      </c>
      <c r="N1652">
        <v>0.73760000000000003</v>
      </c>
      <c r="O1652">
        <v>2.09</v>
      </c>
      <c r="P1652">
        <v>30001</v>
      </c>
      <c r="Q1652">
        <v>120000</v>
      </c>
    </row>
    <row r="1653" spans="9:17" x14ac:dyDescent="0.25">
      <c r="I1653" t="s">
        <v>2127</v>
      </c>
      <c r="J1653">
        <v>-0.59360000000000002</v>
      </c>
      <c r="K1653">
        <v>0.49690000000000001</v>
      </c>
      <c r="L1653">
        <v>3.6709999999999998E-3</v>
      </c>
      <c r="M1653">
        <v>-1.6559999999999999</v>
      </c>
      <c r="N1653">
        <v>-0.55400000000000005</v>
      </c>
      <c r="O1653">
        <v>0.24249999999999999</v>
      </c>
      <c r="P1653">
        <v>30001</v>
      </c>
      <c r="Q1653">
        <v>120000</v>
      </c>
    </row>
    <row r="1654" spans="9:17" x14ac:dyDescent="0.25">
      <c r="I1654" t="s">
        <v>2128</v>
      </c>
      <c r="J1654">
        <v>-0.33150000000000002</v>
      </c>
      <c r="K1654">
        <v>0.35709999999999997</v>
      </c>
      <c r="L1654">
        <v>1.5820000000000001E-3</v>
      </c>
      <c r="M1654">
        <v>-1.0349999999999999</v>
      </c>
      <c r="N1654">
        <v>-0.32950000000000002</v>
      </c>
      <c r="O1654">
        <v>0.36699999999999999</v>
      </c>
      <c r="P1654">
        <v>30001</v>
      </c>
      <c r="Q1654">
        <v>120000</v>
      </c>
    </row>
    <row r="1655" spans="9:17" x14ac:dyDescent="0.25">
      <c r="I1655" t="s">
        <v>2129</v>
      </c>
      <c r="J1655">
        <v>-0.1361</v>
      </c>
      <c r="K1655">
        <v>0.39250000000000002</v>
      </c>
      <c r="L1655">
        <v>2.4580000000000001E-3</v>
      </c>
      <c r="M1655">
        <v>-0.91620000000000001</v>
      </c>
      <c r="N1655">
        <v>-0.1333</v>
      </c>
      <c r="O1655">
        <v>0.62980000000000003</v>
      </c>
      <c r="P1655">
        <v>30001</v>
      </c>
      <c r="Q1655">
        <v>120000</v>
      </c>
    </row>
    <row r="1656" spans="9:17" x14ac:dyDescent="0.25">
      <c r="I1656" t="s">
        <v>2130</v>
      </c>
      <c r="J1656">
        <v>-2.2579999999999999E-2</v>
      </c>
      <c r="K1656">
        <v>0.43830000000000002</v>
      </c>
      <c r="L1656">
        <v>2.4069999999999999E-3</v>
      </c>
      <c r="M1656">
        <v>-0.86260000000000003</v>
      </c>
      <c r="N1656">
        <v>-3.1019999999999999E-2</v>
      </c>
      <c r="O1656">
        <v>0.86550000000000005</v>
      </c>
      <c r="P1656">
        <v>30001</v>
      </c>
      <c r="Q1656">
        <v>120000</v>
      </c>
    </row>
    <row r="1657" spans="9:17" x14ac:dyDescent="0.25">
      <c r="I1657" t="s">
        <v>2131</v>
      </c>
      <c r="J1657">
        <v>7.6259999999999994E-2</v>
      </c>
      <c r="K1657">
        <v>0.40629999999999999</v>
      </c>
      <c r="L1657">
        <v>3.3670000000000002E-3</v>
      </c>
      <c r="M1657">
        <v>-0.73350000000000004</v>
      </c>
      <c r="N1657">
        <v>8.004E-2</v>
      </c>
      <c r="O1657">
        <v>0.86539999999999995</v>
      </c>
      <c r="P1657">
        <v>30001</v>
      </c>
      <c r="Q1657">
        <v>120000</v>
      </c>
    </row>
    <row r="1658" spans="9:17" x14ac:dyDescent="0.25">
      <c r="I1658" t="s">
        <v>2132</v>
      </c>
      <c r="J1658">
        <v>0.4859</v>
      </c>
      <c r="K1658">
        <v>0.53039999999999998</v>
      </c>
      <c r="L1658">
        <v>4.6030000000000003E-3</v>
      </c>
      <c r="M1658">
        <v>-0.53769999999999996</v>
      </c>
      <c r="N1658">
        <v>0.47939999999999999</v>
      </c>
      <c r="O1658">
        <v>1.5509999999999999</v>
      </c>
      <c r="P1658">
        <v>30001</v>
      </c>
      <c r="Q1658">
        <v>120000</v>
      </c>
    </row>
    <row r="1659" spans="9:17" x14ac:dyDescent="0.25">
      <c r="I1659" t="s">
        <v>2133</v>
      </c>
      <c r="J1659">
        <v>0.1641</v>
      </c>
      <c r="K1659">
        <v>0.45650000000000002</v>
      </c>
      <c r="L1659">
        <v>3.9060000000000002E-3</v>
      </c>
      <c r="M1659">
        <v>-0.74609999999999999</v>
      </c>
      <c r="N1659">
        <v>0.16839999999999999</v>
      </c>
      <c r="O1659">
        <v>1.0489999999999999</v>
      </c>
      <c r="P1659">
        <v>30001</v>
      </c>
      <c r="Q1659">
        <v>120000</v>
      </c>
    </row>
    <row r="1660" spans="9:17" x14ac:dyDescent="0.25">
      <c r="I1660" t="s">
        <v>2134</v>
      </c>
      <c r="J1660">
        <v>0.1903</v>
      </c>
      <c r="K1660">
        <v>0.503</v>
      </c>
      <c r="L1660">
        <v>3.9789999999999999E-3</v>
      </c>
      <c r="M1660">
        <v>-0.8226</v>
      </c>
      <c r="N1660">
        <v>0.1976</v>
      </c>
      <c r="O1660">
        <v>1.1659999999999999</v>
      </c>
      <c r="P1660">
        <v>30001</v>
      </c>
      <c r="Q1660">
        <v>120000</v>
      </c>
    </row>
    <row r="1661" spans="9:17" x14ac:dyDescent="0.25">
      <c r="I1661" t="s">
        <v>2135</v>
      </c>
      <c r="J1661">
        <v>-0.8115</v>
      </c>
      <c r="K1661">
        <v>0.68269999999999997</v>
      </c>
      <c r="L1661">
        <v>9.8239999999999994E-3</v>
      </c>
      <c r="M1661">
        <v>-2.1469999999999998</v>
      </c>
      <c r="N1661">
        <v>-0.81569999999999998</v>
      </c>
      <c r="O1661">
        <v>0.54239999999999999</v>
      </c>
      <c r="P1661">
        <v>30001</v>
      </c>
      <c r="Q1661">
        <v>120000</v>
      </c>
    </row>
    <row r="1662" spans="9:17" x14ac:dyDescent="0.25">
      <c r="I1662" t="s">
        <v>2136</v>
      </c>
      <c r="J1662">
        <v>1.286</v>
      </c>
      <c r="K1662">
        <v>0.46300000000000002</v>
      </c>
      <c r="L1662">
        <v>4.483E-3</v>
      </c>
      <c r="M1662">
        <v>0.37040000000000001</v>
      </c>
      <c r="N1662">
        <v>1.29</v>
      </c>
      <c r="O1662">
        <v>2.19</v>
      </c>
      <c r="P1662">
        <v>30001</v>
      </c>
      <c r="Q1662">
        <v>120000</v>
      </c>
    </row>
    <row r="1663" spans="9:17" x14ac:dyDescent="0.25">
      <c r="I1663" t="s">
        <v>2137</v>
      </c>
      <c r="J1663">
        <v>0.5524</v>
      </c>
      <c r="K1663">
        <v>0.40839999999999999</v>
      </c>
      <c r="L1663">
        <v>3.0019999999999999E-3</v>
      </c>
      <c r="M1663">
        <v>-0.26519999999999999</v>
      </c>
      <c r="N1663">
        <v>0.55920000000000003</v>
      </c>
      <c r="O1663">
        <v>1.3440000000000001</v>
      </c>
      <c r="P1663">
        <v>30001</v>
      </c>
      <c r="Q1663">
        <v>120000</v>
      </c>
    </row>
    <row r="1664" spans="9:17" x14ac:dyDescent="0.25">
      <c r="I1664" t="s">
        <v>2138</v>
      </c>
      <c r="J1664">
        <v>0.78700000000000003</v>
      </c>
      <c r="K1664">
        <v>0.43509999999999999</v>
      </c>
      <c r="L1664">
        <v>3.0490000000000001E-3</v>
      </c>
      <c r="M1664">
        <v>-7.1400000000000005E-2</v>
      </c>
      <c r="N1664">
        <v>0.78749999999999998</v>
      </c>
      <c r="O1664">
        <v>1.6439999999999999</v>
      </c>
      <c r="P1664">
        <v>30001</v>
      </c>
      <c r="Q1664">
        <v>120000</v>
      </c>
    </row>
    <row r="1665" spans="9:17" x14ac:dyDescent="0.25">
      <c r="I1665" t="s">
        <v>2139</v>
      </c>
      <c r="J1665">
        <v>0.6431</v>
      </c>
      <c r="K1665">
        <v>0.38019999999999998</v>
      </c>
      <c r="L1665">
        <v>3.519E-3</v>
      </c>
      <c r="M1665">
        <v>-0.1169</v>
      </c>
      <c r="N1665">
        <v>0.64959999999999996</v>
      </c>
      <c r="O1665">
        <v>1.3740000000000001</v>
      </c>
      <c r="P1665">
        <v>30001</v>
      </c>
      <c r="Q1665">
        <v>120000</v>
      </c>
    </row>
    <row r="1666" spans="9:17" x14ac:dyDescent="0.25">
      <c r="I1666" t="s">
        <v>2140</v>
      </c>
      <c r="J1666">
        <v>-6.4449999999999993E-2</v>
      </c>
      <c r="K1666">
        <v>0.64270000000000005</v>
      </c>
      <c r="L1666">
        <v>6.2719999999999998E-3</v>
      </c>
      <c r="M1666">
        <v>-1.42</v>
      </c>
      <c r="N1666">
        <v>-2.2499999999999999E-2</v>
      </c>
      <c r="O1666">
        <v>1.069</v>
      </c>
      <c r="P1666">
        <v>30001</v>
      </c>
      <c r="Q1666">
        <v>120000</v>
      </c>
    </row>
    <row r="1667" spans="9:17" x14ac:dyDescent="0.25">
      <c r="I1667" t="s">
        <v>2141</v>
      </c>
      <c r="J1667">
        <v>0.66290000000000004</v>
      </c>
      <c r="K1667">
        <v>0.4662</v>
      </c>
      <c r="L1667">
        <v>3.6540000000000001E-3</v>
      </c>
      <c r="M1667">
        <v>-0.26069999999999999</v>
      </c>
      <c r="N1667">
        <v>0.66659999999999997</v>
      </c>
      <c r="O1667">
        <v>1.5740000000000001</v>
      </c>
      <c r="P1667">
        <v>30001</v>
      </c>
      <c r="Q1667">
        <v>120000</v>
      </c>
    </row>
    <row r="1668" spans="9:17" x14ac:dyDescent="0.25">
      <c r="I1668" t="s">
        <v>2142</v>
      </c>
      <c r="J1668">
        <v>0.86809999999999998</v>
      </c>
      <c r="K1668">
        <v>0.44400000000000001</v>
      </c>
      <c r="L1668">
        <v>3.447E-3</v>
      </c>
      <c r="M1668">
        <v>-4.8120000000000003E-3</v>
      </c>
      <c r="N1668">
        <v>0.86870000000000003</v>
      </c>
      <c r="O1668">
        <v>1.742</v>
      </c>
      <c r="P1668">
        <v>30001</v>
      </c>
      <c r="Q1668">
        <v>120000</v>
      </c>
    </row>
    <row r="1669" spans="9:17" x14ac:dyDescent="0.25">
      <c r="I1669" t="s">
        <v>2143</v>
      </c>
      <c r="J1669">
        <v>0.8417</v>
      </c>
      <c r="K1669">
        <v>0.50229999999999997</v>
      </c>
      <c r="L1669">
        <v>3.3730000000000001E-3</v>
      </c>
      <c r="M1669">
        <v>-0.13109999999999999</v>
      </c>
      <c r="N1669">
        <v>0.83379999999999999</v>
      </c>
      <c r="O1669">
        <v>1.859</v>
      </c>
      <c r="P1669">
        <v>30001</v>
      </c>
      <c r="Q1669">
        <v>120000</v>
      </c>
    </row>
    <row r="1670" spans="9:17" x14ac:dyDescent="0.25">
      <c r="I1670" t="s">
        <v>2144</v>
      </c>
      <c r="J1670">
        <v>0.20150000000000001</v>
      </c>
      <c r="K1670">
        <v>0.437</v>
      </c>
      <c r="L1670">
        <v>4.2360000000000002E-3</v>
      </c>
      <c r="M1670">
        <v>-0.6603</v>
      </c>
      <c r="N1670">
        <v>0.20419999999999999</v>
      </c>
      <c r="O1670">
        <v>1.0589999999999999</v>
      </c>
      <c r="P1670">
        <v>30001</v>
      </c>
      <c r="Q1670">
        <v>120000</v>
      </c>
    </row>
    <row r="1671" spans="9:17" x14ac:dyDescent="0.25">
      <c r="I1671" t="s">
        <v>2145</v>
      </c>
      <c r="J1671">
        <v>0.36059999999999998</v>
      </c>
      <c r="K1671">
        <v>0.46929999999999999</v>
      </c>
      <c r="L1671">
        <v>3.9290000000000002E-3</v>
      </c>
      <c r="M1671">
        <v>-0.54310000000000003</v>
      </c>
      <c r="N1671">
        <v>0.35249999999999998</v>
      </c>
      <c r="O1671">
        <v>1.304</v>
      </c>
      <c r="P1671">
        <v>30001</v>
      </c>
      <c r="Q1671">
        <v>120000</v>
      </c>
    </row>
    <row r="1672" spans="9:17" x14ac:dyDescent="0.25">
      <c r="I1672" t="s">
        <v>2146</v>
      </c>
      <c r="J1672">
        <v>-7.2859999999999994E-2</v>
      </c>
      <c r="K1672">
        <v>0.42820000000000003</v>
      </c>
      <c r="L1672">
        <v>2.483E-3</v>
      </c>
      <c r="M1672">
        <v>-0.93120000000000003</v>
      </c>
      <c r="N1672">
        <v>-6.6669999999999993E-2</v>
      </c>
      <c r="O1672">
        <v>0.75360000000000005</v>
      </c>
      <c r="P1672">
        <v>30001</v>
      </c>
      <c r="Q1672">
        <v>120000</v>
      </c>
    </row>
    <row r="1673" spans="9:17" x14ac:dyDescent="0.25">
      <c r="I1673" t="s">
        <v>2147</v>
      </c>
      <c r="J1673">
        <v>-3.9050000000000001E-2</v>
      </c>
      <c r="K1673">
        <v>0.42230000000000001</v>
      </c>
      <c r="L1673">
        <v>2.6610000000000002E-3</v>
      </c>
      <c r="M1673">
        <v>-0.88380000000000003</v>
      </c>
      <c r="N1673">
        <v>-3.3939999999999998E-2</v>
      </c>
      <c r="O1673">
        <v>0.77449999999999997</v>
      </c>
      <c r="P1673">
        <v>30001</v>
      </c>
      <c r="Q1673">
        <v>120000</v>
      </c>
    </row>
    <row r="1674" spans="9:17" x14ac:dyDescent="0.25">
      <c r="I1674" t="s">
        <v>2148</v>
      </c>
      <c r="J1674">
        <v>0.1497</v>
      </c>
      <c r="K1674">
        <v>0.49130000000000001</v>
      </c>
      <c r="L1674">
        <v>3.5119999999999999E-3</v>
      </c>
      <c r="M1674">
        <v>-0.80989999999999995</v>
      </c>
      <c r="N1674">
        <v>0.14630000000000001</v>
      </c>
      <c r="O1674">
        <v>1.1319999999999999</v>
      </c>
      <c r="P1674">
        <v>30001</v>
      </c>
      <c r="Q1674">
        <v>120000</v>
      </c>
    </row>
    <row r="1675" spans="9:17" x14ac:dyDescent="0.25">
      <c r="I1675" t="s">
        <v>2149</v>
      </c>
      <c r="J1675">
        <v>0.97740000000000005</v>
      </c>
      <c r="K1675">
        <v>0.50349999999999995</v>
      </c>
      <c r="L1675">
        <v>5.0270000000000002E-3</v>
      </c>
      <c r="M1675">
        <v>-2.2169999999999999E-2</v>
      </c>
      <c r="N1675">
        <v>0.98209999999999997</v>
      </c>
      <c r="O1675">
        <v>1.9510000000000001</v>
      </c>
      <c r="P1675">
        <v>30001</v>
      </c>
      <c r="Q1675">
        <v>120000</v>
      </c>
    </row>
    <row r="1676" spans="9:17" x14ac:dyDescent="0.25">
      <c r="I1676" t="s">
        <v>2150</v>
      </c>
      <c r="J1676">
        <v>0.99850000000000005</v>
      </c>
      <c r="K1676">
        <v>0.54579999999999995</v>
      </c>
      <c r="L1676">
        <v>5.2750000000000002E-3</v>
      </c>
      <c r="M1676">
        <v>-8.8480000000000003E-2</v>
      </c>
      <c r="N1676">
        <v>1.0009999999999999</v>
      </c>
      <c r="O1676">
        <v>2.0680000000000001</v>
      </c>
      <c r="P1676">
        <v>30001</v>
      </c>
      <c r="Q1676">
        <v>120000</v>
      </c>
    </row>
    <row r="1677" spans="9:17" x14ac:dyDescent="0.25">
      <c r="I1677" t="s">
        <v>2151</v>
      </c>
      <c r="J1677">
        <v>1.38</v>
      </c>
      <c r="K1677">
        <v>0.82620000000000005</v>
      </c>
      <c r="L1677">
        <v>1.5049999999999999E-2</v>
      </c>
      <c r="M1677">
        <v>-0.23400000000000001</v>
      </c>
      <c r="N1677">
        <v>1.373</v>
      </c>
      <c r="O1677">
        <v>3.01</v>
      </c>
      <c r="P1677">
        <v>30001</v>
      </c>
      <c r="Q1677">
        <v>120000</v>
      </c>
    </row>
    <row r="1678" spans="9:17" x14ac:dyDescent="0.25">
      <c r="I1678" t="s">
        <v>2152</v>
      </c>
      <c r="J1678">
        <v>1.55</v>
      </c>
      <c r="K1678">
        <v>0.62319999999999998</v>
      </c>
      <c r="L1678">
        <v>8.7790000000000003E-3</v>
      </c>
      <c r="M1678">
        <v>0.32</v>
      </c>
      <c r="N1678">
        <v>1.552</v>
      </c>
      <c r="O1678">
        <v>2.7669999999999999</v>
      </c>
      <c r="P1678">
        <v>30001</v>
      </c>
      <c r="Q1678">
        <v>120000</v>
      </c>
    </row>
    <row r="1679" spans="9:17" x14ac:dyDescent="0.25">
      <c r="I1679" t="s">
        <v>2153</v>
      </c>
      <c r="J1679">
        <v>1.57</v>
      </c>
      <c r="K1679">
        <v>0.69210000000000005</v>
      </c>
      <c r="L1679">
        <v>9.8530000000000006E-3</v>
      </c>
      <c r="M1679">
        <v>0.20810000000000001</v>
      </c>
      <c r="N1679">
        <v>1.5720000000000001</v>
      </c>
      <c r="O1679">
        <v>2.9329999999999998</v>
      </c>
      <c r="P1679">
        <v>30001</v>
      </c>
      <c r="Q1679">
        <v>120000</v>
      </c>
    </row>
    <row r="1680" spans="9:17" x14ac:dyDescent="0.25">
      <c r="I1680" t="s">
        <v>2735</v>
      </c>
      <c r="J1680">
        <v>1.3080000000000001</v>
      </c>
      <c r="K1680">
        <v>0.56730000000000003</v>
      </c>
      <c r="L1680">
        <v>8.0289999999999997E-3</v>
      </c>
      <c r="M1680">
        <v>0.1855</v>
      </c>
      <c r="N1680">
        <v>1.3109999999999999</v>
      </c>
      <c r="O1680">
        <v>2.4119999999999999</v>
      </c>
      <c r="P1680">
        <v>30001</v>
      </c>
      <c r="Q1680">
        <v>120000</v>
      </c>
    </row>
    <row r="1681" spans="9:17" x14ac:dyDescent="0.25">
      <c r="I1681" t="s">
        <v>2736</v>
      </c>
      <c r="J1681">
        <v>1.1639999999999999</v>
      </c>
      <c r="K1681">
        <v>0.61219999999999997</v>
      </c>
      <c r="L1681">
        <v>9.6790000000000001E-3</v>
      </c>
      <c r="M1681">
        <v>-5.457E-2</v>
      </c>
      <c r="N1681">
        <v>1.173</v>
      </c>
      <c r="O1681">
        <v>2.343</v>
      </c>
      <c r="P1681">
        <v>30001</v>
      </c>
      <c r="Q1681">
        <v>120000</v>
      </c>
    </row>
    <row r="1682" spans="9:17" x14ac:dyDescent="0.25">
      <c r="I1682" t="s">
        <v>2737</v>
      </c>
      <c r="J1682">
        <v>1.9059999999999999</v>
      </c>
      <c r="K1682">
        <v>0.61899999999999999</v>
      </c>
      <c r="L1682">
        <v>9.0150000000000004E-3</v>
      </c>
      <c r="M1682">
        <v>0.69320000000000004</v>
      </c>
      <c r="N1682">
        <v>1.9079999999999999</v>
      </c>
      <c r="O1682">
        <v>3.1190000000000002</v>
      </c>
      <c r="P1682">
        <v>30001</v>
      </c>
      <c r="Q1682">
        <v>120000</v>
      </c>
    </row>
    <row r="1683" spans="9:17" x14ac:dyDescent="0.25">
      <c r="I1683" t="s">
        <v>2738</v>
      </c>
      <c r="J1683">
        <v>1.893</v>
      </c>
      <c r="K1683">
        <v>0.68910000000000005</v>
      </c>
      <c r="L1683">
        <v>9.9190000000000007E-3</v>
      </c>
      <c r="M1683">
        <v>0.53549999999999998</v>
      </c>
      <c r="N1683">
        <v>1.8939999999999999</v>
      </c>
      <c r="O1683">
        <v>3.2440000000000002</v>
      </c>
      <c r="P1683">
        <v>30001</v>
      </c>
      <c r="Q1683">
        <v>120000</v>
      </c>
    </row>
    <row r="1684" spans="9:17" x14ac:dyDescent="0.25">
      <c r="I1684" t="s">
        <v>2739</v>
      </c>
      <c r="J1684">
        <v>1.77</v>
      </c>
      <c r="K1684">
        <v>0.63129999999999997</v>
      </c>
      <c r="L1684">
        <v>9.1420000000000008E-3</v>
      </c>
      <c r="M1684">
        <v>0.51990000000000003</v>
      </c>
      <c r="N1684">
        <v>1.7729999999999999</v>
      </c>
      <c r="O1684">
        <v>2.9969999999999999</v>
      </c>
      <c r="P1684">
        <v>30001</v>
      </c>
      <c r="Q1684">
        <v>120000</v>
      </c>
    </row>
    <row r="1685" spans="9:17" x14ac:dyDescent="0.25">
      <c r="I1685" t="s">
        <v>2740</v>
      </c>
      <c r="J1685">
        <v>0.28289999999999998</v>
      </c>
      <c r="K1685">
        <v>0.67290000000000005</v>
      </c>
      <c r="L1685">
        <v>9.5600000000000008E-3</v>
      </c>
      <c r="M1685">
        <v>-1.0349999999999999</v>
      </c>
      <c r="N1685">
        <v>0.28110000000000002</v>
      </c>
      <c r="O1685">
        <v>1.605</v>
      </c>
      <c r="P1685">
        <v>30001</v>
      </c>
      <c r="Q1685">
        <v>120000</v>
      </c>
    </row>
    <row r="1686" spans="9:17" x14ac:dyDescent="0.25">
      <c r="I1686" t="s">
        <v>2154</v>
      </c>
      <c r="J1686">
        <v>0.2621</v>
      </c>
      <c r="K1686">
        <v>0.50219999999999998</v>
      </c>
      <c r="L1686">
        <v>3.6960000000000001E-3</v>
      </c>
      <c r="M1686">
        <v>-0.68230000000000002</v>
      </c>
      <c r="N1686">
        <v>0.2492</v>
      </c>
      <c r="O1686">
        <v>1.2749999999999999</v>
      </c>
      <c r="P1686">
        <v>30001</v>
      </c>
      <c r="Q1686">
        <v>120000</v>
      </c>
    </row>
    <row r="1687" spans="9:17" x14ac:dyDescent="0.25">
      <c r="I1687" t="s">
        <v>2155</v>
      </c>
      <c r="J1687">
        <v>0.45750000000000002</v>
      </c>
      <c r="K1687">
        <v>0.4501</v>
      </c>
      <c r="L1687">
        <v>3.3549999999999999E-3</v>
      </c>
      <c r="M1687">
        <v>-0.3896</v>
      </c>
      <c r="N1687">
        <v>0.44490000000000002</v>
      </c>
      <c r="O1687">
        <v>1.367</v>
      </c>
      <c r="P1687">
        <v>30001</v>
      </c>
      <c r="Q1687">
        <v>120000</v>
      </c>
    </row>
    <row r="1688" spans="9:17" x14ac:dyDescent="0.25">
      <c r="I1688" t="s">
        <v>2156</v>
      </c>
      <c r="J1688">
        <v>0.57099999999999995</v>
      </c>
      <c r="K1688">
        <v>0.51249999999999996</v>
      </c>
      <c r="L1688">
        <v>3.643E-3</v>
      </c>
      <c r="M1688">
        <v>-0.38640000000000002</v>
      </c>
      <c r="N1688">
        <v>0.55579999999999996</v>
      </c>
      <c r="O1688">
        <v>1.619</v>
      </c>
      <c r="P1688">
        <v>30001</v>
      </c>
      <c r="Q1688">
        <v>120000</v>
      </c>
    </row>
    <row r="1689" spans="9:17" x14ac:dyDescent="0.25">
      <c r="I1689" t="s">
        <v>2157</v>
      </c>
      <c r="J1689">
        <v>0.66990000000000005</v>
      </c>
      <c r="K1689">
        <v>0.46029999999999999</v>
      </c>
      <c r="L1689">
        <v>3.9969999999999997E-3</v>
      </c>
      <c r="M1689">
        <v>-0.1905</v>
      </c>
      <c r="N1689">
        <v>0.65690000000000004</v>
      </c>
      <c r="O1689">
        <v>1.607</v>
      </c>
      <c r="P1689">
        <v>30001</v>
      </c>
      <c r="Q1689">
        <v>120000</v>
      </c>
    </row>
    <row r="1690" spans="9:17" x14ac:dyDescent="0.25">
      <c r="I1690" t="s">
        <v>2158</v>
      </c>
      <c r="J1690">
        <v>1.08</v>
      </c>
      <c r="K1690">
        <v>0.58440000000000003</v>
      </c>
      <c r="L1690">
        <v>5.4330000000000003E-3</v>
      </c>
      <c r="M1690">
        <v>-1.508E-2</v>
      </c>
      <c r="N1690">
        <v>1.0620000000000001</v>
      </c>
      <c r="O1690">
        <v>2.2719999999999998</v>
      </c>
      <c r="P1690">
        <v>30001</v>
      </c>
      <c r="Q1690">
        <v>120000</v>
      </c>
    </row>
    <row r="1691" spans="9:17" x14ac:dyDescent="0.25">
      <c r="I1691" t="s">
        <v>2159</v>
      </c>
      <c r="J1691">
        <v>0.75770000000000004</v>
      </c>
      <c r="K1691">
        <v>0.51060000000000005</v>
      </c>
      <c r="L1691">
        <v>4.5820000000000001E-3</v>
      </c>
      <c r="M1691">
        <v>-0.2152</v>
      </c>
      <c r="N1691">
        <v>0.75009999999999999</v>
      </c>
      <c r="O1691">
        <v>1.7809999999999999</v>
      </c>
      <c r="P1691">
        <v>30001</v>
      </c>
      <c r="Q1691">
        <v>120000</v>
      </c>
    </row>
    <row r="1692" spans="9:17" x14ac:dyDescent="0.25">
      <c r="I1692" t="s">
        <v>2160</v>
      </c>
      <c r="J1692">
        <v>0.78390000000000004</v>
      </c>
      <c r="K1692">
        <v>0.55379999999999996</v>
      </c>
      <c r="L1692">
        <v>4.6670000000000001E-3</v>
      </c>
      <c r="M1692">
        <v>-0.28639999999999999</v>
      </c>
      <c r="N1692">
        <v>0.77410000000000001</v>
      </c>
      <c r="O1692">
        <v>1.8879999999999999</v>
      </c>
      <c r="P1692">
        <v>30001</v>
      </c>
      <c r="Q1692">
        <v>120000</v>
      </c>
    </row>
    <row r="1693" spans="9:17" x14ac:dyDescent="0.25">
      <c r="I1693" t="s">
        <v>2161</v>
      </c>
      <c r="J1693">
        <v>-0.21790000000000001</v>
      </c>
      <c r="K1693">
        <v>0.73440000000000005</v>
      </c>
      <c r="L1693">
        <v>1.043E-2</v>
      </c>
      <c r="M1693">
        <v>-1.629</v>
      </c>
      <c r="N1693">
        <v>-0.2339</v>
      </c>
      <c r="O1693">
        <v>1.2629999999999999</v>
      </c>
      <c r="P1693">
        <v>30001</v>
      </c>
      <c r="Q1693">
        <v>120000</v>
      </c>
    </row>
    <row r="1694" spans="9:17" x14ac:dyDescent="0.25">
      <c r="I1694" t="s">
        <v>2162</v>
      </c>
      <c r="J1694">
        <v>1.879</v>
      </c>
      <c r="K1694">
        <v>0.51890000000000003</v>
      </c>
      <c r="L1694">
        <v>5.2979999999999998E-3</v>
      </c>
      <c r="M1694">
        <v>0.89049999999999996</v>
      </c>
      <c r="N1694">
        <v>1.8680000000000001</v>
      </c>
      <c r="O1694">
        <v>2.9239999999999999</v>
      </c>
      <c r="P1694">
        <v>30001</v>
      </c>
      <c r="Q1694">
        <v>120000</v>
      </c>
    </row>
    <row r="1695" spans="9:17" x14ac:dyDescent="0.25">
      <c r="I1695" t="s">
        <v>2163</v>
      </c>
      <c r="J1695">
        <v>1.1459999999999999</v>
      </c>
      <c r="K1695">
        <v>0.47949999999999998</v>
      </c>
      <c r="L1695">
        <v>4.0400000000000002E-3</v>
      </c>
      <c r="M1695">
        <v>0.251</v>
      </c>
      <c r="N1695">
        <v>1.129</v>
      </c>
      <c r="O1695">
        <v>2.1269999999999998</v>
      </c>
      <c r="P1695">
        <v>30001</v>
      </c>
      <c r="Q1695">
        <v>120000</v>
      </c>
    </row>
    <row r="1696" spans="9:17" x14ac:dyDescent="0.25">
      <c r="I1696" t="s">
        <v>2164</v>
      </c>
      <c r="J1696">
        <v>1.381</v>
      </c>
      <c r="K1696">
        <v>0.49880000000000002</v>
      </c>
      <c r="L1696">
        <v>4.0249999999999999E-3</v>
      </c>
      <c r="M1696">
        <v>0.44290000000000002</v>
      </c>
      <c r="N1696">
        <v>1.365</v>
      </c>
      <c r="O1696">
        <v>2.399</v>
      </c>
      <c r="P1696">
        <v>30001</v>
      </c>
      <c r="Q1696">
        <v>120000</v>
      </c>
    </row>
    <row r="1697" spans="9:17" x14ac:dyDescent="0.25">
      <c r="I1697" t="s">
        <v>2165</v>
      </c>
      <c r="J1697">
        <v>1.2370000000000001</v>
      </c>
      <c r="K1697">
        <v>0.44729999999999998</v>
      </c>
      <c r="L1697">
        <v>4.3699999999999998E-3</v>
      </c>
      <c r="M1697">
        <v>0.40949999999999998</v>
      </c>
      <c r="N1697">
        <v>1.2190000000000001</v>
      </c>
      <c r="O1697">
        <v>2.1579999999999999</v>
      </c>
      <c r="P1697">
        <v>30001</v>
      </c>
      <c r="Q1697">
        <v>120000</v>
      </c>
    </row>
    <row r="1698" spans="9:17" x14ac:dyDescent="0.25">
      <c r="I1698" t="s">
        <v>2166</v>
      </c>
      <c r="J1698">
        <v>0.5292</v>
      </c>
      <c r="K1698">
        <v>0.67600000000000005</v>
      </c>
      <c r="L1698">
        <v>6.4270000000000004E-3</v>
      </c>
      <c r="M1698">
        <v>-0.86329999999999996</v>
      </c>
      <c r="N1698">
        <v>0.55730000000000002</v>
      </c>
      <c r="O1698">
        <v>1.786</v>
      </c>
      <c r="P1698">
        <v>30001</v>
      </c>
      <c r="Q1698">
        <v>120000</v>
      </c>
    </row>
    <row r="1699" spans="9:17" x14ac:dyDescent="0.25">
      <c r="I1699" t="s">
        <v>2167</v>
      </c>
      <c r="J1699">
        <v>1.256</v>
      </c>
      <c r="K1699">
        <v>0.52390000000000003</v>
      </c>
      <c r="L1699">
        <v>4.6239999999999996E-3</v>
      </c>
      <c r="M1699">
        <v>0.2631</v>
      </c>
      <c r="N1699">
        <v>1.2450000000000001</v>
      </c>
      <c r="O1699">
        <v>2.3210000000000002</v>
      </c>
      <c r="P1699">
        <v>30001</v>
      </c>
      <c r="Q1699">
        <v>120000</v>
      </c>
    </row>
    <row r="1700" spans="9:17" x14ac:dyDescent="0.25">
      <c r="I1700" t="s">
        <v>2168</v>
      </c>
      <c r="J1700">
        <v>1.462</v>
      </c>
      <c r="K1700">
        <v>0.50970000000000004</v>
      </c>
      <c r="L1700">
        <v>4.4450000000000002E-3</v>
      </c>
      <c r="M1700">
        <v>0.51570000000000005</v>
      </c>
      <c r="N1700">
        <v>1.444</v>
      </c>
      <c r="O1700">
        <v>2.504</v>
      </c>
      <c r="P1700">
        <v>30001</v>
      </c>
      <c r="Q1700">
        <v>120000</v>
      </c>
    </row>
    <row r="1701" spans="9:17" x14ac:dyDescent="0.25">
      <c r="I1701" t="s">
        <v>2169</v>
      </c>
      <c r="J1701">
        <v>1.4350000000000001</v>
      </c>
      <c r="K1701">
        <v>0.56000000000000005</v>
      </c>
      <c r="L1701">
        <v>4.4600000000000004E-3</v>
      </c>
      <c r="M1701">
        <v>0.3926</v>
      </c>
      <c r="N1701">
        <v>1.4159999999999999</v>
      </c>
      <c r="O1701">
        <v>2.5880000000000001</v>
      </c>
      <c r="P1701">
        <v>30001</v>
      </c>
      <c r="Q1701">
        <v>120000</v>
      </c>
    </row>
    <row r="1702" spans="9:17" x14ac:dyDescent="0.25">
      <c r="I1702" t="s">
        <v>2170</v>
      </c>
      <c r="J1702">
        <v>0.79510000000000003</v>
      </c>
      <c r="K1702">
        <v>0.50319999999999998</v>
      </c>
      <c r="L1702">
        <v>5.1809999999999998E-3</v>
      </c>
      <c r="M1702">
        <v>-0.14269999999999999</v>
      </c>
      <c r="N1702">
        <v>0.77849999999999997</v>
      </c>
      <c r="O1702">
        <v>1.825</v>
      </c>
      <c r="P1702">
        <v>30001</v>
      </c>
      <c r="Q1702">
        <v>120000</v>
      </c>
    </row>
    <row r="1703" spans="9:17" x14ac:dyDescent="0.25">
      <c r="I1703" t="s">
        <v>2171</v>
      </c>
      <c r="J1703">
        <v>0.95420000000000005</v>
      </c>
      <c r="K1703">
        <v>0.53220000000000001</v>
      </c>
      <c r="L1703">
        <v>4.6189999999999998E-3</v>
      </c>
      <c r="M1703">
        <v>-2.716E-2</v>
      </c>
      <c r="N1703">
        <v>0.93320000000000003</v>
      </c>
      <c r="O1703">
        <v>2.052</v>
      </c>
      <c r="P1703">
        <v>30001</v>
      </c>
      <c r="Q1703">
        <v>120000</v>
      </c>
    </row>
    <row r="1704" spans="9:17" x14ac:dyDescent="0.25">
      <c r="I1704" t="s">
        <v>2172</v>
      </c>
      <c r="J1704">
        <v>0.52070000000000005</v>
      </c>
      <c r="K1704">
        <v>0.50060000000000004</v>
      </c>
      <c r="L1704">
        <v>3.7629999999999999E-3</v>
      </c>
      <c r="M1704">
        <v>-0.43419999999999997</v>
      </c>
      <c r="N1704">
        <v>0.50790000000000002</v>
      </c>
      <c r="O1704">
        <v>1.534</v>
      </c>
      <c r="P1704">
        <v>30001</v>
      </c>
      <c r="Q1704">
        <v>120000</v>
      </c>
    </row>
    <row r="1705" spans="9:17" x14ac:dyDescent="0.25">
      <c r="I1705" t="s">
        <v>2173</v>
      </c>
      <c r="J1705">
        <v>0.55459999999999998</v>
      </c>
      <c r="K1705">
        <v>0.48449999999999999</v>
      </c>
      <c r="L1705">
        <v>3.6719999999999999E-3</v>
      </c>
      <c r="M1705">
        <v>-0.3604</v>
      </c>
      <c r="N1705">
        <v>0.5393</v>
      </c>
      <c r="O1705">
        <v>1.544</v>
      </c>
      <c r="P1705">
        <v>30001</v>
      </c>
      <c r="Q1705">
        <v>120000</v>
      </c>
    </row>
    <row r="1706" spans="9:17" x14ac:dyDescent="0.25">
      <c r="I1706" t="s">
        <v>2174</v>
      </c>
      <c r="J1706">
        <v>0.74329999999999996</v>
      </c>
      <c r="K1706">
        <v>0.55010000000000003</v>
      </c>
      <c r="L1706">
        <v>4.3299999999999996E-3</v>
      </c>
      <c r="M1706">
        <v>-0.2928</v>
      </c>
      <c r="N1706">
        <v>0.72450000000000003</v>
      </c>
      <c r="O1706">
        <v>1.8740000000000001</v>
      </c>
      <c r="P1706">
        <v>30001</v>
      </c>
      <c r="Q1706">
        <v>120000</v>
      </c>
    </row>
    <row r="1707" spans="9:17" x14ac:dyDescent="0.25">
      <c r="I1707" t="s">
        <v>2175</v>
      </c>
      <c r="J1707">
        <v>1.571</v>
      </c>
      <c r="K1707">
        <v>0.55669999999999997</v>
      </c>
      <c r="L1707">
        <v>5.6759999999999996E-3</v>
      </c>
      <c r="M1707">
        <v>0.50429999999999997</v>
      </c>
      <c r="N1707">
        <v>1.5620000000000001</v>
      </c>
      <c r="O1707">
        <v>2.6880000000000002</v>
      </c>
      <c r="P1707">
        <v>30001</v>
      </c>
      <c r="Q1707">
        <v>120000</v>
      </c>
    </row>
    <row r="1708" spans="9:17" x14ac:dyDescent="0.25">
      <c r="I1708" t="s">
        <v>2176</v>
      </c>
      <c r="J1708">
        <v>1.5920000000000001</v>
      </c>
      <c r="K1708">
        <v>0.59470000000000001</v>
      </c>
      <c r="L1708">
        <v>5.8510000000000003E-3</v>
      </c>
      <c r="M1708">
        <v>0.45240000000000002</v>
      </c>
      <c r="N1708">
        <v>1.5860000000000001</v>
      </c>
      <c r="O1708">
        <v>2.7770000000000001</v>
      </c>
      <c r="P1708">
        <v>30001</v>
      </c>
      <c r="Q1708">
        <v>120000</v>
      </c>
    </row>
    <row r="1709" spans="9:17" x14ac:dyDescent="0.25">
      <c r="I1709" t="s">
        <v>2177</v>
      </c>
      <c r="J1709">
        <v>1.9730000000000001</v>
      </c>
      <c r="K1709">
        <v>0.8609</v>
      </c>
      <c r="L1709">
        <v>1.5429999999999999E-2</v>
      </c>
      <c r="M1709">
        <v>0.2974</v>
      </c>
      <c r="N1709">
        <v>1.9650000000000001</v>
      </c>
      <c r="O1709">
        <v>3.6779999999999999</v>
      </c>
      <c r="P1709">
        <v>30001</v>
      </c>
      <c r="Q1709">
        <v>120000</v>
      </c>
    </row>
    <row r="1710" spans="9:17" x14ac:dyDescent="0.25">
      <c r="I1710" t="s">
        <v>2178</v>
      </c>
      <c r="J1710">
        <v>2.1429999999999998</v>
      </c>
      <c r="K1710">
        <v>0.66459999999999997</v>
      </c>
      <c r="L1710">
        <v>9.0080000000000004E-3</v>
      </c>
      <c r="M1710">
        <v>0.83989999999999998</v>
      </c>
      <c r="N1710">
        <v>2.1389999999999998</v>
      </c>
      <c r="O1710">
        <v>3.4609999999999999</v>
      </c>
      <c r="P1710">
        <v>30001</v>
      </c>
      <c r="Q1710">
        <v>120000</v>
      </c>
    </row>
    <row r="1711" spans="9:17" x14ac:dyDescent="0.25">
      <c r="I1711" t="s">
        <v>2179</v>
      </c>
      <c r="J1711">
        <v>2.1640000000000001</v>
      </c>
      <c r="K1711">
        <v>0.72919999999999996</v>
      </c>
      <c r="L1711">
        <v>1.008E-2</v>
      </c>
      <c r="M1711">
        <v>0.73760000000000003</v>
      </c>
      <c r="N1711">
        <v>2.16</v>
      </c>
      <c r="O1711">
        <v>3.62</v>
      </c>
      <c r="P1711">
        <v>30001</v>
      </c>
      <c r="Q1711">
        <v>120000</v>
      </c>
    </row>
    <row r="1712" spans="9:17" x14ac:dyDescent="0.25">
      <c r="I1712" t="s">
        <v>2741</v>
      </c>
      <c r="J1712">
        <v>1.9019999999999999</v>
      </c>
      <c r="K1712">
        <v>0.6169</v>
      </c>
      <c r="L1712">
        <v>8.6759999999999997E-3</v>
      </c>
      <c r="M1712">
        <v>0.7107</v>
      </c>
      <c r="N1712">
        <v>1.897</v>
      </c>
      <c r="O1712">
        <v>3.1280000000000001</v>
      </c>
      <c r="P1712">
        <v>30001</v>
      </c>
      <c r="Q1712">
        <v>120000</v>
      </c>
    </row>
    <row r="1713" spans="9:17" x14ac:dyDescent="0.25">
      <c r="I1713" t="s">
        <v>2742</v>
      </c>
      <c r="J1713">
        <v>1.758</v>
      </c>
      <c r="K1713">
        <v>0.65780000000000005</v>
      </c>
      <c r="L1713">
        <v>1.0200000000000001E-2</v>
      </c>
      <c r="M1713">
        <v>0.46729999999999999</v>
      </c>
      <c r="N1713">
        <v>1.758</v>
      </c>
      <c r="O1713">
        <v>3.0510000000000002</v>
      </c>
      <c r="P1713">
        <v>30001</v>
      </c>
      <c r="Q1713">
        <v>120000</v>
      </c>
    </row>
    <row r="1714" spans="9:17" x14ac:dyDescent="0.25">
      <c r="I1714" t="s">
        <v>2743</v>
      </c>
      <c r="J1714">
        <v>2.5</v>
      </c>
      <c r="K1714">
        <v>0.6653</v>
      </c>
      <c r="L1714">
        <v>9.5399999999999999E-3</v>
      </c>
      <c r="M1714">
        <v>1.2110000000000001</v>
      </c>
      <c r="N1714">
        <v>2.496</v>
      </c>
      <c r="O1714">
        <v>3.8090000000000002</v>
      </c>
      <c r="P1714">
        <v>30001</v>
      </c>
      <c r="Q1714">
        <v>120000</v>
      </c>
    </row>
    <row r="1715" spans="9:17" x14ac:dyDescent="0.25">
      <c r="I1715" t="s">
        <v>2744</v>
      </c>
      <c r="J1715">
        <v>2.4860000000000002</v>
      </c>
      <c r="K1715">
        <v>0.73070000000000002</v>
      </c>
      <c r="L1715">
        <v>1.04E-2</v>
      </c>
      <c r="M1715">
        <v>1.0680000000000001</v>
      </c>
      <c r="N1715">
        <v>2.4809999999999999</v>
      </c>
      <c r="O1715">
        <v>3.927</v>
      </c>
      <c r="P1715">
        <v>30001</v>
      </c>
      <c r="Q1715">
        <v>120000</v>
      </c>
    </row>
    <row r="1716" spans="9:17" x14ac:dyDescent="0.25">
      <c r="I1716" t="s">
        <v>2745</v>
      </c>
      <c r="J1716">
        <v>2.3639999999999999</v>
      </c>
      <c r="K1716">
        <v>0.68269999999999997</v>
      </c>
      <c r="L1716">
        <v>9.8270000000000007E-3</v>
      </c>
      <c r="M1716">
        <v>1.0349999999999999</v>
      </c>
      <c r="N1716">
        <v>2.3610000000000002</v>
      </c>
      <c r="O1716">
        <v>3.7120000000000002</v>
      </c>
      <c r="P1716">
        <v>30001</v>
      </c>
      <c r="Q1716">
        <v>120000</v>
      </c>
    </row>
    <row r="1717" spans="9:17" x14ac:dyDescent="0.25">
      <c r="I1717" t="s">
        <v>2746</v>
      </c>
      <c r="J1717">
        <v>0.87649999999999995</v>
      </c>
      <c r="K1717">
        <v>0.71679999999999999</v>
      </c>
      <c r="L1717">
        <v>1.013E-2</v>
      </c>
      <c r="M1717">
        <v>-0.51480000000000004</v>
      </c>
      <c r="N1717">
        <v>0.87129999999999996</v>
      </c>
      <c r="O1717">
        <v>2.3010000000000002</v>
      </c>
      <c r="P1717">
        <v>30001</v>
      </c>
      <c r="Q1717">
        <v>120000</v>
      </c>
    </row>
    <row r="1718" spans="9:17" x14ac:dyDescent="0.25">
      <c r="I1718" t="s">
        <v>2180</v>
      </c>
      <c r="J1718">
        <v>0.19550000000000001</v>
      </c>
      <c r="K1718">
        <v>0.35799999999999998</v>
      </c>
      <c r="L1718">
        <v>2.0230000000000001E-3</v>
      </c>
      <c r="M1718">
        <v>-0.46479999999999999</v>
      </c>
      <c r="N1718">
        <v>0.16320000000000001</v>
      </c>
      <c r="O1718">
        <v>0.96989999999999998</v>
      </c>
      <c r="P1718">
        <v>30001</v>
      </c>
      <c r="Q1718">
        <v>120000</v>
      </c>
    </row>
    <row r="1719" spans="9:17" x14ac:dyDescent="0.25">
      <c r="I1719" t="s">
        <v>2181</v>
      </c>
      <c r="J1719">
        <v>0.30890000000000001</v>
      </c>
      <c r="K1719">
        <v>0.40539999999999998</v>
      </c>
      <c r="L1719">
        <v>2.0790000000000001E-3</v>
      </c>
      <c r="M1719">
        <v>-0.38569999999999999</v>
      </c>
      <c r="N1719">
        <v>0.26050000000000001</v>
      </c>
      <c r="O1719">
        <v>1.208</v>
      </c>
      <c r="P1719">
        <v>30001</v>
      </c>
      <c r="Q1719">
        <v>120000</v>
      </c>
    </row>
    <row r="1720" spans="9:17" x14ac:dyDescent="0.25">
      <c r="I1720" t="s">
        <v>2182</v>
      </c>
      <c r="J1720">
        <v>0.4078</v>
      </c>
      <c r="K1720">
        <v>0.41420000000000001</v>
      </c>
      <c r="L1720">
        <v>3.503E-3</v>
      </c>
      <c r="M1720">
        <v>-0.38779999999999998</v>
      </c>
      <c r="N1720">
        <v>0.40010000000000001</v>
      </c>
      <c r="O1720">
        <v>1.24</v>
      </c>
      <c r="P1720">
        <v>30001</v>
      </c>
      <c r="Q1720">
        <v>120000</v>
      </c>
    </row>
    <row r="1721" spans="9:17" x14ac:dyDescent="0.25">
      <c r="I1721" t="s">
        <v>2183</v>
      </c>
      <c r="J1721">
        <v>0.81740000000000002</v>
      </c>
      <c r="K1721">
        <v>0.5393</v>
      </c>
      <c r="L1721">
        <v>4.7590000000000002E-3</v>
      </c>
      <c r="M1721">
        <v>-0.2084</v>
      </c>
      <c r="N1721">
        <v>0.80359999999999998</v>
      </c>
      <c r="O1721">
        <v>1.9159999999999999</v>
      </c>
      <c r="P1721">
        <v>30001</v>
      </c>
      <c r="Q1721">
        <v>120000</v>
      </c>
    </row>
    <row r="1722" spans="9:17" x14ac:dyDescent="0.25">
      <c r="I1722" t="s">
        <v>2184</v>
      </c>
      <c r="J1722">
        <v>0.49559999999999998</v>
      </c>
      <c r="K1722">
        <v>0.46539999999999998</v>
      </c>
      <c r="L1722">
        <v>4.045E-3</v>
      </c>
      <c r="M1722">
        <v>-0.41449999999999998</v>
      </c>
      <c r="N1722">
        <v>0.49320000000000003</v>
      </c>
      <c r="O1722">
        <v>1.419</v>
      </c>
      <c r="P1722">
        <v>30001</v>
      </c>
      <c r="Q1722">
        <v>120000</v>
      </c>
    </row>
    <row r="1723" spans="9:17" x14ac:dyDescent="0.25">
      <c r="I1723" t="s">
        <v>2185</v>
      </c>
      <c r="J1723">
        <v>0.52180000000000004</v>
      </c>
      <c r="K1723">
        <v>0.51060000000000005</v>
      </c>
      <c r="L1723">
        <v>4.1190000000000003E-3</v>
      </c>
      <c r="M1723">
        <v>-0.48309999999999997</v>
      </c>
      <c r="N1723">
        <v>0.52139999999999997</v>
      </c>
      <c r="O1723">
        <v>1.536</v>
      </c>
      <c r="P1723">
        <v>30001</v>
      </c>
      <c r="Q1723">
        <v>120000</v>
      </c>
    </row>
    <row r="1724" spans="9:17" x14ac:dyDescent="0.25">
      <c r="I1724" t="s">
        <v>2186</v>
      </c>
      <c r="J1724">
        <v>-0.47989999999999999</v>
      </c>
      <c r="K1724">
        <v>0.68889999999999996</v>
      </c>
      <c r="L1724">
        <v>9.9349999999999994E-3</v>
      </c>
      <c r="M1724">
        <v>-1.8240000000000001</v>
      </c>
      <c r="N1724">
        <v>-0.48870000000000002</v>
      </c>
      <c r="O1724">
        <v>0.88929999999999998</v>
      </c>
      <c r="P1724">
        <v>30001</v>
      </c>
      <c r="Q1724">
        <v>120000</v>
      </c>
    </row>
    <row r="1725" spans="9:17" x14ac:dyDescent="0.25">
      <c r="I1725" t="s">
        <v>2187</v>
      </c>
      <c r="J1725">
        <v>1.617</v>
      </c>
      <c r="K1725">
        <v>0.47070000000000001</v>
      </c>
      <c r="L1725">
        <v>4.6759999999999996E-3</v>
      </c>
      <c r="M1725">
        <v>0.70499999999999996</v>
      </c>
      <c r="N1725">
        <v>1.6140000000000001</v>
      </c>
      <c r="O1725">
        <v>2.5539999999999998</v>
      </c>
      <c r="P1725">
        <v>30001</v>
      </c>
      <c r="Q1725">
        <v>120000</v>
      </c>
    </row>
    <row r="1726" spans="9:17" x14ac:dyDescent="0.25">
      <c r="I1726" t="s">
        <v>2188</v>
      </c>
      <c r="J1726">
        <v>0.88390000000000002</v>
      </c>
      <c r="K1726">
        <v>0.41849999999999998</v>
      </c>
      <c r="L1726">
        <v>3.2520000000000001E-3</v>
      </c>
      <c r="M1726">
        <v>7.5230000000000005E-2</v>
      </c>
      <c r="N1726">
        <v>0.87909999999999999</v>
      </c>
      <c r="O1726">
        <v>1.7210000000000001</v>
      </c>
      <c r="P1726">
        <v>30001</v>
      </c>
      <c r="Q1726">
        <v>120000</v>
      </c>
    </row>
    <row r="1727" spans="9:17" x14ac:dyDescent="0.25">
      <c r="I1727" t="s">
        <v>2189</v>
      </c>
      <c r="J1727">
        <v>1.119</v>
      </c>
      <c r="K1727">
        <v>0.4446</v>
      </c>
      <c r="L1727">
        <v>3.2499999999999999E-3</v>
      </c>
      <c r="M1727">
        <v>0.26869999999999999</v>
      </c>
      <c r="N1727">
        <v>1.111</v>
      </c>
      <c r="O1727">
        <v>2.0129999999999999</v>
      </c>
      <c r="P1727">
        <v>30001</v>
      </c>
      <c r="Q1727">
        <v>120000</v>
      </c>
    </row>
    <row r="1728" spans="9:17" x14ac:dyDescent="0.25">
      <c r="I1728" t="s">
        <v>2190</v>
      </c>
      <c r="J1728">
        <v>0.97460000000000002</v>
      </c>
      <c r="K1728">
        <v>0.39040000000000002</v>
      </c>
      <c r="L1728">
        <v>3.6900000000000001E-3</v>
      </c>
      <c r="M1728">
        <v>0.2253</v>
      </c>
      <c r="N1728">
        <v>0.96819999999999995</v>
      </c>
      <c r="O1728">
        <v>1.7589999999999999</v>
      </c>
      <c r="P1728">
        <v>30001</v>
      </c>
      <c r="Q1728">
        <v>120000</v>
      </c>
    </row>
    <row r="1729" spans="9:17" x14ac:dyDescent="0.25">
      <c r="I1729" t="s">
        <v>2191</v>
      </c>
      <c r="J1729">
        <v>0.2671</v>
      </c>
      <c r="K1729">
        <v>0.6431</v>
      </c>
      <c r="L1729">
        <v>6.2899999999999996E-3</v>
      </c>
      <c r="M1729">
        <v>-1.0740000000000001</v>
      </c>
      <c r="N1729">
        <v>0.29820000000000002</v>
      </c>
      <c r="O1729">
        <v>1.4279999999999999</v>
      </c>
      <c r="P1729">
        <v>30001</v>
      </c>
      <c r="Q1729">
        <v>120000</v>
      </c>
    </row>
    <row r="1730" spans="9:17" x14ac:dyDescent="0.25">
      <c r="I1730" t="s">
        <v>2192</v>
      </c>
      <c r="J1730">
        <v>0.99439999999999995</v>
      </c>
      <c r="K1730">
        <v>0.47470000000000001</v>
      </c>
      <c r="L1730">
        <v>3.8500000000000001E-3</v>
      </c>
      <c r="M1730">
        <v>7.4700000000000003E-2</v>
      </c>
      <c r="N1730">
        <v>0.98770000000000002</v>
      </c>
      <c r="O1730">
        <v>1.944</v>
      </c>
      <c r="P1730">
        <v>30001</v>
      </c>
      <c r="Q1730">
        <v>120000</v>
      </c>
    </row>
    <row r="1731" spans="9:17" x14ac:dyDescent="0.25">
      <c r="I1731" t="s">
        <v>2193</v>
      </c>
      <c r="J1731">
        <v>1.2</v>
      </c>
      <c r="K1731">
        <v>0.45400000000000001</v>
      </c>
      <c r="L1731">
        <v>3.676E-3</v>
      </c>
      <c r="M1731">
        <v>0.33710000000000001</v>
      </c>
      <c r="N1731">
        <v>1.19</v>
      </c>
      <c r="O1731">
        <v>2.117</v>
      </c>
      <c r="P1731">
        <v>30001</v>
      </c>
      <c r="Q1731">
        <v>120000</v>
      </c>
    </row>
    <row r="1732" spans="9:17" x14ac:dyDescent="0.25">
      <c r="I1732" t="s">
        <v>2194</v>
      </c>
      <c r="J1732">
        <v>1.173</v>
      </c>
      <c r="K1732">
        <v>0.51119999999999999</v>
      </c>
      <c r="L1732">
        <v>3.5720000000000001E-3</v>
      </c>
      <c r="M1732">
        <v>0.21029999999999999</v>
      </c>
      <c r="N1732">
        <v>1.1579999999999999</v>
      </c>
      <c r="O1732">
        <v>2.2200000000000002</v>
      </c>
      <c r="P1732">
        <v>30001</v>
      </c>
      <c r="Q1732">
        <v>120000</v>
      </c>
    </row>
    <row r="1733" spans="9:17" x14ac:dyDescent="0.25">
      <c r="I1733" t="s">
        <v>2195</v>
      </c>
      <c r="J1733">
        <v>0.53310000000000002</v>
      </c>
      <c r="K1733">
        <v>0.44719999999999999</v>
      </c>
      <c r="L1733">
        <v>4.4970000000000001E-3</v>
      </c>
      <c r="M1733">
        <v>-0.32450000000000001</v>
      </c>
      <c r="N1733">
        <v>0.52559999999999996</v>
      </c>
      <c r="O1733">
        <v>1.4350000000000001</v>
      </c>
      <c r="P1733">
        <v>30001</v>
      </c>
      <c r="Q1733">
        <v>120000</v>
      </c>
    </row>
    <row r="1734" spans="9:17" x14ac:dyDescent="0.25">
      <c r="I1734" t="s">
        <v>2196</v>
      </c>
      <c r="J1734">
        <v>0.69220000000000004</v>
      </c>
      <c r="K1734">
        <v>0.47699999999999998</v>
      </c>
      <c r="L1734">
        <v>4.1529999999999996E-3</v>
      </c>
      <c r="M1734">
        <v>-0.2056</v>
      </c>
      <c r="N1734">
        <v>0.67779999999999996</v>
      </c>
      <c r="O1734">
        <v>1.67</v>
      </c>
      <c r="P1734">
        <v>30001</v>
      </c>
      <c r="Q1734">
        <v>120000</v>
      </c>
    </row>
    <row r="1735" spans="9:17" x14ac:dyDescent="0.25">
      <c r="I1735" t="s">
        <v>2197</v>
      </c>
      <c r="J1735">
        <v>0.25869999999999999</v>
      </c>
      <c r="K1735">
        <v>0.43930000000000002</v>
      </c>
      <c r="L1735">
        <v>2.7439999999999999E-3</v>
      </c>
      <c r="M1735">
        <v>-0.60429999999999995</v>
      </c>
      <c r="N1735">
        <v>0.25779999999999997</v>
      </c>
      <c r="O1735">
        <v>1.1299999999999999</v>
      </c>
      <c r="P1735">
        <v>30001</v>
      </c>
      <c r="Q1735">
        <v>120000</v>
      </c>
    </row>
    <row r="1736" spans="9:17" x14ac:dyDescent="0.25">
      <c r="I1736" t="s">
        <v>2198</v>
      </c>
      <c r="J1736">
        <v>0.29249999999999998</v>
      </c>
      <c r="K1736">
        <v>0.43240000000000001</v>
      </c>
      <c r="L1736">
        <v>2.8879999999999999E-3</v>
      </c>
      <c r="M1736">
        <v>-0.54749999999999999</v>
      </c>
      <c r="N1736">
        <v>0.28899999999999998</v>
      </c>
      <c r="O1736">
        <v>1.155</v>
      </c>
      <c r="P1736">
        <v>30001</v>
      </c>
      <c r="Q1736">
        <v>120000</v>
      </c>
    </row>
    <row r="1737" spans="9:17" x14ac:dyDescent="0.25">
      <c r="I1737" t="s">
        <v>2199</v>
      </c>
      <c r="J1737">
        <v>0.48130000000000001</v>
      </c>
      <c r="K1737">
        <v>0.5</v>
      </c>
      <c r="L1737">
        <v>3.761E-3</v>
      </c>
      <c r="M1737">
        <v>-0.47739999999999999</v>
      </c>
      <c r="N1737">
        <v>0.47039999999999998</v>
      </c>
      <c r="O1737">
        <v>1.494</v>
      </c>
      <c r="P1737">
        <v>30001</v>
      </c>
      <c r="Q1737">
        <v>120000</v>
      </c>
    </row>
    <row r="1738" spans="9:17" x14ac:dyDescent="0.25">
      <c r="I1738" t="s">
        <v>2200</v>
      </c>
      <c r="J1738">
        <v>1.3089999999999999</v>
      </c>
      <c r="K1738">
        <v>0.51180000000000003</v>
      </c>
      <c r="L1738">
        <v>5.1659999999999996E-3</v>
      </c>
      <c r="M1738">
        <v>0.31159999999999999</v>
      </c>
      <c r="N1738">
        <v>1.306</v>
      </c>
      <c r="O1738">
        <v>2.3149999999999999</v>
      </c>
      <c r="P1738">
        <v>30001</v>
      </c>
      <c r="Q1738">
        <v>120000</v>
      </c>
    </row>
    <row r="1739" spans="9:17" x14ac:dyDescent="0.25">
      <c r="I1739" t="s">
        <v>2201</v>
      </c>
      <c r="J1739">
        <v>1.33</v>
      </c>
      <c r="K1739">
        <v>0.55359999999999998</v>
      </c>
      <c r="L1739">
        <v>5.4429999999999999E-3</v>
      </c>
      <c r="M1739">
        <v>0.25109999999999999</v>
      </c>
      <c r="N1739">
        <v>1.327</v>
      </c>
      <c r="O1739">
        <v>2.4279999999999999</v>
      </c>
      <c r="P1739">
        <v>30001</v>
      </c>
      <c r="Q1739">
        <v>120000</v>
      </c>
    </row>
    <row r="1740" spans="9:17" x14ac:dyDescent="0.25">
      <c r="I1740" t="s">
        <v>2202</v>
      </c>
      <c r="J1740">
        <v>1.7110000000000001</v>
      </c>
      <c r="K1740">
        <v>0.83199999999999996</v>
      </c>
      <c r="L1740">
        <v>1.506E-2</v>
      </c>
      <c r="M1740">
        <v>8.9330000000000007E-2</v>
      </c>
      <c r="N1740">
        <v>1.7050000000000001</v>
      </c>
      <c r="O1740">
        <v>3.3580000000000001</v>
      </c>
      <c r="P1740">
        <v>30001</v>
      </c>
      <c r="Q1740">
        <v>120000</v>
      </c>
    </row>
    <row r="1741" spans="9:17" x14ac:dyDescent="0.25">
      <c r="I1741" t="s">
        <v>2203</v>
      </c>
      <c r="J1741">
        <v>1.881</v>
      </c>
      <c r="K1741">
        <v>0.62919999999999998</v>
      </c>
      <c r="L1741">
        <v>8.7690000000000008E-3</v>
      </c>
      <c r="M1741">
        <v>0.64259999999999995</v>
      </c>
      <c r="N1741">
        <v>1.877</v>
      </c>
      <c r="O1741">
        <v>3.1179999999999999</v>
      </c>
      <c r="P1741">
        <v>30001</v>
      </c>
      <c r="Q1741">
        <v>120000</v>
      </c>
    </row>
    <row r="1742" spans="9:17" x14ac:dyDescent="0.25">
      <c r="I1742" t="s">
        <v>2204</v>
      </c>
      <c r="J1742">
        <v>1.9019999999999999</v>
      </c>
      <c r="K1742">
        <v>0.69640000000000002</v>
      </c>
      <c r="L1742">
        <v>9.8370000000000003E-3</v>
      </c>
      <c r="M1742">
        <v>0.53539999999999999</v>
      </c>
      <c r="N1742">
        <v>1.897</v>
      </c>
      <c r="O1742">
        <v>3.28</v>
      </c>
      <c r="P1742">
        <v>30001</v>
      </c>
      <c r="Q1742">
        <v>120000</v>
      </c>
    </row>
    <row r="1743" spans="9:17" x14ac:dyDescent="0.25">
      <c r="I1743" t="s">
        <v>2747</v>
      </c>
      <c r="J1743">
        <v>1.64</v>
      </c>
      <c r="K1743">
        <v>0.57589999999999997</v>
      </c>
      <c r="L1743">
        <v>8.1110000000000002E-3</v>
      </c>
      <c r="M1743">
        <v>0.50619999999999998</v>
      </c>
      <c r="N1743">
        <v>1.64</v>
      </c>
      <c r="O1743">
        <v>2.7749999999999999</v>
      </c>
      <c r="P1743">
        <v>30001</v>
      </c>
      <c r="Q1743">
        <v>120000</v>
      </c>
    </row>
    <row r="1744" spans="9:17" x14ac:dyDescent="0.25">
      <c r="I1744" t="s">
        <v>2748</v>
      </c>
      <c r="J1744">
        <v>1.496</v>
      </c>
      <c r="K1744">
        <v>0.61970000000000003</v>
      </c>
      <c r="L1744">
        <v>9.7400000000000004E-3</v>
      </c>
      <c r="M1744">
        <v>0.2661</v>
      </c>
      <c r="N1744">
        <v>1.5</v>
      </c>
      <c r="O1744">
        <v>2.702</v>
      </c>
      <c r="P1744">
        <v>30001</v>
      </c>
      <c r="Q1744">
        <v>120000</v>
      </c>
    </row>
    <row r="1745" spans="9:17" x14ac:dyDescent="0.25">
      <c r="I1745" t="s">
        <v>2749</v>
      </c>
      <c r="J1745">
        <v>2.238</v>
      </c>
      <c r="K1745">
        <v>0.62429999999999997</v>
      </c>
      <c r="L1745">
        <v>9.0039999999999999E-3</v>
      </c>
      <c r="M1745">
        <v>1.026</v>
      </c>
      <c r="N1745">
        <v>2.2360000000000002</v>
      </c>
      <c r="O1745">
        <v>3.4660000000000002</v>
      </c>
      <c r="P1745">
        <v>30001</v>
      </c>
      <c r="Q1745">
        <v>120000</v>
      </c>
    </row>
    <row r="1746" spans="9:17" x14ac:dyDescent="0.25">
      <c r="I1746" t="s">
        <v>2750</v>
      </c>
      <c r="J1746">
        <v>2.2240000000000002</v>
      </c>
      <c r="K1746">
        <v>0.69399999999999995</v>
      </c>
      <c r="L1746">
        <v>9.9000000000000008E-3</v>
      </c>
      <c r="M1746">
        <v>0.86970000000000003</v>
      </c>
      <c r="N1746">
        <v>2.222</v>
      </c>
      <c r="O1746">
        <v>3.5950000000000002</v>
      </c>
      <c r="P1746">
        <v>30001</v>
      </c>
      <c r="Q1746">
        <v>120000</v>
      </c>
    </row>
    <row r="1747" spans="9:17" x14ac:dyDescent="0.25">
      <c r="I1747" t="s">
        <v>2751</v>
      </c>
      <c r="J1747">
        <v>2.1019999999999999</v>
      </c>
      <c r="K1747">
        <v>0.63849999999999996</v>
      </c>
      <c r="L1747">
        <v>9.2460000000000007E-3</v>
      </c>
      <c r="M1747">
        <v>0.85160000000000002</v>
      </c>
      <c r="N1747">
        <v>2.1030000000000002</v>
      </c>
      <c r="O1747">
        <v>3.3559999999999999</v>
      </c>
      <c r="P1747">
        <v>30001</v>
      </c>
      <c r="Q1747">
        <v>120000</v>
      </c>
    </row>
    <row r="1748" spans="9:17" x14ac:dyDescent="0.25">
      <c r="I1748" t="s">
        <v>2752</v>
      </c>
      <c r="J1748">
        <v>0.61439999999999995</v>
      </c>
      <c r="K1748">
        <v>0.6784</v>
      </c>
      <c r="L1748">
        <v>9.6290000000000004E-3</v>
      </c>
      <c r="M1748">
        <v>-0.71160000000000001</v>
      </c>
      <c r="N1748">
        <v>0.61309999999999998</v>
      </c>
      <c r="O1748">
        <v>1.944</v>
      </c>
      <c r="P1748">
        <v>30001</v>
      </c>
      <c r="Q1748">
        <v>120000</v>
      </c>
    </row>
    <row r="1749" spans="9:17" x14ac:dyDescent="0.25">
      <c r="I1749" t="s">
        <v>2205</v>
      </c>
      <c r="J1749">
        <v>0.1135</v>
      </c>
      <c r="K1749">
        <v>0.36249999999999999</v>
      </c>
      <c r="L1749">
        <v>1.9070000000000001E-3</v>
      </c>
      <c r="M1749">
        <v>-0.58179999999999998</v>
      </c>
      <c r="N1749">
        <v>8.8150000000000006E-2</v>
      </c>
      <c r="O1749">
        <v>0.88990000000000002</v>
      </c>
      <c r="P1749">
        <v>30001</v>
      </c>
      <c r="Q1749">
        <v>120000</v>
      </c>
    </row>
    <row r="1750" spans="9:17" x14ac:dyDescent="0.25">
      <c r="I1750" t="s">
        <v>2206</v>
      </c>
      <c r="J1750">
        <v>0.21229999999999999</v>
      </c>
      <c r="K1750">
        <v>0.37080000000000002</v>
      </c>
      <c r="L1750">
        <v>3.617E-3</v>
      </c>
      <c r="M1750">
        <v>-0.51649999999999996</v>
      </c>
      <c r="N1750">
        <v>0.21099999999999999</v>
      </c>
      <c r="O1750">
        <v>0.94220000000000004</v>
      </c>
      <c r="P1750">
        <v>30001</v>
      </c>
      <c r="Q1750">
        <v>120000</v>
      </c>
    </row>
    <row r="1751" spans="9:17" x14ac:dyDescent="0.25">
      <c r="I1751" t="s">
        <v>2207</v>
      </c>
      <c r="J1751">
        <v>0.622</v>
      </c>
      <c r="K1751">
        <v>0.50760000000000005</v>
      </c>
      <c r="L1751">
        <v>4.9430000000000003E-3</v>
      </c>
      <c r="M1751">
        <v>-0.34789999999999999</v>
      </c>
      <c r="N1751">
        <v>0.60860000000000003</v>
      </c>
      <c r="O1751">
        <v>1.659</v>
      </c>
      <c r="P1751">
        <v>30001</v>
      </c>
      <c r="Q1751">
        <v>120000</v>
      </c>
    </row>
    <row r="1752" spans="9:17" x14ac:dyDescent="0.25">
      <c r="I1752" t="s">
        <v>2208</v>
      </c>
      <c r="J1752">
        <v>0.30020000000000002</v>
      </c>
      <c r="K1752">
        <v>0.4289</v>
      </c>
      <c r="L1752">
        <v>4.2249999999999996E-3</v>
      </c>
      <c r="M1752">
        <v>-0.5444</v>
      </c>
      <c r="N1752">
        <v>0.30080000000000001</v>
      </c>
      <c r="O1752">
        <v>1.137</v>
      </c>
      <c r="P1752">
        <v>30001</v>
      </c>
      <c r="Q1752">
        <v>120000</v>
      </c>
    </row>
    <row r="1753" spans="9:17" x14ac:dyDescent="0.25">
      <c r="I1753" t="s">
        <v>2209</v>
      </c>
      <c r="J1753">
        <v>0.32640000000000002</v>
      </c>
      <c r="K1753">
        <v>0.4793</v>
      </c>
      <c r="L1753">
        <v>4.2989999999999999E-3</v>
      </c>
      <c r="M1753">
        <v>-0.62890000000000001</v>
      </c>
      <c r="N1753">
        <v>0.32850000000000001</v>
      </c>
      <c r="O1753">
        <v>1.2629999999999999</v>
      </c>
      <c r="P1753">
        <v>30001</v>
      </c>
      <c r="Q1753">
        <v>120000</v>
      </c>
    </row>
    <row r="1754" spans="9:17" x14ac:dyDescent="0.25">
      <c r="I1754" t="s">
        <v>2210</v>
      </c>
      <c r="J1754">
        <v>-0.6754</v>
      </c>
      <c r="K1754">
        <v>0.66869999999999996</v>
      </c>
      <c r="L1754">
        <v>1.0030000000000001E-2</v>
      </c>
      <c r="M1754">
        <v>-1.978</v>
      </c>
      <c r="N1754">
        <v>-0.68320000000000003</v>
      </c>
      <c r="O1754">
        <v>0.65049999999999997</v>
      </c>
      <c r="P1754">
        <v>30001</v>
      </c>
      <c r="Q1754">
        <v>120000</v>
      </c>
    </row>
    <row r="1755" spans="9:17" x14ac:dyDescent="0.25">
      <c r="I1755" t="s">
        <v>2211</v>
      </c>
      <c r="J1755">
        <v>1.4219999999999999</v>
      </c>
      <c r="K1755">
        <v>0.43269999999999997</v>
      </c>
      <c r="L1755">
        <v>4.7489999999999997E-3</v>
      </c>
      <c r="M1755">
        <v>0.56979999999999997</v>
      </c>
      <c r="N1755">
        <v>1.4219999999999999</v>
      </c>
      <c r="O1755">
        <v>2.2709999999999999</v>
      </c>
      <c r="P1755">
        <v>30001</v>
      </c>
      <c r="Q1755">
        <v>120000</v>
      </c>
    </row>
    <row r="1756" spans="9:17" x14ac:dyDescent="0.25">
      <c r="I1756" t="s">
        <v>2212</v>
      </c>
      <c r="J1756">
        <v>0.68840000000000001</v>
      </c>
      <c r="K1756">
        <v>0.38200000000000001</v>
      </c>
      <c r="L1756">
        <v>3.4940000000000001E-3</v>
      </c>
      <c r="M1756">
        <v>-6.3039999999999999E-2</v>
      </c>
      <c r="N1756">
        <v>0.68830000000000002</v>
      </c>
      <c r="O1756">
        <v>1.4379999999999999</v>
      </c>
      <c r="P1756">
        <v>30001</v>
      </c>
      <c r="Q1756">
        <v>120000</v>
      </c>
    </row>
    <row r="1757" spans="9:17" x14ac:dyDescent="0.25">
      <c r="I1757" t="s">
        <v>2213</v>
      </c>
      <c r="J1757">
        <v>0.92310000000000003</v>
      </c>
      <c r="K1757">
        <v>0.40849999999999997</v>
      </c>
      <c r="L1757">
        <v>3.483E-3</v>
      </c>
      <c r="M1757">
        <v>0.126</v>
      </c>
      <c r="N1757">
        <v>0.92130000000000001</v>
      </c>
      <c r="O1757">
        <v>1.7330000000000001</v>
      </c>
      <c r="P1757">
        <v>30001</v>
      </c>
      <c r="Q1757">
        <v>120000</v>
      </c>
    </row>
    <row r="1758" spans="9:17" x14ac:dyDescent="0.25">
      <c r="I1758" t="s">
        <v>2214</v>
      </c>
      <c r="J1758">
        <v>0.77910000000000001</v>
      </c>
      <c r="K1758">
        <v>0.34720000000000001</v>
      </c>
      <c r="L1758">
        <v>3.8709999999999999E-3</v>
      </c>
      <c r="M1758">
        <v>9.5240000000000005E-2</v>
      </c>
      <c r="N1758">
        <v>0.78059999999999996</v>
      </c>
      <c r="O1758">
        <v>1.462</v>
      </c>
      <c r="P1758">
        <v>30001</v>
      </c>
      <c r="Q1758">
        <v>120000</v>
      </c>
    </row>
    <row r="1759" spans="9:17" x14ac:dyDescent="0.25">
      <c r="I1759" t="s">
        <v>2215</v>
      </c>
      <c r="J1759">
        <v>7.1609999999999993E-2</v>
      </c>
      <c r="K1759">
        <v>0.62270000000000003</v>
      </c>
      <c r="L1759">
        <v>6.5120000000000004E-3</v>
      </c>
      <c r="M1759">
        <v>-1.246</v>
      </c>
      <c r="N1759">
        <v>0.1132</v>
      </c>
      <c r="O1759">
        <v>1.1639999999999999</v>
      </c>
      <c r="P1759">
        <v>30001</v>
      </c>
      <c r="Q1759">
        <v>120000</v>
      </c>
    </row>
    <row r="1760" spans="9:17" x14ac:dyDescent="0.25">
      <c r="I1760" t="s">
        <v>2216</v>
      </c>
      <c r="J1760">
        <v>0.79890000000000005</v>
      </c>
      <c r="K1760">
        <v>0.44</v>
      </c>
      <c r="L1760">
        <v>4.1089999999999998E-3</v>
      </c>
      <c r="M1760">
        <v>-6.3930000000000001E-2</v>
      </c>
      <c r="N1760">
        <v>0.79930000000000001</v>
      </c>
      <c r="O1760">
        <v>1.669</v>
      </c>
      <c r="P1760">
        <v>30001</v>
      </c>
      <c r="Q1760">
        <v>120000</v>
      </c>
    </row>
    <row r="1761" spans="9:17" x14ac:dyDescent="0.25">
      <c r="I1761" t="s">
        <v>2217</v>
      </c>
      <c r="J1761">
        <v>1.004</v>
      </c>
      <c r="K1761">
        <v>0.41770000000000002</v>
      </c>
      <c r="L1761">
        <v>3.8869999999999998E-3</v>
      </c>
      <c r="M1761">
        <v>0.19620000000000001</v>
      </c>
      <c r="N1761">
        <v>0.99980000000000002</v>
      </c>
      <c r="O1761">
        <v>1.833</v>
      </c>
      <c r="P1761">
        <v>30001</v>
      </c>
      <c r="Q1761">
        <v>120000</v>
      </c>
    </row>
    <row r="1762" spans="9:17" x14ac:dyDescent="0.25">
      <c r="I1762" t="s">
        <v>2218</v>
      </c>
      <c r="J1762">
        <v>0.9778</v>
      </c>
      <c r="K1762">
        <v>0.47970000000000002</v>
      </c>
      <c r="L1762">
        <v>3.738E-3</v>
      </c>
      <c r="M1762">
        <v>6.5530000000000005E-2</v>
      </c>
      <c r="N1762">
        <v>0.96409999999999996</v>
      </c>
      <c r="O1762">
        <v>1.9590000000000001</v>
      </c>
      <c r="P1762">
        <v>30001</v>
      </c>
      <c r="Q1762">
        <v>120000</v>
      </c>
    </row>
    <row r="1763" spans="9:17" x14ac:dyDescent="0.25">
      <c r="I1763" t="s">
        <v>2219</v>
      </c>
      <c r="J1763">
        <v>0.33760000000000001</v>
      </c>
      <c r="K1763">
        <v>0.41220000000000001</v>
      </c>
      <c r="L1763">
        <v>4.7450000000000001E-3</v>
      </c>
      <c r="M1763">
        <v>-0.46989999999999998</v>
      </c>
      <c r="N1763">
        <v>0.33579999999999999</v>
      </c>
      <c r="O1763">
        <v>1.1519999999999999</v>
      </c>
      <c r="P1763">
        <v>30001</v>
      </c>
      <c r="Q1763">
        <v>120000</v>
      </c>
    </row>
    <row r="1764" spans="9:17" x14ac:dyDescent="0.25">
      <c r="I1764" t="s">
        <v>2220</v>
      </c>
      <c r="J1764">
        <v>0.49669999999999997</v>
      </c>
      <c r="K1764">
        <v>0.44629999999999997</v>
      </c>
      <c r="L1764">
        <v>4.3400000000000001E-3</v>
      </c>
      <c r="M1764">
        <v>-0.35089999999999999</v>
      </c>
      <c r="N1764">
        <v>0.48480000000000001</v>
      </c>
      <c r="O1764">
        <v>1.407</v>
      </c>
      <c r="P1764">
        <v>30001</v>
      </c>
      <c r="Q1764">
        <v>120000</v>
      </c>
    </row>
    <row r="1765" spans="9:17" x14ac:dyDescent="0.25">
      <c r="I1765" t="s">
        <v>2221</v>
      </c>
      <c r="J1765">
        <v>6.3200000000000006E-2</v>
      </c>
      <c r="K1765">
        <v>0.41039999999999999</v>
      </c>
      <c r="L1765">
        <v>3.029E-3</v>
      </c>
      <c r="M1765">
        <v>-0.75570000000000004</v>
      </c>
      <c r="N1765">
        <v>6.8220000000000003E-2</v>
      </c>
      <c r="O1765">
        <v>0.86070000000000002</v>
      </c>
      <c r="P1765">
        <v>30001</v>
      </c>
      <c r="Q1765">
        <v>120000</v>
      </c>
    </row>
    <row r="1766" spans="9:17" x14ac:dyDescent="0.25">
      <c r="I1766" t="s">
        <v>2222</v>
      </c>
      <c r="J1766">
        <v>9.7009999999999999E-2</v>
      </c>
      <c r="K1766">
        <v>0.39400000000000002</v>
      </c>
      <c r="L1766">
        <v>3.0980000000000001E-3</v>
      </c>
      <c r="M1766">
        <v>-0.68579999999999997</v>
      </c>
      <c r="N1766">
        <v>0.1002</v>
      </c>
      <c r="O1766">
        <v>0.8669</v>
      </c>
      <c r="P1766">
        <v>30001</v>
      </c>
      <c r="Q1766">
        <v>120000</v>
      </c>
    </row>
    <row r="1767" spans="9:17" x14ac:dyDescent="0.25">
      <c r="I1767" t="s">
        <v>2223</v>
      </c>
      <c r="J1767">
        <v>0.2858</v>
      </c>
      <c r="K1767">
        <v>0.46939999999999998</v>
      </c>
      <c r="L1767">
        <v>3.9069999999999999E-3</v>
      </c>
      <c r="M1767">
        <v>-0.63090000000000002</v>
      </c>
      <c r="N1767">
        <v>0.28170000000000001</v>
      </c>
      <c r="O1767">
        <v>1.23</v>
      </c>
      <c r="P1767">
        <v>30001</v>
      </c>
      <c r="Q1767">
        <v>120000</v>
      </c>
    </row>
    <row r="1768" spans="9:17" x14ac:dyDescent="0.25">
      <c r="I1768" t="s">
        <v>2224</v>
      </c>
      <c r="J1768">
        <v>1.113</v>
      </c>
      <c r="K1768">
        <v>0.47989999999999999</v>
      </c>
      <c r="L1768">
        <v>5.1859999999999996E-3</v>
      </c>
      <c r="M1768">
        <v>0.17380000000000001</v>
      </c>
      <c r="N1768">
        <v>1.1160000000000001</v>
      </c>
      <c r="O1768">
        <v>2.052</v>
      </c>
      <c r="P1768">
        <v>30001</v>
      </c>
      <c r="Q1768">
        <v>120000</v>
      </c>
    </row>
    <row r="1769" spans="9:17" x14ac:dyDescent="0.25">
      <c r="I1769" t="s">
        <v>2225</v>
      </c>
      <c r="J1769">
        <v>1.135</v>
      </c>
      <c r="K1769">
        <v>0.5242</v>
      </c>
      <c r="L1769">
        <v>5.4809999999999998E-3</v>
      </c>
      <c r="M1769">
        <v>0.10349999999999999</v>
      </c>
      <c r="N1769">
        <v>1.1319999999999999</v>
      </c>
      <c r="O1769">
        <v>2.1669999999999998</v>
      </c>
      <c r="P1769">
        <v>30001</v>
      </c>
      <c r="Q1769">
        <v>120000</v>
      </c>
    </row>
    <row r="1770" spans="9:17" x14ac:dyDescent="0.25">
      <c r="I1770" t="s">
        <v>2226</v>
      </c>
      <c r="J1770">
        <v>1.516</v>
      </c>
      <c r="K1770">
        <v>0.81359999999999999</v>
      </c>
      <c r="L1770">
        <v>1.5169999999999999E-2</v>
      </c>
      <c r="M1770">
        <v>-8.2439999999999999E-2</v>
      </c>
      <c r="N1770">
        <v>1.5109999999999999</v>
      </c>
      <c r="O1770">
        <v>3.117</v>
      </c>
      <c r="P1770">
        <v>30001</v>
      </c>
      <c r="Q1770">
        <v>120000</v>
      </c>
    </row>
    <row r="1771" spans="9:17" x14ac:dyDescent="0.25">
      <c r="I1771" t="s">
        <v>2227</v>
      </c>
      <c r="J1771">
        <v>1.6859999999999999</v>
      </c>
      <c r="K1771">
        <v>0.60340000000000005</v>
      </c>
      <c r="L1771">
        <v>8.8529999999999998E-3</v>
      </c>
      <c r="M1771">
        <v>0.49719999999999998</v>
      </c>
      <c r="N1771">
        <v>1.6870000000000001</v>
      </c>
      <c r="O1771">
        <v>2.8620000000000001</v>
      </c>
      <c r="P1771">
        <v>30001</v>
      </c>
      <c r="Q1771">
        <v>120000</v>
      </c>
    </row>
    <row r="1772" spans="9:17" x14ac:dyDescent="0.25">
      <c r="I1772" t="s">
        <v>2228</v>
      </c>
      <c r="J1772">
        <v>1.706</v>
      </c>
      <c r="K1772">
        <v>0.67390000000000005</v>
      </c>
      <c r="L1772">
        <v>9.9190000000000007E-3</v>
      </c>
      <c r="M1772">
        <v>0.3831</v>
      </c>
      <c r="N1772">
        <v>1.7050000000000001</v>
      </c>
      <c r="O1772">
        <v>3.0409999999999999</v>
      </c>
      <c r="P1772">
        <v>30001</v>
      </c>
      <c r="Q1772">
        <v>120000</v>
      </c>
    </row>
    <row r="1773" spans="9:17" x14ac:dyDescent="0.25">
      <c r="I1773" t="s">
        <v>2753</v>
      </c>
      <c r="J1773">
        <v>1.444</v>
      </c>
      <c r="K1773">
        <v>0.54790000000000005</v>
      </c>
      <c r="L1773">
        <v>8.3300000000000006E-3</v>
      </c>
      <c r="M1773">
        <v>0.36430000000000001</v>
      </c>
      <c r="N1773">
        <v>1.448</v>
      </c>
      <c r="O1773">
        <v>2.512</v>
      </c>
      <c r="P1773">
        <v>30001</v>
      </c>
      <c r="Q1773">
        <v>120000</v>
      </c>
    </row>
    <row r="1774" spans="9:17" x14ac:dyDescent="0.25">
      <c r="I1774" t="s">
        <v>2754</v>
      </c>
      <c r="J1774">
        <v>1.3</v>
      </c>
      <c r="K1774">
        <v>0.59519999999999995</v>
      </c>
      <c r="L1774">
        <v>9.9399999999999992E-3</v>
      </c>
      <c r="M1774">
        <v>0.11169999999999999</v>
      </c>
      <c r="N1774">
        <v>1.3089999999999999</v>
      </c>
      <c r="O1774">
        <v>2.456</v>
      </c>
      <c r="P1774">
        <v>30001</v>
      </c>
      <c r="Q1774">
        <v>120000</v>
      </c>
    </row>
    <row r="1775" spans="9:17" x14ac:dyDescent="0.25">
      <c r="I1775" t="s">
        <v>2755</v>
      </c>
      <c r="J1775">
        <v>2.0419999999999998</v>
      </c>
      <c r="K1775">
        <v>0.5998</v>
      </c>
      <c r="L1775">
        <v>9.0320000000000001E-3</v>
      </c>
      <c r="M1775">
        <v>0.86660000000000004</v>
      </c>
      <c r="N1775">
        <v>2.0430000000000001</v>
      </c>
      <c r="O1775">
        <v>3.2170000000000001</v>
      </c>
      <c r="P1775">
        <v>30001</v>
      </c>
      <c r="Q1775">
        <v>120000</v>
      </c>
    </row>
    <row r="1776" spans="9:17" x14ac:dyDescent="0.25">
      <c r="I1776" t="s">
        <v>2756</v>
      </c>
      <c r="J1776">
        <v>2.0289999999999999</v>
      </c>
      <c r="K1776">
        <v>0.67210000000000003</v>
      </c>
      <c r="L1776">
        <v>9.9290000000000003E-3</v>
      </c>
      <c r="M1776">
        <v>0.70930000000000004</v>
      </c>
      <c r="N1776">
        <v>2.0259999999999998</v>
      </c>
      <c r="O1776">
        <v>3.343</v>
      </c>
      <c r="P1776">
        <v>30001</v>
      </c>
      <c r="Q1776">
        <v>120000</v>
      </c>
    </row>
    <row r="1777" spans="9:17" x14ac:dyDescent="0.25">
      <c r="I1777" t="s">
        <v>2757</v>
      </c>
      <c r="J1777">
        <v>1.9059999999999999</v>
      </c>
      <c r="K1777">
        <v>0.61350000000000005</v>
      </c>
      <c r="L1777">
        <v>9.3200000000000002E-3</v>
      </c>
      <c r="M1777">
        <v>0.69989999999999997</v>
      </c>
      <c r="N1777">
        <v>1.909</v>
      </c>
      <c r="O1777">
        <v>3.1019999999999999</v>
      </c>
      <c r="P1777">
        <v>30001</v>
      </c>
      <c r="Q1777">
        <v>120000</v>
      </c>
    </row>
    <row r="1778" spans="9:17" x14ac:dyDescent="0.25">
      <c r="I1778" t="s">
        <v>2758</v>
      </c>
      <c r="J1778">
        <v>0.41899999999999998</v>
      </c>
      <c r="K1778">
        <v>0.65959999999999996</v>
      </c>
      <c r="L1778">
        <v>9.979E-3</v>
      </c>
      <c r="M1778">
        <v>-0.86070000000000002</v>
      </c>
      <c r="N1778">
        <v>0.41720000000000002</v>
      </c>
      <c r="O1778">
        <v>1.718</v>
      </c>
      <c r="P1778">
        <v>30001</v>
      </c>
      <c r="Q1778">
        <v>120000</v>
      </c>
    </row>
    <row r="1779" spans="9:17" x14ac:dyDescent="0.25">
      <c r="I1779" t="s">
        <v>2229</v>
      </c>
      <c r="J1779">
        <v>9.8839999999999997E-2</v>
      </c>
      <c r="K1779">
        <v>0.4093</v>
      </c>
      <c r="L1779">
        <v>3.3279999999999998E-3</v>
      </c>
      <c r="M1779">
        <v>-0.71679999999999999</v>
      </c>
      <c r="N1779">
        <v>0.1032</v>
      </c>
      <c r="O1779">
        <v>0.89200000000000002</v>
      </c>
      <c r="P1779">
        <v>30001</v>
      </c>
      <c r="Q1779">
        <v>120000</v>
      </c>
    </row>
    <row r="1780" spans="9:17" x14ac:dyDescent="0.25">
      <c r="I1780" t="s">
        <v>2230</v>
      </c>
      <c r="J1780">
        <v>0.50849999999999995</v>
      </c>
      <c r="K1780">
        <v>0.53490000000000004</v>
      </c>
      <c r="L1780">
        <v>4.6820000000000004E-3</v>
      </c>
      <c r="M1780">
        <v>-0.52949999999999997</v>
      </c>
      <c r="N1780">
        <v>0.5</v>
      </c>
      <c r="O1780">
        <v>1.5840000000000001</v>
      </c>
      <c r="P1780">
        <v>30001</v>
      </c>
      <c r="Q1780">
        <v>120000</v>
      </c>
    </row>
    <row r="1781" spans="9:17" x14ac:dyDescent="0.25">
      <c r="I1781" t="s">
        <v>2231</v>
      </c>
      <c r="J1781">
        <v>0.1867</v>
      </c>
      <c r="K1781">
        <v>0.4617</v>
      </c>
      <c r="L1781">
        <v>3.9150000000000001E-3</v>
      </c>
      <c r="M1781">
        <v>-0.72889999999999999</v>
      </c>
      <c r="N1781">
        <v>0.19139999999999999</v>
      </c>
      <c r="O1781">
        <v>1.0780000000000001</v>
      </c>
      <c r="P1781">
        <v>30001</v>
      </c>
      <c r="Q1781">
        <v>120000</v>
      </c>
    </row>
    <row r="1782" spans="9:17" x14ac:dyDescent="0.25">
      <c r="I1782" t="s">
        <v>2232</v>
      </c>
      <c r="J1782">
        <v>0.21290000000000001</v>
      </c>
      <c r="K1782">
        <v>0.50429999999999997</v>
      </c>
      <c r="L1782">
        <v>4.019E-3</v>
      </c>
      <c r="M1782">
        <v>-0.79320000000000002</v>
      </c>
      <c r="N1782">
        <v>0.218</v>
      </c>
      <c r="O1782">
        <v>1.1890000000000001</v>
      </c>
      <c r="P1782">
        <v>30001</v>
      </c>
      <c r="Q1782">
        <v>120000</v>
      </c>
    </row>
    <row r="1783" spans="9:17" x14ac:dyDescent="0.25">
      <c r="I1783" t="s">
        <v>2233</v>
      </c>
      <c r="J1783">
        <v>-0.78890000000000005</v>
      </c>
      <c r="K1783">
        <v>0.69010000000000005</v>
      </c>
      <c r="L1783">
        <v>9.8060000000000005E-3</v>
      </c>
      <c r="M1783">
        <v>-2.1320000000000001</v>
      </c>
      <c r="N1783">
        <v>-0.79459999999999997</v>
      </c>
      <c r="O1783">
        <v>0.57440000000000002</v>
      </c>
      <c r="P1783">
        <v>30001</v>
      </c>
      <c r="Q1783">
        <v>120000</v>
      </c>
    </row>
    <row r="1784" spans="9:17" x14ac:dyDescent="0.25">
      <c r="I1784" t="s">
        <v>2234</v>
      </c>
      <c r="J1784">
        <v>1.3080000000000001</v>
      </c>
      <c r="K1784">
        <v>0.46820000000000001</v>
      </c>
      <c r="L1784">
        <v>4.6160000000000003E-3</v>
      </c>
      <c r="M1784">
        <v>0.37769999999999998</v>
      </c>
      <c r="N1784">
        <v>1.3129999999999999</v>
      </c>
      <c r="O1784">
        <v>2.218</v>
      </c>
      <c r="P1784">
        <v>30001</v>
      </c>
      <c r="Q1784">
        <v>120000</v>
      </c>
    </row>
    <row r="1785" spans="9:17" x14ac:dyDescent="0.25">
      <c r="I1785" t="s">
        <v>2235</v>
      </c>
      <c r="J1785">
        <v>0.57499999999999996</v>
      </c>
      <c r="K1785">
        <v>0.41959999999999997</v>
      </c>
      <c r="L1785">
        <v>3.0539999999999999E-3</v>
      </c>
      <c r="M1785">
        <v>-0.27329999999999999</v>
      </c>
      <c r="N1785">
        <v>0.58079999999999998</v>
      </c>
      <c r="O1785">
        <v>1.3819999999999999</v>
      </c>
      <c r="P1785">
        <v>30001</v>
      </c>
      <c r="Q1785">
        <v>120000</v>
      </c>
    </row>
    <row r="1786" spans="9:17" x14ac:dyDescent="0.25">
      <c r="I1786" t="s">
        <v>2236</v>
      </c>
      <c r="J1786">
        <v>0.80959999999999999</v>
      </c>
      <c r="K1786">
        <v>0.43569999999999998</v>
      </c>
      <c r="L1786">
        <v>3.0000000000000001E-3</v>
      </c>
      <c r="M1786">
        <v>-5.0369999999999998E-2</v>
      </c>
      <c r="N1786">
        <v>0.81089999999999995</v>
      </c>
      <c r="O1786">
        <v>1.6639999999999999</v>
      </c>
      <c r="P1786">
        <v>30001</v>
      </c>
      <c r="Q1786">
        <v>120000</v>
      </c>
    </row>
    <row r="1787" spans="9:17" x14ac:dyDescent="0.25">
      <c r="I1787" t="s">
        <v>2237</v>
      </c>
      <c r="J1787">
        <v>0.66569999999999996</v>
      </c>
      <c r="K1787">
        <v>0.3856</v>
      </c>
      <c r="L1787">
        <v>3.5379999999999999E-3</v>
      </c>
      <c r="M1787">
        <v>-0.11269999999999999</v>
      </c>
      <c r="N1787">
        <v>0.67100000000000004</v>
      </c>
      <c r="O1787">
        <v>1.405</v>
      </c>
      <c r="P1787">
        <v>30001</v>
      </c>
      <c r="Q1787">
        <v>120000</v>
      </c>
    </row>
    <row r="1788" spans="9:17" x14ac:dyDescent="0.25">
      <c r="I1788" t="s">
        <v>2238</v>
      </c>
      <c r="J1788">
        <v>-4.1869999999999997E-2</v>
      </c>
      <c r="K1788">
        <v>0.64400000000000002</v>
      </c>
      <c r="L1788">
        <v>6.3449999999999999E-3</v>
      </c>
      <c r="M1788">
        <v>-1.3939999999999999</v>
      </c>
      <c r="N1788">
        <v>-1.1839999999999999E-3</v>
      </c>
      <c r="O1788">
        <v>1.0940000000000001</v>
      </c>
      <c r="P1788">
        <v>30001</v>
      </c>
      <c r="Q1788">
        <v>120000</v>
      </c>
    </row>
    <row r="1789" spans="9:17" x14ac:dyDescent="0.25">
      <c r="I1789" t="s">
        <v>2239</v>
      </c>
      <c r="J1789">
        <v>0.68540000000000001</v>
      </c>
      <c r="K1789">
        <v>0.47049999999999997</v>
      </c>
      <c r="L1789">
        <v>3.6649999999999999E-3</v>
      </c>
      <c r="M1789">
        <v>-0.25359999999999999</v>
      </c>
      <c r="N1789">
        <v>0.68879999999999997</v>
      </c>
      <c r="O1789">
        <v>1.605</v>
      </c>
      <c r="P1789">
        <v>30001</v>
      </c>
      <c r="Q1789">
        <v>120000</v>
      </c>
    </row>
    <row r="1790" spans="9:17" x14ac:dyDescent="0.25">
      <c r="I1790" t="s">
        <v>2240</v>
      </c>
      <c r="J1790">
        <v>0.89070000000000005</v>
      </c>
      <c r="K1790">
        <v>0.44819999999999999</v>
      </c>
      <c r="L1790">
        <v>3.493E-3</v>
      </c>
      <c r="M1790">
        <v>1.065E-2</v>
      </c>
      <c r="N1790">
        <v>0.89</v>
      </c>
      <c r="O1790">
        <v>1.776</v>
      </c>
      <c r="P1790">
        <v>30001</v>
      </c>
      <c r="Q1790">
        <v>120000</v>
      </c>
    </row>
    <row r="1791" spans="9:17" x14ac:dyDescent="0.25">
      <c r="I1791" t="s">
        <v>2241</v>
      </c>
      <c r="J1791">
        <v>0.86429999999999996</v>
      </c>
      <c r="K1791">
        <v>0.50190000000000001</v>
      </c>
      <c r="L1791">
        <v>3.3119999999999998E-3</v>
      </c>
      <c r="M1791">
        <v>-0.10589999999999999</v>
      </c>
      <c r="N1791">
        <v>0.85640000000000005</v>
      </c>
      <c r="O1791">
        <v>1.88</v>
      </c>
      <c r="P1791">
        <v>30001</v>
      </c>
      <c r="Q1791">
        <v>120000</v>
      </c>
    </row>
    <row r="1792" spans="9:17" x14ac:dyDescent="0.25">
      <c r="I1792" t="s">
        <v>2242</v>
      </c>
      <c r="J1792">
        <v>0.22409999999999999</v>
      </c>
      <c r="K1792">
        <v>0.44819999999999999</v>
      </c>
      <c r="L1792">
        <v>4.4039999999999999E-3</v>
      </c>
      <c r="M1792">
        <v>-0.66820000000000002</v>
      </c>
      <c r="N1792">
        <v>0.22789999999999999</v>
      </c>
      <c r="O1792">
        <v>1.095</v>
      </c>
      <c r="P1792">
        <v>30001</v>
      </c>
      <c r="Q1792">
        <v>120000</v>
      </c>
    </row>
    <row r="1793" spans="9:17" x14ac:dyDescent="0.25">
      <c r="I1793" t="s">
        <v>2243</v>
      </c>
      <c r="J1793">
        <v>0.38319999999999999</v>
      </c>
      <c r="K1793">
        <v>0.47339999999999999</v>
      </c>
      <c r="L1793">
        <v>3.9240000000000004E-3</v>
      </c>
      <c r="M1793">
        <v>-0.53590000000000004</v>
      </c>
      <c r="N1793">
        <v>0.378</v>
      </c>
      <c r="O1793">
        <v>1.327</v>
      </c>
      <c r="P1793">
        <v>30001</v>
      </c>
      <c r="Q1793">
        <v>120000</v>
      </c>
    </row>
    <row r="1794" spans="9:17" x14ac:dyDescent="0.25">
      <c r="I1794" t="s">
        <v>2244</v>
      </c>
      <c r="J1794">
        <v>-5.0279999999999998E-2</v>
      </c>
      <c r="K1794">
        <v>0.45429999999999998</v>
      </c>
      <c r="L1794">
        <v>2.8939999999999999E-3</v>
      </c>
      <c r="M1794">
        <v>-0.97030000000000005</v>
      </c>
      <c r="N1794">
        <v>-4.215E-2</v>
      </c>
      <c r="O1794">
        <v>0.82079999999999997</v>
      </c>
      <c r="P1794">
        <v>30001</v>
      </c>
      <c r="Q1794">
        <v>120000</v>
      </c>
    </row>
    <row r="1795" spans="9:17" x14ac:dyDescent="0.25">
      <c r="I1795" t="s">
        <v>2245</v>
      </c>
      <c r="J1795">
        <v>-1.6469999999999999E-2</v>
      </c>
      <c r="K1795">
        <v>0.4365</v>
      </c>
      <c r="L1795">
        <v>2.8530000000000001E-3</v>
      </c>
      <c r="M1795">
        <v>-0.89270000000000005</v>
      </c>
      <c r="N1795">
        <v>-9.0369999999999999E-3</v>
      </c>
      <c r="O1795">
        <v>0.82379999999999998</v>
      </c>
      <c r="P1795">
        <v>30001</v>
      </c>
      <c r="Q1795">
        <v>120000</v>
      </c>
    </row>
    <row r="1796" spans="9:17" x14ac:dyDescent="0.25">
      <c r="I1796" t="s">
        <v>2246</v>
      </c>
      <c r="J1796">
        <v>0.17230000000000001</v>
      </c>
      <c r="K1796">
        <v>0.49909999999999999</v>
      </c>
      <c r="L1796">
        <v>3.6110000000000001E-3</v>
      </c>
      <c r="M1796">
        <v>-0.81610000000000005</v>
      </c>
      <c r="N1796">
        <v>0.1731</v>
      </c>
      <c r="O1796">
        <v>1.159</v>
      </c>
      <c r="P1796">
        <v>30001</v>
      </c>
      <c r="Q1796">
        <v>120000</v>
      </c>
    </row>
    <row r="1797" spans="9:17" x14ac:dyDescent="0.25">
      <c r="I1797" t="s">
        <v>2247</v>
      </c>
      <c r="J1797">
        <v>1</v>
      </c>
      <c r="K1797">
        <v>0.50980000000000003</v>
      </c>
      <c r="L1797">
        <v>4.9680000000000002E-3</v>
      </c>
      <c r="M1797">
        <v>-1.7659999999999999E-2</v>
      </c>
      <c r="N1797">
        <v>1.0069999999999999</v>
      </c>
      <c r="O1797">
        <v>1.9810000000000001</v>
      </c>
      <c r="P1797">
        <v>30001</v>
      </c>
      <c r="Q1797">
        <v>120000</v>
      </c>
    </row>
    <row r="1798" spans="9:17" x14ac:dyDescent="0.25">
      <c r="I1798" t="s">
        <v>2248</v>
      </c>
      <c r="J1798">
        <v>1.0209999999999999</v>
      </c>
      <c r="K1798">
        <v>0.55220000000000002</v>
      </c>
      <c r="L1798">
        <v>5.254E-3</v>
      </c>
      <c r="M1798">
        <v>-6.948E-2</v>
      </c>
      <c r="N1798">
        <v>1.0229999999999999</v>
      </c>
      <c r="O1798">
        <v>2.1030000000000002</v>
      </c>
      <c r="P1798">
        <v>30001</v>
      </c>
      <c r="Q1798">
        <v>120000</v>
      </c>
    </row>
    <row r="1799" spans="9:17" x14ac:dyDescent="0.25">
      <c r="I1799" t="s">
        <v>2249</v>
      </c>
      <c r="J1799">
        <v>1.4019999999999999</v>
      </c>
      <c r="K1799">
        <v>0.83009999999999995</v>
      </c>
      <c r="L1799">
        <v>1.511E-2</v>
      </c>
      <c r="M1799">
        <v>-0.22170000000000001</v>
      </c>
      <c r="N1799">
        <v>1.399</v>
      </c>
      <c r="O1799">
        <v>3.0369999999999999</v>
      </c>
      <c r="P1799">
        <v>30001</v>
      </c>
      <c r="Q1799">
        <v>120000</v>
      </c>
    </row>
    <row r="1800" spans="9:17" x14ac:dyDescent="0.25">
      <c r="I1800" t="s">
        <v>2250</v>
      </c>
      <c r="J1800">
        <v>1.5720000000000001</v>
      </c>
      <c r="K1800">
        <v>0.62649999999999995</v>
      </c>
      <c r="L1800">
        <v>8.7449999999999993E-3</v>
      </c>
      <c r="M1800">
        <v>0.33439999999999998</v>
      </c>
      <c r="N1800">
        <v>1.571</v>
      </c>
      <c r="O1800">
        <v>2.798</v>
      </c>
      <c r="P1800">
        <v>30001</v>
      </c>
      <c r="Q1800">
        <v>120000</v>
      </c>
    </row>
    <row r="1801" spans="9:17" x14ac:dyDescent="0.25">
      <c r="I1801" t="s">
        <v>2251</v>
      </c>
      <c r="J1801">
        <v>1.593</v>
      </c>
      <c r="K1801">
        <v>0.69489999999999996</v>
      </c>
      <c r="L1801">
        <v>9.8189999999999996E-3</v>
      </c>
      <c r="M1801">
        <v>0.22700000000000001</v>
      </c>
      <c r="N1801">
        <v>1.591</v>
      </c>
      <c r="O1801">
        <v>2.9630000000000001</v>
      </c>
      <c r="P1801">
        <v>30001</v>
      </c>
      <c r="Q1801">
        <v>120000</v>
      </c>
    </row>
    <row r="1802" spans="9:17" x14ac:dyDescent="0.25">
      <c r="I1802" t="s">
        <v>2759</v>
      </c>
      <c r="J1802">
        <v>1.331</v>
      </c>
      <c r="K1802">
        <v>0.57330000000000003</v>
      </c>
      <c r="L1802">
        <v>8.1949999999999992E-3</v>
      </c>
      <c r="M1802">
        <v>0.19450000000000001</v>
      </c>
      <c r="N1802">
        <v>1.3360000000000001</v>
      </c>
      <c r="O1802">
        <v>2.4449999999999998</v>
      </c>
      <c r="P1802">
        <v>30001</v>
      </c>
      <c r="Q1802">
        <v>120000</v>
      </c>
    </row>
    <row r="1803" spans="9:17" x14ac:dyDescent="0.25">
      <c r="I1803" t="s">
        <v>2760</v>
      </c>
      <c r="J1803">
        <v>1.1870000000000001</v>
      </c>
      <c r="K1803">
        <v>0.61860000000000004</v>
      </c>
      <c r="L1803">
        <v>9.8379999999999995E-3</v>
      </c>
      <c r="M1803">
        <v>-5.2549999999999999E-2</v>
      </c>
      <c r="N1803">
        <v>1.1950000000000001</v>
      </c>
      <c r="O1803">
        <v>2.3860000000000001</v>
      </c>
      <c r="P1803">
        <v>30001</v>
      </c>
      <c r="Q1803">
        <v>120000</v>
      </c>
    </row>
    <row r="1804" spans="9:17" x14ac:dyDescent="0.25">
      <c r="I1804" t="s">
        <v>2761</v>
      </c>
      <c r="J1804">
        <v>1.929</v>
      </c>
      <c r="K1804">
        <v>0.62370000000000003</v>
      </c>
      <c r="L1804">
        <v>8.9770000000000006E-3</v>
      </c>
      <c r="M1804">
        <v>0.69650000000000001</v>
      </c>
      <c r="N1804">
        <v>1.931</v>
      </c>
      <c r="O1804">
        <v>3.145</v>
      </c>
      <c r="P1804">
        <v>30001</v>
      </c>
      <c r="Q1804">
        <v>120000</v>
      </c>
    </row>
    <row r="1805" spans="9:17" x14ac:dyDescent="0.25">
      <c r="I1805" t="s">
        <v>2762</v>
      </c>
      <c r="J1805">
        <v>1.915</v>
      </c>
      <c r="K1805">
        <v>0.69299999999999995</v>
      </c>
      <c r="L1805">
        <v>9.8779999999999996E-3</v>
      </c>
      <c r="M1805">
        <v>0.54549999999999998</v>
      </c>
      <c r="N1805">
        <v>1.9179999999999999</v>
      </c>
      <c r="O1805">
        <v>3.2690000000000001</v>
      </c>
      <c r="P1805">
        <v>30001</v>
      </c>
      <c r="Q1805">
        <v>120000</v>
      </c>
    </row>
    <row r="1806" spans="9:17" x14ac:dyDescent="0.25">
      <c r="I1806" t="s">
        <v>2763</v>
      </c>
      <c r="J1806">
        <v>1.7929999999999999</v>
      </c>
      <c r="K1806">
        <v>0.6401</v>
      </c>
      <c r="L1806">
        <v>9.1730000000000006E-3</v>
      </c>
      <c r="M1806">
        <v>0.52690000000000003</v>
      </c>
      <c r="N1806">
        <v>1.7969999999999999</v>
      </c>
      <c r="O1806">
        <v>3.0419999999999998</v>
      </c>
      <c r="P1806">
        <v>30001</v>
      </c>
      <c r="Q1806">
        <v>120000</v>
      </c>
    </row>
    <row r="1807" spans="9:17" x14ac:dyDescent="0.25">
      <c r="I1807" t="s">
        <v>2764</v>
      </c>
      <c r="J1807">
        <v>0.30549999999999999</v>
      </c>
      <c r="K1807">
        <v>0.68400000000000005</v>
      </c>
      <c r="L1807">
        <v>9.7099999999999999E-3</v>
      </c>
      <c r="M1807">
        <v>-1.0309999999999999</v>
      </c>
      <c r="N1807">
        <v>0.30420000000000003</v>
      </c>
      <c r="O1807">
        <v>1.6479999999999999</v>
      </c>
      <c r="P1807">
        <v>30001</v>
      </c>
      <c r="Q1807">
        <v>120000</v>
      </c>
    </row>
    <row r="1808" spans="9:17" x14ac:dyDescent="0.25">
      <c r="I1808" t="s">
        <v>2252</v>
      </c>
      <c r="J1808">
        <v>0.40970000000000001</v>
      </c>
      <c r="K1808">
        <v>0.4375</v>
      </c>
      <c r="L1808">
        <v>3.2789999999999998E-3</v>
      </c>
      <c r="M1808">
        <v>-0.40789999999999998</v>
      </c>
      <c r="N1808">
        <v>0.3926</v>
      </c>
      <c r="O1808">
        <v>1.3220000000000001</v>
      </c>
      <c r="P1808">
        <v>30001</v>
      </c>
      <c r="Q1808">
        <v>120000</v>
      </c>
    </row>
    <row r="1809" spans="9:17" x14ac:dyDescent="0.25">
      <c r="I1809" t="s">
        <v>2253</v>
      </c>
      <c r="J1809">
        <v>8.7849999999999998E-2</v>
      </c>
      <c r="K1809">
        <v>0.32240000000000002</v>
      </c>
      <c r="L1809">
        <v>2.2729999999999998E-3</v>
      </c>
      <c r="M1809">
        <v>-0.55210000000000004</v>
      </c>
      <c r="N1809">
        <v>8.9389999999999997E-2</v>
      </c>
      <c r="O1809">
        <v>0.71740000000000004</v>
      </c>
      <c r="P1809">
        <v>30001</v>
      </c>
      <c r="Q1809">
        <v>120000</v>
      </c>
    </row>
    <row r="1810" spans="9:17" x14ac:dyDescent="0.25">
      <c r="I1810" t="s">
        <v>2254</v>
      </c>
      <c r="J1810">
        <v>0.11409999999999999</v>
      </c>
      <c r="K1810">
        <v>0.41289999999999999</v>
      </c>
      <c r="L1810">
        <v>2.8040000000000001E-3</v>
      </c>
      <c r="M1810">
        <v>-0.71209999999999996</v>
      </c>
      <c r="N1810">
        <v>0.1187</v>
      </c>
      <c r="O1810">
        <v>0.91879999999999995</v>
      </c>
      <c r="P1810">
        <v>30001</v>
      </c>
      <c r="Q1810">
        <v>120000</v>
      </c>
    </row>
    <row r="1811" spans="9:17" x14ac:dyDescent="0.25">
      <c r="I1811" t="s">
        <v>2255</v>
      </c>
      <c r="J1811">
        <v>-0.88770000000000004</v>
      </c>
      <c r="K1811">
        <v>0.64459999999999995</v>
      </c>
      <c r="L1811">
        <v>9.8019999999999999E-3</v>
      </c>
      <c r="M1811">
        <v>-2.1360000000000001</v>
      </c>
      <c r="N1811">
        <v>-0.89500000000000002</v>
      </c>
      <c r="O1811">
        <v>0.3871</v>
      </c>
      <c r="P1811">
        <v>30001</v>
      </c>
      <c r="Q1811">
        <v>120000</v>
      </c>
    </row>
    <row r="1812" spans="9:17" x14ac:dyDescent="0.25">
      <c r="I1812" t="s">
        <v>2256</v>
      </c>
      <c r="J1812">
        <v>1.21</v>
      </c>
      <c r="K1812">
        <v>0.38590000000000002</v>
      </c>
      <c r="L1812">
        <v>3.8600000000000001E-3</v>
      </c>
      <c r="M1812">
        <v>0.45429999999999998</v>
      </c>
      <c r="N1812">
        <v>1.2110000000000001</v>
      </c>
      <c r="O1812">
        <v>1.9690000000000001</v>
      </c>
      <c r="P1812">
        <v>30001</v>
      </c>
      <c r="Q1812">
        <v>120000</v>
      </c>
    </row>
    <row r="1813" spans="9:17" x14ac:dyDescent="0.25">
      <c r="I1813" t="s">
        <v>2257</v>
      </c>
      <c r="J1813">
        <v>0.47610000000000002</v>
      </c>
      <c r="K1813">
        <v>0.33500000000000002</v>
      </c>
      <c r="L1813">
        <v>2.6329999999999999E-3</v>
      </c>
      <c r="M1813">
        <v>-0.1905</v>
      </c>
      <c r="N1813">
        <v>0.47889999999999999</v>
      </c>
      <c r="O1813">
        <v>1.131</v>
      </c>
      <c r="P1813">
        <v>30001</v>
      </c>
      <c r="Q1813">
        <v>120000</v>
      </c>
    </row>
    <row r="1814" spans="9:17" x14ac:dyDescent="0.25">
      <c r="I1814" t="s">
        <v>2258</v>
      </c>
      <c r="J1814">
        <v>0.71079999999999999</v>
      </c>
      <c r="K1814">
        <v>0.3574</v>
      </c>
      <c r="L1814">
        <v>2.382E-3</v>
      </c>
      <c r="M1814">
        <v>1.7250000000000001E-2</v>
      </c>
      <c r="N1814">
        <v>0.70630000000000004</v>
      </c>
      <c r="O1814">
        <v>1.4279999999999999</v>
      </c>
      <c r="P1814">
        <v>30001</v>
      </c>
      <c r="Q1814">
        <v>120000</v>
      </c>
    </row>
    <row r="1815" spans="9:17" x14ac:dyDescent="0.25">
      <c r="I1815" t="s">
        <v>2259</v>
      </c>
      <c r="J1815">
        <v>0.56679999999999997</v>
      </c>
      <c r="K1815">
        <v>0.2293</v>
      </c>
      <c r="L1815">
        <v>1.6750000000000001E-3</v>
      </c>
      <c r="M1815">
        <v>0.1133</v>
      </c>
      <c r="N1815">
        <v>0.56759999999999999</v>
      </c>
      <c r="O1815">
        <v>1.0149999999999999</v>
      </c>
      <c r="P1815">
        <v>30001</v>
      </c>
      <c r="Q1815">
        <v>120000</v>
      </c>
    </row>
    <row r="1816" spans="9:17" x14ac:dyDescent="0.25">
      <c r="I1816" t="s">
        <v>2260</v>
      </c>
      <c r="J1816">
        <v>-0.14069999999999999</v>
      </c>
      <c r="K1816">
        <v>0.5867</v>
      </c>
      <c r="L1816">
        <v>5.7369999999999999E-3</v>
      </c>
      <c r="M1816">
        <v>-1.393</v>
      </c>
      <c r="N1816">
        <v>-9.1730000000000006E-2</v>
      </c>
      <c r="O1816">
        <v>0.84789999999999999</v>
      </c>
      <c r="P1816">
        <v>30001</v>
      </c>
      <c r="Q1816">
        <v>120000</v>
      </c>
    </row>
    <row r="1817" spans="9:17" x14ac:dyDescent="0.25">
      <c r="I1817" t="s">
        <v>2261</v>
      </c>
      <c r="J1817">
        <v>0.58660000000000001</v>
      </c>
      <c r="K1817">
        <v>0.37790000000000001</v>
      </c>
      <c r="L1817">
        <v>2.4889999999999999E-3</v>
      </c>
      <c r="M1817">
        <v>-0.15970000000000001</v>
      </c>
      <c r="N1817">
        <v>0.58699999999999997</v>
      </c>
      <c r="O1817">
        <v>1.337</v>
      </c>
      <c r="P1817">
        <v>30001</v>
      </c>
      <c r="Q1817">
        <v>120000</v>
      </c>
    </row>
    <row r="1818" spans="9:17" x14ac:dyDescent="0.25">
      <c r="I1818" t="s">
        <v>2262</v>
      </c>
      <c r="J1818">
        <v>0.79179999999999995</v>
      </c>
      <c r="K1818">
        <v>0.3659</v>
      </c>
      <c r="L1818">
        <v>2.787E-3</v>
      </c>
      <c r="M1818">
        <v>9.1670000000000001E-2</v>
      </c>
      <c r="N1818">
        <v>0.78439999999999999</v>
      </c>
      <c r="O1818">
        <v>1.5329999999999999</v>
      </c>
      <c r="P1818">
        <v>30001</v>
      </c>
      <c r="Q1818">
        <v>120000</v>
      </c>
    </row>
    <row r="1819" spans="9:17" x14ac:dyDescent="0.25">
      <c r="I1819" t="s">
        <v>2263</v>
      </c>
      <c r="J1819">
        <v>0.76549999999999996</v>
      </c>
      <c r="K1819">
        <v>0.433</v>
      </c>
      <c r="L1819">
        <v>2.8319999999999999E-3</v>
      </c>
      <c r="M1819">
        <v>-4.7039999999999998E-2</v>
      </c>
      <c r="N1819">
        <v>0.74660000000000004</v>
      </c>
      <c r="O1819">
        <v>1.667</v>
      </c>
      <c r="P1819">
        <v>30001</v>
      </c>
      <c r="Q1819">
        <v>120000</v>
      </c>
    </row>
    <row r="1820" spans="9:17" x14ac:dyDescent="0.25">
      <c r="I1820" t="s">
        <v>2264</v>
      </c>
      <c r="J1820">
        <v>0.12529999999999999</v>
      </c>
      <c r="K1820">
        <v>0.37240000000000001</v>
      </c>
      <c r="L1820">
        <v>3.6770000000000001E-3</v>
      </c>
      <c r="M1820">
        <v>-0.59650000000000003</v>
      </c>
      <c r="N1820">
        <v>0.1216</v>
      </c>
      <c r="O1820">
        <v>0.86960000000000004</v>
      </c>
      <c r="P1820">
        <v>30001</v>
      </c>
      <c r="Q1820">
        <v>120000</v>
      </c>
    </row>
    <row r="1821" spans="9:17" x14ac:dyDescent="0.25">
      <c r="I1821" t="s">
        <v>2265</v>
      </c>
      <c r="J1821">
        <v>0.28439999999999999</v>
      </c>
      <c r="K1821">
        <v>0.40910000000000002</v>
      </c>
      <c r="L1821">
        <v>3.5349999999999999E-3</v>
      </c>
      <c r="M1821">
        <v>-0.48449999999999999</v>
      </c>
      <c r="N1821">
        <v>0.27089999999999997</v>
      </c>
      <c r="O1821">
        <v>1.123</v>
      </c>
      <c r="P1821">
        <v>30001</v>
      </c>
      <c r="Q1821">
        <v>120000</v>
      </c>
    </row>
    <row r="1822" spans="9:17" x14ac:dyDescent="0.25">
      <c r="I1822" t="s">
        <v>2266</v>
      </c>
      <c r="J1822">
        <v>-0.14910000000000001</v>
      </c>
      <c r="K1822">
        <v>0.39389999999999997</v>
      </c>
      <c r="L1822">
        <v>2.99E-3</v>
      </c>
      <c r="M1822">
        <v>-0.94430000000000003</v>
      </c>
      <c r="N1822">
        <v>-0.14130000000000001</v>
      </c>
      <c r="O1822">
        <v>0.61050000000000004</v>
      </c>
      <c r="P1822">
        <v>30001</v>
      </c>
      <c r="Q1822">
        <v>120000</v>
      </c>
    </row>
    <row r="1823" spans="9:17" x14ac:dyDescent="0.25">
      <c r="I1823" t="s">
        <v>2267</v>
      </c>
      <c r="J1823">
        <v>-0.1153</v>
      </c>
      <c r="K1823">
        <v>0.36880000000000002</v>
      </c>
      <c r="L1823">
        <v>2.771E-3</v>
      </c>
      <c r="M1823">
        <v>-0.84870000000000001</v>
      </c>
      <c r="N1823">
        <v>-0.1125</v>
      </c>
      <c r="O1823">
        <v>0.59830000000000005</v>
      </c>
      <c r="P1823">
        <v>30001</v>
      </c>
      <c r="Q1823">
        <v>120000</v>
      </c>
    </row>
    <row r="1824" spans="9:17" x14ac:dyDescent="0.25">
      <c r="I1824" t="s">
        <v>2268</v>
      </c>
      <c r="J1824">
        <v>7.3480000000000004E-2</v>
      </c>
      <c r="K1824">
        <v>0.43809999999999999</v>
      </c>
      <c r="L1824">
        <v>3.3349999999999999E-3</v>
      </c>
      <c r="M1824">
        <v>-0.77969999999999995</v>
      </c>
      <c r="N1824">
        <v>6.8040000000000003E-2</v>
      </c>
      <c r="O1824">
        <v>0.95789999999999997</v>
      </c>
      <c r="P1824">
        <v>30001</v>
      </c>
      <c r="Q1824">
        <v>120000</v>
      </c>
    </row>
    <row r="1825" spans="9:17" x14ac:dyDescent="0.25">
      <c r="I1825" t="s">
        <v>2269</v>
      </c>
      <c r="J1825">
        <v>0.9012</v>
      </c>
      <c r="K1825">
        <v>0.41520000000000001</v>
      </c>
      <c r="L1825">
        <v>3.8579999999999999E-3</v>
      </c>
      <c r="M1825">
        <v>8.5550000000000001E-2</v>
      </c>
      <c r="N1825">
        <v>0.90039999999999998</v>
      </c>
      <c r="O1825">
        <v>1.7150000000000001</v>
      </c>
      <c r="P1825">
        <v>30001</v>
      </c>
      <c r="Q1825">
        <v>120000</v>
      </c>
    </row>
    <row r="1826" spans="9:17" x14ac:dyDescent="0.25">
      <c r="I1826" t="s">
        <v>2270</v>
      </c>
      <c r="J1826">
        <v>0.92220000000000002</v>
      </c>
      <c r="K1826">
        <v>0.4703</v>
      </c>
      <c r="L1826">
        <v>4.1999999999999997E-3</v>
      </c>
      <c r="M1826" s="29">
        <v>4.906E-4</v>
      </c>
      <c r="N1826">
        <v>0.92069999999999996</v>
      </c>
      <c r="O1826">
        <v>1.85</v>
      </c>
      <c r="P1826">
        <v>30001</v>
      </c>
      <c r="Q1826">
        <v>120000</v>
      </c>
    </row>
    <row r="1827" spans="9:17" x14ac:dyDescent="0.25">
      <c r="I1827" t="s">
        <v>2271</v>
      </c>
      <c r="J1827">
        <v>1.304</v>
      </c>
      <c r="K1827">
        <v>0.77490000000000003</v>
      </c>
      <c r="L1827">
        <v>1.4319999999999999E-2</v>
      </c>
      <c r="M1827">
        <v>-0.20399999999999999</v>
      </c>
      <c r="N1827">
        <v>1.2929999999999999</v>
      </c>
      <c r="O1827">
        <v>2.843</v>
      </c>
      <c r="P1827">
        <v>30001</v>
      </c>
      <c r="Q1827">
        <v>120000</v>
      </c>
    </row>
    <row r="1828" spans="9:17" x14ac:dyDescent="0.25">
      <c r="I1828" t="s">
        <v>2272</v>
      </c>
      <c r="J1828">
        <v>1.4730000000000001</v>
      </c>
      <c r="K1828">
        <v>0.54610000000000003</v>
      </c>
      <c r="L1828">
        <v>7.718E-3</v>
      </c>
      <c r="M1828">
        <v>0.40949999999999998</v>
      </c>
      <c r="N1828">
        <v>1.472</v>
      </c>
      <c r="O1828">
        <v>2.5499999999999998</v>
      </c>
      <c r="P1828">
        <v>30001</v>
      </c>
      <c r="Q1828">
        <v>120000</v>
      </c>
    </row>
    <row r="1829" spans="9:17" x14ac:dyDescent="0.25">
      <c r="I1829" t="s">
        <v>2273</v>
      </c>
      <c r="J1829">
        <v>1.494</v>
      </c>
      <c r="K1829">
        <v>0.62280000000000002</v>
      </c>
      <c r="L1829">
        <v>8.8489999999999992E-3</v>
      </c>
      <c r="M1829">
        <v>0.27989999999999998</v>
      </c>
      <c r="N1829">
        <v>1.4930000000000001</v>
      </c>
      <c r="O1829">
        <v>2.7290000000000001</v>
      </c>
      <c r="P1829">
        <v>30001</v>
      </c>
      <c r="Q1829">
        <v>120000</v>
      </c>
    </row>
    <row r="1830" spans="9:17" x14ac:dyDescent="0.25">
      <c r="I1830" t="s">
        <v>2765</v>
      </c>
      <c r="J1830">
        <v>1.232</v>
      </c>
      <c r="K1830">
        <v>0.48730000000000001</v>
      </c>
      <c r="L1830">
        <v>7.1050000000000002E-3</v>
      </c>
      <c r="M1830">
        <v>0.26829999999999998</v>
      </c>
      <c r="N1830">
        <v>1.2330000000000001</v>
      </c>
      <c r="O1830">
        <v>2.1829999999999998</v>
      </c>
      <c r="P1830">
        <v>30001</v>
      </c>
      <c r="Q1830">
        <v>120000</v>
      </c>
    </row>
    <row r="1831" spans="9:17" x14ac:dyDescent="0.25">
      <c r="I1831" t="s">
        <v>2766</v>
      </c>
      <c r="J1831">
        <v>1.0880000000000001</v>
      </c>
      <c r="K1831">
        <v>0.54349999999999998</v>
      </c>
      <c r="L1831">
        <v>8.8590000000000006E-3</v>
      </c>
      <c r="M1831">
        <v>-2.611E-3</v>
      </c>
      <c r="N1831">
        <v>1.095</v>
      </c>
      <c r="O1831">
        <v>2.137</v>
      </c>
      <c r="P1831">
        <v>30001</v>
      </c>
      <c r="Q1831">
        <v>120000</v>
      </c>
    </row>
    <row r="1832" spans="9:17" x14ac:dyDescent="0.25">
      <c r="I1832" t="s">
        <v>2767</v>
      </c>
      <c r="J1832">
        <v>1.83</v>
      </c>
      <c r="K1832">
        <v>0.55059999999999998</v>
      </c>
      <c r="L1832">
        <v>8.1259999999999995E-3</v>
      </c>
      <c r="M1832">
        <v>0.74209999999999998</v>
      </c>
      <c r="N1832">
        <v>1.8320000000000001</v>
      </c>
      <c r="O1832">
        <v>2.91</v>
      </c>
      <c r="P1832">
        <v>30001</v>
      </c>
      <c r="Q1832">
        <v>120000</v>
      </c>
    </row>
    <row r="1833" spans="9:17" x14ac:dyDescent="0.25">
      <c r="I1833" t="s">
        <v>2768</v>
      </c>
      <c r="J1833">
        <v>1.8160000000000001</v>
      </c>
      <c r="K1833">
        <v>0.62709999999999999</v>
      </c>
      <c r="L1833">
        <v>9.0729999999999995E-3</v>
      </c>
      <c r="M1833">
        <v>0.57509999999999994</v>
      </c>
      <c r="N1833">
        <v>1.8180000000000001</v>
      </c>
      <c r="O1833">
        <v>3.0390000000000001</v>
      </c>
      <c r="P1833">
        <v>30001</v>
      </c>
      <c r="Q1833">
        <v>120000</v>
      </c>
    </row>
    <row r="1834" spans="9:17" x14ac:dyDescent="0.25">
      <c r="I1834" t="s">
        <v>2769</v>
      </c>
      <c r="J1834">
        <v>1.694</v>
      </c>
      <c r="K1834">
        <v>0.59130000000000005</v>
      </c>
      <c r="L1834">
        <v>8.9999999999999993E-3</v>
      </c>
      <c r="M1834">
        <v>0.53220000000000001</v>
      </c>
      <c r="N1834">
        <v>1.694</v>
      </c>
      <c r="O1834">
        <v>2.8479999999999999</v>
      </c>
      <c r="P1834">
        <v>30001</v>
      </c>
      <c r="Q1834">
        <v>120000</v>
      </c>
    </row>
    <row r="1835" spans="9:17" x14ac:dyDescent="0.25">
      <c r="I1835" t="s">
        <v>2770</v>
      </c>
      <c r="J1835">
        <v>0.20669999999999999</v>
      </c>
      <c r="K1835">
        <v>0.63180000000000003</v>
      </c>
      <c r="L1835">
        <v>9.1699999999999993E-3</v>
      </c>
      <c r="M1835">
        <v>-1.0249999999999999</v>
      </c>
      <c r="N1835">
        <v>0.2011</v>
      </c>
      <c r="O1835">
        <v>1.4590000000000001</v>
      </c>
      <c r="P1835">
        <v>30001</v>
      </c>
      <c r="Q1835">
        <v>120000</v>
      </c>
    </row>
    <row r="1836" spans="9:17" x14ac:dyDescent="0.25">
      <c r="I1836" t="s">
        <v>2274</v>
      </c>
      <c r="J1836">
        <v>-0.32179999999999997</v>
      </c>
      <c r="K1836">
        <v>0.42259999999999998</v>
      </c>
      <c r="L1836">
        <v>2.8449999999999999E-3</v>
      </c>
      <c r="M1836">
        <v>-1.258</v>
      </c>
      <c r="N1836">
        <v>-0.2722</v>
      </c>
      <c r="O1836">
        <v>0.4083</v>
      </c>
      <c r="P1836">
        <v>30001</v>
      </c>
      <c r="Q1836">
        <v>120000</v>
      </c>
    </row>
    <row r="1837" spans="9:17" x14ac:dyDescent="0.25">
      <c r="I1837" t="s">
        <v>2275</v>
      </c>
      <c r="J1837">
        <v>-0.29559999999999997</v>
      </c>
      <c r="K1837">
        <v>0.44890000000000002</v>
      </c>
      <c r="L1837">
        <v>2.65E-3</v>
      </c>
      <c r="M1837">
        <v>-1.3049999999999999</v>
      </c>
      <c r="N1837">
        <v>-0.2394</v>
      </c>
      <c r="O1837">
        <v>0.4849</v>
      </c>
      <c r="P1837">
        <v>30001</v>
      </c>
      <c r="Q1837">
        <v>120000</v>
      </c>
    </row>
    <row r="1838" spans="9:17" x14ac:dyDescent="0.25">
      <c r="I1838" t="s">
        <v>2276</v>
      </c>
      <c r="J1838">
        <v>-1.2969999999999999</v>
      </c>
      <c r="K1838">
        <v>0.72799999999999998</v>
      </c>
      <c r="L1838">
        <v>1.027E-2</v>
      </c>
      <c r="M1838">
        <v>-2.7210000000000001</v>
      </c>
      <c r="N1838">
        <v>-1.2989999999999999</v>
      </c>
      <c r="O1838">
        <v>0.13969999999999999</v>
      </c>
      <c r="P1838">
        <v>30001</v>
      </c>
      <c r="Q1838">
        <v>120000</v>
      </c>
    </row>
    <row r="1839" spans="9:17" x14ac:dyDescent="0.25">
      <c r="I1839" t="s">
        <v>2277</v>
      </c>
      <c r="J1839">
        <v>0.79990000000000006</v>
      </c>
      <c r="K1839">
        <v>0.50749999999999995</v>
      </c>
      <c r="L1839">
        <v>4.7060000000000001E-3</v>
      </c>
      <c r="M1839">
        <v>-0.23089999999999999</v>
      </c>
      <c r="N1839">
        <v>0.81100000000000005</v>
      </c>
      <c r="O1839">
        <v>1.7709999999999999</v>
      </c>
      <c r="P1839">
        <v>30001</v>
      </c>
      <c r="Q1839">
        <v>120000</v>
      </c>
    </row>
    <row r="1840" spans="9:17" x14ac:dyDescent="0.25">
      <c r="I1840" t="s">
        <v>2278</v>
      </c>
      <c r="J1840">
        <v>6.6470000000000001E-2</v>
      </c>
      <c r="K1840">
        <v>0.47799999999999998</v>
      </c>
      <c r="L1840">
        <v>4.091E-3</v>
      </c>
      <c r="M1840">
        <v>-0.91180000000000005</v>
      </c>
      <c r="N1840">
        <v>8.0759999999999998E-2</v>
      </c>
      <c r="O1840">
        <v>0.9718</v>
      </c>
      <c r="P1840">
        <v>30001</v>
      </c>
      <c r="Q1840">
        <v>120000</v>
      </c>
    </row>
    <row r="1841" spans="9:17" x14ac:dyDescent="0.25">
      <c r="I1841" t="s">
        <v>2279</v>
      </c>
      <c r="J1841">
        <v>0.30109999999999998</v>
      </c>
      <c r="K1841">
        <v>0.49270000000000003</v>
      </c>
      <c r="L1841">
        <v>3.8449999999999999E-3</v>
      </c>
      <c r="M1841">
        <v>-0.69740000000000002</v>
      </c>
      <c r="N1841">
        <v>0.31019999999999998</v>
      </c>
      <c r="O1841">
        <v>1.2430000000000001</v>
      </c>
      <c r="P1841">
        <v>30001</v>
      </c>
      <c r="Q1841">
        <v>120000</v>
      </c>
    </row>
    <row r="1842" spans="9:17" x14ac:dyDescent="0.25">
      <c r="I1842" t="s">
        <v>2280</v>
      </c>
      <c r="J1842">
        <v>0.15720000000000001</v>
      </c>
      <c r="K1842">
        <v>0.41589999999999999</v>
      </c>
      <c r="L1842">
        <v>3.2109999999999999E-3</v>
      </c>
      <c r="M1842">
        <v>-0.70199999999999996</v>
      </c>
      <c r="N1842">
        <v>0.1731</v>
      </c>
      <c r="O1842">
        <v>0.93769999999999998</v>
      </c>
      <c r="P1842">
        <v>30001</v>
      </c>
      <c r="Q1842">
        <v>120000</v>
      </c>
    </row>
    <row r="1843" spans="9:17" x14ac:dyDescent="0.25">
      <c r="I1843" t="s">
        <v>2281</v>
      </c>
      <c r="J1843">
        <v>-0.5504</v>
      </c>
      <c r="K1843">
        <v>0.68630000000000002</v>
      </c>
      <c r="L1843">
        <v>6.7400000000000003E-3</v>
      </c>
      <c r="M1843">
        <v>-2.004</v>
      </c>
      <c r="N1843">
        <v>-0.50370000000000004</v>
      </c>
      <c r="O1843">
        <v>0.66080000000000005</v>
      </c>
      <c r="P1843">
        <v>30001</v>
      </c>
      <c r="Q1843">
        <v>120000</v>
      </c>
    </row>
    <row r="1844" spans="9:17" x14ac:dyDescent="0.25">
      <c r="I1844" t="s">
        <v>2282</v>
      </c>
      <c r="J1844">
        <v>0.1769</v>
      </c>
      <c r="K1844">
        <v>0.51</v>
      </c>
      <c r="L1844">
        <v>4.0220000000000004E-3</v>
      </c>
      <c r="M1844">
        <v>-0.85429999999999995</v>
      </c>
      <c r="N1844">
        <v>0.1893</v>
      </c>
      <c r="O1844">
        <v>1.153</v>
      </c>
      <c r="P1844">
        <v>30001</v>
      </c>
      <c r="Q1844">
        <v>120000</v>
      </c>
    </row>
    <row r="1845" spans="9:17" x14ac:dyDescent="0.25">
      <c r="I1845" t="s">
        <v>2283</v>
      </c>
      <c r="J1845">
        <v>0.3821</v>
      </c>
      <c r="K1845">
        <v>0.49769999999999998</v>
      </c>
      <c r="L1845">
        <v>3.9220000000000001E-3</v>
      </c>
      <c r="M1845">
        <v>-0.62119999999999997</v>
      </c>
      <c r="N1845">
        <v>0.3916</v>
      </c>
      <c r="O1845">
        <v>1.341</v>
      </c>
      <c r="P1845">
        <v>30001</v>
      </c>
      <c r="Q1845">
        <v>120000</v>
      </c>
    </row>
    <row r="1846" spans="9:17" x14ac:dyDescent="0.25">
      <c r="I1846" t="s">
        <v>2284</v>
      </c>
      <c r="J1846">
        <v>0.35580000000000001</v>
      </c>
      <c r="K1846">
        <v>0.54990000000000006</v>
      </c>
      <c r="L1846">
        <v>4.1619999999999999E-3</v>
      </c>
      <c r="M1846">
        <v>-0.72909999999999997</v>
      </c>
      <c r="N1846">
        <v>0.3553</v>
      </c>
      <c r="O1846">
        <v>1.444</v>
      </c>
      <c r="P1846">
        <v>30001</v>
      </c>
      <c r="Q1846">
        <v>120000</v>
      </c>
    </row>
    <row r="1847" spans="9:17" x14ac:dyDescent="0.25">
      <c r="I1847" t="s">
        <v>2285</v>
      </c>
      <c r="J1847">
        <v>-0.28439999999999999</v>
      </c>
      <c r="K1847">
        <v>0.50560000000000005</v>
      </c>
      <c r="L1847">
        <v>4.8650000000000004E-3</v>
      </c>
      <c r="M1847">
        <v>-1.306</v>
      </c>
      <c r="N1847">
        <v>-0.27529999999999999</v>
      </c>
      <c r="O1847">
        <v>0.68899999999999995</v>
      </c>
      <c r="P1847">
        <v>30001</v>
      </c>
      <c r="Q1847">
        <v>120000</v>
      </c>
    </row>
    <row r="1848" spans="9:17" x14ac:dyDescent="0.25">
      <c r="I1848" t="s">
        <v>2286</v>
      </c>
      <c r="J1848">
        <v>-0.12529999999999999</v>
      </c>
      <c r="K1848">
        <v>0.53469999999999995</v>
      </c>
      <c r="L1848">
        <v>4.7930000000000004E-3</v>
      </c>
      <c r="M1848">
        <v>-1.194</v>
      </c>
      <c r="N1848">
        <v>-0.122</v>
      </c>
      <c r="O1848">
        <v>0.91559999999999997</v>
      </c>
      <c r="P1848">
        <v>30001</v>
      </c>
      <c r="Q1848">
        <v>120000</v>
      </c>
    </row>
    <row r="1849" spans="9:17" x14ac:dyDescent="0.25">
      <c r="I1849" t="s">
        <v>2287</v>
      </c>
      <c r="J1849">
        <v>-0.55879999999999996</v>
      </c>
      <c r="K1849">
        <v>0.52449999999999997</v>
      </c>
      <c r="L1849">
        <v>4.4010000000000004E-3</v>
      </c>
      <c r="M1849">
        <v>-1.627</v>
      </c>
      <c r="N1849">
        <v>-0.54279999999999995</v>
      </c>
      <c r="O1849">
        <v>0.43809999999999999</v>
      </c>
      <c r="P1849">
        <v>30001</v>
      </c>
      <c r="Q1849">
        <v>120000</v>
      </c>
    </row>
    <row r="1850" spans="9:17" x14ac:dyDescent="0.25">
      <c r="I1850" t="s">
        <v>2288</v>
      </c>
      <c r="J1850">
        <v>-0.52500000000000002</v>
      </c>
      <c r="K1850">
        <v>0.505</v>
      </c>
      <c r="L1850">
        <v>4.1879999999999999E-3</v>
      </c>
      <c r="M1850">
        <v>-1.5509999999999999</v>
      </c>
      <c r="N1850">
        <v>-0.51149999999999995</v>
      </c>
      <c r="O1850">
        <v>0.43409999999999999</v>
      </c>
      <c r="P1850">
        <v>30001</v>
      </c>
      <c r="Q1850">
        <v>120000</v>
      </c>
    </row>
    <row r="1851" spans="9:17" x14ac:dyDescent="0.25">
      <c r="I1851" t="s">
        <v>2289</v>
      </c>
      <c r="J1851">
        <v>-0.3362</v>
      </c>
      <c r="K1851">
        <v>0.56020000000000003</v>
      </c>
      <c r="L1851">
        <v>4.6759999999999996E-3</v>
      </c>
      <c r="M1851">
        <v>-1.458</v>
      </c>
      <c r="N1851">
        <v>-0.3306</v>
      </c>
      <c r="O1851">
        <v>0.75260000000000005</v>
      </c>
      <c r="P1851">
        <v>30001</v>
      </c>
      <c r="Q1851">
        <v>120000</v>
      </c>
    </row>
    <row r="1852" spans="9:17" x14ac:dyDescent="0.25">
      <c r="I1852" t="s">
        <v>2290</v>
      </c>
      <c r="J1852">
        <v>0.49149999999999999</v>
      </c>
      <c r="K1852">
        <v>0.53620000000000001</v>
      </c>
      <c r="L1852">
        <v>4.7169999999999998E-3</v>
      </c>
      <c r="M1852">
        <v>-0.58650000000000002</v>
      </c>
      <c r="N1852">
        <v>0.50009999999999999</v>
      </c>
      <c r="O1852">
        <v>1.522</v>
      </c>
      <c r="P1852">
        <v>30001</v>
      </c>
      <c r="Q1852">
        <v>120000</v>
      </c>
    </row>
    <row r="1853" spans="9:17" x14ac:dyDescent="0.25">
      <c r="I1853" t="s">
        <v>2291</v>
      </c>
      <c r="J1853">
        <v>0.51249999999999996</v>
      </c>
      <c r="K1853">
        <v>0.5776</v>
      </c>
      <c r="L1853">
        <v>5.1370000000000001E-3</v>
      </c>
      <c r="M1853">
        <v>-0.63939999999999997</v>
      </c>
      <c r="N1853">
        <v>0.52110000000000001</v>
      </c>
      <c r="O1853">
        <v>1.631</v>
      </c>
      <c r="P1853">
        <v>30001</v>
      </c>
      <c r="Q1853">
        <v>120000</v>
      </c>
    </row>
    <row r="1854" spans="9:17" x14ac:dyDescent="0.25">
      <c r="I1854" t="s">
        <v>2292</v>
      </c>
      <c r="J1854">
        <v>0.89390000000000003</v>
      </c>
      <c r="K1854">
        <v>0.83330000000000004</v>
      </c>
      <c r="L1854">
        <v>1.401E-2</v>
      </c>
      <c r="M1854">
        <v>-0.73080000000000001</v>
      </c>
      <c r="N1854">
        <v>0.88429999999999997</v>
      </c>
      <c r="O1854">
        <v>2.5209999999999999</v>
      </c>
      <c r="P1854">
        <v>30001</v>
      </c>
      <c r="Q1854">
        <v>120000</v>
      </c>
    </row>
    <row r="1855" spans="9:17" x14ac:dyDescent="0.25">
      <c r="I1855" t="s">
        <v>2293</v>
      </c>
      <c r="J1855">
        <v>1.0640000000000001</v>
      </c>
      <c r="K1855">
        <v>0.62090000000000001</v>
      </c>
      <c r="L1855">
        <v>7.4609999999999998E-3</v>
      </c>
      <c r="M1855">
        <v>-0.1618</v>
      </c>
      <c r="N1855">
        <v>1.0669999999999999</v>
      </c>
      <c r="O1855">
        <v>2.2749999999999999</v>
      </c>
      <c r="P1855">
        <v>30001</v>
      </c>
      <c r="Q1855">
        <v>120000</v>
      </c>
    </row>
    <row r="1856" spans="9:17" x14ac:dyDescent="0.25">
      <c r="I1856" t="s">
        <v>2294</v>
      </c>
      <c r="J1856">
        <v>1.0840000000000001</v>
      </c>
      <c r="K1856">
        <v>0.69220000000000004</v>
      </c>
      <c r="L1856">
        <v>8.5979999999999997E-3</v>
      </c>
      <c r="M1856">
        <v>-0.2863</v>
      </c>
      <c r="N1856">
        <v>1.087</v>
      </c>
      <c r="O1856">
        <v>2.4460000000000002</v>
      </c>
      <c r="P1856">
        <v>30001</v>
      </c>
      <c r="Q1856">
        <v>120000</v>
      </c>
    </row>
    <row r="1857" spans="9:17" x14ac:dyDescent="0.25">
      <c r="I1857" t="s">
        <v>2771</v>
      </c>
      <c r="J1857">
        <v>0.82230000000000003</v>
      </c>
      <c r="K1857">
        <v>0.57169999999999999</v>
      </c>
      <c r="L1857">
        <v>6.8560000000000001E-3</v>
      </c>
      <c r="M1857">
        <v>-0.31990000000000002</v>
      </c>
      <c r="N1857">
        <v>0.82799999999999996</v>
      </c>
      <c r="O1857">
        <v>1.9319999999999999</v>
      </c>
      <c r="P1857">
        <v>30001</v>
      </c>
      <c r="Q1857">
        <v>120000</v>
      </c>
    </row>
    <row r="1858" spans="9:17" x14ac:dyDescent="0.25">
      <c r="I1858" t="s">
        <v>2772</v>
      </c>
      <c r="J1858">
        <v>0.67849999999999999</v>
      </c>
      <c r="K1858">
        <v>0.62390000000000001</v>
      </c>
      <c r="L1858">
        <v>8.6730000000000002E-3</v>
      </c>
      <c r="M1858">
        <v>-0.57899999999999996</v>
      </c>
      <c r="N1858">
        <v>0.6895</v>
      </c>
      <c r="O1858">
        <v>1.8740000000000001</v>
      </c>
      <c r="P1858">
        <v>30001</v>
      </c>
      <c r="Q1858">
        <v>120000</v>
      </c>
    </row>
    <row r="1859" spans="9:17" x14ac:dyDescent="0.25">
      <c r="I1859" t="s">
        <v>2773</v>
      </c>
      <c r="J1859">
        <v>1.42</v>
      </c>
      <c r="K1859">
        <v>0.64429999999999998</v>
      </c>
      <c r="L1859">
        <v>8.4419999999999999E-3</v>
      </c>
      <c r="M1859">
        <v>0.1361</v>
      </c>
      <c r="N1859">
        <v>1.425</v>
      </c>
      <c r="O1859">
        <v>2.6709999999999998</v>
      </c>
      <c r="P1859">
        <v>30001</v>
      </c>
      <c r="Q1859">
        <v>120000</v>
      </c>
    </row>
    <row r="1860" spans="9:17" x14ac:dyDescent="0.25">
      <c r="I1860" t="s">
        <v>2774</v>
      </c>
      <c r="J1860">
        <v>1.407</v>
      </c>
      <c r="K1860">
        <v>0.71060000000000001</v>
      </c>
      <c r="L1860">
        <v>9.4039999999999992E-3</v>
      </c>
      <c r="M1860">
        <v>-7.2769999999999996E-3</v>
      </c>
      <c r="N1860">
        <v>1.4139999999999999</v>
      </c>
      <c r="O1860">
        <v>2.7949999999999999</v>
      </c>
      <c r="P1860">
        <v>30001</v>
      </c>
      <c r="Q1860">
        <v>120000</v>
      </c>
    </row>
    <row r="1861" spans="9:17" x14ac:dyDescent="0.25">
      <c r="I1861" t="s">
        <v>2775</v>
      </c>
      <c r="J1861">
        <v>1.284</v>
      </c>
      <c r="K1861">
        <v>0.68030000000000002</v>
      </c>
      <c r="L1861">
        <v>9.6539999999999994E-3</v>
      </c>
      <c r="M1861">
        <v>-7.6050000000000006E-2</v>
      </c>
      <c r="N1861">
        <v>1.2929999999999999</v>
      </c>
      <c r="O1861">
        <v>2.601</v>
      </c>
      <c r="P1861">
        <v>30001</v>
      </c>
      <c r="Q1861">
        <v>120000</v>
      </c>
    </row>
    <row r="1862" spans="9:17" x14ac:dyDescent="0.25">
      <c r="I1862" t="s">
        <v>2776</v>
      </c>
      <c r="J1862">
        <v>-0.20300000000000001</v>
      </c>
      <c r="K1862">
        <v>0.71840000000000004</v>
      </c>
      <c r="L1862">
        <v>9.7850000000000003E-3</v>
      </c>
      <c r="M1862">
        <v>-1.6180000000000001</v>
      </c>
      <c r="N1862">
        <v>-0.20169999999999999</v>
      </c>
      <c r="O1862">
        <v>1.2050000000000001</v>
      </c>
      <c r="P1862">
        <v>30001</v>
      </c>
      <c r="Q1862">
        <v>120000</v>
      </c>
    </row>
    <row r="1863" spans="9:17" x14ac:dyDescent="0.25">
      <c r="I1863" t="s">
        <v>2295</v>
      </c>
      <c r="J1863">
        <v>2.622E-2</v>
      </c>
      <c r="K1863">
        <v>0.38269999999999998</v>
      </c>
      <c r="L1863">
        <v>1.964E-3</v>
      </c>
      <c r="M1863">
        <v>-0.751</v>
      </c>
      <c r="N1863">
        <v>2.188E-2</v>
      </c>
      <c r="O1863">
        <v>0.81389999999999996</v>
      </c>
      <c r="P1863">
        <v>30001</v>
      </c>
      <c r="Q1863">
        <v>120000</v>
      </c>
    </row>
    <row r="1864" spans="9:17" x14ac:dyDescent="0.25">
      <c r="I1864" t="s">
        <v>2296</v>
      </c>
      <c r="J1864">
        <v>-0.97560000000000002</v>
      </c>
      <c r="K1864">
        <v>0.67769999999999997</v>
      </c>
      <c r="L1864">
        <v>9.8639999999999995E-3</v>
      </c>
      <c r="M1864">
        <v>-2.2869999999999999</v>
      </c>
      <c r="N1864">
        <v>-0.98270000000000002</v>
      </c>
      <c r="O1864">
        <v>0.36830000000000002</v>
      </c>
      <c r="P1864">
        <v>30001</v>
      </c>
      <c r="Q1864">
        <v>120000</v>
      </c>
    </row>
    <row r="1865" spans="9:17" x14ac:dyDescent="0.25">
      <c r="I1865" t="s">
        <v>2297</v>
      </c>
      <c r="J1865">
        <v>1.1220000000000001</v>
      </c>
      <c r="K1865">
        <v>0.44040000000000001</v>
      </c>
      <c r="L1865">
        <v>4.3600000000000002E-3</v>
      </c>
      <c r="M1865">
        <v>0.25380000000000003</v>
      </c>
      <c r="N1865">
        <v>1.121</v>
      </c>
      <c r="O1865">
        <v>1.9870000000000001</v>
      </c>
      <c r="P1865">
        <v>30001</v>
      </c>
      <c r="Q1865">
        <v>120000</v>
      </c>
    </row>
    <row r="1866" spans="9:17" x14ac:dyDescent="0.25">
      <c r="I1866" t="s">
        <v>2298</v>
      </c>
      <c r="J1866">
        <v>0.38829999999999998</v>
      </c>
      <c r="K1866">
        <v>0.39600000000000002</v>
      </c>
      <c r="L1866">
        <v>3.2810000000000001E-3</v>
      </c>
      <c r="M1866">
        <v>-0.38590000000000002</v>
      </c>
      <c r="N1866">
        <v>0.38840000000000002</v>
      </c>
      <c r="O1866">
        <v>1.167</v>
      </c>
      <c r="P1866">
        <v>30001</v>
      </c>
      <c r="Q1866">
        <v>120000</v>
      </c>
    </row>
    <row r="1867" spans="9:17" x14ac:dyDescent="0.25">
      <c r="I1867" t="s">
        <v>2299</v>
      </c>
      <c r="J1867">
        <v>0.62290000000000001</v>
      </c>
      <c r="K1867">
        <v>0.41539999999999999</v>
      </c>
      <c r="L1867">
        <v>3.0240000000000002E-3</v>
      </c>
      <c r="M1867">
        <v>-0.18099999999999999</v>
      </c>
      <c r="N1867">
        <v>0.61809999999999998</v>
      </c>
      <c r="O1867">
        <v>1.454</v>
      </c>
      <c r="P1867">
        <v>30001</v>
      </c>
      <c r="Q1867">
        <v>120000</v>
      </c>
    </row>
    <row r="1868" spans="9:17" x14ac:dyDescent="0.25">
      <c r="I1868" t="s">
        <v>2300</v>
      </c>
      <c r="J1868">
        <v>0.47899999999999998</v>
      </c>
      <c r="K1868">
        <v>0.33019999999999999</v>
      </c>
      <c r="L1868">
        <v>2.624E-3</v>
      </c>
      <c r="M1868">
        <v>-0.1653</v>
      </c>
      <c r="N1868">
        <v>0.47689999999999999</v>
      </c>
      <c r="O1868">
        <v>1.133</v>
      </c>
      <c r="P1868">
        <v>30001</v>
      </c>
      <c r="Q1868">
        <v>120000</v>
      </c>
    </row>
    <row r="1869" spans="9:17" x14ac:dyDescent="0.25">
      <c r="I1869" t="s">
        <v>2301</v>
      </c>
      <c r="J1869">
        <v>-0.2286</v>
      </c>
      <c r="K1869">
        <v>0.63100000000000001</v>
      </c>
      <c r="L1869">
        <v>6.267E-3</v>
      </c>
      <c r="M1869">
        <v>-1.56</v>
      </c>
      <c r="N1869">
        <v>-0.1867</v>
      </c>
      <c r="O1869">
        <v>0.88280000000000003</v>
      </c>
      <c r="P1869">
        <v>30001</v>
      </c>
      <c r="Q1869">
        <v>120000</v>
      </c>
    </row>
    <row r="1870" spans="9:17" x14ac:dyDescent="0.25">
      <c r="I1870" t="s">
        <v>2302</v>
      </c>
      <c r="J1870">
        <v>0.49880000000000002</v>
      </c>
      <c r="K1870">
        <v>0.4365</v>
      </c>
      <c r="L1870">
        <v>3.2829999999999999E-3</v>
      </c>
      <c r="M1870">
        <v>-0.35899999999999999</v>
      </c>
      <c r="N1870">
        <v>0.49980000000000002</v>
      </c>
      <c r="O1870">
        <v>1.3660000000000001</v>
      </c>
      <c r="P1870">
        <v>30001</v>
      </c>
      <c r="Q1870">
        <v>120000</v>
      </c>
    </row>
    <row r="1871" spans="9:17" x14ac:dyDescent="0.25">
      <c r="I1871" t="s">
        <v>2303</v>
      </c>
      <c r="J1871">
        <v>0.70399999999999996</v>
      </c>
      <c r="K1871">
        <v>0.41399999999999998</v>
      </c>
      <c r="L1871">
        <v>3.1740000000000002E-3</v>
      </c>
      <c r="M1871">
        <v>-9.8269999999999996E-2</v>
      </c>
      <c r="N1871">
        <v>0.69850000000000001</v>
      </c>
      <c r="O1871">
        <v>1.5309999999999999</v>
      </c>
      <c r="P1871">
        <v>30001</v>
      </c>
      <c r="Q1871">
        <v>120000</v>
      </c>
    </row>
    <row r="1872" spans="9:17" x14ac:dyDescent="0.25">
      <c r="I1872" t="s">
        <v>2304</v>
      </c>
      <c r="J1872">
        <v>0.67759999999999998</v>
      </c>
      <c r="K1872">
        <v>0.48330000000000001</v>
      </c>
      <c r="L1872">
        <v>3.3809999999999999E-3</v>
      </c>
      <c r="M1872">
        <v>-0.24349999999999999</v>
      </c>
      <c r="N1872">
        <v>0.66369999999999996</v>
      </c>
      <c r="O1872">
        <v>1.665</v>
      </c>
      <c r="P1872">
        <v>30001</v>
      </c>
      <c r="Q1872">
        <v>120000</v>
      </c>
    </row>
    <row r="1873" spans="9:17" x14ac:dyDescent="0.25">
      <c r="I1873" t="s">
        <v>2305</v>
      </c>
      <c r="J1873">
        <v>3.7429999999999998E-2</v>
      </c>
      <c r="K1873">
        <v>0.4274</v>
      </c>
      <c r="L1873">
        <v>4.0860000000000002E-3</v>
      </c>
      <c r="M1873">
        <v>-0.79120000000000001</v>
      </c>
      <c r="N1873">
        <v>3.5869999999999999E-2</v>
      </c>
      <c r="O1873">
        <v>0.88300000000000001</v>
      </c>
      <c r="P1873">
        <v>30001</v>
      </c>
      <c r="Q1873">
        <v>120000</v>
      </c>
    </row>
    <row r="1874" spans="9:17" x14ac:dyDescent="0.25">
      <c r="I1874" t="s">
        <v>2306</v>
      </c>
      <c r="J1874">
        <v>0.19650000000000001</v>
      </c>
      <c r="K1874">
        <v>0.46139999999999998</v>
      </c>
      <c r="L1874">
        <v>4.0070000000000001E-3</v>
      </c>
      <c r="M1874">
        <v>-0.68340000000000001</v>
      </c>
      <c r="N1874">
        <v>0.18559999999999999</v>
      </c>
      <c r="O1874">
        <v>1.129</v>
      </c>
      <c r="P1874">
        <v>30001</v>
      </c>
      <c r="Q1874">
        <v>120000</v>
      </c>
    </row>
    <row r="1875" spans="9:17" x14ac:dyDescent="0.25">
      <c r="I1875" t="s">
        <v>2307</v>
      </c>
      <c r="J1875">
        <v>-0.23699999999999999</v>
      </c>
      <c r="K1875">
        <v>0.44619999999999999</v>
      </c>
      <c r="L1875">
        <v>3.5769999999999999E-3</v>
      </c>
      <c r="M1875">
        <v>-1.125</v>
      </c>
      <c r="N1875">
        <v>-0.23280000000000001</v>
      </c>
      <c r="O1875">
        <v>0.63109999999999999</v>
      </c>
      <c r="P1875">
        <v>30001</v>
      </c>
      <c r="Q1875">
        <v>120000</v>
      </c>
    </row>
    <row r="1876" spans="9:17" x14ac:dyDescent="0.25">
      <c r="I1876" t="s">
        <v>2308</v>
      </c>
      <c r="J1876">
        <v>-0.20319999999999999</v>
      </c>
      <c r="K1876">
        <v>0.42480000000000001</v>
      </c>
      <c r="L1876">
        <v>3.3319999999999999E-3</v>
      </c>
      <c r="M1876">
        <v>-1.0409999999999999</v>
      </c>
      <c r="N1876">
        <v>-0.20250000000000001</v>
      </c>
      <c r="O1876">
        <v>0.62790000000000001</v>
      </c>
      <c r="P1876">
        <v>30001</v>
      </c>
      <c r="Q1876">
        <v>120000</v>
      </c>
    </row>
    <row r="1877" spans="9:17" x14ac:dyDescent="0.25">
      <c r="I1877" t="s">
        <v>2309</v>
      </c>
      <c r="J1877">
        <v>-1.4370000000000001E-2</v>
      </c>
      <c r="K1877">
        <v>0.48620000000000002</v>
      </c>
      <c r="L1877">
        <v>3.7659999999999998E-3</v>
      </c>
      <c r="M1877">
        <v>-0.96299999999999997</v>
      </c>
      <c r="N1877">
        <v>-2.0570000000000001E-2</v>
      </c>
      <c r="O1877">
        <v>0.96109999999999995</v>
      </c>
      <c r="P1877">
        <v>30001</v>
      </c>
      <c r="Q1877">
        <v>120000</v>
      </c>
    </row>
    <row r="1878" spans="9:17" x14ac:dyDescent="0.25">
      <c r="I1878" t="s">
        <v>2310</v>
      </c>
      <c r="J1878">
        <v>0.81330000000000002</v>
      </c>
      <c r="K1878">
        <v>0.47260000000000002</v>
      </c>
      <c r="L1878">
        <v>4.3420000000000004E-3</v>
      </c>
      <c r="M1878">
        <v>-0.11219999999999999</v>
      </c>
      <c r="N1878">
        <v>0.81189999999999996</v>
      </c>
      <c r="O1878">
        <v>1.742</v>
      </c>
      <c r="P1878">
        <v>30001</v>
      </c>
      <c r="Q1878">
        <v>120000</v>
      </c>
    </row>
    <row r="1879" spans="9:17" x14ac:dyDescent="0.25">
      <c r="I1879" t="s">
        <v>2311</v>
      </c>
      <c r="J1879">
        <v>0.83440000000000003</v>
      </c>
      <c r="K1879">
        <v>0.51959999999999995</v>
      </c>
      <c r="L1879">
        <v>4.6569999999999997E-3</v>
      </c>
      <c r="M1879">
        <v>-0.18190000000000001</v>
      </c>
      <c r="N1879">
        <v>0.83389999999999997</v>
      </c>
      <c r="O1879">
        <v>1.859</v>
      </c>
      <c r="P1879">
        <v>30001</v>
      </c>
      <c r="Q1879">
        <v>120000</v>
      </c>
    </row>
    <row r="1880" spans="9:17" x14ac:dyDescent="0.25">
      <c r="I1880" t="s">
        <v>2312</v>
      </c>
      <c r="J1880">
        <v>1.216</v>
      </c>
      <c r="K1880">
        <v>0.80169999999999997</v>
      </c>
      <c r="L1880">
        <v>1.43E-2</v>
      </c>
      <c r="M1880">
        <v>-0.33979999999999999</v>
      </c>
      <c r="N1880">
        <v>1.2110000000000001</v>
      </c>
      <c r="O1880">
        <v>2.7959999999999998</v>
      </c>
      <c r="P1880">
        <v>30001</v>
      </c>
      <c r="Q1880">
        <v>120000</v>
      </c>
    </row>
    <row r="1881" spans="9:17" x14ac:dyDescent="0.25">
      <c r="I1881" t="s">
        <v>2313</v>
      </c>
      <c r="J1881">
        <v>1.3859999999999999</v>
      </c>
      <c r="K1881">
        <v>0.58389999999999997</v>
      </c>
      <c r="L1881">
        <v>7.7759999999999999E-3</v>
      </c>
      <c r="M1881">
        <v>0.24299999999999999</v>
      </c>
      <c r="N1881">
        <v>1.383</v>
      </c>
      <c r="O1881">
        <v>2.536</v>
      </c>
      <c r="P1881">
        <v>30001</v>
      </c>
      <c r="Q1881">
        <v>120000</v>
      </c>
    </row>
    <row r="1882" spans="9:17" x14ac:dyDescent="0.25">
      <c r="I1882" t="s">
        <v>2314</v>
      </c>
      <c r="J1882">
        <v>1.4059999999999999</v>
      </c>
      <c r="K1882">
        <v>0.65659999999999996</v>
      </c>
      <c r="L1882">
        <v>8.9099999999999995E-3</v>
      </c>
      <c r="M1882">
        <v>0.1201</v>
      </c>
      <c r="N1882">
        <v>1.405</v>
      </c>
      <c r="O1882">
        <v>2.71</v>
      </c>
      <c r="P1882">
        <v>30001</v>
      </c>
      <c r="Q1882">
        <v>120000</v>
      </c>
    </row>
    <row r="1883" spans="9:17" x14ac:dyDescent="0.25">
      <c r="I1883" t="s">
        <v>2777</v>
      </c>
      <c r="J1883">
        <v>1.1439999999999999</v>
      </c>
      <c r="K1883">
        <v>0.52939999999999998</v>
      </c>
      <c r="L1883">
        <v>7.1459999999999996E-3</v>
      </c>
      <c r="M1883">
        <v>0.1026</v>
      </c>
      <c r="N1883">
        <v>1.145</v>
      </c>
      <c r="O1883">
        <v>2.1880000000000002</v>
      </c>
      <c r="P1883">
        <v>30001</v>
      </c>
      <c r="Q1883">
        <v>120000</v>
      </c>
    </row>
    <row r="1884" spans="9:17" x14ac:dyDescent="0.25">
      <c r="I1884" t="s">
        <v>2778</v>
      </c>
      <c r="J1884">
        <v>1</v>
      </c>
      <c r="K1884">
        <v>0.58150000000000002</v>
      </c>
      <c r="L1884">
        <v>8.9239999999999996E-3</v>
      </c>
      <c r="M1884">
        <v>-0.16070000000000001</v>
      </c>
      <c r="N1884">
        <v>1.006</v>
      </c>
      <c r="O1884">
        <v>2.1259999999999999</v>
      </c>
      <c r="P1884">
        <v>30001</v>
      </c>
      <c r="Q1884">
        <v>120000</v>
      </c>
    </row>
    <row r="1885" spans="9:17" x14ac:dyDescent="0.25">
      <c r="I1885" t="s">
        <v>2779</v>
      </c>
      <c r="J1885">
        <v>1.742</v>
      </c>
      <c r="K1885">
        <v>0.59760000000000002</v>
      </c>
      <c r="L1885">
        <v>8.5380000000000005E-3</v>
      </c>
      <c r="M1885">
        <v>0.57250000000000001</v>
      </c>
      <c r="N1885">
        <v>1.74</v>
      </c>
      <c r="O1885">
        <v>2.915</v>
      </c>
      <c r="P1885">
        <v>30001</v>
      </c>
      <c r="Q1885">
        <v>120000</v>
      </c>
    </row>
    <row r="1886" spans="9:17" x14ac:dyDescent="0.25">
      <c r="I1886" t="s">
        <v>2780</v>
      </c>
      <c r="J1886">
        <v>1.7290000000000001</v>
      </c>
      <c r="K1886">
        <v>0.6694</v>
      </c>
      <c r="L1886">
        <v>9.4780000000000003E-3</v>
      </c>
      <c r="M1886">
        <v>0.41120000000000001</v>
      </c>
      <c r="N1886">
        <v>1.728</v>
      </c>
      <c r="O1886">
        <v>3.0419999999999998</v>
      </c>
      <c r="P1886">
        <v>30001</v>
      </c>
      <c r="Q1886">
        <v>120000</v>
      </c>
    </row>
    <row r="1887" spans="9:17" x14ac:dyDescent="0.25">
      <c r="I1887" t="s">
        <v>2781</v>
      </c>
      <c r="J1887">
        <v>1.6060000000000001</v>
      </c>
      <c r="K1887">
        <v>0.62539999999999996</v>
      </c>
      <c r="L1887">
        <v>9.273E-3</v>
      </c>
      <c r="M1887">
        <v>0.37640000000000001</v>
      </c>
      <c r="N1887">
        <v>1.607</v>
      </c>
      <c r="O1887">
        <v>2.8279999999999998</v>
      </c>
      <c r="P1887">
        <v>30001</v>
      </c>
      <c r="Q1887">
        <v>120000</v>
      </c>
    </row>
    <row r="1888" spans="9:17" x14ac:dyDescent="0.25">
      <c r="I1888" t="s">
        <v>2782</v>
      </c>
      <c r="J1888">
        <v>0.1188</v>
      </c>
      <c r="K1888">
        <v>0.6643</v>
      </c>
      <c r="L1888">
        <v>9.2870000000000001E-3</v>
      </c>
      <c r="M1888">
        <v>-1.173</v>
      </c>
      <c r="N1888">
        <v>0.1144</v>
      </c>
      <c r="O1888">
        <v>1.44</v>
      </c>
      <c r="P1888">
        <v>30001</v>
      </c>
      <c r="Q1888">
        <v>120000</v>
      </c>
    </row>
    <row r="1889" spans="9:17" x14ac:dyDescent="0.25">
      <c r="I1889" t="s">
        <v>2315</v>
      </c>
      <c r="J1889">
        <v>-1.002</v>
      </c>
      <c r="K1889">
        <v>0.71109999999999995</v>
      </c>
      <c r="L1889">
        <v>9.9559999999999996E-3</v>
      </c>
      <c r="M1889">
        <v>-2.3809999999999998</v>
      </c>
      <c r="N1889">
        <v>-1.008</v>
      </c>
      <c r="O1889">
        <v>0.4163</v>
      </c>
      <c r="P1889">
        <v>30001</v>
      </c>
      <c r="Q1889">
        <v>120000</v>
      </c>
    </row>
    <row r="1890" spans="9:17" x14ac:dyDescent="0.25">
      <c r="I1890" t="s">
        <v>2316</v>
      </c>
      <c r="J1890">
        <v>1.095</v>
      </c>
      <c r="K1890">
        <v>0.48899999999999999</v>
      </c>
      <c r="L1890">
        <v>4.4530000000000004E-3</v>
      </c>
      <c r="M1890">
        <v>0.13550000000000001</v>
      </c>
      <c r="N1890">
        <v>1.093</v>
      </c>
      <c r="O1890">
        <v>2.0609999999999999</v>
      </c>
      <c r="P1890">
        <v>30001</v>
      </c>
      <c r="Q1890">
        <v>120000</v>
      </c>
    </row>
    <row r="1891" spans="9:17" x14ac:dyDescent="0.25">
      <c r="I1891" t="s">
        <v>2317</v>
      </c>
      <c r="J1891">
        <v>0.36209999999999998</v>
      </c>
      <c r="K1891">
        <v>0.45040000000000002</v>
      </c>
      <c r="L1891">
        <v>3.4299999999999999E-3</v>
      </c>
      <c r="M1891">
        <v>-0.51790000000000003</v>
      </c>
      <c r="N1891">
        <v>0.36299999999999999</v>
      </c>
      <c r="O1891">
        <v>1.258</v>
      </c>
      <c r="P1891">
        <v>30001</v>
      </c>
      <c r="Q1891">
        <v>120000</v>
      </c>
    </row>
    <row r="1892" spans="9:17" x14ac:dyDescent="0.25">
      <c r="I1892" t="s">
        <v>2318</v>
      </c>
      <c r="J1892">
        <v>0.59670000000000001</v>
      </c>
      <c r="K1892">
        <v>0.46510000000000001</v>
      </c>
      <c r="L1892">
        <v>3.2420000000000001E-3</v>
      </c>
      <c r="M1892">
        <v>-0.30549999999999999</v>
      </c>
      <c r="N1892">
        <v>0.59089999999999998</v>
      </c>
      <c r="O1892">
        <v>1.528</v>
      </c>
      <c r="P1892">
        <v>30001</v>
      </c>
      <c r="Q1892">
        <v>120000</v>
      </c>
    </row>
    <row r="1893" spans="9:17" x14ac:dyDescent="0.25">
      <c r="I1893" t="s">
        <v>2319</v>
      </c>
      <c r="J1893">
        <v>0.45279999999999998</v>
      </c>
      <c r="K1893">
        <v>0.4002</v>
      </c>
      <c r="L1893">
        <v>3.0019999999999999E-3</v>
      </c>
      <c r="M1893">
        <v>-0.32240000000000002</v>
      </c>
      <c r="N1893">
        <v>0.44790000000000002</v>
      </c>
      <c r="O1893">
        <v>1.2589999999999999</v>
      </c>
      <c r="P1893">
        <v>30001</v>
      </c>
      <c r="Q1893">
        <v>120000</v>
      </c>
    </row>
    <row r="1894" spans="9:17" x14ac:dyDescent="0.25">
      <c r="I1894" t="s">
        <v>2320</v>
      </c>
      <c r="J1894">
        <v>-0.25480000000000003</v>
      </c>
      <c r="K1894">
        <v>0.66259999999999997</v>
      </c>
      <c r="L1894">
        <v>6.293E-3</v>
      </c>
      <c r="M1894">
        <v>-1.643</v>
      </c>
      <c r="N1894">
        <v>-0.21870000000000001</v>
      </c>
      <c r="O1894">
        <v>0.93859999999999999</v>
      </c>
      <c r="P1894">
        <v>30001</v>
      </c>
      <c r="Q1894">
        <v>120000</v>
      </c>
    </row>
    <row r="1895" spans="9:17" x14ac:dyDescent="0.25">
      <c r="I1895" t="s">
        <v>2321</v>
      </c>
      <c r="J1895">
        <v>0.47249999999999998</v>
      </c>
      <c r="K1895">
        <v>0.49099999999999999</v>
      </c>
      <c r="L1895">
        <v>3.5690000000000001E-3</v>
      </c>
      <c r="M1895">
        <v>-0.49</v>
      </c>
      <c r="N1895">
        <v>0.47010000000000002</v>
      </c>
      <c r="O1895">
        <v>1.446</v>
      </c>
      <c r="P1895">
        <v>30001</v>
      </c>
      <c r="Q1895">
        <v>120000</v>
      </c>
    </row>
    <row r="1896" spans="9:17" x14ac:dyDescent="0.25">
      <c r="I1896" t="s">
        <v>2322</v>
      </c>
      <c r="J1896">
        <v>0.67769999999999997</v>
      </c>
      <c r="K1896">
        <v>0.4713</v>
      </c>
      <c r="L1896">
        <v>3.4610000000000001E-3</v>
      </c>
      <c r="M1896">
        <v>-0.23599999999999999</v>
      </c>
      <c r="N1896">
        <v>0.67310000000000003</v>
      </c>
      <c r="O1896">
        <v>1.621</v>
      </c>
      <c r="P1896">
        <v>30001</v>
      </c>
      <c r="Q1896">
        <v>120000</v>
      </c>
    </row>
    <row r="1897" spans="9:17" x14ac:dyDescent="0.25">
      <c r="I1897" t="s">
        <v>2323</v>
      </c>
      <c r="J1897">
        <v>0.65139999999999998</v>
      </c>
      <c r="K1897">
        <v>0.5262</v>
      </c>
      <c r="L1897">
        <v>3.656E-3</v>
      </c>
      <c r="M1897">
        <v>-0.35830000000000001</v>
      </c>
      <c r="N1897">
        <v>0.63900000000000001</v>
      </c>
      <c r="O1897">
        <v>1.7150000000000001</v>
      </c>
      <c r="P1897">
        <v>30001</v>
      </c>
      <c r="Q1897">
        <v>120000</v>
      </c>
    </row>
    <row r="1898" spans="9:17" x14ac:dyDescent="0.25">
      <c r="I1898" t="s">
        <v>2324</v>
      </c>
      <c r="J1898">
        <v>1.1220000000000001E-2</v>
      </c>
      <c r="K1898">
        <v>0.47839999999999999</v>
      </c>
      <c r="L1898">
        <v>4.4050000000000001E-3</v>
      </c>
      <c r="M1898">
        <v>-0.9194</v>
      </c>
      <c r="N1898">
        <v>6.3759999999999997E-3</v>
      </c>
      <c r="O1898">
        <v>0.96640000000000004</v>
      </c>
      <c r="P1898">
        <v>30001</v>
      </c>
      <c r="Q1898">
        <v>120000</v>
      </c>
    </row>
    <row r="1899" spans="9:17" x14ac:dyDescent="0.25">
      <c r="I1899" t="s">
        <v>2325</v>
      </c>
      <c r="J1899">
        <v>0.17030000000000001</v>
      </c>
      <c r="K1899">
        <v>0.50470000000000004</v>
      </c>
      <c r="L1899">
        <v>4.2729999999999999E-3</v>
      </c>
      <c r="M1899">
        <v>-0.79510000000000003</v>
      </c>
      <c r="N1899">
        <v>0.15909999999999999</v>
      </c>
      <c r="O1899">
        <v>1.1830000000000001</v>
      </c>
      <c r="P1899">
        <v>30001</v>
      </c>
      <c r="Q1899">
        <v>120000</v>
      </c>
    </row>
    <row r="1900" spans="9:17" x14ac:dyDescent="0.25">
      <c r="I1900" t="s">
        <v>2326</v>
      </c>
      <c r="J1900">
        <v>-0.26319999999999999</v>
      </c>
      <c r="K1900">
        <v>0.49459999999999998</v>
      </c>
      <c r="L1900">
        <v>3.7799999999999999E-3</v>
      </c>
      <c r="M1900">
        <v>-1.2490000000000001</v>
      </c>
      <c r="N1900">
        <v>-0.26</v>
      </c>
      <c r="O1900">
        <v>0.70689999999999997</v>
      </c>
      <c r="P1900">
        <v>30001</v>
      </c>
      <c r="Q1900">
        <v>120000</v>
      </c>
    </row>
    <row r="1901" spans="9:17" x14ac:dyDescent="0.25">
      <c r="I1901" t="s">
        <v>2327</v>
      </c>
      <c r="J1901">
        <v>-0.22939999999999999</v>
      </c>
      <c r="K1901">
        <v>0.47260000000000002</v>
      </c>
      <c r="L1901">
        <v>3.5249999999999999E-3</v>
      </c>
      <c r="M1901">
        <v>-1.161</v>
      </c>
      <c r="N1901">
        <v>-0.23119999999999999</v>
      </c>
      <c r="O1901">
        <v>0.70789999999999997</v>
      </c>
      <c r="P1901">
        <v>30001</v>
      </c>
      <c r="Q1901">
        <v>120000</v>
      </c>
    </row>
    <row r="1902" spans="9:17" x14ac:dyDescent="0.25">
      <c r="I1902" t="s">
        <v>2328</v>
      </c>
      <c r="J1902">
        <v>-4.0590000000000001E-2</v>
      </c>
      <c r="K1902">
        <v>0.53010000000000002</v>
      </c>
      <c r="L1902">
        <v>4.0239999999999998E-3</v>
      </c>
      <c r="M1902">
        <v>-1.071</v>
      </c>
      <c r="N1902">
        <v>-4.6199999999999998E-2</v>
      </c>
      <c r="O1902">
        <v>1.0229999999999999</v>
      </c>
      <c r="P1902">
        <v>30001</v>
      </c>
      <c r="Q1902">
        <v>120000</v>
      </c>
    </row>
    <row r="1903" spans="9:17" x14ac:dyDescent="0.25">
      <c r="I1903" t="s">
        <v>2329</v>
      </c>
      <c r="J1903">
        <v>0.78710000000000002</v>
      </c>
      <c r="K1903">
        <v>0.52290000000000003</v>
      </c>
      <c r="L1903">
        <v>4.5700000000000003E-3</v>
      </c>
      <c r="M1903">
        <v>-0.23280000000000001</v>
      </c>
      <c r="N1903">
        <v>0.78590000000000004</v>
      </c>
      <c r="O1903">
        <v>1.8180000000000001</v>
      </c>
      <c r="P1903">
        <v>30001</v>
      </c>
      <c r="Q1903">
        <v>120000</v>
      </c>
    </row>
    <row r="1904" spans="9:17" x14ac:dyDescent="0.25">
      <c r="I1904" t="s">
        <v>2330</v>
      </c>
      <c r="J1904">
        <v>0.80810000000000004</v>
      </c>
      <c r="K1904">
        <v>0.56369999999999998</v>
      </c>
      <c r="L1904">
        <v>4.8719999999999996E-3</v>
      </c>
      <c r="M1904">
        <v>-0.29509999999999997</v>
      </c>
      <c r="N1904">
        <v>0.80620000000000003</v>
      </c>
      <c r="O1904">
        <v>1.92</v>
      </c>
      <c r="P1904">
        <v>30001</v>
      </c>
      <c r="Q1904">
        <v>120000</v>
      </c>
    </row>
    <row r="1905" spans="9:17" x14ac:dyDescent="0.25">
      <c r="I1905" t="s">
        <v>2331</v>
      </c>
      <c r="J1905">
        <v>1.19</v>
      </c>
      <c r="K1905">
        <v>0.83250000000000002</v>
      </c>
      <c r="L1905">
        <v>1.451E-2</v>
      </c>
      <c r="M1905">
        <v>-0.4325</v>
      </c>
      <c r="N1905">
        <v>1.179</v>
      </c>
      <c r="O1905">
        <v>2.8319999999999999</v>
      </c>
      <c r="P1905">
        <v>30001</v>
      </c>
      <c r="Q1905">
        <v>120000</v>
      </c>
    </row>
    <row r="1906" spans="9:17" x14ac:dyDescent="0.25">
      <c r="I1906" t="s">
        <v>2332</v>
      </c>
      <c r="J1906">
        <v>1.359</v>
      </c>
      <c r="K1906">
        <v>0.62409999999999999</v>
      </c>
      <c r="L1906">
        <v>7.9719999999999999E-3</v>
      </c>
      <c r="M1906">
        <v>0.14460000000000001</v>
      </c>
      <c r="N1906">
        <v>1.357</v>
      </c>
      <c r="O1906">
        <v>2.593</v>
      </c>
      <c r="P1906">
        <v>30001</v>
      </c>
      <c r="Q1906">
        <v>120000</v>
      </c>
    </row>
    <row r="1907" spans="9:17" x14ac:dyDescent="0.25">
      <c r="I1907" t="s">
        <v>2333</v>
      </c>
      <c r="J1907">
        <v>1.38</v>
      </c>
      <c r="K1907">
        <v>0.69410000000000005</v>
      </c>
      <c r="L1907">
        <v>9.11E-3</v>
      </c>
      <c r="M1907">
        <v>2.7320000000000001E-2</v>
      </c>
      <c r="N1907">
        <v>1.3759999999999999</v>
      </c>
      <c r="O1907">
        <v>2.758</v>
      </c>
      <c r="P1907">
        <v>30001</v>
      </c>
      <c r="Q1907">
        <v>120000</v>
      </c>
    </row>
    <row r="1908" spans="9:17" x14ac:dyDescent="0.25">
      <c r="I1908" t="s">
        <v>2783</v>
      </c>
      <c r="J1908">
        <v>1.1180000000000001</v>
      </c>
      <c r="K1908">
        <v>0.57440000000000002</v>
      </c>
      <c r="L1908">
        <v>7.3949999999999997E-3</v>
      </c>
      <c r="M1908">
        <v>-5.3140000000000001E-3</v>
      </c>
      <c r="N1908">
        <v>1.115</v>
      </c>
      <c r="O1908">
        <v>2.2549999999999999</v>
      </c>
      <c r="P1908">
        <v>30001</v>
      </c>
      <c r="Q1908">
        <v>120000</v>
      </c>
    </row>
    <row r="1909" spans="9:17" x14ac:dyDescent="0.25">
      <c r="I1909" t="s">
        <v>2784</v>
      </c>
      <c r="J1909">
        <v>0.97409999999999997</v>
      </c>
      <c r="K1909">
        <v>0.62260000000000004</v>
      </c>
      <c r="L1909">
        <v>9.1529999999999997E-3</v>
      </c>
      <c r="M1909">
        <v>-0.25879999999999997</v>
      </c>
      <c r="N1909">
        <v>0.97729999999999995</v>
      </c>
      <c r="O1909">
        <v>2.1890000000000001</v>
      </c>
      <c r="P1909">
        <v>30001</v>
      </c>
      <c r="Q1909">
        <v>120000</v>
      </c>
    </row>
    <row r="1910" spans="9:17" x14ac:dyDescent="0.25">
      <c r="I1910" t="s">
        <v>2785</v>
      </c>
      <c r="J1910">
        <v>1.716</v>
      </c>
      <c r="K1910">
        <v>0.63719999999999999</v>
      </c>
      <c r="L1910">
        <v>8.6680000000000004E-3</v>
      </c>
      <c r="M1910">
        <v>0.47570000000000001</v>
      </c>
      <c r="N1910">
        <v>1.7130000000000001</v>
      </c>
      <c r="O1910">
        <v>2.9740000000000002</v>
      </c>
      <c r="P1910">
        <v>30001</v>
      </c>
      <c r="Q1910">
        <v>120000</v>
      </c>
    </row>
    <row r="1911" spans="9:17" x14ac:dyDescent="0.25">
      <c r="I1911" t="s">
        <v>2786</v>
      </c>
      <c r="J1911">
        <v>1.702</v>
      </c>
      <c r="K1911">
        <v>0.7056</v>
      </c>
      <c r="L1911">
        <v>9.6080000000000002E-3</v>
      </c>
      <c r="M1911">
        <v>0.3216</v>
      </c>
      <c r="N1911">
        <v>1.7030000000000001</v>
      </c>
      <c r="O1911">
        <v>3.0979999999999999</v>
      </c>
      <c r="P1911">
        <v>30001</v>
      </c>
      <c r="Q1911">
        <v>120000</v>
      </c>
    </row>
    <row r="1912" spans="9:17" x14ac:dyDescent="0.25">
      <c r="I1912" t="s">
        <v>2787</v>
      </c>
      <c r="J1912">
        <v>1.58</v>
      </c>
      <c r="K1912">
        <v>0.66459999999999997</v>
      </c>
      <c r="L1912">
        <v>9.3589999999999993E-3</v>
      </c>
      <c r="M1912">
        <v>0.27310000000000001</v>
      </c>
      <c r="N1912">
        <v>1.5820000000000001</v>
      </c>
      <c r="O1912">
        <v>2.887</v>
      </c>
      <c r="P1912">
        <v>30001</v>
      </c>
      <c r="Q1912">
        <v>120000</v>
      </c>
    </row>
    <row r="1913" spans="9:17" x14ac:dyDescent="0.25">
      <c r="I1913" t="s">
        <v>2788</v>
      </c>
      <c r="J1913">
        <v>9.2590000000000006E-2</v>
      </c>
      <c r="K1913">
        <v>0.70099999999999996</v>
      </c>
      <c r="L1913">
        <v>9.4850000000000004E-3</v>
      </c>
      <c r="M1913">
        <v>-1.2729999999999999</v>
      </c>
      <c r="N1913">
        <v>8.9349999999999999E-2</v>
      </c>
      <c r="O1913">
        <v>1.48</v>
      </c>
      <c r="P1913">
        <v>30001</v>
      </c>
      <c r="Q1913">
        <v>120000</v>
      </c>
    </row>
    <row r="1914" spans="9:17" x14ac:dyDescent="0.25">
      <c r="I1914" t="s">
        <v>2334</v>
      </c>
      <c r="J1914">
        <v>2.097</v>
      </c>
      <c r="K1914">
        <v>0.68710000000000004</v>
      </c>
      <c r="L1914">
        <v>1.0330000000000001E-2</v>
      </c>
      <c r="M1914">
        <v>0.72919999999999996</v>
      </c>
      <c r="N1914">
        <v>2.1040000000000001</v>
      </c>
      <c r="O1914">
        <v>3.423</v>
      </c>
      <c r="P1914">
        <v>30001</v>
      </c>
      <c r="Q1914">
        <v>120000</v>
      </c>
    </row>
    <row r="1915" spans="9:17" x14ac:dyDescent="0.25">
      <c r="I1915" t="s">
        <v>2335</v>
      </c>
      <c r="J1915">
        <v>1.3640000000000001</v>
      </c>
      <c r="K1915">
        <v>0.62429999999999997</v>
      </c>
      <c r="L1915">
        <v>9.1020000000000007E-3</v>
      </c>
      <c r="M1915">
        <v>0.1303</v>
      </c>
      <c r="N1915">
        <v>1.367</v>
      </c>
      <c r="O1915">
        <v>2.5760000000000001</v>
      </c>
      <c r="P1915">
        <v>30001</v>
      </c>
      <c r="Q1915">
        <v>120000</v>
      </c>
    </row>
    <row r="1916" spans="9:17" x14ac:dyDescent="0.25">
      <c r="I1916" t="s">
        <v>2336</v>
      </c>
      <c r="J1916">
        <v>1.5980000000000001</v>
      </c>
      <c r="K1916">
        <v>0.65769999999999995</v>
      </c>
      <c r="L1916">
        <v>9.4090000000000007E-3</v>
      </c>
      <c r="M1916">
        <v>0.29289999999999999</v>
      </c>
      <c r="N1916">
        <v>1.6060000000000001</v>
      </c>
      <c r="O1916">
        <v>2.8740000000000001</v>
      </c>
      <c r="P1916">
        <v>30001</v>
      </c>
      <c r="Q1916">
        <v>120000</v>
      </c>
    </row>
    <row r="1917" spans="9:17" x14ac:dyDescent="0.25">
      <c r="I1917" t="s">
        <v>2337</v>
      </c>
      <c r="J1917">
        <v>1.4550000000000001</v>
      </c>
      <c r="K1917">
        <v>0.62460000000000004</v>
      </c>
      <c r="L1917">
        <v>9.7070000000000004E-3</v>
      </c>
      <c r="M1917">
        <v>0.21820000000000001</v>
      </c>
      <c r="N1917">
        <v>1.4630000000000001</v>
      </c>
      <c r="O1917">
        <v>2.66</v>
      </c>
      <c r="P1917">
        <v>30001</v>
      </c>
      <c r="Q1917">
        <v>120000</v>
      </c>
    </row>
    <row r="1918" spans="9:17" x14ac:dyDescent="0.25">
      <c r="I1918" t="s">
        <v>2338</v>
      </c>
      <c r="J1918">
        <v>0.747</v>
      </c>
      <c r="K1918">
        <v>0.80430000000000001</v>
      </c>
      <c r="L1918">
        <v>1.09E-2</v>
      </c>
      <c r="M1918">
        <v>-0.89539999999999997</v>
      </c>
      <c r="N1918">
        <v>0.77180000000000004</v>
      </c>
      <c r="O1918">
        <v>2.2429999999999999</v>
      </c>
      <c r="P1918">
        <v>30001</v>
      </c>
      <c r="Q1918">
        <v>120000</v>
      </c>
    </row>
    <row r="1919" spans="9:17" x14ac:dyDescent="0.25">
      <c r="I1919" t="s">
        <v>2339</v>
      </c>
      <c r="J1919">
        <v>1.474</v>
      </c>
      <c r="K1919">
        <v>0.67149999999999999</v>
      </c>
      <c r="L1919">
        <v>9.4459999999999995E-3</v>
      </c>
      <c r="M1919">
        <v>0.15670000000000001</v>
      </c>
      <c r="N1919">
        <v>1.4770000000000001</v>
      </c>
      <c r="O1919">
        <v>2.78</v>
      </c>
      <c r="P1919">
        <v>30001</v>
      </c>
      <c r="Q1919">
        <v>120000</v>
      </c>
    </row>
    <row r="1920" spans="9:17" x14ac:dyDescent="0.25">
      <c r="I1920" t="s">
        <v>2340</v>
      </c>
      <c r="J1920">
        <v>1.68</v>
      </c>
      <c r="K1920">
        <v>0.65849999999999997</v>
      </c>
      <c r="L1920">
        <v>9.4090000000000007E-3</v>
      </c>
      <c r="M1920">
        <v>0.38069999999999998</v>
      </c>
      <c r="N1920">
        <v>1.6839999999999999</v>
      </c>
      <c r="O1920">
        <v>2.964</v>
      </c>
      <c r="P1920">
        <v>30001</v>
      </c>
      <c r="Q1920">
        <v>120000</v>
      </c>
    </row>
    <row r="1921" spans="9:17" x14ac:dyDescent="0.25">
      <c r="I1921" t="s">
        <v>2341</v>
      </c>
      <c r="J1921">
        <v>1.653</v>
      </c>
      <c r="K1921">
        <v>0.70109999999999995</v>
      </c>
      <c r="L1921">
        <v>9.4140000000000005E-3</v>
      </c>
      <c r="M1921">
        <v>0.2772</v>
      </c>
      <c r="N1921">
        <v>1.6519999999999999</v>
      </c>
      <c r="O1921">
        <v>3.028</v>
      </c>
      <c r="P1921">
        <v>30001</v>
      </c>
      <c r="Q1921">
        <v>120000</v>
      </c>
    </row>
    <row r="1922" spans="9:17" x14ac:dyDescent="0.25">
      <c r="I1922" t="s">
        <v>2342</v>
      </c>
      <c r="J1922">
        <v>1.0129999999999999</v>
      </c>
      <c r="K1922">
        <v>0.66469999999999996</v>
      </c>
      <c r="L1922">
        <v>9.8569999999999994E-3</v>
      </c>
      <c r="M1922">
        <v>-0.30520000000000003</v>
      </c>
      <c r="N1922">
        <v>1.018</v>
      </c>
      <c r="O1922">
        <v>2.306</v>
      </c>
      <c r="P1922">
        <v>30001</v>
      </c>
      <c r="Q1922">
        <v>120000</v>
      </c>
    </row>
    <row r="1923" spans="9:17" x14ac:dyDescent="0.25">
      <c r="I1923" t="s">
        <v>2343</v>
      </c>
      <c r="J1923">
        <v>1.1719999999999999</v>
      </c>
      <c r="K1923">
        <v>0.68789999999999996</v>
      </c>
      <c r="L1923">
        <v>9.8209999999999999E-3</v>
      </c>
      <c r="M1923">
        <v>-0.184</v>
      </c>
      <c r="N1923">
        <v>1.177</v>
      </c>
      <c r="O1923">
        <v>2.5129999999999999</v>
      </c>
      <c r="P1923">
        <v>30001</v>
      </c>
      <c r="Q1923">
        <v>120000</v>
      </c>
    </row>
    <row r="1924" spans="9:17" x14ac:dyDescent="0.25">
      <c r="I1924" t="s">
        <v>2344</v>
      </c>
      <c r="J1924">
        <v>0.73860000000000003</v>
      </c>
      <c r="K1924">
        <v>0.6784</v>
      </c>
      <c r="L1924">
        <v>9.8460000000000006E-3</v>
      </c>
      <c r="M1924">
        <v>-0.60770000000000002</v>
      </c>
      <c r="N1924">
        <v>0.74460000000000004</v>
      </c>
      <c r="O1924">
        <v>2.056</v>
      </c>
      <c r="P1924">
        <v>30001</v>
      </c>
      <c r="Q1924">
        <v>120000</v>
      </c>
    </row>
    <row r="1925" spans="9:17" x14ac:dyDescent="0.25">
      <c r="I1925" t="s">
        <v>2345</v>
      </c>
      <c r="J1925">
        <v>0.77239999999999998</v>
      </c>
      <c r="K1925">
        <v>0.66710000000000003</v>
      </c>
      <c r="L1925">
        <v>9.6970000000000008E-3</v>
      </c>
      <c r="M1925">
        <v>-0.54530000000000001</v>
      </c>
      <c r="N1925">
        <v>0.77980000000000005</v>
      </c>
      <c r="O1925">
        <v>2.0640000000000001</v>
      </c>
      <c r="P1925">
        <v>30001</v>
      </c>
      <c r="Q1925">
        <v>120000</v>
      </c>
    </row>
    <row r="1926" spans="9:17" x14ac:dyDescent="0.25">
      <c r="I1926" t="s">
        <v>2346</v>
      </c>
      <c r="J1926">
        <v>0.96120000000000005</v>
      </c>
      <c r="K1926">
        <v>0.70950000000000002</v>
      </c>
      <c r="L1926">
        <v>9.9349999999999994E-3</v>
      </c>
      <c r="M1926">
        <v>-0.43280000000000002</v>
      </c>
      <c r="N1926">
        <v>0.96519999999999995</v>
      </c>
      <c r="O1926">
        <v>2.3519999999999999</v>
      </c>
      <c r="P1926">
        <v>30001</v>
      </c>
      <c r="Q1926">
        <v>120000</v>
      </c>
    </row>
    <row r="1927" spans="9:17" x14ac:dyDescent="0.25">
      <c r="I1927" t="s">
        <v>2347</v>
      </c>
      <c r="J1927">
        <v>1.7889999999999999</v>
      </c>
      <c r="K1927">
        <v>0.70620000000000005</v>
      </c>
      <c r="L1927">
        <v>1.039E-2</v>
      </c>
      <c r="M1927">
        <v>0.3921</v>
      </c>
      <c r="N1927">
        <v>1.794</v>
      </c>
      <c r="O1927">
        <v>3.1619999999999999</v>
      </c>
      <c r="P1927">
        <v>30001</v>
      </c>
      <c r="Q1927">
        <v>120000</v>
      </c>
    </row>
    <row r="1928" spans="9:17" x14ac:dyDescent="0.25">
      <c r="I1928" t="s">
        <v>2348</v>
      </c>
      <c r="J1928">
        <v>1.81</v>
      </c>
      <c r="K1928">
        <v>0.73580000000000001</v>
      </c>
      <c r="L1928">
        <v>1.035E-2</v>
      </c>
      <c r="M1928">
        <v>0.36280000000000001</v>
      </c>
      <c r="N1928">
        <v>1.81</v>
      </c>
      <c r="O1928">
        <v>3.2480000000000002</v>
      </c>
      <c r="P1928">
        <v>30001</v>
      </c>
      <c r="Q1928">
        <v>120000</v>
      </c>
    </row>
    <row r="1929" spans="9:17" x14ac:dyDescent="0.25">
      <c r="I1929" t="s">
        <v>2349</v>
      </c>
      <c r="J1929">
        <v>2.1909999999999998</v>
      </c>
      <c r="K1929">
        <v>0.96279999999999999</v>
      </c>
      <c r="L1929">
        <v>1.7590000000000001E-2</v>
      </c>
      <c r="M1929">
        <v>0.30909999999999999</v>
      </c>
      <c r="N1929">
        <v>2.19</v>
      </c>
      <c r="O1929">
        <v>4.0659999999999998</v>
      </c>
      <c r="P1929">
        <v>30001</v>
      </c>
      <c r="Q1929">
        <v>120000</v>
      </c>
    </row>
    <row r="1930" spans="9:17" x14ac:dyDescent="0.25">
      <c r="I1930" t="s">
        <v>2350</v>
      </c>
      <c r="J1930">
        <v>2.3610000000000002</v>
      </c>
      <c r="K1930">
        <v>0.7903</v>
      </c>
      <c r="L1930">
        <v>1.285E-2</v>
      </c>
      <c r="M1930">
        <v>0.7883</v>
      </c>
      <c r="N1930">
        <v>2.3740000000000001</v>
      </c>
      <c r="O1930">
        <v>3.8879999999999999</v>
      </c>
      <c r="P1930">
        <v>30001</v>
      </c>
      <c r="Q1930">
        <v>120000</v>
      </c>
    </row>
    <row r="1931" spans="9:17" x14ac:dyDescent="0.25">
      <c r="I1931" t="s">
        <v>2351</v>
      </c>
      <c r="J1931">
        <v>2.3820000000000001</v>
      </c>
      <c r="K1931">
        <v>0.84470000000000001</v>
      </c>
      <c r="L1931">
        <v>1.359E-2</v>
      </c>
      <c r="M1931">
        <v>0.70699999999999996</v>
      </c>
      <c r="N1931">
        <v>2.3919999999999999</v>
      </c>
      <c r="O1931">
        <v>4.0250000000000004</v>
      </c>
      <c r="P1931">
        <v>30001</v>
      </c>
      <c r="Q1931">
        <v>120000</v>
      </c>
    </row>
    <row r="1932" spans="9:17" x14ac:dyDescent="0.25">
      <c r="I1932" t="s">
        <v>2789</v>
      </c>
      <c r="J1932">
        <v>2.12</v>
      </c>
      <c r="K1932">
        <v>0.76090000000000002</v>
      </c>
      <c r="L1932">
        <v>1.2500000000000001E-2</v>
      </c>
      <c r="M1932">
        <v>0.61360000000000003</v>
      </c>
      <c r="N1932">
        <v>2.13</v>
      </c>
      <c r="O1932">
        <v>3.5979999999999999</v>
      </c>
      <c r="P1932">
        <v>30001</v>
      </c>
      <c r="Q1932">
        <v>120000</v>
      </c>
    </row>
    <row r="1933" spans="9:17" x14ac:dyDescent="0.25">
      <c r="I1933" t="s">
        <v>2790</v>
      </c>
      <c r="J1933">
        <v>1.976</v>
      </c>
      <c r="K1933">
        <v>0.79190000000000005</v>
      </c>
      <c r="L1933">
        <v>1.357E-2</v>
      </c>
      <c r="M1933">
        <v>0.40639999999999998</v>
      </c>
      <c r="N1933">
        <v>1.986</v>
      </c>
      <c r="O1933">
        <v>3.5089999999999999</v>
      </c>
      <c r="P1933">
        <v>30001</v>
      </c>
      <c r="Q1933">
        <v>120000</v>
      </c>
    </row>
    <row r="1934" spans="9:17" x14ac:dyDescent="0.25">
      <c r="I1934" t="s">
        <v>2791</v>
      </c>
      <c r="J1934">
        <v>2.718</v>
      </c>
      <c r="K1934">
        <v>0.79990000000000006</v>
      </c>
      <c r="L1934">
        <v>1.3270000000000001E-2</v>
      </c>
      <c r="M1934">
        <v>1.1319999999999999</v>
      </c>
      <c r="N1934">
        <v>2.7229999999999999</v>
      </c>
      <c r="O1934">
        <v>4.2640000000000002</v>
      </c>
      <c r="P1934">
        <v>30001</v>
      </c>
      <c r="Q1934">
        <v>120000</v>
      </c>
    </row>
    <row r="1935" spans="9:17" x14ac:dyDescent="0.25">
      <c r="I1935" t="s">
        <v>2792</v>
      </c>
      <c r="J1935">
        <v>2.7040000000000002</v>
      </c>
      <c r="K1935">
        <v>0.85350000000000004</v>
      </c>
      <c r="L1935">
        <v>1.4E-2</v>
      </c>
      <c r="M1935">
        <v>1.0189999999999999</v>
      </c>
      <c r="N1935">
        <v>2.7080000000000002</v>
      </c>
      <c r="O1935">
        <v>4.3620000000000001</v>
      </c>
      <c r="P1935">
        <v>30001</v>
      </c>
      <c r="Q1935">
        <v>120000</v>
      </c>
    </row>
    <row r="1936" spans="9:17" x14ac:dyDescent="0.25">
      <c r="I1936" t="s">
        <v>2793</v>
      </c>
      <c r="J1936">
        <v>2.5819999999999999</v>
      </c>
      <c r="K1936">
        <v>0.80430000000000001</v>
      </c>
      <c r="L1936">
        <v>1.2579999999999999E-2</v>
      </c>
      <c r="M1936">
        <v>0.99150000000000005</v>
      </c>
      <c r="N1936">
        <v>2.585</v>
      </c>
      <c r="O1936">
        <v>4.173</v>
      </c>
      <c r="P1936">
        <v>30001</v>
      </c>
      <c r="Q1936">
        <v>120000</v>
      </c>
    </row>
    <row r="1937" spans="9:17" x14ac:dyDescent="0.25">
      <c r="I1937" t="s">
        <v>2794</v>
      </c>
      <c r="J1937">
        <v>1.0940000000000001</v>
      </c>
      <c r="K1937">
        <v>0.8246</v>
      </c>
      <c r="L1937">
        <v>1.272E-2</v>
      </c>
      <c r="M1937">
        <v>-0.53510000000000002</v>
      </c>
      <c r="N1937">
        <v>1.097</v>
      </c>
      <c r="O1937">
        <v>2.7229999999999999</v>
      </c>
      <c r="P1937">
        <v>30001</v>
      </c>
      <c r="Q1937">
        <v>120000</v>
      </c>
    </row>
    <row r="1938" spans="9:17" x14ac:dyDescent="0.25">
      <c r="I1938" t="s">
        <v>2352</v>
      </c>
      <c r="J1938">
        <v>-0.73340000000000005</v>
      </c>
      <c r="K1938">
        <v>0.40770000000000001</v>
      </c>
      <c r="L1938">
        <v>4.1780000000000003E-3</v>
      </c>
      <c r="M1938">
        <v>-1.5369999999999999</v>
      </c>
      <c r="N1938">
        <v>-0.73250000000000004</v>
      </c>
      <c r="O1938">
        <v>6.2990000000000004E-2</v>
      </c>
      <c r="P1938">
        <v>30001</v>
      </c>
      <c r="Q1938">
        <v>120000</v>
      </c>
    </row>
    <row r="1939" spans="9:17" x14ac:dyDescent="0.25">
      <c r="I1939" t="s">
        <v>2353</v>
      </c>
      <c r="J1939">
        <v>-0.49880000000000002</v>
      </c>
      <c r="K1939">
        <v>0.42980000000000002</v>
      </c>
      <c r="L1939">
        <v>3.9560000000000003E-3</v>
      </c>
      <c r="M1939">
        <v>-1.3360000000000001</v>
      </c>
      <c r="N1939">
        <v>-0.50170000000000003</v>
      </c>
      <c r="O1939">
        <v>0.35470000000000002</v>
      </c>
      <c r="P1939">
        <v>30001</v>
      </c>
      <c r="Q1939">
        <v>120000</v>
      </c>
    </row>
    <row r="1940" spans="9:17" x14ac:dyDescent="0.25">
      <c r="I1940" t="s">
        <v>2354</v>
      </c>
      <c r="J1940">
        <v>-0.64270000000000005</v>
      </c>
      <c r="K1940">
        <v>0.34189999999999998</v>
      </c>
      <c r="L1940">
        <v>3.5560000000000001E-3</v>
      </c>
      <c r="M1940">
        <v>-1.3120000000000001</v>
      </c>
      <c r="N1940">
        <v>-0.6431</v>
      </c>
      <c r="O1940">
        <v>2.7980000000000001E-2</v>
      </c>
      <c r="P1940">
        <v>30001</v>
      </c>
      <c r="Q1940">
        <v>120000</v>
      </c>
    </row>
    <row r="1941" spans="9:17" x14ac:dyDescent="0.25">
      <c r="I1941" t="s">
        <v>2355</v>
      </c>
      <c r="J1941">
        <v>-1.35</v>
      </c>
      <c r="K1941">
        <v>0.63519999999999999</v>
      </c>
      <c r="L1941">
        <v>6.9540000000000001E-3</v>
      </c>
      <c r="M1941">
        <v>-2.69</v>
      </c>
      <c r="N1941">
        <v>-1.3089999999999999</v>
      </c>
      <c r="O1941">
        <v>-0.2268</v>
      </c>
      <c r="P1941">
        <v>30001</v>
      </c>
      <c r="Q1941">
        <v>120000</v>
      </c>
    </row>
    <row r="1942" spans="9:17" x14ac:dyDescent="0.25">
      <c r="I1942" t="s">
        <v>2356</v>
      </c>
      <c r="J1942">
        <v>-0.62290000000000001</v>
      </c>
      <c r="K1942">
        <v>0.44650000000000001</v>
      </c>
      <c r="L1942">
        <v>3.9909999999999998E-3</v>
      </c>
      <c r="M1942">
        <v>-1.5009999999999999</v>
      </c>
      <c r="N1942">
        <v>-0.62280000000000002</v>
      </c>
      <c r="O1942">
        <v>0.26090000000000002</v>
      </c>
      <c r="P1942">
        <v>30001</v>
      </c>
      <c r="Q1942">
        <v>120000</v>
      </c>
    </row>
    <row r="1943" spans="9:17" x14ac:dyDescent="0.25">
      <c r="I1943" t="s">
        <v>2357</v>
      </c>
      <c r="J1943">
        <v>-0.41770000000000002</v>
      </c>
      <c r="K1943">
        <v>0.43559999999999999</v>
      </c>
      <c r="L1943">
        <v>4.215E-3</v>
      </c>
      <c r="M1943">
        <v>-1.256</v>
      </c>
      <c r="N1943">
        <v>-0.42480000000000001</v>
      </c>
      <c r="O1943">
        <v>0.45400000000000001</v>
      </c>
      <c r="P1943">
        <v>30001</v>
      </c>
      <c r="Q1943">
        <v>120000</v>
      </c>
    </row>
    <row r="1944" spans="9:17" x14ac:dyDescent="0.25">
      <c r="I1944" t="s">
        <v>2358</v>
      </c>
      <c r="J1944">
        <v>-0.44409999999999999</v>
      </c>
      <c r="K1944">
        <v>0.49419999999999997</v>
      </c>
      <c r="L1944">
        <v>4.3340000000000002E-3</v>
      </c>
      <c r="M1944">
        <v>-1.391</v>
      </c>
      <c r="N1944">
        <v>-0.45550000000000002</v>
      </c>
      <c r="O1944">
        <v>0.55759999999999998</v>
      </c>
      <c r="P1944">
        <v>30001</v>
      </c>
      <c r="Q1944">
        <v>120000</v>
      </c>
    </row>
    <row r="1945" spans="9:17" x14ac:dyDescent="0.25">
      <c r="I1945" t="s">
        <v>2359</v>
      </c>
      <c r="J1945">
        <v>-1.0840000000000001</v>
      </c>
      <c r="K1945">
        <v>0.42709999999999998</v>
      </c>
      <c r="L1945">
        <v>4.4429999999999999E-3</v>
      </c>
      <c r="M1945">
        <v>-1.9179999999999999</v>
      </c>
      <c r="N1945">
        <v>-1.087</v>
      </c>
      <c r="O1945">
        <v>-0.2369</v>
      </c>
      <c r="P1945">
        <v>30001</v>
      </c>
      <c r="Q1945">
        <v>120000</v>
      </c>
    </row>
    <row r="1946" spans="9:17" x14ac:dyDescent="0.25">
      <c r="I1946" t="s">
        <v>2360</v>
      </c>
      <c r="J1946">
        <v>-0.92520000000000002</v>
      </c>
      <c r="K1946">
        <v>0.46779999999999999</v>
      </c>
      <c r="L1946">
        <v>4.6629999999999996E-3</v>
      </c>
      <c r="M1946">
        <v>-1.8140000000000001</v>
      </c>
      <c r="N1946">
        <v>-0.93540000000000001</v>
      </c>
      <c r="O1946">
        <v>2.4639999999999999E-2</v>
      </c>
      <c r="P1946">
        <v>30001</v>
      </c>
      <c r="Q1946">
        <v>120000</v>
      </c>
    </row>
    <row r="1947" spans="9:17" x14ac:dyDescent="0.25">
      <c r="I1947" t="s">
        <v>2361</v>
      </c>
      <c r="J1947">
        <v>-1.359</v>
      </c>
      <c r="K1947">
        <v>0.44929999999999998</v>
      </c>
      <c r="L1947">
        <v>4.1720000000000004E-3</v>
      </c>
      <c r="M1947">
        <v>-2.2570000000000001</v>
      </c>
      <c r="N1947">
        <v>-1.3540000000000001</v>
      </c>
      <c r="O1947">
        <v>-0.48859999999999998</v>
      </c>
      <c r="P1947">
        <v>30001</v>
      </c>
      <c r="Q1947">
        <v>120000</v>
      </c>
    </row>
    <row r="1948" spans="9:17" x14ac:dyDescent="0.25">
      <c r="I1948" t="s">
        <v>2362</v>
      </c>
      <c r="J1948">
        <v>-1.325</v>
      </c>
      <c r="K1948">
        <v>0.42909999999999998</v>
      </c>
      <c r="L1948">
        <v>3.9950000000000003E-3</v>
      </c>
      <c r="M1948">
        <v>-2.1709999999999998</v>
      </c>
      <c r="N1948">
        <v>-1.3240000000000001</v>
      </c>
      <c r="O1948">
        <v>-0.48620000000000002</v>
      </c>
      <c r="P1948">
        <v>30001</v>
      </c>
      <c r="Q1948">
        <v>120000</v>
      </c>
    </row>
    <row r="1949" spans="9:17" x14ac:dyDescent="0.25">
      <c r="I1949" t="s">
        <v>2363</v>
      </c>
      <c r="J1949">
        <v>-1.1359999999999999</v>
      </c>
      <c r="K1949">
        <v>0.49349999999999999</v>
      </c>
      <c r="L1949">
        <v>4.4180000000000001E-3</v>
      </c>
      <c r="M1949">
        <v>-2.093</v>
      </c>
      <c r="N1949">
        <v>-1.141</v>
      </c>
      <c r="O1949">
        <v>-0.1409</v>
      </c>
      <c r="P1949">
        <v>30001</v>
      </c>
      <c r="Q1949">
        <v>120000</v>
      </c>
    </row>
    <row r="1950" spans="9:17" x14ac:dyDescent="0.25">
      <c r="I1950" t="s">
        <v>2364</v>
      </c>
      <c r="J1950">
        <v>-0.30840000000000001</v>
      </c>
      <c r="K1950">
        <v>0.4768</v>
      </c>
      <c r="L1950">
        <v>4.7460000000000002E-3</v>
      </c>
      <c r="M1950">
        <v>-1.2490000000000001</v>
      </c>
      <c r="N1950">
        <v>-0.30680000000000002</v>
      </c>
      <c r="O1950">
        <v>0.62619999999999998</v>
      </c>
      <c r="P1950">
        <v>30001</v>
      </c>
      <c r="Q1950">
        <v>120000</v>
      </c>
    </row>
    <row r="1951" spans="9:17" x14ac:dyDescent="0.25">
      <c r="I1951" t="s">
        <v>2365</v>
      </c>
      <c r="J1951">
        <v>-0.2873</v>
      </c>
      <c r="K1951">
        <v>0.52200000000000002</v>
      </c>
      <c r="L1951">
        <v>4.8970000000000003E-3</v>
      </c>
      <c r="M1951">
        <v>-1.3120000000000001</v>
      </c>
      <c r="N1951">
        <v>-0.2868</v>
      </c>
      <c r="O1951">
        <v>0.7409</v>
      </c>
      <c r="P1951">
        <v>30001</v>
      </c>
      <c r="Q1951">
        <v>120000</v>
      </c>
    </row>
    <row r="1952" spans="9:17" x14ac:dyDescent="0.25">
      <c r="I1952" t="s">
        <v>2366</v>
      </c>
      <c r="J1952">
        <v>9.4039999999999999E-2</v>
      </c>
      <c r="K1952">
        <v>0.80669999999999997</v>
      </c>
      <c r="L1952">
        <v>1.4919999999999999E-2</v>
      </c>
      <c r="M1952">
        <v>-1.474</v>
      </c>
      <c r="N1952">
        <v>8.4720000000000004E-2</v>
      </c>
      <c r="O1952">
        <v>1.694</v>
      </c>
      <c r="P1952">
        <v>30001</v>
      </c>
      <c r="Q1952">
        <v>120000</v>
      </c>
    </row>
    <row r="1953" spans="9:17" x14ac:dyDescent="0.25">
      <c r="I1953" t="s">
        <v>2367</v>
      </c>
      <c r="J1953">
        <v>0.26390000000000002</v>
      </c>
      <c r="K1953">
        <v>0.58989999999999998</v>
      </c>
      <c r="L1953">
        <v>8.6709999999999999E-3</v>
      </c>
      <c r="M1953">
        <v>-0.90410000000000001</v>
      </c>
      <c r="N1953">
        <v>0.26679999999999998</v>
      </c>
      <c r="O1953">
        <v>1.411</v>
      </c>
      <c r="P1953">
        <v>30001</v>
      </c>
      <c r="Q1953">
        <v>120000</v>
      </c>
    </row>
    <row r="1954" spans="9:17" x14ac:dyDescent="0.25">
      <c r="I1954" t="s">
        <v>2368</v>
      </c>
      <c r="J1954">
        <v>0.28449999999999998</v>
      </c>
      <c r="K1954">
        <v>0.6623</v>
      </c>
      <c r="L1954">
        <v>9.7820000000000008E-3</v>
      </c>
      <c r="M1954">
        <v>-1.024</v>
      </c>
      <c r="N1954">
        <v>0.28689999999999999</v>
      </c>
      <c r="O1954">
        <v>1.5840000000000001</v>
      </c>
      <c r="P1954">
        <v>30001</v>
      </c>
      <c r="Q1954">
        <v>120000</v>
      </c>
    </row>
    <row r="1955" spans="9:17" x14ac:dyDescent="0.25">
      <c r="I1955" t="s">
        <v>2795</v>
      </c>
      <c r="J1955">
        <v>2.2450000000000001E-2</v>
      </c>
      <c r="K1955">
        <v>0.53490000000000004</v>
      </c>
      <c r="L1955">
        <v>7.8860000000000006E-3</v>
      </c>
      <c r="M1955">
        <v>-1.0229999999999999</v>
      </c>
      <c r="N1955">
        <v>2.1090000000000001E-2</v>
      </c>
      <c r="O1955">
        <v>1.073</v>
      </c>
      <c r="P1955">
        <v>30001</v>
      </c>
      <c r="Q1955">
        <v>120000</v>
      </c>
    </row>
    <row r="1956" spans="9:17" x14ac:dyDescent="0.25">
      <c r="I1956" t="s">
        <v>2796</v>
      </c>
      <c r="J1956">
        <v>-0.12139999999999999</v>
      </c>
      <c r="K1956">
        <v>0.58530000000000004</v>
      </c>
      <c r="L1956">
        <v>9.4560000000000009E-3</v>
      </c>
      <c r="M1956">
        <v>-1.286</v>
      </c>
      <c r="N1956">
        <v>-0.11940000000000001</v>
      </c>
      <c r="O1956">
        <v>1.016</v>
      </c>
      <c r="P1956">
        <v>30001</v>
      </c>
      <c r="Q1956">
        <v>120000</v>
      </c>
    </row>
    <row r="1957" spans="9:17" x14ac:dyDescent="0.25">
      <c r="I1957" t="s">
        <v>2797</v>
      </c>
      <c r="J1957">
        <v>0.62060000000000004</v>
      </c>
      <c r="K1957">
        <v>0.59789999999999999</v>
      </c>
      <c r="L1957">
        <v>8.6879999999999995E-3</v>
      </c>
      <c r="M1957">
        <v>-0.55089999999999995</v>
      </c>
      <c r="N1957">
        <v>0.62539999999999996</v>
      </c>
      <c r="O1957">
        <v>1.784</v>
      </c>
      <c r="P1957">
        <v>30001</v>
      </c>
      <c r="Q1957">
        <v>120000</v>
      </c>
    </row>
    <row r="1958" spans="9:17" x14ac:dyDescent="0.25">
      <c r="I1958" t="s">
        <v>2798</v>
      </c>
      <c r="J1958">
        <v>0.6069</v>
      </c>
      <c r="K1958">
        <v>0.66810000000000003</v>
      </c>
      <c r="L1958">
        <v>9.5980000000000006E-3</v>
      </c>
      <c r="M1958">
        <v>-0.71150000000000002</v>
      </c>
      <c r="N1958">
        <v>0.61280000000000001</v>
      </c>
      <c r="O1958">
        <v>1.9139999999999999</v>
      </c>
      <c r="P1958">
        <v>30001</v>
      </c>
      <c r="Q1958">
        <v>120000</v>
      </c>
    </row>
    <row r="1959" spans="9:17" x14ac:dyDescent="0.25">
      <c r="I1959" t="s">
        <v>2799</v>
      </c>
      <c r="J1959">
        <v>0.4844</v>
      </c>
      <c r="K1959">
        <v>0.61850000000000005</v>
      </c>
      <c r="L1959">
        <v>9.0550000000000005E-3</v>
      </c>
      <c r="M1959">
        <v>-0.74590000000000001</v>
      </c>
      <c r="N1959">
        <v>0.4889</v>
      </c>
      <c r="O1959">
        <v>1.6879999999999999</v>
      </c>
      <c r="P1959">
        <v>30001</v>
      </c>
      <c r="Q1959">
        <v>120000</v>
      </c>
    </row>
    <row r="1960" spans="9:17" x14ac:dyDescent="0.25">
      <c r="I1960" t="s">
        <v>2800</v>
      </c>
      <c r="J1960">
        <v>-1.0029999999999999</v>
      </c>
      <c r="K1960">
        <v>0.66449999999999998</v>
      </c>
      <c r="L1960">
        <v>9.4590000000000004E-3</v>
      </c>
      <c r="M1960">
        <v>-2.2949999999999999</v>
      </c>
      <c r="N1960">
        <v>-1.0029999999999999</v>
      </c>
      <c r="O1960">
        <v>0.29630000000000001</v>
      </c>
      <c r="P1960">
        <v>30001</v>
      </c>
      <c r="Q1960">
        <v>120000</v>
      </c>
    </row>
    <row r="1961" spans="9:17" x14ac:dyDescent="0.25">
      <c r="I1961" t="s">
        <v>2369</v>
      </c>
      <c r="J1961">
        <v>0.2346</v>
      </c>
      <c r="K1961">
        <v>0.35320000000000001</v>
      </c>
      <c r="L1961">
        <v>2.222E-3</v>
      </c>
      <c r="M1961">
        <v>-0.43009999999999998</v>
      </c>
      <c r="N1961">
        <v>0.2142</v>
      </c>
      <c r="O1961">
        <v>0.96989999999999998</v>
      </c>
      <c r="P1961">
        <v>30001</v>
      </c>
      <c r="Q1961">
        <v>120000</v>
      </c>
    </row>
    <row r="1962" spans="9:17" x14ac:dyDescent="0.25">
      <c r="I1962" t="s">
        <v>2370</v>
      </c>
      <c r="J1962">
        <v>9.0690000000000007E-2</v>
      </c>
      <c r="K1962">
        <v>0.29120000000000001</v>
      </c>
      <c r="L1962">
        <v>2.4750000000000002E-3</v>
      </c>
      <c r="M1962">
        <v>-0.47860000000000003</v>
      </c>
      <c r="N1962">
        <v>8.3049999999999999E-2</v>
      </c>
      <c r="O1962">
        <v>0.67889999999999995</v>
      </c>
      <c r="P1962">
        <v>30001</v>
      </c>
      <c r="Q1962">
        <v>120000</v>
      </c>
    </row>
    <row r="1963" spans="9:17" x14ac:dyDescent="0.25">
      <c r="I1963" t="s">
        <v>2371</v>
      </c>
      <c r="J1963">
        <v>-0.61680000000000001</v>
      </c>
      <c r="K1963">
        <v>0.56279999999999997</v>
      </c>
      <c r="L1963">
        <v>5.3270000000000001E-3</v>
      </c>
      <c r="M1963">
        <v>-1.87</v>
      </c>
      <c r="N1963">
        <v>-0.54869999999999997</v>
      </c>
      <c r="O1963">
        <v>0.26500000000000001</v>
      </c>
      <c r="P1963">
        <v>30001</v>
      </c>
      <c r="Q1963">
        <v>120000</v>
      </c>
    </row>
    <row r="1964" spans="9:17" x14ac:dyDescent="0.25">
      <c r="I1964" t="s">
        <v>2372</v>
      </c>
      <c r="J1964">
        <v>0.1105</v>
      </c>
      <c r="K1964">
        <v>0.37780000000000002</v>
      </c>
      <c r="L1964">
        <v>2.3500000000000001E-3</v>
      </c>
      <c r="M1964">
        <v>-0.63570000000000004</v>
      </c>
      <c r="N1964">
        <v>9.8460000000000006E-2</v>
      </c>
      <c r="O1964">
        <v>0.88590000000000002</v>
      </c>
      <c r="P1964">
        <v>30001</v>
      </c>
      <c r="Q1964">
        <v>120000</v>
      </c>
    </row>
    <row r="1965" spans="9:17" x14ac:dyDescent="0.25">
      <c r="I1965" t="s">
        <v>2373</v>
      </c>
      <c r="J1965">
        <v>0.31569999999999998</v>
      </c>
      <c r="K1965">
        <v>0.3155</v>
      </c>
      <c r="L1965">
        <v>2.1519999999999998E-3</v>
      </c>
      <c r="M1965">
        <v>-0.26090000000000002</v>
      </c>
      <c r="N1965">
        <v>0.30009999999999998</v>
      </c>
      <c r="O1965">
        <v>0.96909999999999996</v>
      </c>
      <c r="P1965">
        <v>30001</v>
      </c>
      <c r="Q1965">
        <v>120000</v>
      </c>
    </row>
    <row r="1966" spans="9:17" x14ac:dyDescent="0.25">
      <c r="I1966" t="s">
        <v>2374</v>
      </c>
      <c r="J1966">
        <v>0.2893</v>
      </c>
      <c r="K1966">
        <v>0.42359999999999998</v>
      </c>
      <c r="L1966">
        <v>2.5869999999999999E-3</v>
      </c>
      <c r="M1966">
        <v>-0.48949999999999999</v>
      </c>
      <c r="N1966">
        <v>0.2545</v>
      </c>
      <c r="O1966">
        <v>1.2</v>
      </c>
      <c r="P1966">
        <v>30001</v>
      </c>
      <c r="Q1966">
        <v>120000</v>
      </c>
    </row>
    <row r="1967" spans="9:17" x14ac:dyDescent="0.25">
      <c r="I1967" t="s">
        <v>2375</v>
      </c>
      <c r="J1967">
        <v>-0.3508</v>
      </c>
      <c r="K1967">
        <v>0.38500000000000001</v>
      </c>
      <c r="L1967">
        <v>3.7699999999999999E-3</v>
      </c>
      <c r="M1967">
        <v>-1.093</v>
      </c>
      <c r="N1967">
        <v>-0.35470000000000002</v>
      </c>
      <c r="O1967">
        <v>0.41889999999999999</v>
      </c>
      <c r="P1967">
        <v>30001</v>
      </c>
      <c r="Q1967">
        <v>120000</v>
      </c>
    </row>
    <row r="1968" spans="9:17" x14ac:dyDescent="0.25">
      <c r="I1968" t="s">
        <v>2376</v>
      </c>
      <c r="J1968">
        <v>-0.19170000000000001</v>
      </c>
      <c r="K1968">
        <v>0.42009999999999997</v>
      </c>
      <c r="L1968">
        <v>3.5279999999999999E-3</v>
      </c>
      <c r="M1968">
        <v>-0.98340000000000005</v>
      </c>
      <c r="N1968">
        <v>-0.2036</v>
      </c>
      <c r="O1968">
        <v>0.67120000000000002</v>
      </c>
      <c r="P1968">
        <v>30001</v>
      </c>
      <c r="Q1968">
        <v>120000</v>
      </c>
    </row>
    <row r="1969" spans="9:17" x14ac:dyDescent="0.25">
      <c r="I1969" t="s">
        <v>2377</v>
      </c>
      <c r="J1969">
        <v>-0.62519999999999998</v>
      </c>
      <c r="K1969">
        <v>0.4012</v>
      </c>
      <c r="L1969">
        <v>2.8739999999999998E-3</v>
      </c>
      <c r="M1969">
        <v>-1.4350000000000001</v>
      </c>
      <c r="N1969">
        <v>-0.61819999999999997</v>
      </c>
      <c r="O1969">
        <v>0.14199999999999999</v>
      </c>
      <c r="P1969">
        <v>30001</v>
      </c>
      <c r="Q1969">
        <v>120000</v>
      </c>
    </row>
    <row r="1970" spans="9:17" x14ac:dyDescent="0.25">
      <c r="I1970" t="s">
        <v>2378</v>
      </c>
      <c r="J1970">
        <v>-0.59140000000000004</v>
      </c>
      <c r="K1970">
        <v>0.37890000000000001</v>
      </c>
      <c r="L1970">
        <v>2.6809999999999998E-3</v>
      </c>
      <c r="M1970">
        <v>-1.343</v>
      </c>
      <c r="N1970">
        <v>-0.58699999999999997</v>
      </c>
      <c r="O1970">
        <v>0.14510000000000001</v>
      </c>
      <c r="P1970">
        <v>30001</v>
      </c>
      <c r="Q1970">
        <v>120000</v>
      </c>
    </row>
    <row r="1971" spans="9:17" x14ac:dyDescent="0.25">
      <c r="I1971" t="s">
        <v>2379</v>
      </c>
      <c r="J1971">
        <v>-0.4027</v>
      </c>
      <c r="K1971">
        <v>0.44900000000000001</v>
      </c>
      <c r="L1971">
        <v>3.3210000000000002E-3</v>
      </c>
      <c r="M1971">
        <v>-1.28</v>
      </c>
      <c r="N1971">
        <v>-0.40789999999999998</v>
      </c>
      <c r="O1971">
        <v>0.49980000000000002</v>
      </c>
      <c r="P1971">
        <v>30001</v>
      </c>
      <c r="Q1971">
        <v>120000</v>
      </c>
    </row>
    <row r="1972" spans="9:17" x14ac:dyDescent="0.25">
      <c r="I1972" t="s">
        <v>2380</v>
      </c>
      <c r="J1972">
        <v>0.42509999999999998</v>
      </c>
      <c r="K1972">
        <v>0.44450000000000001</v>
      </c>
      <c r="L1972">
        <v>4.202E-3</v>
      </c>
      <c r="M1972">
        <v>-0.4425</v>
      </c>
      <c r="N1972">
        <v>0.42399999999999999</v>
      </c>
      <c r="O1972">
        <v>1.3049999999999999</v>
      </c>
      <c r="P1972">
        <v>30001</v>
      </c>
      <c r="Q1972">
        <v>120000</v>
      </c>
    </row>
    <row r="1973" spans="9:17" x14ac:dyDescent="0.25">
      <c r="I1973" t="s">
        <v>2381</v>
      </c>
      <c r="J1973">
        <v>0.4461</v>
      </c>
      <c r="K1973">
        <v>0.49370000000000003</v>
      </c>
      <c r="L1973">
        <v>4.4920000000000003E-3</v>
      </c>
      <c r="M1973">
        <v>-0.51959999999999995</v>
      </c>
      <c r="N1973">
        <v>0.44440000000000002</v>
      </c>
      <c r="O1973">
        <v>1.4339999999999999</v>
      </c>
      <c r="P1973">
        <v>30001</v>
      </c>
      <c r="Q1973">
        <v>120000</v>
      </c>
    </row>
    <row r="1974" spans="9:17" x14ac:dyDescent="0.25">
      <c r="I1974" t="s">
        <v>2382</v>
      </c>
      <c r="J1974">
        <v>0.82740000000000002</v>
      </c>
      <c r="K1974">
        <v>0.79330000000000001</v>
      </c>
      <c r="L1974">
        <v>1.4919999999999999E-2</v>
      </c>
      <c r="M1974">
        <v>-0.71360000000000001</v>
      </c>
      <c r="N1974">
        <v>0.8165</v>
      </c>
      <c r="O1974">
        <v>2.403</v>
      </c>
      <c r="P1974">
        <v>30001</v>
      </c>
      <c r="Q1974">
        <v>120000</v>
      </c>
    </row>
    <row r="1975" spans="9:17" x14ac:dyDescent="0.25">
      <c r="I1975" t="s">
        <v>2383</v>
      </c>
      <c r="J1975">
        <v>0.99729999999999996</v>
      </c>
      <c r="K1975">
        <v>0.5736</v>
      </c>
      <c r="L1975">
        <v>8.2850000000000007E-3</v>
      </c>
      <c r="M1975">
        <v>-0.12479999999999999</v>
      </c>
      <c r="N1975">
        <v>0.99450000000000005</v>
      </c>
      <c r="O1975">
        <v>2.1269999999999998</v>
      </c>
      <c r="P1975">
        <v>30001</v>
      </c>
      <c r="Q1975">
        <v>120000</v>
      </c>
    </row>
    <row r="1976" spans="9:17" x14ac:dyDescent="0.25">
      <c r="I1976" t="s">
        <v>2384</v>
      </c>
      <c r="J1976">
        <v>1.018</v>
      </c>
      <c r="K1976">
        <v>0.64759999999999995</v>
      </c>
      <c r="L1976">
        <v>9.3640000000000008E-3</v>
      </c>
      <c r="M1976">
        <v>-0.247</v>
      </c>
      <c r="N1976">
        <v>1.014</v>
      </c>
      <c r="O1976">
        <v>2.3090000000000002</v>
      </c>
      <c r="P1976">
        <v>30001</v>
      </c>
      <c r="Q1976">
        <v>120000</v>
      </c>
    </row>
    <row r="1977" spans="9:17" x14ac:dyDescent="0.25">
      <c r="I1977" t="s">
        <v>2801</v>
      </c>
      <c r="J1977">
        <v>0.75590000000000002</v>
      </c>
      <c r="K1977">
        <v>0.51849999999999996</v>
      </c>
      <c r="L1977">
        <v>7.8150000000000008E-3</v>
      </c>
      <c r="M1977">
        <v>-0.26119999999999999</v>
      </c>
      <c r="N1977">
        <v>0.75639999999999996</v>
      </c>
      <c r="O1977">
        <v>1.7769999999999999</v>
      </c>
      <c r="P1977">
        <v>30001</v>
      </c>
      <c r="Q1977">
        <v>120000</v>
      </c>
    </row>
    <row r="1978" spans="9:17" x14ac:dyDescent="0.25">
      <c r="I1978" t="s">
        <v>2802</v>
      </c>
      <c r="J1978">
        <v>0.61199999999999999</v>
      </c>
      <c r="K1978">
        <v>0.56830000000000003</v>
      </c>
      <c r="L1978">
        <v>9.5300000000000003E-3</v>
      </c>
      <c r="M1978">
        <v>-0.51980000000000004</v>
      </c>
      <c r="N1978">
        <v>0.61629999999999996</v>
      </c>
      <c r="O1978">
        <v>1.72</v>
      </c>
      <c r="P1978">
        <v>30001</v>
      </c>
      <c r="Q1978">
        <v>120000</v>
      </c>
    </row>
    <row r="1979" spans="9:17" x14ac:dyDescent="0.25">
      <c r="I1979" t="s">
        <v>2803</v>
      </c>
      <c r="J1979">
        <v>1.3540000000000001</v>
      </c>
      <c r="K1979">
        <v>0.57620000000000005</v>
      </c>
      <c r="L1979">
        <v>8.3370000000000007E-3</v>
      </c>
      <c r="M1979">
        <v>0.2266</v>
      </c>
      <c r="N1979">
        <v>1.3540000000000001</v>
      </c>
      <c r="O1979">
        <v>2.4889999999999999</v>
      </c>
      <c r="P1979">
        <v>30001</v>
      </c>
      <c r="Q1979">
        <v>120000</v>
      </c>
    </row>
    <row r="1980" spans="9:17" x14ac:dyDescent="0.25">
      <c r="I1980" t="s">
        <v>2804</v>
      </c>
      <c r="J1980">
        <v>1.34</v>
      </c>
      <c r="K1980">
        <v>0.65100000000000002</v>
      </c>
      <c r="L1980">
        <v>9.2890000000000004E-3</v>
      </c>
      <c r="M1980">
        <v>6.2170000000000003E-2</v>
      </c>
      <c r="N1980">
        <v>1.3380000000000001</v>
      </c>
      <c r="O1980">
        <v>2.617</v>
      </c>
      <c r="P1980">
        <v>30001</v>
      </c>
      <c r="Q1980">
        <v>120000</v>
      </c>
    </row>
    <row r="1981" spans="9:17" x14ac:dyDescent="0.25">
      <c r="I1981" t="s">
        <v>2805</v>
      </c>
      <c r="J1981">
        <v>1.218</v>
      </c>
      <c r="K1981">
        <v>0.5948</v>
      </c>
      <c r="L1981">
        <v>8.8999999999999999E-3</v>
      </c>
      <c r="M1981">
        <v>5.8340000000000003E-2</v>
      </c>
      <c r="N1981">
        <v>1.216</v>
      </c>
      <c r="O1981">
        <v>2.387</v>
      </c>
      <c r="P1981">
        <v>30001</v>
      </c>
      <c r="Q1981">
        <v>120000</v>
      </c>
    </row>
    <row r="1982" spans="9:17" x14ac:dyDescent="0.25">
      <c r="I1982" t="s">
        <v>2806</v>
      </c>
      <c r="J1982">
        <v>-0.26950000000000002</v>
      </c>
      <c r="K1982">
        <v>0.64090000000000003</v>
      </c>
      <c r="L1982">
        <v>9.2599999999999991E-3</v>
      </c>
      <c r="M1982">
        <v>-1.5229999999999999</v>
      </c>
      <c r="N1982">
        <v>-0.2707</v>
      </c>
      <c r="O1982">
        <v>0.99199999999999999</v>
      </c>
      <c r="P1982">
        <v>30001</v>
      </c>
      <c r="Q1982">
        <v>120000</v>
      </c>
    </row>
    <row r="1983" spans="9:17" x14ac:dyDescent="0.25">
      <c r="I1983" t="s">
        <v>2385</v>
      </c>
      <c r="J1983">
        <v>-0.1439</v>
      </c>
      <c r="K1983">
        <v>0.31759999999999999</v>
      </c>
      <c r="L1983">
        <v>2.2959999999999999E-3</v>
      </c>
      <c r="M1983">
        <v>-0.79630000000000001</v>
      </c>
      <c r="N1983">
        <v>-0.13020000000000001</v>
      </c>
      <c r="O1983">
        <v>0.46660000000000001</v>
      </c>
      <c r="P1983">
        <v>30001</v>
      </c>
      <c r="Q1983">
        <v>120000</v>
      </c>
    </row>
    <row r="1984" spans="9:17" x14ac:dyDescent="0.25">
      <c r="I1984" t="s">
        <v>2386</v>
      </c>
      <c r="J1984">
        <v>-0.85150000000000003</v>
      </c>
      <c r="K1984">
        <v>0.61880000000000002</v>
      </c>
      <c r="L1984">
        <v>6.1739999999999998E-3</v>
      </c>
      <c r="M1984">
        <v>-2.19</v>
      </c>
      <c r="N1984">
        <v>-0.79559999999999997</v>
      </c>
      <c r="O1984">
        <v>0.1177</v>
      </c>
      <c r="P1984">
        <v>30001</v>
      </c>
      <c r="Q1984">
        <v>120000</v>
      </c>
    </row>
    <row r="1985" spans="9:17" x14ac:dyDescent="0.25">
      <c r="I1985" t="s">
        <v>2387</v>
      </c>
      <c r="J1985">
        <v>-0.1242</v>
      </c>
      <c r="K1985">
        <v>0.3987</v>
      </c>
      <c r="L1985">
        <v>2.4199999999999998E-3</v>
      </c>
      <c r="M1985">
        <v>-0.95040000000000002</v>
      </c>
      <c r="N1985">
        <v>-0.10630000000000001</v>
      </c>
      <c r="O1985">
        <v>0.64800000000000002</v>
      </c>
      <c r="P1985">
        <v>30001</v>
      </c>
      <c r="Q1985">
        <v>120000</v>
      </c>
    </row>
    <row r="1986" spans="9:17" x14ac:dyDescent="0.25">
      <c r="I1986" t="s">
        <v>2388</v>
      </c>
      <c r="J1986">
        <v>8.1049999999999997E-2</v>
      </c>
      <c r="K1986">
        <v>0.36580000000000001</v>
      </c>
      <c r="L1986">
        <v>2.078E-3</v>
      </c>
      <c r="M1986">
        <v>-0.63980000000000004</v>
      </c>
      <c r="N1986">
        <v>7.0540000000000005E-2</v>
      </c>
      <c r="O1986">
        <v>0.82740000000000002</v>
      </c>
      <c r="P1986">
        <v>30001</v>
      </c>
      <c r="Q1986">
        <v>120000</v>
      </c>
    </row>
    <row r="1987" spans="9:17" x14ac:dyDescent="0.25">
      <c r="I1987" t="s">
        <v>2389</v>
      </c>
      <c r="J1987">
        <v>5.4690000000000003E-2</v>
      </c>
      <c r="K1987">
        <v>0.42349999999999999</v>
      </c>
      <c r="L1987">
        <v>2.1080000000000001E-3</v>
      </c>
      <c r="M1987">
        <v>-0.77759999999999996</v>
      </c>
      <c r="N1987">
        <v>4.0210000000000003E-2</v>
      </c>
      <c r="O1987">
        <v>0.93720000000000003</v>
      </c>
      <c r="P1987">
        <v>30001</v>
      </c>
      <c r="Q1987">
        <v>120000</v>
      </c>
    </row>
    <row r="1988" spans="9:17" x14ac:dyDescent="0.25">
      <c r="I1988" t="s">
        <v>2390</v>
      </c>
      <c r="J1988">
        <v>-0.58550000000000002</v>
      </c>
      <c r="K1988">
        <v>0.40749999999999997</v>
      </c>
      <c r="L1988">
        <v>3.669E-3</v>
      </c>
      <c r="M1988">
        <v>-1.389</v>
      </c>
      <c r="N1988">
        <v>-0.58560000000000001</v>
      </c>
      <c r="O1988">
        <v>0.21709999999999999</v>
      </c>
      <c r="P1988">
        <v>30001</v>
      </c>
      <c r="Q1988">
        <v>120000</v>
      </c>
    </row>
    <row r="1989" spans="9:17" x14ac:dyDescent="0.25">
      <c r="I1989" t="s">
        <v>2391</v>
      </c>
      <c r="J1989">
        <v>-0.4264</v>
      </c>
      <c r="K1989">
        <v>0.43509999999999999</v>
      </c>
      <c r="L1989">
        <v>3.369E-3</v>
      </c>
      <c r="M1989">
        <v>-1.2629999999999999</v>
      </c>
      <c r="N1989">
        <v>-0.43430000000000002</v>
      </c>
      <c r="O1989">
        <v>0.45190000000000002</v>
      </c>
      <c r="P1989">
        <v>30001</v>
      </c>
      <c r="Q1989">
        <v>120000</v>
      </c>
    </row>
    <row r="1990" spans="9:17" x14ac:dyDescent="0.25">
      <c r="I1990" t="s">
        <v>2392</v>
      </c>
      <c r="J1990">
        <v>-0.8599</v>
      </c>
      <c r="K1990">
        <v>0.42649999999999999</v>
      </c>
      <c r="L1990">
        <v>2.8660000000000001E-3</v>
      </c>
      <c r="M1990">
        <v>-1.7290000000000001</v>
      </c>
      <c r="N1990">
        <v>-0.84889999999999999</v>
      </c>
      <c r="O1990">
        <v>-5.0340000000000003E-2</v>
      </c>
      <c r="P1990">
        <v>30001</v>
      </c>
      <c r="Q1990">
        <v>120000</v>
      </c>
    </row>
    <row r="1991" spans="9:17" x14ac:dyDescent="0.25">
      <c r="I1991" t="s">
        <v>2393</v>
      </c>
      <c r="J1991">
        <v>-0.82609999999999995</v>
      </c>
      <c r="K1991">
        <v>0.4</v>
      </c>
      <c r="L1991">
        <v>2.6419999999999998E-3</v>
      </c>
      <c r="M1991">
        <v>-1.629</v>
      </c>
      <c r="N1991">
        <v>-0.81940000000000002</v>
      </c>
      <c r="O1991">
        <v>-5.808E-2</v>
      </c>
      <c r="P1991">
        <v>30001</v>
      </c>
      <c r="Q1991">
        <v>120000</v>
      </c>
    </row>
    <row r="1992" spans="9:17" x14ac:dyDescent="0.25">
      <c r="I1992" t="s">
        <v>2394</v>
      </c>
      <c r="J1992">
        <v>-0.63729999999999998</v>
      </c>
      <c r="K1992">
        <v>0.46539999999999998</v>
      </c>
      <c r="L1992">
        <v>3.2179999999999999E-3</v>
      </c>
      <c r="M1992">
        <v>-1.554</v>
      </c>
      <c r="N1992">
        <v>-0.63829999999999998</v>
      </c>
      <c r="O1992">
        <v>0.28860000000000002</v>
      </c>
      <c r="P1992">
        <v>30001</v>
      </c>
      <c r="Q1992">
        <v>120000</v>
      </c>
    </row>
    <row r="1993" spans="9:17" x14ac:dyDescent="0.25">
      <c r="I1993" t="s">
        <v>2395</v>
      </c>
      <c r="J1993">
        <v>0.19040000000000001</v>
      </c>
      <c r="K1993">
        <v>0.46250000000000002</v>
      </c>
      <c r="L1993">
        <v>4.0639999999999999E-3</v>
      </c>
      <c r="M1993">
        <v>-0.72940000000000005</v>
      </c>
      <c r="N1993">
        <v>0.19500000000000001</v>
      </c>
      <c r="O1993">
        <v>1.0920000000000001</v>
      </c>
      <c r="P1993">
        <v>30001</v>
      </c>
      <c r="Q1993">
        <v>120000</v>
      </c>
    </row>
    <row r="1994" spans="9:17" x14ac:dyDescent="0.25">
      <c r="I1994" t="s">
        <v>2396</v>
      </c>
      <c r="J1994">
        <v>0.2114</v>
      </c>
      <c r="K1994">
        <v>0.51149999999999995</v>
      </c>
      <c r="L1994">
        <v>4.372E-3</v>
      </c>
      <c r="M1994">
        <v>-0.7984</v>
      </c>
      <c r="N1994">
        <v>0.21290000000000001</v>
      </c>
      <c r="O1994">
        <v>1.2170000000000001</v>
      </c>
      <c r="P1994">
        <v>30001</v>
      </c>
      <c r="Q1994">
        <v>120000</v>
      </c>
    </row>
    <row r="1995" spans="9:17" x14ac:dyDescent="0.25">
      <c r="I1995" t="s">
        <v>2397</v>
      </c>
      <c r="J1995">
        <v>0.59279999999999999</v>
      </c>
      <c r="K1995">
        <v>0.8024</v>
      </c>
      <c r="L1995">
        <v>1.469E-2</v>
      </c>
      <c r="M1995">
        <v>-0.96740000000000004</v>
      </c>
      <c r="N1995">
        <v>0.58399999999999996</v>
      </c>
      <c r="O1995">
        <v>2.1859999999999999</v>
      </c>
      <c r="P1995">
        <v>30001</v>
      </c>
      <c r="Q1995">
        <v>120000</v>
      </c>
    </row>
    <row r="1996" spans="9:17" x14ac:dyDescent="0.25">
      <c r="I1996" t="s">
        <v>2398</v>
      </c>
      <c r="J1996">
        <v>0.76270000000000004</v>
      </c>
      <c r="K1996">
        <v>0.59</v>
      </c>
      <c r="L1996">
        <v>8.2810000000000002E-3</v>
      </c>
      <c r="M1996">
        <v>-0.40079999999999999</v>
      </c>
      <c r="N1996">
        <v>0.76649999999999996</v>
      </c>
      <c r="O1996">
        <v>1.915</v>
      </c>
      <c r="P1996">
        <v>30001</v>
      </c>
      <c r="Q1996">
        <v>120000</v>
      </c>
    </row>
    <row r="1997" spans="9:17" x14ac:dyDescent="0.25">
      <c r="I1997" t="s">
        <v>2399</v>
      </c>
      <c r="J1997">
        <v>0.7833</v>
      </c>
      <c r="K1997">
        <v>0.66200000000000003</v>
      </c>
      <c r="L1997">
        <v>9.3989999999999994E-3</v>
      </c>
      <c r="M1997">
        <v>-0.51570000000000005</v>
      </c>
      <c r="N1997">
        <v>0.78510000000000002</v>
      </c>
      <c r="O1997">
        <v>2.097</v>
      </c>
      <c r="P1997">
        <v>30001</v>
      </c>
      <c r="Q1997">
        <v>120000</v>
      </c>
    </row>
    <row r="1998" spans="9:17" x14ac:dyDescent="0.25">
      <c r="I1998" t="s">
        <v>2807</v>
      </c>
      <c r="J1998">
        <v>0.5212</v>
      </c>
      <c r="K1998">
        <v>0.53380000000000005</v>
      </c>
      <c r="L1998">
        <v>7.5329999999999998E-3</v>
      </c>
      <c r="M1998">
        <v>-0.52939999999999998</v>
      </c>
      <c r="N1998">
        <v>0.52049999999999996</v>
      </c>
      <c r="O1998">
        <v>1.57</v>
      </c>
      <c r="P1998">
        <v>30001</v>
      </c>
      <c r="Q1998">
        <v>120000</v>
      </c>
    </row>
    <row r="1999" spans="9:17" x14ac:dyDescent="0.25">
      <c r="I1999" t="s">
        <v>2808</v>
      </c>
      <c r="J1999">
        <v>0.37740000000000001</v>
      </c>
      <c r="K1999">
        <v>0.58199999999999996</v>
      </c>
      <c r="L1999">
        <v>9.2230000000000003E-3</v>
      </c>
      <c r="M1999">
        <v>-0.78049999999999997</v>
      </c>
      <c r="N1999">
        <v>0.38219999999999998</v>
      </c>
      <c r="O1999">
        <v>1.51</v>
      </c>
      <c r="P1999">
        <v>30001</v>
      </c>
      <c r="Q1999">
        <v>120000</v>
      </c>
    </row>
    <row r="2000" spans="9:17" x14ac:dyDescent="0.25">
      <c r="I2000" t="s">
        <v>2809</v>
      </c>
      <c r="J2000">
        <v>1.119</v>
      </c>
      <c r="K2000">
        <v>0.58950000000000002</v>
      </c>
      <c r="L2000">
        <v>8.3529999999999993E-3</v>
      </c>
      <c r="M2000">
        <v>-3.7900000000000003E-2</v>
      </c>
      <c r="N2000">
        <v>1.123</v>
      </c>
      <c r="O2000">
        <v>2.2730000000000001</v>
      </c>
      <c r="P2000">
        <v>30001</v>
      </c>
      <c r="Q2000">
        <v>120000</v>
      </c>
    </row>
    <row r="2001" spans="9:17" x14ac:dyDescent="0.25">
      <c r="I2001" t="s">
        <v>2810</v>
      </c>
      <c r="J2001">
        <v>1.1060000000000001</v>
      </c>
      <c r="K2001">
        <v>0.66279999999999994</v>
      </c>
      <c r="L2001">
        <v>9.2999999999999992E-3</v>
      </c>
      <c r="M2001">
        <v>-0.2006</v>
      </c>
      <c r="N2001">
        <v>1.1080000000000001</v>
      </c>
      <c r="O2001">
        <v>2.4079999999999999</v>
      </c>
      <c r="P2001">
        <v>30001</v>
      </c>
      <c r="Q2001">
        <v>120000</v>
      </c>
    </row>
    <row r="2002" spans="9:17" x14ac:dyDescent="0.25">
      <c r="I2002" t="s">
        <v>2811</v>
      </c>
      <c r="J2002">
        <v>0.98309999999999997</v>
      </c>
      <c r="K2002">
        <v>0.61150000000000004</v>
      </c>
      <c r="L2002">
        <v>8.7860000000000004E-3</v>
      </c>
      <c r="M2002">
        <v>-0.22320000000000001</v>
      </c>
      <c r="N2002">
        <v>0.98680000000000001</v>
      </c>
      <c r="O2002">
        <v>2.17</v>
      </c>
      <c r="P2002">
        <v>30001</v>
      </c>
      <c r="Q2002">
        <v>120000</v>
      </c>
    </row>
    <row r="2003" spans="9:17" x14ac:dyDescent="0.25">
      <c r="I2003" t="s">
        <v>2812</v>
      </c>
      <c r="J2003">
        <v>-0.50409999999999999</v>
      </c>
      <c r="K2003">
        <v>0.65559999999999996</v>
      </c>
      <c r="L2003">
        <v>9.2569999999999996E-3</v>
      </c>
      <c r="M2003">
        <v>-1.788</v>
      </c>
      <c r="N2003">
        <v>-0.50739999999999996</v>
      </c>
      <c r="O2003">
        <v>0.78659999999999997</v>
      </c>
      <c r="P2003">
        <v>30001</v>
      </c>
      <c r="Q2003">
        <v>120000</v>
      </c>
    </row>
    <row r="2004" spans="9:17" x14ac:dyDescent="0.25">
      <c r="I2004" t="s">
        <v>2400</v>
      </c>
      <c r="J2004">
        <v>-0.70750000000000002</v>
      </c>
      <c r="K2004">
        <v>0.56100000000000005</v>
      </c>
      <c r="L2004">
        <v>5.653E-3</v>
      </c>
      <c r="M2004">
        <v>-1.9350000000000001</v>
      </c>
      <c r="N2004">
        <v>-0.64900000000000002</v>
      </c>
      <c r="O2004">
        <v>0.1719</v>
      </c>
      <c r="P2004">
        <v>30001</v>
      </c>
      <c r="Q2004">
        <v>120000</v>
      </c>
    </row>
    <row r="2005" spans="9:17" x14ac:dyDescent="0.25">
      <c r="I2005" t="s">
        <v>2401</v>
      </c>
      <c r="J2005">
        <v>1.9779999999999999E-2</v>
      </c>
      <c r="K2005">
        <v>0.32329999999999998</v>
      </c>
      <c r="L2005">
        <v>1.779E-3</v>
      </c>
      <c r="M2005">
        <v>-0.62639999999999996</v>
      </c>
      <c r="N2005">
        <v>1.8180000000000002E-2</v>
      </c>
      <c r="O2005">
        <v>0.67</v>
      </c>
      <c r="P2005">
        <v>30001</v>
      </c>
      <c r="Q2005">
        <v>120000</v>
      </c>
    </row>
    <row r="2006" spans="9:17" x14ac:dyDescent="0.25">
      <c r="I2006" t="s">
        <v>2402</v>
      </c>
      <c r="J2006">
        <v>0.22500000000000001</v>
      </c>
      <c r="K2006">
        <v>0.32429999999999998</v>
      </c>
      <c r="L2006">
        <v>2.6080000000000001E-3</v>
      </c>
      <c r="M2006">
        <v>-0.3831</v>
      </c>
      <c r="N2006">
        <v>0.20760000000000001</v>
      </c>
      <c r="O2006">
        <v>0.89980000000000004</v>
      </c>
      <c r="P2006">
        <v>30001</v>
      </c>
      <c r="Q2006">
        <v>120000</v>
      </c>
    </row>
    <row r="2007" spans="9:17" x14ac:dyDescent="0.25">
      <c r="I2007" t="s">
        <v>2403</v>
      </c>
      <c r="J2007">
        <v>0.1986</v>
      </c>
      <c r="K2007">
        <v>0.39739999999999998</v>
      </c>
      <c r="L2007">
        <v>2.6189999999999998E-3</v>
      </c>
      <c r="M2007">
        <v>-0.54410000000000003</v>
      </c>
      <c r="N2007">
        <v>0.16919999999999999</v>
      </c>
      <c r="O2007">
        <v>1.048</v>
      </c>
      <c r="P2007">
        <v>30001</v>
      </c>
      <c r="Q2007">
        <v>120000</v>
      </c>
    </row>
    <row r="2008" spans="9:17" x14ac:dyDescent="0.25">
      <c r="I2008" t="s">
        <v>2404</v>
      </c>
      <c r="J2008">
        <v>-0.4415</v>
      </c>
      <c r="K2008">
        <v>0.33460000000000001</v>
      </c>
      <c r="L2008">
        <v>3.1879999999999999E-3</v>
      </c>
      <c r="M2008">
        <v>-1.0900000000000001</v>
      </c>
      <c r="N2008">
        <v>-0.44479999999999997</v>
      </c>
      <c r="O2008">
        <v>0.23169999999999999</v>
      </c>
      <c r="P2008">
        <v>30001</v>
      </c>
      <c r="Q2008">
        <v>120000</v>
      </c>
    </row>
    <row r="2009" spans="9:17" x14ac:dyDescent="0.25">
      <c r="I2009" t="s">
        <v>2405</v>
      </c>
      <c r="J2009">
        <v>-0.28239999999999998</v>
      </c>
      <c r="K2009">
        <v>0.38169999999999998</v>
      </c>
      <c r="L2009">
        <v>3.4619999999999998E-3</v>
      </c>
      <c r="M2009">
        <v>-0.98850000000000005</v>
      </c>
      <c r="N2009">
        <v>-0.29759999999999998</v>
      </c>
      <c r="O2009">
        <v>0.50439999999999996</v>
      </c>
      <c r="P2009">
        <v>30001</v>
      </c>
      <c r="Q2009">
        <v>120000</v>
      </c>
    </row>
    <row r="2010" spans="9:17" x14ac:dyDescent="0.25">
      <c r="I2010" t="s">
        <v>2406</v>
      </c>
      <c r="J2010">
        <v>-0.71589999999999998</v>
      </c>
      <c r="K2010">
        <v>0.3654</v>
      </c>
      <c r="L2010">
        <v>2.9729999999999999E-3</v>
      </c>
      <c r="M2010">
        <v>-1.4630000000000001</v>
      </c>
      <c r="N2010">
        <v>-0.70679999999999998</v>
      </c>
      <c r="O2010">
        <v>-2.1749999999999999E-2</v>
      </c>
      <c r="P2010">
        <v>30001</v>
      </c>
      <c r="Q2010">
        <v>120000</v>
      </c>
    </row>
    <row r="2011" spans="9:17" x14ac:dyDescent="0.25">
      <c r="I2011" t="s">
        <v>2407</v>
      </c>
      <c r="J2011">
        <v>-0.68210000000000004</v>
      </c>
      <c r="K2011">
        <v>0.33789999999999998</v>
      </c>
      <c r="L2011">
        <v>2.745E-3</v>
      </c>
      <c r="M2011">
        <v>-1.355</v>
      </c>
      <c r="N2011">
        <v>-0.67889999999999995</v>
      </c>
      <c r="O2011">
        <v>-3.0020000000000002E-2</v>
      </c>
      <c r="P2011">
        <v>30001</v>
      </c>
      <c r="Q2011">
        <v>120000</v>
      </c>
    </row>
    <row r="2012" spans="9:17" x14ac:dyDescent="0.25">
      <c r="I2012" t="s">
        <v>2408</v>
      </c>
      <c r="J2012">
        <v>-0.49330000000000002</v>
      </c>
      <c r="K2012">
        <v>0.41399999999999998</v>
      </c>
      <c r="L2012">
        <v>3.2780000000000001E-3</v>
      </c>
      <c r="M2012">
        <v>-1.2989999999999999</v>
      </c>
      <c r="N2012">
        <v>-0.49909999999999999</v>
      </c>
      <c r="O2012">
        <v>0.35</v>
      </c>
      <c r="P2012">
        <v>30001</v>
      </c>
      <c r="Q2012">
        <v>120000</v>
      </c>
    </row>
    <row r="2013" spans="9:17" x14ac:dyDescent="0.25">
      <c r="I2013" t="s">
        <v>2409</v>
      </c>
      <c r="J2013">
        <v>0.33439999999999998</v>
      </c>
      <c r="K2013">
        <v>0.35630000000000001</v>
      </c>
      <c r="L2013">
        <v>3.0339999999999998E-3</v>
      </c>
      <c r="M2013">
        <v>-0.36670000000000003</v>
      </c>
      <c r="N2013">
        <v>0.3362</v>
      </c>
      <c r="O2013">
        <v>1.0329999999999999</v>
      </c>
      <c r="P2013">
        <v>30001</v>
      </c>
      <c r="Q2013">
        <v>120000</v>
      </c>
    </row>
    <row r="2014" spans="9:17" x14ac:dyDescent="0.25">
      <c r="I2014" t="s">
        <v>2410</v>
      </c>
      <c r="J2014">
        <v>0.35539999999999999</v>
      </c>
      <c r="K2014">
        <v>0.42009999999999997</v>
      </c>
      <c r="L2014">
        <v>3.454E-3</v>
      </c>
      <c r="M2014">
        <v>-0.47010000000000002</v>
      </c>
      <c r="N2014">
        <v>0.35439999999999999</v>
      </c>
      <c r="O2014">
        <v>1.1859999999999999</v>
      </c>
      <c r="P2014">
        <v>30001</v>
      </c>
      <c r="Q2014">
        <v>120000</v>
      </c>
    </row>
    <row r="2015" spans="9:17" x14ac:dyDescent="0.25">
      <c r="I2015" t="s">
        <v>2411</v>
      </c>
      <c r="J2015">
        <v>0.73680000000000001</v>
      </c>
      <c r="K2015">
        <v>0.75429999999999997</v>
      </c>
      <c r="L2015">
        <v>1.4250000000000001E-2</v>
      </c>
      <c r="M2015">
        <v>-0.73399999999999999</v>
      </c>
      <c r="N2015">
        <v>0.72519999999999996</v>
      </c>
      <c r="O2015">
        <v>2.2309999999999999</v>
      </c>
      <c r="P2015">
        <v>30001</v>
      </c>
      <c r="Q2015">
        <v>120000</v>
      </c>
    </row>
    <row r="2016" spans="9:17" x14ac:dyDescent="0.25">
      <c r="I2016" t="s">
        <v>2412</v>
      </c>
      <c r="J2016">
        <v>0.90659999999999996</v>
      </c>
      <c r="K2016">
        <v>0.51119999999999999</v>
      </c>
      <c r="L2016">
        <v>7.5290000000000001E-3</v>
      </c>
      <c r="M2016">
        <v>-8.77E-2</v>
      </c>
      <c r="N2016">
        <v>0.9052</v>
      </c>
      <c r="O2016">
        <v>1.913</v>
      </c>
      <c r="P2016">
        <v>30001</v>
      </c>
      <c r="Q2016">
        <v>120000</v>
      </c>
    </row>
    <row r="2017" spans="9:17" x14ac:dyDescent="0.25">
      <c r="I2017" t="s">
        <v>2413</v>
      </c>
      <c r="J2017">
        <v>0.92730000000000001</v>
      </c>
      <c r="K2017">
        <v>0.59179999999999999</v>
      </c>
      <c r="L2017">
        <v>8.6689999999999996E-3</v>
      </c>
      <c r="M2017">
        <v>-0.23050000000000001</v>
      </c>
      <c r="N2017">
        <v>0.92349999999999999</v>
      </c>
      <c r="O2017">
        <v>2.1019999999999999</v>
      </c>
      <c r="P2017">
        <v>30001</v>
      </c>
      <c r="Q2017">
        <v>120000</v>
      </c>
    </row>
    <row r="2018" spans="9:17" x14ac:dyDescent="0.25">
      <c r="I2018" t="s">
        <v>2813</v>
      </c>
      <c r="J2018">
        <v>0.66520000000000001</v>
      </c>
      <c r="K2018">
        <v>0.4531</v>
      </c>
      <c r="L2018">
        <v>6.9699999999999996E-3</v>
      </c>
      <c r="M2018">
        <v>-0.23069999999999999</v>
      </c>
      <c r="N2018">
        <v>0.66669999999999996</v>
      </c>
      <c r="O2018">
        <v>1.552</v>
      </c>
      <c r="P2018">
        <v>30001</v>
      </c>
      <c r="Q2018">
        <v>120000</v>
      </c>
    </row>
    <row r="2019" spans="9:17" x14ac:dyDescent="0.25">
      <c r="I2019" t="s">
        <v>2814</v>
      </c>
      <c r="J2019">
        <v>0.52129999999999999</v>
      </c>
      <c r="K2019">
        <v>0.51319999999999999</v>
      </c>
      <c r="L2019">
        <v>8.7299999999999999E-3</v>
      </c>
      <c r="M2019">
        <v>-0.51080000000000003</v>
      </c>
      <c r="N2019">
        <v>0.52829999999999999</v>
      </c>
      <c r="O2019">
        <v>1.518</v>
      </c>
      <c r="P2019">
        <v>30001</v>
      </c>
      <c r="Q2019">
        <v>120000</v>
      </c>
    </row>
    <row r="2020" spans="9:17" x14ac:dyDescent="0.25">
      <c r="I2020" t="s">
        <v>2815</v>
      </c>
      <c r="J2020">
        <v>1.2629999999999999</v>
      </c>
      <c r="K2020">
        <v>0.50780000000000003</v>
      </c>
      <c r="L2020">
        <v>7.6509999999999998E-3</v>
      </c>
      <c r="M2020">
        <v>0.26939999999999997</v>
      </c>
      <c r="N2020">
        <v>1.264</v>
      </c>
      <c r="O2020">
        <v>2.258</v>
      </c>
      <c r="P2020">
        <v>30001</v>
      </c>
      <c r="Q2020">
        <v>120000</v>
      </c>
    </row>
    <row r="2021" spans="9:17" x14ac:dyDescent="0.25">
      <c r="I2021" t="s">
        <v>2816</v>
      </c>
      <c r="J2021">
        <v>1.25</v>
      </c>
      <c r="K2021">
        <v>0.59079999999999999</v>
      </c>
      <c r="L2021">
        <v>8.6409999999999994E-3</v>
      </c>
      <c r="M2021">
        <v>8.3809999999999996E-2</v>
      </c>
      <c r="N2021">
        <v>1.2490000000000001</v>
      </c>
      <c r="O2021">
        <v>2.4039999999999999</v>
      </c>
      <c r="P2021">
        <v>30001</v>
      </c>
      <c r="Q2021">
        <v>120000</v>
      </c>
    </row>
    <row r="2022" spans="9:17" x14ac:dyDescent="0.25">
      <c r="I2022" t="s">
        <v>2817</v>
      </c>
      <c r="J2022">
        <v>1.127</v>
      </c>
      <c r="K2022">
        <v>0.56279999999999997</v>
      </c>
      <c r="L2022">
        <v>8.626E-3</v>
      </c>
      <c r="M2022">
        <v>2.1860000000000001E-2</v>
      </c>
      <c r="N2022">
        <v>1.1279999999999999</v>
      </c>
      <c r="O2022">
        <v>2.2280000000000002</v>
      </c>
      <c r="P2022">
        <v>30001</v>
      </c>
      <c r="Q2022">
        <v>120000</v>
      </c>
    </row>
    <row r="2023" spans="9:17" x14ac:dyDescent="0.25">
      <c r="I2023" t="s">
        <v>2818</v>
      </c>
      <c r="J2023">
        <v>-0.36020000000000002</v>
      </c>
      <c r="K2023">
        <v>0.60699999999999998</v>
      </c>
      <c r="L2023">
        <v>8.8679999999999991E-3</v>
      </c>
      <c r="M2023">
        <v>-1.544</v>
      </c>
      <c r="N2023">
        <v>-0.36170000000000002</v>
      </c>
      <c r="O2023">
        <v>0.8347</v>
      </c>
      <c r="P2023">
        <v>30001</v>
      </c>
      <c r="Q2023">
        <v>120000</v>
      </c>
    </row>
    <row r="2024" spans="9:17" x14ac:dyDescent="0.25">
      <c r="I2024" t="s">
        <v>2414</v>
      </c>
      <c r="J2024">
        <v>0.72729999999999995</v>
      </c>
      <c r="K2024">
        <v>0.60399999999999998</v>
      </c>
      <c r="L2024">
        <v>5.5849999999999997E-3</v>
      </c>
      <c r="M2024">
        <v>-0.21310000000000001</v>
      </c>
      <c r="N2024">
        <v>0.6573</v>
      </c>
      <c r="O2024">
        <v>2.0569999999999999</v>
      </c>
      <c r="P2024">
        <v>30001</v>
      </c>
      <c r="Q2024">
        <v>120000</v>
      </c>
    </row>
    <row r="2025" spans="9:17" x14ac:dyDescent="0.25">
      <c r="I2025" t="s">
        <v>2415</v>
      </c>
      <c r="J2025">
        <v>0.9325</v>
      </c>
      <c r="K2025">
        <v>0.63500000000000001</v>
      </c>
      <c r="L2025">
        <v>6.5269999999999998E-3</v>
      </c>
      <c r="M2025">
        <v>-7.1690000000000004E-2</v>
      </c>
      <c r="N2025">
        <v>0.87860000000000005</v>
      </c>
      <c r="O2025">
        <v>2.2839999999999998</v>
      </c>
      <c r="P2025">
        <v>30001</v>
      </c>
      <c r="Q2025">
        <v>120000</v>
      </c>
    </row>
    <row r="2026" spans="9:17" x14ac:dyDescent="0.25">
      <c r="I2026" t="s">
        <v>2416</v>
      </c>
      <c r="J2026">
        <v>0.90620000000000001</v>
      </c>
      <c r="K2026">
        <v>0.6804</v>
      </c>
      <c r="L2026">
        <v>6.5880000000000001E-3</v>
      </c>
      <c r="M2026">
        <v>-0.1321</v>
      </c>
      <c r="N2026">
        <v>0.83289999999999997</v>
      </c>
      <c r="O2026">
        <v>2.403</v>
      </c>
      <c r="P2026">
        <v>30001</v>
      </c>
      <c r="Q2026">
        <v>120000</v>
      </c>
    </row>
    <row r="2027" spans="9:17" x14ac:dyDescent="0.25">
      <c r="I2027" t="s">
        <v>2417</v>
      </c>
      <c r="J2027">
        <v>0.26600000000000001</v>
      </c>
      <c r="K2027">
        <v>0.62109999999999999</v>
      </c>
      <c r="L2027">
        <v>6.509E-3</v>
      </c>
      <c r="M2027">
        <v>-0.82079999999999997</v>
      </c>
      <c r="N2027">
        <v>0.22189999999999999</v>
      </c>
      <c r="O2027">
        <v>1.58</v>
      </c>
      <c r="P2027">
        <v>30001</v>
      </c>
      <c r="Q2027">
        <v>120000</v>
      </c>
    </row>
    <row r="2028" spans="9:17" x14ac:dyDescent="0.25">
      <c r="I2028" t="s">
        <v>2418</v>
      </c>
      <c r="J2028">
        <v>0.42509999999999998</v>
      </c>
      <c r="K2028">
        <v>0.64359999999999995</v>
      </c>
      <c r="L2028">
        <v>6.4999999999999997E-3</v>
      </c>
      <c r="M2028">
        <v>-0.70289999999999997</v>
      </c>
      <c r="N2028">
        <v>0.38200000000000001</v>
      </c>
      <c r="O2028">
        <v>1.79</v>
      </c>
      <c r="P2028">
        <v>30001</v>
      </c>
      <c r="Q2028">
        <v>120000</v>
      </c>
    </row>
    <row r="2029" spans="9:17" x14ac:dyDescent="0.25">
      <c r="I2029" t="s">
        <v>2419</v>
      </c>
      <c r="J2029">
        <v>-8.4110000000000001E-3</v>
      </c>
      <c r="K2029">
        <v>0.63239999999999996</v>
      </c>
      <c r="L2029">
        <v>6.0870000000000004E-3</v>
      </c>
      <c r="M2029">
        <v>-1.145</v>
      </c>
      <c r="N2029">
        <v>-4.6179999999999999E-2</v>
      </c>
      <c r="O2029">
        <v>1.3109999999999999</v>
      </c>
      <c r="P2029">
        <v>30001</v>
      </c>
      <c r="Q2029">
        <v>120000</v>
      </c>
    </row>
    <row r="2030" spans="9:17" x14ac:dyDescent="0.25">
      <c r="I2030" t="s">
        <v>2420</v>
      </c>
      <c r="J2030">
        <v>2.5399999999999999E-2</v>
      </c>
      <c r="K2030">
        <v>0.61609999999999998</v>
      </c>
      <c r="L2030">
        <v>6.0619999999999997E-3</v>
      </c>
      <c r="M2030">
        <v>-1.0629999999999999</v>
      </c>
      <c r="N2030">
        <v>-1.5169999999999999E-2</v>
      </c>
      <c r="O2030">
        <v>1.33</v>
      </c>
      <c r="P2030">
        <v>30001</v>
      </c>
      <c r="Q2030">
        <v>120000</v>
      </c>
    </row>
    <row r="2031" spans="9:17" x14ac:dyDescent="0.25">
      <c r="I2031" t="s">
        <v>2421</v>
      </c>
      <c r="J2031">
        <v>0.2142</v>
      </c>
      <c r="K2031">
        <v>0.66420000000000001</v>
      </c>
      <c r="L2031">
        <v>6.3810000000000004E-3</v>
      </c>
      <c r="M2031">
        <v>-0.97650000000000003</v>
      </c>
      <c r="N2031">
        <v>0.17599999999999999</v>
      </c>
      <c r="O2031">
        <v>1.6020000000000001</v>
      </c>
      <c r="P2031">
        <v>30001</v>
      </c>
      <c r="Q2031">
        <v>120000</v>
      </c>
    </row>
    <row r="2032" spans="9:17" x14ac:dyDescent="0.25">
      <c r="I2032" t="s">
        <v>2422</v>
      </c>
      <c r="J2032">
        <v>1.042</v>
      </c>
      <c r="K2032">
        <v>0.65459999999999996</v>
      </c>
      <c r="L2032">
        <v>6.7889999999999999E-3</v>
      </c>
      <c r="M2032">
        <v>-0.1229</v>
      </c>
      <c r="N2032">
        <v>0.99850000000000005</v>
      </c>
      <c r="O2032">
        <v>2.4249999999999998</v>
      </c>
      <c r="P2032">
        <v>30001</v>
      </c>
      <c r="Q2032">
        <v>120000</v>
      </c>
    </row>
    <row r="2033" spans="9:17" x14ac:dyDescent="0.25">
      <c r="I2033" t="s">
        <v>2423</v>
      </c>
      <c r="J2033">
        <v>1.0629999999999999</v>
      </c>
      <c r="K2033">
        <v>0.68979999999999997</v>
      </c>
      <c r="L2033">
        <v>6.9300000000000004E-3</v>
      </c>
      <c r="M2033">
        <v>-0.18909999999999999</v>
      </c>
      <c r="N2033">
        <v>1.0269999999999999</v>
      </c>
      <c r="O2033">
        <v>2.5</v>
      </c>
      <c r="P2033">
        <v>30001</v>
      </c>
      <c r="Q2033">
        <v>120000</v>
      </c>
    </row>
    <row r="2034" spans="9:17" x14ac:dyDescent="0.25">
      <c r="I2034" t="s">
        <v>2424</v>
      </c>
      <c r="J2034">
        <v>1.444</v>
      </c>
      <c r="K2034">
        <v>0.93069999999999997</v>
      </c>
      <c r="L2034">
        <v>1.566E-2</v>
      </c>
      <c r="M2034">
        <v>-0.3241</v>
      </c>
      <c r="N2034">
        <v>1.4239999999999999</v>
      </c>
      <c r="O2034">
        <v>3.3069999999999999</v>
      </c>
      <c r="P2034">
        <v>30001</v>
      </c>
      <c r="Q2034">
        <v>120000</v>
      </c>
    </row>
    <row r="2035" spans="9:17" x14ac:dyDescent="0.25">
      <c r="I2035" t="s">
        <v>2425</v>
      </c>
      <c r="J2035">
        <v>1.6140000000000001</v>
      </c>
      <c r="K2035">
        <v>0.75309999999999999</v>
      </c>
      <c r="L2035">
        <v>9.6319999999999999E-3</v>
      </c>
      <c r="M2035">
        <v>0.2266</v>
      </c>
      <c r="N2035">
        <v>1.5820000000000001</v>
      </c>
      <c r="O2035">
        <v>3.1749999999999998</v>
      </c>
      <c r="P2035">
        <v>30001</v>
      </c>
      <c r="Q2035">
        <v>120000</v>
      </c>
    </row>
    <row r="2036" spans="9:17" x14ac:dyDescent="0.25">
      <c r="I2036" t="s">
        <v>2426</v>
      </c>
      <c r="J2036">
        <v>1.635</v>
      </c>
      <c r="K2036">
        <v>0.81040000000000001</v>
      </c>
      <c r="L2036">
        <v>1.052E-2</v>
      </c>
      <c r="M2036">
        <v>0.11890000000000001</v>
      </c>
      <c r="N2036">
        <v>1.605</v>
      </c>
      <c r="O2036">
        <v>3.3069999999999999</v>
      </c>
      <c r="P2036">
        <v>30001</v>
      </c>
      <c r="Q2036">
        <v>120000</v>
      </c>
    </row>
    <row r="2037" spans="9:17" x14ac:dyDescent="0.25">
      <c r="I2037" t="s">
        <v>2819</v>
      </c>
      <c r="J2037">
        <v>1.373</v>
      </c>
      <c r="K2037">
        <v>0.71419999999999995</v>
      </c>
      <c r="L2037">
        <v>9.3179999999999999E-3</v>
      </c>
      <c r="M2037">
        <v>7.1690000000000004E-2</v>
      </c>
      <c r="N2037">
        <v>1.3420000000000001</v>
      </c>
      <c r="O2037">
        <v>2.859</v>
      </c>
      <c r="P2037">
        <v>30001</v>
      </c>
      <c r="Q2037">
        <v>120000</v>
      </c>
    </row>
    <row r="2038" spans="9:17" x14ac:dyDescent="0.25">
      <c r="I2038" t="s">
        <v>2820</v>
      </c>
      <c r="J2038">
        <v>1.2290000000000001</v>
      </c>
      <c r="K2038">
        <v>0.75070000000000003</v>
      </c>
      <c r="L2038">
        <v>1.082E-2</v>
      </c>
      <c r="M2038">
        <v>-0.17399999999999999</v>
      </c>
      <c r="N2038">
        <v>1.206</v>
      </c>
      <c r="O2038">
        <v>2.7610000000000001</v>
      </c>
      <c r="P2038">
        <v>30001</v>
      </c>
      <c r="Q2038">
        <v>120000</v>
      </c>
    </row>
    <row r="2039" spans="9:17" x14ac:dyDescent="0.25">
      <c r="I2039" t="s">
        <v>2821</v>
      </c>
      <c r="J2039">
        <v>1.9710000000000001</v>
      </c>
      <c r="K2039">
        <v>0.75429999999999997</v>
      </c>
      <c r="L2039">
        <v>9.8309999999999995E-3</v>
      </c>
      <c r="M2039">
        <v>0.57310000000000005</v>
      </c>
      <c r="N2039">
        <v>1.9419999999999999</v>
      </c>
      <c r="O2039">
        <v>3.5259999999999998</v>
      </c>
      <c r="P2039">
        <v>30001</v>
      </c>
      <c r="Q2039">
        <v>120000</v>
      </c>
    </row>
    <row r="2040" spans="9:17" x14ac:dyDescent="0.25">
      <c r="I2040" t="s">
        <v>2822</v>
      </c>
      <c r="J2040">
        <v>1.9570000000000001</v>
      </c>
      <c r="K2040">
        <v>0.81279999999999997</v>
      </c>
      <c r="L2040">
        <v>1.059E-2</v>
      </c>
      <c r="M2040">
        <v>0.44130000000000003</v>
      </c>
      <c r="N2040">
        <v>1.929</v>
      </c>
      <c r="O2040">
        <v>3.6269999999999998</v>
      </c>
      <c r="P2040">
        <v>30001</v>
      </c>
      <c r="Q2040">
        <v>120000</v>
      </c>
    </row>
    <row r="2041" spans="9:17" x14ac:dyDescent="0.25">
      <c r="I2041" t="s">
        <v>2823</v>
      </c>
      <c r="J2041">
        <v>1.835</v>
      </c>
      <c r="K2041">
        <v>0.7712</v>
      </c>
      <c r="L2041">
        <v>1.0279999999999999E-2</v>
      </c>
      <c r="M2041">
        <v>0.4017</v>
      </c>
      <c r="N2041">
        <v>1.8080000000000001</v>
      </c>
      <c r="O2041">
        <v>3.4009999999999998</v>
      </c>
      <c r="P2041">
        <v>30001</v>
      </c>
      <c r="Q2041">
        <v>120000</v>
      </c>
    </row>
    <row r="2042" spans="9:17" x14ac:dyDescent="0.25">
      <c r="I2042" t="s">
        <v>2824</v>
      </c>
      <c r="J2042">
        <v>0.34739999999999999</v>
      </c>
      <c r="K2042">
        <v>0.80300000000000005</v>
      </c>
      <c r="L2042">
        <v>1.047E-2</v>
      </c>
      <c r="M2042">
        <v>-1.167</v>
      </c>
      <c r="N2042">
        <v>0.32679999999999998</v>
      </c>
      <c r="O2042">
        <v>1.9790000000000001</v>
      </c>
      <c r="P2042">
        <v>30001</v>
      </c>
      <c r="Q2042">
        <v>120000</v>
      </c>
    </row>
    <row r="2043" spans="9:17" x14ac:dyDescent="0.25">
      <c r="I2043" t="s">
        <v>2427</v>
      </c>
      <c r="J2043">
        <v>0.20519999999999999</v>
      </c>
      <c r="K2043">
        <v>0.39889999999999998</v>
      </c>
      <c r="L2043">
        <v>2.591E-3</v>
      </c>
      <c r="M2043">
        <v>-0.55710000000000004</v>
      </c>
      <c r="N2043">
        <v>0.1817</v>
      </c>
      <c r="O2043">
        <v>1.044</v>
      </c>
      <c r="P2043">
        <v>30001</v>
      </c>
      <c r="Q2043">
        <v>120000</v>
      </c>
    </row>
    <row r="2044" spans="9:17" x14ac:dyDescent="0.25">
      <c r="I2044" t="s">
        <v>2428</v>
      </c>
      <c r="J2044">
        <v>0.1789</v>
      </c>
      <c r="K2044">
        <v>0.45240000000000002</v>
      </c>
      <c r="L2044">
        <v>2.5539999999999998E-3</v>
      </c>
      <c r="M2044">
        <v>-0.68300000000000005</v>
      </c>
      <c r="N2044">
        <v>0.1484</v>
      </c>
      <c r="O2044">
        <v>1.1439999999999999</v>
      </c>
      <c r="P2044">
        <v>30001</v>
      </c>
      <c r="Q2044">
        <v>120000</v>
      </c>
    </row>
    <row r="2045" spans="9:17" x14ac:dyDescent="0.25">
      <c r="I2045" t="s">
        <v>2429</v>
      </c>
      <c r="J2045">
        <v>-0.46129999999999999</v>
      </c>
      <c r="K2045">
        <v>0.4269</v>
      </c>
      <c r="L2045">
        <v>3.1710000000000002E-3</v>
      </c>
      <c r="M2045">
        <v>-1.3009999999999999</v>
      </c>
      <c r="N2045">
        <v>-0.46300000000000002</v>
      </c>
      <c r="O2045">
        <v>0.38590000000000002</v>
      </c>
      <c r="P2045">
        <v>30001</v>
      </c>
      <c r="Q2045">
        <v>120000</v>
      </c>
    </row>
    <row r="2046" spans="9:17" x14ac:dyDescent="0.25">
      <c r="I2046" t="s">
        <v>2430</v>
      </c>
      <c r="J2046">
        <v>-0.30220000000000002</v>
      </c>
      <c r="K2046">
        <v>0.46729999999999999</v>
      </c>
      <c r="L2046">
        <v>3.5760000000000002E-3</v>
      </c>
      <c r="M2046">
        <v>-1.1970000000000001</v>
      </c>
      <c r="N2046">
        <v>-0.31080000000000002</v>
      </c>
      <c r="O2046">
        <v>0.64070000000000005</v>
      </c>
      <c r="P2046">
        <v>30001</v>
      </c>
      <c r="Q2046">
        <v>120000</v>
      </c>
    </row>
    <row r="2047" spans="9:17" x14ac:dyDescent="0.25">
      <c r="I2047" t="s">
        <v>2431</v>
      </c>
      <c r="J2047">
        <v>-0.73570000000000002</v>
      </c>
      <c r="K2047">
        <v>0.45469999999999999</v>
      </c>
      <c r="L2047">
        <v>3.2569999999999999E-3</v>
      </c>
      <c r="M2047">
        <v>-1.6519999999999999</v>
      </c>
      <c r="N2047">
        <v>-0.73019999999999996</v>
      </c>
      <c r="O2047">
        <v>0.1434</v>
      </c>
      <c r="P2047">
        <v>30001</v>
      </c>
      <c r="Q2047">
        <v>120000</v>
      </c>
    </row>
    <row r="2048" spans="9:17" x14ac:dyDescent="0.25">
      <c r="I2048" t="s">
        <v>2432</v>
      </c>
      <c r="J2048">
        <v>-0.70189999999999997</v>
      </c>
      <c r="K2048">
        <v>0.43319999999999997</v>
      </c>
      <c r="L2048">
        <v>3.055E-3</v>
      </c>
      <c r="M2048">
        <v>-1.571</v>
      </c>
      <c r="N2048">
        <v>-0.69779999999999998</v>
      </c>
      <c r="O2048">
        <v>0.1447</v>
      </c>
      <c r="P2048">
        <v>30001</v>
      </c>
      <c r="Q2048">
        <v>120000</v>
      </c>
    </row>
    <row r="2049" spans="9:17" x14ac:dyDescent="0.25">
      <c r="I2049" t="s">
        <v>2433</v>
      </c>
      <c r="J2049">
        <v>-0.5131</v>
      </c>
      <c r="K2049">
        <v>0.49380000000000002</v>
      </c>
      <c r="L2049">
        <v>3.421E-3</v>
      </c>
      <c r="M2049">
        <v>-1.4810000000000001</v>
      </c>
      <c r="N2049">
        <v>-0.51639999999999997</v>
      </c>
      <c r="O2049">
        <v>0.47460000000000002</v>
      </c>
      <c r="P2049">
        <v>30001</v>
      </c>
      <c r="Q2049">
        <v>120000</v>
      </c>
    </row>
    <row r="2050" spans="9:17" x14ac:dyDescent="0.25">
      <c r="I2050" t="s">
        <v>2434</v>
      </c>
      <c r="J2050">
        <v>0.31459999999999999</v>
      </c>
      <c r="K2050">
        <v>0.46850000000000003</v>
      </c>
      <c r="L2050">
        <v>3.5869999999999999E-3</v>
      </c>
      <c r="M2050">
        <v>-0.60709999999999997</v>
      </c>
      <c r="N2050">
        <v>0.31590000000000001</v>
      </c>
      <c r="O2050">
        <v>1.2350000000000001</v>
      </c>
      <c r="P2050">
        <v>30001</v>
      </c>
      <c r="Q2050">
        <v>120000</v>
      </c>
    </row>
    <row r="2051" spans="9:17" x14ac:dyDescent="0.25">
      <c r="I2051" t="s">
        <v>2435</v>
      </c>
      <c r="J2051">
        <v>0.33560000000000001</v>
      </c>
      <c r="K2051">
        <v>0.51600000000000001</v>
      </c>
      <c r="L2051">
        <v>3.8119999999999999E-3</v>
      </c>
      <c r="M2051">
        <v>-0.67679999999999996</v>
      </c>
      <c r="N2051">
        <v>0.33550000000000002</v>
      </c>
      <c r="O2051">
        <v>1.3520000000000001</v>
      </c>
      <c r="P2051">
        <v>30001</v>
      </c>
      <c r="Q2051">
        <v>120000</v>
      </c>
    </row>
    <row r="2052" spans="9:17" x14ac:dyDescent="0.25">
      <c r="I2052" t="s">
        <v>2436</v>
      </c>
      <c r="J2052">
        <v>0.71699999999999997</v>
      </c>
      <c r="K2052">
        <v>0.80969999999999998</v>
      </c>
      <c r="L2052">
        <v>1.457E-2</v>
      </c>
      <c r="M2052">
        <v>-0.86219999999999997</v>
      </c>
      <c r="N2052">
        <v>0.71060000000000001</v>
      </c>
      <c r="O2052">
        <v>2.3239999999999998</v>
      </c>
      <c r="P2052">
        <v>30001</v>
      </c>
      <c r="Q2052">
        <v>120000</v>
      </c>
    </row>
    <row r="2053" spans="9:17" x14ac:dyDescent="0.25">
      <c r="I2053" t="s">
        <v>2437</v>
      </c>
      <c r="J2053">
        <v>0.88690000000000002</v>
      </c>
      <c r="K2053">
        <v>0.59599999999999997</v>
      </c>
      <c r="L2053">
        <v>8.1460000000000005E-3</v>
      </c>
      <c r="M2053">
        <v>-0.28050000000000003</v>
      </c>
      <c r="N2053">
        <v>0.88349999999999995</v>
      </c>
      <c r="O2053">
        <v>2.0609999999999999</v>
      </c>
      <c r="P2053">
        <v>30001</v>
      </c>
      <c r="Q2053">
        <v>120000</v>
      </c>
    </row>
    <row r="2054" spans="9:17" x14ac:dyDescent="0.25">
      <c r="I2054" t="s">
        <v>2438</v>
      </c>
      <c r="J2054">
        <v>0.90749999999999997</v>
      </c>
      <c r="K2054">
        <v>0.6663</v>
      </c>
      <c r="L2054">
        <v>9.247E-3</v>
      </c>
      <c r="M2054">
        <v>-0.39650000000000002</v>
      </c>
      <c r="N2054">
        <v>0.90449999999999997</v>
      </c>
      <c r="O2054">
        <v>2.2320000000000002</v>
      </c>
      <c r="P2054">
        <v>30001</v>
      </c>
      <c r="Q2054">
        <v>120000</v>
      </c>
    </row>
    <row r="2055" spans="9:17" x14ac:dyDescent="0.25">
      <c r="I2055" t="s">
        <v>2825</v>
      </c>
      <c r="J2055">
        <v>0.64539999999999997</v>
      </c>
      <c r="K2055">
        <v>0.54379999999999995</v>
      </c>
      <c r="L2055">
        <v>7.5030000000000001E-3</v>
      </c>
      <c r="M2055">
        <v>-0.42580000000000001</v>
      </c>
      <c r="N2055">
        <v>0.64749999999999996</v>
      </c>
      <c r="O2055">
        <v>1.7150000000000001</v>
      </c>
      <c r="P2055">
        <v>30001</v>
      </c>
      <c r="Q2055">
        <v>120000</v>
      </c>
    </row>
    <row r="2056" spans="9:17" x14ac:dyDescent="0.25">
      <c r="I2056" t="s">
        <v>2826</v>
      </c>
      <c r="J2056">
        <v>0.50160000000000005</v>
      </c>
      <c r="K2056">
        <v>0.59350000000000003</v>
      </c>
      <c r="L2056">
        <v>9.1889999999999993E-3</v>
      </c>
      <c r="M2056">
        <v>-0.67730000000000001</v>
      </c>
      <c r="N2056">
        <v>0.50819999999999999</v>
      </c>
      <c r="O2056">
        <v>1.655</v>
      </c>
      <c r="P2056">
        <v>30001</v>
      </c>
      <c r="Q2056">
        <v>120000</v>
      </c>
    </row>
    <row r="2057" spans="9:17" x14ac:dyDescent="0.25">
      <c r="I2057" t="s">
        <v>2827</v>
      </c>
      <c r="J2057">
        <v>1.244</v>
      </c>
      <c r="K2057">
        <v>0.59260000000000002</v>
      </c>
      <c r="L2057">
        <v>8.1130000000000004E-3</v>
      </c>
      <c r="M2057">
        <v>7.6329999999999995E-2</v>
      </c>
      <c r="N2057">
        <v>1.2450000000000001</v>
      </c>
      <c r="O2057">
        <v>2.403</v>
      </c>
      <c r="P2057">
        <v>30001</v>
      </c>
      <c r="Q2057">
        <v>120000</v>
      </c>
    </row>
    <row r="2058" spans="9:17" x14ac:dyDescent="0.25">
      <c r="I2058" t="s">
        <v>2828</v>
      </c>
      <c r="J2058">
        <v>1.23</v>
      </c>
      <c r="K2058">
        <v>0.66390000000000005</v>
      </c>
      <c r="L2058">
        <v>9.0930000000000004E-3</v>
      </c>
      <c r="M2058">
        <v>-7.8579999999999997E-2</v>
      </c>
      <c r="N2058">
        <v>1.2290000000000001</v>
      </c>
      <c r="O2058">
        <v>2.5329999999999999</v>
      </c>
      <c r="P2058">
        <v>30001</v>
      </c>
      <c r="Q2058">
        <v>120000</v>
      </c>
    </row>
    <row r="2059" spans="9:17" x14ac:dyDescent="0.25">
      <c r="I2059" t="s">
        <v>2829</v>
      </c>
      <c r="J2059">
        <v>1.107</v>
      </c>
      <c r="K2059">
        <v>0.62050000000000005</v>
      </c>
      <c r="L2059">
        <v>8.4849999999999995E-3</v>
      </c>
      <c r="M2059">
        <v>-0.1149</v>
      </c>
      <c r="N2059">
        <v>1.1060000000000001</v>
      </c>
      <c r="O2059">
        <v>2.33</v>
      </c>
      <c r="P2059">
        <v>30001</v>
      </c>
      <c r="Q2059">
        <v>120000</v>
      </c>
    </row>
    <row r="2060" spans="9:17" x14ac:dyDescent="0.25">
      <c r="I2060" t="s">
        <v>2830</v>
      </c>
      <c r="J2060">
        <v>-0.37990000000000002</v>
      </c>
      <c r="K2060">
        <v>0.66200000000000003</v>
      </c>
      <c r="L2060">
        <v>8.7290000000000006E-3</v>
      </c>
      <c r="M2060">
        <v>-1.673</v>
      </c>
      <c r="N2060">
        <v>-0.38219999999999998</v>
      </c>
      <c r="O2060">
        <v>0.91739999999999999</v>
      </c>
      <c r="P2060">
        <v>30001</v>
      </c>
      <c r="Q2060">
        <v>120000</v>
      </c>
    </row>
    <row r="2061" spans="9:17" x14ac:dyDescent="0.25">
      <c r="I2061" t="s">
        <v>2439</v>
      </c>
      <c r="J2061">
        <v>-2.6360000000000001E-2</v>
      </c>
      <c r="K2061">
        <v>0.42209999999999998</v>
      </c>
      <c r="L2061">
        <v>2.1689999999999999E-3</v>
      </c>
      <c r="M2061">
        <v>-0.87</v>
      </c>
      <c r="N2061">
        <v>-2.724E-2</v>
      </c>
      <c r="O2061">
        <v>0.84389999999999998</v>
      </c>
      <c r="P2061">
        <v>30001</v>
      </c>
      <c r="Q2061">
        <v>120000</v>
      </c>
    </row>
    <row r="2062" spans="9:17" x14ac:dyDescent="0.25">
      <c r="I2062" t="s">
        <v>2440</v>
      </c>
      <c r="J2062">
        <v>-0.66649999999999998</v>
      </c>
      <c r="K2062">
        <v>0.41499999999999998</v>
      </c>
      <c r="L2062">
        <v>3.8289999999999999E-3</v>
      </c>
      <c r="M2062">
        <v>-1.488</v>
      </c>
      <c r="N2062">
        <v>-0.66490000000000005</v>
      </c>
      <c r="O2062">
        <v>0.1459</v>
      </c>
      <c r="P2062">
        <v>30001</v>
      </c>
      <c r="Q2062">
        <v>120000</v>
      </c>
    </row>
    <row r="2063" spans="9:17" x14ac:dyDescent="0.25">
      <c r="I2063" t="s">
        <v>2441</v>
      </c>
      <c r="J2063">
        <v>-0.50739999999999996</v>
      </c>
      <c r="K2063">
        <v>0.44879999999999998</v>
      </c>
      <c r="L2063">
        <v>3.6649999999999999E-3</v>
      </c>
      <c r="M2063">
        <v>-1.369</v>
      </c>
      <c r="N2063">
        <v>-0.51270000000000004</v>
      </c>
      <c r="O2063">
        <v>0.39150000000000001</v>
      </c>
      <c r="P2063">
        <v>30001</v>
      </c>
      <c r="Q2063">
        <v>120000</v>
      </c>
    </row>
    <row r="2064" spans="9:17" x14ac:dyDescent="0.25">
      <c r="I2064" t="s">
        <v>2442</v>
      </c>
      <c r="J2064">
        <v>-0.94089999999999996</v>
      </c>
      <c r="K2064">
        <v>0.43519999999999998</v>
      </c>
      <c r="L2064">
        <v>3.3149999999999998E-3</v>
      </c>
      <c r="M2064">
        <v>-1.827</v>
      </c>
      <c r="N2064">
        <v>-0.93100000000000005</v>
      </c>
      <c r="O2064">
        <v>-0.11600000000000001</v>
      </c>
      <c r="P2064">
        <v>30001</v>
      </c>
      <c r="Q2064">
        <v>120000</v>
      </c>
    </row>
    <row r="2065" spans="9:17" x14ac:dyDescent="0.25">
      <c r="I2065" t="s">
        <v>2443</v>
      </c>
      <c r="J2065">
        <v>-0.90710000000000002</v>
      </c>
      <c r="K2065">
        <v>0.41199999999999998</v>
      </c>
      <c r="L2065">
        <v>3.0739999999999999E-3</v>
      </c>
      <c r="M2065">
        <v>-1.7350000000000001</v>
      </c>
      <c r="N2065">
        <v>-0.89939999999999998</v>
      </c>
      <c r="O2065">
        <v>-0.1188</v>
      </c>
      <c r="P2065">
        <v>30001</v>
      </c>
      <c r="Q2065">
        <v>120000</v>
      </c>
    </row>
    <row r="2066" spans="9:17" x14ac:dyDescent="0.25">
      <c r="I2066" t="s">
        <v>2444</v>
      </c>
      <c r="J2066">
        <v>-0.71830000000000005</v>
      </c>
      <c r="K2066">
        <v>0.47560000000000002</v>
      </c>
      <c r="L2066">
        <v>3.5349999999999999E-3</v>
      </c>
      <c r="M2066">
        <v>-1.655</v>
      </c>
      <c r="N2066">
        <v>-0.72009999999999996</v>
      </c>
      <c r="O2066">
        <v>0.2276</v>
      </c>
      <c r="P2066">
        <v>30001</v>
      </c>
      <c r="Q2066">
        <v>120000</v>
      </c>
    </row>
    <row r="2067" spans="9:17" x14ac:dyDescent="0.25">
      <c r="I2067" t="s">
        <v>2445</v>
      </c>
      <c r="J2067">
        <v>0.1094</v>
      </c>
      <c r="K2067">
        <v>0.46920000000000001</v>
      </c>
      <c r="L2067">
        <v>4.1799999999999997E-3</v>
      </c>
      <c r="M2067">
        <v>-0.82540000000000002</v>
      </c>
      <c r="N2067">
        <v>0.1148</v>
      </c>
      <c r="O2067">
        <v>1.018</v>
      </c>
      <c r="P2067">
        <v>30001</v>
      </c>
      <c r="Q2067">
        <v>120000</v>
      </c>
    </row>
    <row r="2068" spans="9:17" x14ac:dyDescent="0.25">
      <c r="I2068" t="s">
        <v>2446</v>
      </c>
      <c r="J2068">
        <v>0.13039999999999999</v>
      </c>
      <c r="K2068">
        <v>0.51700000000000002</v>
      </c>
      <c r="L2068">
        <v>4.5040000000000002E-3</v>
      </c>
      <c r="M2068">
        <v>-0.8901</v>
      </c>
      <c r="N2068">
        <v>0.1343</v>
      </c>
      <c r="O2068">
        <v>1.145</v>
      </c>
      <c r="P2068">
        <v>30001</v>
      </c>
      <c r="Q2068">
        <v>120000</v>
      </c>
    </row>
    <row r="2069" spans="9:17" x14ac:dyDescent="0.25">
      <c r="I2069" t="s">
        <v>2447</v>
      </c>
      <c r="J2069">
        <v>0.51180000000000003</v>
      </c>
      <c r="K2069">
        <v>0.80649999999999999</v>
      </c>
      <c r="L2069">
        <v>1.473E-2</v>
      </c>
      <c r="M2069">
        <v>-1.0640000000000001</v>
      </c>
      <c r="N2069">
        <v>0.50360000000000005</v>
      </c>
      <c r="O2069">
        <v>2.1080000000000001</v>
      </c>
      <c r="P2069">
        <v>30001</v>
      </c>
      <c r="Q2069">
        <v>120000</v>
      </c>
    </row>
    <row r="2070" spans="9:17" x14ac:dyDescent="0.25">
      <c r="I2070" t="s">
        <v>2448</v>
      </c>
      <c r="J2070">
        <v>0.68159999999999998</v>
      </c>
      <c r="K2070">
        <v>0.59050000000000002</v>
      </c>
      <c r="L2070">
        <v>8.1569999999999993E-3</v>
      </c>
      <c r="M2070">
        <v>-0.47889999999999999</v>
      </c>
      <c r="N2070">
        <v>0.68340000000000001</v>
      </c>
      <c r="O2070">
        <v>1.8320000000000001</v>
      </c>
      <c r="P2070">
        <v>30001</v>
      </c>
      <c r="Q2070">
        <v>120000</v>
      </c>
    </row>
    <row r="2071" spans="9:17" x14ac:dyDescent="0.25">
      <c r="I2071" t="s">
        <v>2449</v>
      </c>
      <c r="J2071">
        <v>0.70230000000000004</v>
      </c>
      <c r="K2071">
        <v>0.66239999999999999</v>
      </c>
      <c r="L2071">
        <v>9.2540000000000001E-3</v>
      </c>
      <c r="M2071">
        <v>-0.60550000000000004</v>
      </c>
      <c r="N2071">
        <v>0.70379999999999998</v>
      </c>
      <c r="O2071">
        <v>2.008</v>
      </c>
      <c r="P2071">
        <v>30001</v>
      </c>
      <c r="Q2071">
        <v>120000</v>
      </c>
    </row>
    <row r="2072" spans="9:17" x14ac:dyDescent="0.25">
      <c r="I2072" t="s">
        <v>2831</v>
      </c>
      <c r="J2072">
        <v>0.44019999999999998</v>
      </c>
      <c r="K2072">
        <v>0.53620000000000001</v>
      </c>
      <c r="L2072">
        <v>7.6299999999999996E-3</v>
      </c>
      <c r="M2072">
        <v>-0.62370000000000003</v>
      </c>
      <c r="N2072">
        <v>0.44319999999999998</v>
      </c>
      <c r="O2072">
        <v>1.486</v>
      </c>
      <c r="P2072">
        <v>30001</v>
      </c>
      <c r="Q2072">
        <v>120000</v>
      </c>
    </row>
    <row r="2073" spans="9:17" x14ac:dyDescent="0.25">
      <c r="I2073" t="s">
        <v>2832</v>
      </c>
      <c r="J2073">
        <v>0.29630000000000001</v>
      </c>
      <c r="K2073">
        <v>0.58650000000000002</v>
      </c>
      <c r="L2073">
        <v>9.3390000000000001E-3</v>
      </c>
      <c r="M2073">
        <v>-0.88419999999999999</v>
      </c>
      <c r="N2073">
        <v>0.30530000000000002</v>
      </c>
      <c r="O2073">
        <v>1.423</v>
      </c>
      <c r="P2073">
        <v>30001</v>
      </c>
      <c r="Q2073">
        <v>120000</v>
      </c>
    </row>
    <row r="2074" spans="9:17" x14ac:dyDescent="0.25">
      <c r="I2074" t="s">
        <v>2833</v>
      </c>
      <c r="J2074">
        <v>1.038</v>
      </c>
      <c r="K2074">
        <v>0.59340000000000004</v>
      </c>
      <c r="L2074">
        <v>8.3800000000000003E-3</v>
      </c>
      <c r="M2074">
        <v>-0.13009999999999999</v>
      </c>
      <c r="N2074">
        <v>1.0409999999999999</v>
      </c>
      <c r="O2074">
        <v>2.1960000000000002</v>
      </c>
      <c r="P2074">
        <v>30001</v>
      </c>
      <c r="Q2074">
        <v>120000</v>
      </c>
    </row>
    <row r="2075" spans="9:17" x14ac:dyDescent="0.25">
      <c r="I2075" t="s">
        <v>2834</v>
      </c>
      <c r="J2075">
        <v>1.0249999999999999</v>
      </c>
      <c r="K2075">
        <v>0.66720000000000002</v>
      </c>
      <c r="L2075">
        <v>9.3329999999999993E-3</v>
      </c>
      <c r="M2075">
        <v>-0.29070000000000001</v>
      </c>
      <c r="N2075">
        <v>1.026</v>
      </c>
      <c r="O2075">
        <v>2.327</v>
      </c>
      <c r="P2075">
        <v>30001</v>
      </c>
      <c r="Q2075">
        <v>120000</v>
      </c>
    </row>
    <row r="2076" spans="9:17" x14ac:dyDescent="0.25">
      <c r="I2076" t="s">
        <v>2835</v>
      </c>
      <c r="J2076">
        <v>0.90210000000000001</v>
      </c>
      <c r="K2076">
        <v>0.61460000000000004</v>
      </c>
      <c r="L2076">
        <v>8.9689999999999995E-3</v>
      </c>
      <c r="M2076">
        <v>-0.30759999999999998</v>
      </c>
      <c r="N2076">
        <v>0.90400000000000003</v>
      </c>
      <c r="O2076">
        <v>2.0960000000000001</v>
      </c>
      <c r="P2076">
        <v>30001</v>
      </c>
      <c r="Q2076">
        <v>120000</v>
      </c>
    </row>
    <row r="2077" spans="9:17" x14ac:dyDescent="0.25">
      <c r="I2077" t="s">
        <v>2836</v>
      </c>
      <c r="J2077">
        <v>-0.58520000000000005</v>
      </c>
      <c r="K2077">
        <v>0.66059999999999997</v>
      </c>
      <c r="L2077">
        <v>9.3570000000000007E-3</v>
      </c>
      <c r="M2077">
        <v>-1.8740000000000001</v>
      </c>
      <c r="N2077">
        <v>-0.58589999999999998</v>
      </c>
      <c r="O2077">
        <v>0.7127</v>
      </c>
      <c r="P2077">
        <v>30001</v>
      </c>
      <c r="Q2077">
        <v>120000</v>
      </c>
    </row>
    <row r="2078" spans="9:17" x14ac:dyDescent="0.25">
      <c r="I2078" t="s">
        <v>2450</v>
      </c>
      <c r="J2078">
        <v>-0.64019999999999999</v>
      </c>
      <c r="K2078">
        <v>0.47510000000000002</v>
      </c>
      <c r="L2078">
        <v>3.921E-3</v>
      </c>
      <c r="M2078">
        <v>-1.61</v>
      </c>
      <c r="N2078">
        <v>-0.62860000000000005</v>
      </c>
      <c r="O2078">
        <v>0.27679999999999999</v>
      </c>
      <c r="P2078">
        <v>30001</v>
      </c>
      <c r="Q2078">
        <v>120000</v>
      </c>
    </row>
    <row r="2079" spans="9:17" x14ac:dyDescent="0.25">
      <c r="I2079" t="s">
        <v>2451</v>
      </c>
      <c r="J2079">
        <v>-0.48110000000000003</v>
      </c>
      <c r="K2079">
        <v>0.50029999999999997</v>
      </c>
      <c r="L2079">
        <v>3.6749999999999999E-3</v>
      </c>
      <c r="M2079">
        <v>-1.478</v>
      </c>
      <c r="N2079">
        <v>-0.4788</v>
      </c>
      <c r="O2079">
        <v>0.497</v>
      </c>
      <c r="P2079">
        <v>30001</v>
      </c>
      <c r="Q2079">
        <v>120000</v>
      </c>
    </row>
    <row r="2080" spans="9:17" x14ac:dyDescent="0.25">
      <c r="I2080" t="s">
        <v>2452</v>
      </c>
      <c r="J2080">
        <v>-0.91459999999999997</v>
      </c>
      <c r="K2080">
        <v>0.49480000000000002</v>
      </c>
      <c r="L2080">
        <v>3.3089999999999999E-3</v>
      </c>
      <c r="M2080">
        <v>-1.9319999999999999</v>
      </c>
      <c r="N2080">
        <v>-0.89900000000000002</v>
      </c>
      <c r="O2080">
        <v>1.519E-2</v>
      </c>
      <c r="P2080">
        <v>30001</v>
      </c>
      <c r="Q2080">
        <v>120000</v>
      </c>
    </row>
    <row r="2081" spans="9:17" x14ac:dyDescent="0.25">
      <c r="I2081" t="s">
        <v>2453</v>
      </c>
      <c r="J2081">
        <v>-0.88080000000000003</v>
      </c>
      <c r="K2081">
        <v>0.47249999999999998</v>
      </c>
      <c r="L2081">
        <v>3.0620000000000001E-3</v>
      </c>
      <c r="M2081">
        <v>-1.849</v>
      </c>
      <c r="N2081">
        <v>-0.86519999999999997</v>
      </c>
      <c r="O2081">
        <v>1.422E-2</v>
      </c>
      <c r="P2081">
        <v>30001</v>
      </c>
      <c r="Q2081">
        <v>120000</v>
      </c>
    </row>
    <row r="2082" spans="9:17" x14ac:dyDescent="0.25">
      <c r="I2082" t="s">
        <v>2454</v>
      </c>
      <c r="J2082">
        <v>-0.69199999999999995</v>
      </c>
      <c r="K2082">
        <v>0.52710000000000001</v>
      </c>
      <c r="L2082">
        <v>3.5820000000000001E-3</v>
      </c>
      <c r="M2082">
        <v>-1.752</v>
      </c>
      <c r="N2082">
        <v>-0.68500000000000005</v>
      </c>
      <c r="O2082">
        <v>0.33040000000000003</v>
      </c>
      <c r="P2082">
        <v>30001</v>
      </c>
      <c r="Q2082">
        <v>120000</v>
      </c>
    </row>
    <row r="2083" spans="9:17" x14ac:dyDescent="0.25">
      <c r="I2083" t="s">
        <v>2455</v>
      </c>
      <c r="J2083">
        <v>0.13569999999999999</v>
      </c>
      <c r="K2083">
        <v>0.52190000000000003</v>
      </c>
      <c r="L2083">
        <v>4.1939999999999998E-3</v>
      </c>
      <c r="M2083">
        <v>-0.91959999999999997</v>
      </c>
      <c r="N2083">
        <v>0.1454</v>
      </c>
      <c r="O2083">
        <v>1.139</v>
      </c>
      <c r="P2083">
        <v>30001</v>
      </c>
      <c r="Q2083">
        <v>120000</v>
      </c>
    </row>
    <row r="2084" spans="9:17" x14ac:dyDescent="0.25">
      <c r="I2084" t="s">
        <v>2456</v>
      </c>
      <c r="J2084">
        <v>0.15679999999999999</v>
      </c>
      <c r="K2084">
        <v>0.56489999999999996</v>
      </c>
      <c r="L2084">
        <v>4.4980000000000003E-3</v>
      </c>
      <c r="M2084">
        <v>-0.97750000000000004</v>
      </c>
      <c r="N2084">
        <v>0.16550000000000001</v>
      </c>
      <c r="O2084">
        <v>1.248</v>
      </c>
      <c r="P2084">
        <v>30001</v>
      </c>
      <c r="Q2084">
        <v>120000</v>
      </c>
    </row>
    <row r="2085" spans="9:17" x14ac:dyDescent="0.25">
      <c r="I2085" t="s">
        <v>2457</v>
      </c>
      <c r="J2085">
        <v>0.53810000000000002</v>
      </c>
      <c r="K2085">
        <v>0.8387</v>
      </c>
      <c r="L2085">
        <v>1.4760000000000001E-2</v>
      </c>
      <c r="M2085">
        <v>-1.111</v>
      </c>
      <c r="N2085">
        <v>0.5323</v>
      </c>
      <c r="O2085">
        <v>2.1880000000000002</v>
      </c>
      <c r="P2085">
        <v>30001</v>
      </c>
      <c r="Q2085">
        <v>120000</v>
      </c>
    </row>
    <row r="2086" spans="9:17" x14ac:dyDescent="0.25">
      <c r="I2086" t="s">
        <v>2458</v>
      </c>
      <c r="J2086">
        <v>0.70799999999999996</v>
      </c>
      <c r="K2086">
        <v>0.63759999999999994</v>
      </c>
      <c r="L2086">
        <v>8.3580000000000008E-3</v>
      </c>
      <c r="M2086">
        <v>-0.55789999999999995</v>
      </c>
      <c r="N2086">
        <v>0.71350000000000002</v>
      </c>
      <c r="O2086">
        <v>1.946</v>
      </c>
      <c r="P2086">
        <v>30001</v>
      </c>
      <c r="Q2086">
        <v>120000</v>
      </c>
    </row>
    <row r="2087" spans="9:17" x14ac:dyDescent="0.25">
      <c r="I2087" t="s">
        <v>2459</v>
      </c>
      <c r="J2087">
        <v>0.72860000000000003</v>
      </c>
      <c r="K2087">
        <v>0.70540000000000003</v>
      </c>
      <c r="L2087">
        <v>9.4640000000000002E-3</v>
      </c>
      <c r="M2087">
        <v>-0.67459999999999998</v>
      </c>
      <c r="N2087">
        <v>0.7329</v>
      </c>
      <c r="O2087">
        <v>2.113</v>
      </c>
      <c r="P2087">
        <v>30001</v>
      </c>
      <c r="Q2087">
        <v>120000</v>
      </c>
    </row>
    <row r="2088" spans="9:17" x14ac:dyDescent="0.25">
      <c r="I2088" t="s">
        <v>2837</v>
      </c>
      <c r="J2088">
        <v>0.46650000000000003</v>
      </c>
      <c r="K2088">
        <v>0.58679999999999999</v>
      </c>
      <c r="L2088">
        <v>7.8110000000000002E-3</v>
      </c>
      <c r="M2088">
        <v>-0.70930000000000004</v>
      </c>
      <c r="N2088">
        <v>0.47049999999999997</v>
      </c>
      <c r="O2088">
        <v>1.609</v>
      </c>
      <c r="P2088">
        <v>30001</v>
      </c>
      <c r="Q2088">
        <v>120000</v>
      </c>
    </row>
    <row r="2089" spans="9:17" x14ac:dyDescent="0.25">
      <c r="I2089" t="s">
        <v>2838</v>
      </c>
      <c r="J2089">
        <v>0.32269999999999999</v>
      </c>
      <c r="K2089">
        <v>0.63239999999999996</v>
      </c>
      <c r="L2089">
        <v>9.4780000000000003E-3</v>
      </c>
      <c r="M2089">
        <v>-0.9466</v>
      </c>
      <c r="N2089">
        <v>0.3322</v>
      </c>
      <c r="O2089">
        <v>1.546</v>
      </c>
      <c r="P2089">
        <v>30001</v>
      </c>
      <c r="Q2089">
        <v>120000</v>
      </c>
    </row>
    <row r="2090" spans="9:17" x14ac:dyDescent="0.25">
      <c r="I2090" t="s">
        <v>2839</v>
      </c>
      <c r="J2090">
        <v>1.0649999999999999</v>
      </c>
      <c r="K2090">
        <v>0.6371</v>
      </c>
      <c r="L2090">
        <v>8.4069999999999995E-3</v>
      </c>
      <c r="M2090">
        <v>-0.20499999999999999</v>
      </c>
      <c r="N2090">
        <v>1.073</v>
      </c>
      <c r="O2090">
        <v>2.2930000000000001</v>
      </c>
      <c r="P2090">
        <v>30001</v>
      </c>
      <c r="Q2090">
        <v>120000</v>
      </c>
    </row>
    <row r="2091" spans="9:17" x14ac:dyDescent="0.25">
      <c r="I2091" t="s">
        <v>2840</v>
      </c>
      <c r="J2091">
        <v>1.0509999999999999</v>
      </c>
      <c r="K2091">
        <v>0.7046</v>
      </c>
      <c r="L2091">
        <v>9.3329999999999993E-3</v>
      </c>
      <c r="M2091">
        <v>-0.34870000000000001</v>
      </c>
      <c r="N2091">
        <v>1.0569999999999999</v>
      </c>
      <c r="O2091">
        <v>2.4180000000000001</v>
      </c>
      <c r="P2091">
        <v>30001</v>
      </c>
      <c r="Q2091">
        <v>120000</v>
      </c>
    </row>
    <row r="2092" spans="9:17" x14ac:dyDescent="0.25">
      <c r="I2092" t="s">
        <v>2841</v>
      </c>
      <c r="J2092">
        <v>0.92849999999999999</v>
      </c>
      <c r="K2092">
        <v>0.65890000000000004</v>
      </c>
      <c r="L2092">
        <v>9.0060000000000001E-3</v>
      </c>
      <c r="M2092">
        <v>-0.38080000000000003</v>
      </c>
      <c r="N2092">
        <v>0.93289999999999995</v>
      </c>
      <c r="O2092">
        <v>2.2090000000000001</v>
      </c>
      <c r="P2092">
        <v>30001</v>
      </c>
      <c r="Q2092">
        <v>120000</v>
      </c>
    </row>
    <row r="2093" spans="9:17" x14ac:dyDescent="0.25">
      <c r="I2093" t="s">
        <v>2842</v>
      </c>
      <c r="J2093">
        <v>-0.55879999999999996</v>
      </c>
      <c r="K2093">
        <v>0.70130000000000003</v>
      </c>
      <c r="L2093">
        <v>9.3439999999999999E-3</v>
      </c>
      <c r="M2093">
        <v>-1.94</v>
      </c>
      <c r="N2093">
        <v>-0.55700000000000005</v>
      </c>
      <c r="O2093">
        <v>0.81240000000000001</v>
      </c>
      <c r="P2093">
        <v>30001</v>
      </c>
      <c r="Q2093">
        <v>120000</v>
      </c>
    </row>
    <row r="2094" spans="9:17" x14ac:dyDescent="0.25">
      <c r="I2094" t="s">
        <v>2460</v>
      </c>
      <c r="J2094">
        <v>0.15909999999999999</v>
      </c>
      <c r="K2094">
        <v>0.38</v>
      </c>
      <c r="L2094">
        <v>3.14E-3</v>
      </c>
      <c r="M2094">
        <v>-0.55430000000000001</v>
      </c>
      <c r="N2094">
        <v>0.12909999999999999</v>
      </c>
      <c r="O2094">
        <v>0.97619999999999996</v>
      </c>
      <c r="P2094">
        <v>30001</v>
      </c>
      <c r="Q2094">
        <v>120000</v>
      </c>
    </row>
    <row r="2095" spans="9:17" x14ac:dyDescent="0.25">
      <c r="I2095" t="s">
        <v>2461</v>
      </c>
      <c r="J2095">
        <v>-0.27439999999999998</v>
      </c>
      <c r="K2095">
        <v>0.38779999999999998</v>
      </c>
      <c r="L2095">
        <v>3.2209999999999999E-3</v>
      </c>
      <c r="M2095">
        <v>-1.123</v>
      </c>
      <c r="N2095">
        <v>-0.2361</v>
      </c>
      <c r="O2095">
        <v>0.41560000000000002</v>
      </c>
      <c r="P2095">
        <v>30001</v>
      </c>
      <c r="Q2095">
        <v>120000</v>
      </c>
    </row>
    <row r="2096" spans="9:17" x14ac:dyDescent="0.25">
      <c r="I2096" t="s">
        <v>2462</v>
      </c>
      <c r="J2096">
        <v>-0.24060000000000001</v>
      </c>
      <c r="K2096">
        <v>0.36430000000000001</v>
      </c>
      <c r="L2096">
        <v>3.0839999999999999E-3</v>
      </c>
      <c r="M2096">
        <v>-1.02</v>
      </c>
      <c r="N2096">
        <v>-0.2094</v>
      </c>
      <c r="O2096">
        <v>0.42459999999999998</v>
      </c>
      <c r="P2096">
        <v>30001</v>
      </c>
      <c r="Q2096">
        <v>120000</v>
      </c>
    </row>
    <row r="2097" spans="9:17" x14ac:dyDescent="0.25">
      <c r="I2097" t="s">
        <v>2463</v>
      </c>
      <c r="J2097">
        <v>-5.1810000000000002E-2</v>
      </c>
      <c r="K2097">
        <v>0.40920000000000001</v>
      </c>
      <c r="L2097">
        <v>2.8519999999999999E-3</v>
      </c>
      <c r="M2097">
        <v>-0.9032</v>
      </c>
      <c r="N2097">
        <v>-4.1020000000000001E-2</v>
      </c>
      <c r="O2097">
        <v>0.77200000000000002</v>
      </c>
      <c r="P2097">
        <v>30001</v>
      </c>
      <c r="Q2097">
        <v>120000</v>
      </c>
    </row>
    <row r="2098" spans="9:17" x14ac:dyDescent="0.25">
      <c r="I2098" t="s">
        <v>2464</v>
      </c>
      <c r="J2098">
        <v>0.77590000000000003</v>
      </c>
      <c r="K2098">
        <v>0.46200000000000002</v>
      </c>
      <c r="L2098">
        <v>4.1710000000000002E-3</v>
      </c>
      <c r="M2098">
        <v>-0.14169999999999999</v>
      </c>
      <c r="N2098">
        <v>0.77859999999999996</v>
      </c>
      <c r="O2098">
        <v>1.6759999999999999</v>
      </c>
      <c r="P2098">
        <v>30001</v>
      </c>
      <c r="Q2098">
        <v>120000</v>
      </c>
    </row>
    <row r="2099" spans="9:17" x14ac:dyDescent="0.25">
      <c r="I2099" t="s">
        <v>2465</v>
      </c>
      <c r="J2099">
        <v>0.79690000000000005</v>
      </c>
      <c r="K2099">
        <v>0.505</v>
      </c>
      <c r="L2099">
        <v>4.0860000000000002E-3</v>
      </c>
      <c r="M2099">
        <v>-0.19539999999999999</v>
      </c>
      <c r="N2099">
        <v>0.79790000000000005</v>
      </c>
      <c r="O2099">
        <v>1.788</v>
      </c>
      <c r="P2099">
        <v>30001</v>
      </c>
      <c r="Q2099">
        <v>120000</v>
      </c>
    </row>
    <row r="2100" spans="9:17" x14ac:dyDescent="0.25">
      <c r="I2100" t="s">
        <v>2466</v>
      </c>
      <c r="J2100">
        <v>1.1779999999999999</v>
      </c>
      <c r="K2100">
        <v>0.79949999999999999</v>
      </c>
      <c r="L2100">
        <v>1.489E-2</v>
      </c>
      <c r="M2100">
        <v>-0.37559999999999999</v>
      </c>
      <c r="N2100">
        <v>1.175</v>
      </c>
      <c r="O2100">
        <v>2.758</v>
      </c>
      <c r="P2100">
        <v>30001</v>
      </c>
      <c r="Q2100">
        <v>120000</v>
      </c>
    </row>
    <row r="2101" spans="9:17" x14ac:dyDescent="0.25">
      <c r="I2101" t="s">
        <v>2467</v>
      </c>
      <c r="J2101">
        <v>1.3480000000000001</v>
      </c>
      <c r="K2101">
        <v>0.59330000000000005</v>
      </c>
      <c r="L2101">
        <v>8.7589999999999994E-3</v>
      </c>
      <c r="M2101">
        <v>0.18770000000000001</v>
      </c>
      <c r="N2101">
        <v>1.349</v>
      </c>
      <c r="O2101">
        <v>2.5110000000000001</v>
      </c>
      <c r="P2101">
        <v>30001</v>
      </c>
      <c r="Q2101">
        <v>120000</v>
      </c>
    </row>
    <row r="2102" spans="9:17" x14ac:dyDescent="0.25">
      <c r="I2102" t="s">
        <v>2468</v>
      </c>
      <c r="J2102">
        <v>1.369</v>
      </c>
      <c r="K2102">
        <v>0.66469999999999996</v>
      </c>
      <c r="L2102">
        <v>9.8250000000000004E-3</v>
      </c>
      <c r="M2102">
        <v>6.4610000000000001E-2</v>
      </c>
      <c r="N2102">
        <v>1.369</v>
      </c>
      <c r="O2102">
        <v>2.6819999999999999</v>
      </c>
      <c r="P2102">
        <v>30001</v>
      </c>
      <c r="Q2102">
        <v>120000</v>
      </c>
    </row>
    <row r="2103" spans="9:17" x14ac:dyDescent="0.25">
      <c r="I2103" t="s">
        <v>2843</v>
      </c>
      <c r="J2103">
        <v>1.107</v>
      </c>
      <c r="K2103">
        <v>0.53310000000000002</v>
      </c>
      <c r="L2103">
        <v>8.0040000000000007E-3</v>
      </c>
      <c r="M2103">
        <v>5.4940000000000003E-2</v>
      </c>
      <c r="N2103">
        <v>1.109</v>
      </c>
      <c r="O2103">
        <v>2.153</v>
      </c>
      <c r="P2103">
        <v>30001</v>
      </c>
      <c r="Q2103">
        <v>120000</v>
      </c>
    </row>
    <row r="2104" spans="9:17" x14ac:dyDescent="0.25">
      <c r="I2104" t="s">
        <v>2844</v>
      </c>
      <c r="J2104">
        <v>0.96289999999999998</v>
      </c>
      <c r="K2104">
        <v>0.57850000000000001</v>
      </c>
      <c r="L2104">
        <v>9.5010000000000008E-3</v>
      </c>
      <c r="M2104">
        <v>-0.1915</v>
      </c>
      <c r="N2104">
        <v>0.96909999999999996</v>
      </c>
      <c r="O2104">
        <v>2.085</v>
      </c>
      <c r="P2104">
        <v>30001</v>
      </c>
      <c r="Q2104">
        <v>120000</v>
      </c>
    </row>
    <row r="2105" spans="9:17" x14ac:dyDescent="0.25">
      <c r="I2105" t="s">
        <v>2845</v>
      </c>
      <c r="J2105">
        <v>1.7050000000000001</v>
      </c>
      <c r="K2105">
        <v>0.58819999999999995</v>
      </c>
      <c r="L2105">
        <v>8.7840000000000001E-3</v>
      </c>
      <c r="M2105">
        <v>0.5554</v>
      </c>
      <c r="N2105">
        <v>1.706</v>
      </c>
      <c r="O2105">
        <v>2.87</v>
      </c>
      <c r="P2105">
        <v>30001</v>
      </c>
      <c r="Q2105">
        <v>120000</v>
      </c>
    </row>
    <row r="2106" spans="9:17" x14ac:dyDescent="0.25">
      <c r="I2106" t="s">
        <v>2846</v>
      </c>
      <c r="J2106">
        <v>1.6910000000000001</v>
      </c>
      <c r="K2106">
        <v>0.6613</v>
      </c>
      <c r="L2106">
        <v>9.6889999999999997E-3</v>
      </c>
      <c r="M2106">
        <v>0.39600000000000002</v>
      </c>
      <c r="N2106">
        <v>1.69</v>
      </c>
      <c r="O2106">
        <v>2.992</v>
      </c>
      <c r="P2106">
        <v>30001</v>
      </c>
      <c r="Q2106">
        <v>120000</v>
      </c>
    </row>
    <row r="2107" spans="9:17" x14ac:dyDescent="0.25">
      <c r="I2107" t="s">
        <v>2847</v>
      </c>
      <c r="J2107">
        <v>1.569</v>
      </c>
      <c r="K2107">
        <v>0.58899999999999997</v>
      </c>
      <c r="L2107">
        <v>7.894E-3</v>
      </c>
      <c r="M2107">
        <v>0.41299999999999998</v>
      </c>
      <c r="N2107">
        <v>1.569</v>
      </c>
      <c r="O2107">
        <v>2.7210000000000001</v>
      </c>
      <c r="P2107">
        <v>30001</v>
      </c>
      <c r="Q2107">
        <v>120000</v>
      </c>
    </row>
    <row r="2108" spans="9:17" x14ac:dyDescent="0.25">
      <c r="I2108" t="s">
        <v>2848</v>
      </c>
      <c r="J2108">
        <v>8.1369999999999998E-2</v>
      </c>
      <c r="K2108">
        <v>0.63339999999999996</v>
      </c>
      <c r="L2108">
        <v>8.2900000000000005E-3</v>
      </c>
      <c r="M2108">
        <v>-1.163</v>
      </c>
      <c r="N2108">
        <v>7.8780000000000003E-2</v>
      </c>
      <c r="O2108">
        <v>1.3180000000000001</v>
      </c>
      <c r="P2108">
        <v>30001</v>
      </c>
      <c r="Q2108">
        <v>120000</v>
      </c>
    </row>
    <row r="2109" spans="9:17" x14ac:dyDescent="0.25">
      <c r="I2109" t="s">
        <v>2469</v>
      </c>
      <c r="J2109">
        <v>-0.4335</v>
      </c>
      <c r="K2109">
        <v>0.43309999999999998</v>
      </c>
      <c r="L2109">
        <v>3.2060000000000001E-3</v>
      </c>
      <c r="M2109">
        <v>-1.3919999999999999</v>
      </c>
      <c r="N2109">
        <v>-0.38350000000000001</v>
      </c>
      <c r="O2109">
        <v>0.2772</v>
      </c>
      <c r="P2109">
        <v>30001</v>
      </c>
      <c r="Q2109">
        <v>120000</v>
      </c>
    </row>
    <row r="2110" spans="9:17" x14ac:dyDescent="0.25">
      <c r="I2110" t="s">
        <v>2470</v>
      </c>
      <c r="J2110">
        <v>-0.3997</v>
      </c>
      <c r="K2110">
        <v>0.40789999999999998</v>
      </c>
      <c r="L2110">
        <v>2.9150000000000001E-3</v>
      </c>
      <c r="M2110">
        <v>-1.2909999999999999</v>
      </c>
      <c r="N2110">
        <v>-0.3579</v>
      </c>
      <c r="O2110">
        <v>0.2853</v>
      </c>
      <c r="P2110">
        <v>30001</v>
      </c>
      <c r="Q2110">
        <v>120000</v>
      </c>
    </row>
    <row r="2111" spans="9:17" x14ac:dyDescent="0.25">
      <c r="I2111" t="s">
        <v>2471</v>
      </c>
      <c r="J2111">
        <v>-0.2109</v>
      </c>
      <c r="K2111">
        <v>0.42659999999999998</v>
      </c>
      <c r="L2111">
        <v>2.5360000000000001E-3</v>
      </c>
      <c r="M2111">
        <v>-1.1399999999999999</v>
      </c>
      <c r="N2111">
        <v>-0.17150000000000001</v>
      </c>
      <c r="O2111">
        <v>0.58479999999999999</v>
      </c>
      <c r="P2111">
        <v>30001</v>
      </c>
      <c r="Q2111">
        <v>120000</v>
      </c>
    </row>
    <row r="2112" spans="9:17" x14ac:dyDescent="0.25">
      <c r="I2112" t="s">
        <v>2472</v>
      </c>
      <c r="J2112">
        <v>0.61680000000000001</v>
      </c>
      <c r="K2112">
        <v>0.50580000000000003</v>
      </c>
      <c r="L2112">
        <v>4.666E-3</v>
      </c>
      <c r="M2112">
        <v>-0.39560000000000001</v>
      </c>
      <c r="N2112">
        <v>0.62490000000000001</v>
      </c>
      <c r="O2112">
        <v>1.585</v>
      </c>
      <c r="P2112">
        <v>30001</v>
      </c>
      <c r="Q2112">
        <v>120000</v>
      </c>
    </row>
    <row r="2113" spans="9:17" x14ac:dyDescent="0.25">
      <c r="I2113" t="s">
        <v>2473</v>
      </c>
      <c r="J2113">
        <v>0.63780000000000003</v>
      </c>
      <c r="K2113">
        <v>0.54769999999999996</v>
      </c>
      <c r="L2113">
        <v>4.8789999999999997E-3</v>
      </c>
      <c r="M2113">
        <v>-0.45629999999999998</v>
      </c>
      <c r="N2113">
        <v>0.64410000000000001</v>
      </c>
      <c r="O2113">
        <v>1.698</v>
      </c>
      <c r="P2113">
        <v>30001</v>
      </c>
      <c r="Q2113">
        <v>120000</v>
      </c>
    </row>
    <row r="2114" spans="9:17" x14ac:dyDescent="0.25">
      <c r="I2114" t="s">
        <v>2474</v>
      </c>
      <c r="J2114">
        <v>1.0189999999999999</v>
      </c>
      <c r="K2114">
        <v>0.82669999999999999</v>
      </c>
      <c r="L2114">
        <v>1.528E-2</v>
      </c>
      <c r="M2114">
        <v>-0.59730000000000005</v>
      </c>
      <c r="N2114">
        <v>1.0149999999999999</v>
      </c>
      <c r="O2114">
        <v>2.6509999999999998</v>
      </c>
      <c r="P2114">
        <v>30001</v>
      </c>
      <c r="Q2114">
        <v>120000</v>
      </c>
    </row>
    <row r="2115" spans="9:17" x14ac:dyDescent="0.25">
      <c r="I2115" t="s">
        <v>2475</v>
      </c>
      <c r="J2115">
        <v>1.1890000000000001</v>
      </c>
      <c r="K2115">
        <v>0.62329999999999997</v>
      </c>
      <c r="L2115">
        <v>8.8070000000000006E-3</v>
      </c>
      <c r="M2115">
        <v>-4.4819999999999999E-2</v>
      </c>
      <c r="N2115">
        <v>1.19</v>
      </c>
      <c r="O2115">
        <v>2.3919999999999999</v>
      </c>
      <c r="P2115">
        <v>30001</v>
      </c>
      <c r="Q2115">
        <v>120000</v>
      </c>
    </row>
    <row r="2116" spans="9:17" x14ac:dyDescent="0.25">
      <c r="I2116" t="s">
        <v>2476</v>
      </c>
      <c r="J2116">
        <v>1.21</v>
      </c>
      <c r="K2116">
        <v>0.69079999999999997</v>
      </c>
      <c r="L2116">
        <v>9.8860000000000007E-3</v>
      </c>
      <c r="M2116">
        <v>-0.15190000000000001</v>
      </c>
      <c r="N2116">
        <v>1.2090000000000001</v>
      </c>
      <c r="O2116">
        <v>2.5640000000000001</v>
      </c>
      <c r="P2116">
        <v>30001</v>
      </c>
      <c r="Q2116">
        <v>120000</v>
      </c>
    </row>
    <row r="2117" spans="9:17" x14ac:dyDescent="0.25">
      <c r="I2117" t="s">
        <v>2849</v>
      </c>
      <c r="J2117">
        <v>0.9476</v>
      </c>
      <c r="K2117">
        <v>0.56979999999999997</v>
      </c>
      <c r="L2117">
        <v>8.3510000000000008E-3</v>
      </c>
      <c r="M2117">
        <v>-0.19059999999999999</v>
      </c>
      <c r="N2117">
        <v>0.95579999999999998</v>
      </c>
      <c r="O2117">
        <v>2.0499999999999998</v>
      </c>
      <c r="P2117">
        <v>30001</v>
      </c>
      <c r="Q2117">
        <v>120000</v>
      </c>
    </row>
    <row r="2118" spans="9:17" x14ac:dyDescent="0.25">
      <c r="I2118" t="s">
        <v>2850</v>
      </c>
      <c r="J2118">
        <v>0.80379999999999996</v>
      </c>
      <c r="K2118">
        <v>0.61419999999999997</v>
      </c>
      <c r="L2118">
        <v>9.8799999999999999E-3</v>
      </c>
      <c r="M2118">
        <v>-0.42580000000000001</v>
      </c>
      <c r="N2118">
        <v>0.81310000000000004</v>
      </c>
      <c r="O2118">
        <v>1.982</v>
      </c>
      <c r="P2118">
        <v>30001</v>
      </c>
      <c r="Q2118">
        <v>120000</v>
      </c>
    </row>
    <row r="2119" spans="9:17" x14ac:dyDescent="0.25">
      <c r="I2119" t="s">
        <v>2851</v>
      </c>
      <c r="J2119">
        <v>1.546</v>
      </c>
      <c r="K2119">
        <v>0.62309999999999999</v>
      </c>
      <c r="L2119">
        <v>8.9029999999999995E-3</v>
      </c>
      <c r="M2119">
        <v>0.30919999999999997</v>
      </c>
      <c r="N2119">
        <v>1.5509999999999999</v>
      </c>
      <c r="O2119">
        <v>2.7589999999999999</v>
      </c>
      <c r="P2119">
        <v>30001</v>
      </c>
      <c r="Q2119">
        <v>120000</v>
      </c>
    </row>
    <row r="2120" spans="9:17" x14ac:dyDescent="0.25">
      <c r="I2120" t="s">
        <v>2852</v>
      </c>
      <c r="J2120">
        <v>1.532</v>
      </c>
      <c r="K2120">
        <v>0.69269999999999998</v>
      </c>
      <c r="L2120">
        <v>9.8180000000000003E-3</v>
      </c>
      <c r="M2120">
        <v>0.16439999999999999</v>
      </c>
      <c r="N2120">
        <v>1.534</v>
      </c>
      <c r="O2120">
        <v>2.89</v>
      </c>
      <c r="P2120">
        <v>30001</v>
      </c>
      <c r="Q2120">
        <v>120000</v>
      </c>
    </row>
    <row r="2121" spans="9:17" x14ac:dyDescent="0.25">
      <c r="I2121" t="s">
        <v>2853</v>
      </c>
      <c r="J2121">
        <v>1.41</v>
      </c>
      <c r="K2121">
        <v>0.63560000000000005</v>
      </c>
      <c r="L2121">
        <v>9.0270000000000003E-3</v>
      </c>
      <c r="M2121">
        <v>0.1449</v>
      </c>
      <c r="N2121">
        <v>1.4139999999999999</v>
      </c>
      <c r="O2121">
        <v>2.6480000000000001</v>
      </c>
      <c r="P2121">
        <v>30001</v>
      </c>
      <c r="Q2121">
        <v>120000</v>
      </c>
    </row>
    <row r="2122" spans="9:17" x14ac:dyDescent="0.25">
      <c r="I2122" t="s">
        <v>2854</v>
      </c>
      <c r="J2122">
        <v>-7.7729999999999994E-2</v>
      </c>
      <c r="K2122">
        <v>0.67579999999999996</v>
      </c>
      <c r="L2122">
        <v>9.2399999999999999E-3</v>
      </c>
      <c r="M2122">
        <v>-1.415</v>
      </c>
      <c r="N2122">
        <v>-7.2910000000000003E-2</v>
      </c>
      <c r="O2122">
        <v>1.2350000000000001</v>
      </c>
      <c r="P2122">
        <v>30001</v>
      </c>
      <c r="Q2122">
        <v>120000</v>
      </c>
    </row>
    <row r="2123" spans="9:17" x14ac:dyDescent="0.25">
      <c r="I2123" t="s">
        <v>2477</v>
      </c>
      <c r="J2123">
        <v>3.381E-2</v>
      </c>
      <c r="K2123">
        <v>0.35299999999999998</v>
      </c>
      <c r="L2123">
        <v>1.547E-3</v>
      </c>
      <c r="M2123">
        <v>-0.66210000000000002</v>
      </c>
      <c r="N2123">
        <v>2.4060000000000002E-2</v>
      </c>
      <c r="O2123">
        <v>0.7651</v>
      </c>
      <c r="P2123">
        <v>30001</v>
      </c>
      <c r="Q2123">
        <v>120000</v>
      </c>
    </row>
    <row r="2124" spans="9:17" x14ac:dyDescent="0.25">
      <c r="I2124" t="s">
        <v>2478</v>
      </c>
      <c r="J2124">
        <v>0.22259999999999999</v>
      </c>
      <c r="K2124">
        <v>0.42820000000000003</v>
      </c>
      <c r="L2124">
        <v>2.3259999999999999E-3</v>
      </c>
      <c r="M2124">
        <v>-0.55889999999999995</v>
      </c>
      <c r="N2124">
        <v>0.17829999999999999</v>
      </c>
      <c r="O2124">
        <v>1.167</v>
      </c>
      <c r="P2124">
        <v>30001</v>
      </c>
      <c r="Q2124">
        <v>120000</v>
      </c>
    </row>
    <row r="2125" spans="9:17" x14ac:dyDescent="0.25">
      <c r="I2125" t="s">
        <v>2479</v>
      </c>
      <c r="J2125">
        <v>1.05</v>
      </c>
      <c r="K2125">
        <v>0.49120000000000003</v>
      </c>
      <c r="L2125">
        <v>4.4200000000000003E-3</v>
      </c>
      <c r="M2125">
        <v>9.7869999999999999E-2</v>
      </c>
      <c r="N2125">
        <v>1.048</v>
      </c>
      <c r="O2125">
        <v>2.0209999999999999</v>
      </c>
      <c r="P2125">
        <v>30001</v>
      </c>
      <c r="Q2125">
        <v>120000</v>
      </c>
    </row>
    <row r="2126" spans="9:17" x14ac:dyDescent="0.25">
      <c r="I2126" t="s">
        <v>2480</v>
      </c>
      <c r="J2126">
        <v>1.071</v>
      </c>
      <c r="K2126">
        <v>0.53369999999999995</v>
      </c>
      <c r="L2126">
        <v>4.6150000000000002E-3</v>
      </c>
      <c r="M2126">
        <v>3.9190000000000003E-2</v>
      </c>
      <c r="N2126">
        <v>1.0680000000000001</v>
      </c>
      <c r="O2126">
        <v>2.1269999999999998</v>
      </c>
      <c r="P2126">
        <v>30001</v>
      </c>
      <c r="Q2126">
        <v>120000</v>
      </c>
    </row>
    <row r="2127" spans="9:17" x14ac:dyDescent="0.25">
      <c r="I2127" t="s">
        <v>2481</v>
      </c>
      <c r="J2127">
        <v>1.4530000000000001</v>
      </c>
      <c r="K2127">
        <v>0.81720000000000004</v>
      </c>
      <c r="L2127">
        <v>1.4959999999999999E-2</v>
      </c>
      <c r="M2127">
        <v>-0.14299999999999999</v>
      </c>
      <c r="N2127">
        <v>1.446</v>
      </c>
      <c r="O2127">
        <v>3.0710000000000002</v>
      </c>
      <c r="P2127">
        <v>30001</v>
      </c>
      <c r="Q2127">
        <v>120000</v>
      </c>
    </row>
    <row r="2128" spans="9:17" x14ac:dyDescent="0.25">
      <c r="I2128" t="s">
        <v>2482</v>
      </c>
      <c r="J2128">
        <v>1.623</v>
      </c>
      <c r="K2128">
        <v>0.61119999999999997</v>
      </c>
      <c r="L2128">
        <v>8.4790000000000004E-3</v>
      </c>
      <c r="M2128">
        <v>0.43190000000000001</v>
      </c>
      <c r="N2128">
        <v>1.62</v>
      </c>
      <c r="O2128">
        <v>2.827</v>
      </c>
      <c r="P2128">
        <v>30001</v>
      </c>
      <c r="Q2128">
        <v>120000</v>
      </c>
    </row>
    <row r="2129" spans="9:17" x14ac:dyDescent="0.25">
      <c r="I2129" t="s">
        <v>2483</v>
      </c>
      <c r="J2129">
        <v>1.643</v>
      </c>
      <c r="K2129">
        <v>0.68</v>
      </c>
      <c r="L2129">
        <v>9.5689999999999994E-3</v>
      </c>
      <c r="M2129">
        <v>0.3221</v>
      </c>
      <c r="N2129">
        <v>1.6379999999999999</v>
      </c>
      <c r="O2129">
        <v>2.9940000000000002</v>
      </c>
      <c r="P2129">
        <v>30001</v>
      </c>
      <c r="Q2129">
        <v>120000</v>
      </c>
    </row>
    <row r="2130" spans="9:17" x14ac:dyDescent="0.25">
      <c r="I2130" t="s">
        <v>2855</v>
      </c>
      <c r="J2130">
        <v>1.381</v>
      </c>
      <c r="K2130">
        <v>0.55689999999999995</v>
      </c>
      <c r="L2130">
        <v>7.9299999999999995E-3</v>
      </c>
      <c r="M2130">
        <v>0.28949999999999998</v>
      </c>
      <c r="N2130">
        <v>1.3779999999999999</v>
      </c>
      <c r="O2130">
        <v>2.4809999999999999</v>
      </c>
      <c r="P2130">
        <v>30001</v>
      </c>
      <c r="Q2130">
        <v>120000</v>
      </c>
    </row>
    <row r="2131" spans="9:17" x14ac:dyDescent="0.25">
      <c r="I2131" t="s">
        <v>2856</v>
      </c>
      <c r="J2131">
        <v>1.2370000000000001</v>
      </c>
      <c r="K2131">
        <v>0.60170000000000001</v>
      </c>
      <c r="L2131">
        <v>9.5530000000000007E-3</v>
      </c>
      <c r="M2131">
        <v>4.7800000000000002E-2</v>
      </c>
      <c r="N2131">
        <v>1.238</v>
      </c>
      <c r="O2131">
        <v>2.4169999999999998</v>
      </c>
      <c r="P2131">
        <v>30001</v>
      </c>
      <c r="Q2131">
        <v>120000</v>
      </c>
    </row>
    <row r="2132" spans="9:17" x14ac:dyDescent="0.25">
      <c r="I2132" t="s">
        <v>2857</v>
      </c>
      <c r="J2132">
        <v>1.9790000000000001</v>
      </c>
      <c r="K2132">
        <v>0.60960000000000003</v>
      </c>
      <c r="L2132">
        <v>8.6650000000000008E-3</v>
      </c>
      <c r="M2132">
        <v>0.79590000000000005</v>
      </c>
      <c r="N2132">
        <v>1.976</v>
      </c>
      <c r="O2132">
        <v>3.1829999999999998</v>
      </c>
      <c r="P2132">
        <v>30001</v>
      </c>
      <c r="Q2132">
        <v>120000</v>
      </c>
    </row>
    <row r="2133" spans="9:17" x14ac:dyDescent="0.25">
      <c r="I2133" t="s">
        <v>2858</v>
      </c>
      <c r="J2133">
        <v>1.966</v>
      </c>
      <c r="K2133">
        <v>0.68059999999999998</v>
      </c>
      <c r="L2133">
        <v>9.6019999999999994E-3</v>
      </c>
      <c r="M2133">
        <v>0.63480000000000003</v>
      </c>
      <c r="N2133">
        <v>1.964</v>
      </c>
      <c r="O2133">
        <v>3.3069999999999999</v>
      </c>
      <c r="P2133">
        <v>30001</v>
      </c>
      <c r="Q2133">
        <v>120000</v>
      </c>
    </row>
    <row r="2134" spans="9:17" x14ac:dyDescent="0.25">
      <c r="I2134" t="s">
        <v>2859</v>
      </c>
      <c r="J2134">
        <v>1.843</v>
      </c>
      <c r="K2134">
        <v>0.622</v>
      </c>
      <c r="L2134">
        <v>8.7829999999999991E-3</v>
      </c>
      <c r="M2134">
        <v>0.61609999999999998</v>
      </c>
      <c r="N2134">
        <v>1.8440000000000001</v>
      </c>
      <c r="O2134">
        <v>3.0590000000000002</v>
      </c>
      <c r="P2134">
        <v>30001</v>
      </c>
      <c r="Q2134">
        <v>120000</v>
      </c>
    </row>
    <row r="2135" spans="9:17" x14ac:dyDescent="0.25">
      <c r="I2135" t="s">
        <v>2860</v>
      </c>
      <c r="J2135">
        <v>0.35580000000000001</v>
      </c>
      <c r="K2135">
        <v>0.66200000000000003</v>
      </c>
      <c r="L2135">
        <v>9.1240000000000002E-3</v>
      </c>
      <c r="M2135">
        <v>-0.93540000000000001</v>
      </c>
      <c r="N2135">
        <v>0.35270000000000001</v>
      </c>
      <c r="O2135">
        <v>1.6619999999999999</v>
      </c>
      <c r="P2135">
        <v>30001</v>
      </c>
      <c r="Q2135">
        <v>120000</v>
      </c>
    </row>
    <row r="2136" spans="9:17" x14ac:dyDescent="0.25">
      <c r="I2136" t="s">
        <v>2484</v>
      </c>
      <c r="J2136">
        <v>0.1888</v>
      </c>
      <c r="K2136">
        <v>0.41070000000000001</v>
      </c>
      <c r="L2136">
        <v>2.173E-3</v>
      </c>
      <c r="M2136">
        <v>-0.58069999999999999</v>
      </c>
      <c r="N2136">
        <v>0.15329999999999999</v>
      </c>
      <c r="O2136">
        <v>1.083</v>
      </c>
      <c r="P2136">
        <v>30001</v>
      </c>
      <c r="Q2136">
        <v>120000</v>
      </c>
    </row>
    <row r="2137" spans="9:17" x14ac:dyDescent="0.25">
      <c r="I2137" t="s">
        <v>2485</v>
      </c>
      <c r="J2137">
        <v>1.016</v>
      </c>
      <c r="K2137">
        <v>0.47239999999999999</v>
      </c>
      <c r="L2137">
        <v>4.2700000000000004E-3</v>
      </c>
      <c r="M2137">
        <v>9.1350000000000001E-2</v>
      </c>
      <c r="N2137">
        <v>1.0149999999999999</v>
      </c>
      <c r="O2137">
        <v>1.9419999999999999</v>
      </c>
      <c r="P2137">
        <v>30001</v>
      </c>
      <c r="Q2137">
        <v>120000</v>
      </c>
    </row>
    <row r="2138" spans="9:17" x14ac:dyDescent="0.25">
      <c r="I2138" t="s">
        <v>2486</v>
      </c>
      <c r="J2138">
        <v>1.038</v>
      </c>
      <c r="K2138">
        <v>0.51670000000000005</v>
      </c>
      <c r="L2138">
        <v>4.457E-3</v>
      </c>
      <c r="M2138">
        <v>3.1699999999999999E-2</v>
      </c>
      <c r="N2138">
        <v>1.034</v>
      </c>
      <c r="O2138">
        <v>2.06</v>
      </c>
      <c r="P2138">
        <v>30001</v>
      </c>
      <c r="Q2138">
        <v>120000</v>
      </c>
    </row>
    <row r="2139" spans="9:17" x14ac:dyDescent="0.25">
      <c r="I2139" t="s">
        <v>2487</v>
      </c>
      <c r="J2139">
        <v>1.419</v>
      </c>
      <c r="K2139">
        <v>0.80610000000000004</v>
      </c>
      <c r="L2139">
        <v>1.489E-2</v>
      </c>
      <c r="M2139">
        <v>-0.14879999999999999</v>
      </c>
      <c r="N2139">
        <v>1.4139999999999999</v>
      </c>
      <c r="O2139">
        <v>3.008</v>
      </c>
      <c r="P2139">
        <v>30001</v>
      </c>
      <c r="Q2139">
        <v>120000</v>
      </c>
    </row>
    <row r="2140" spans="9:17" x14ac:dyDescent="0.25">
      <c r="I2140" t="s">
        <v>2488</v>
      </c>
      <c r="J2140">
        <v>1.589</v>
      </c>
      <c r="K2140">
        <v>0.5968</v>
      </c>
      <c r="L2140">
        <v>8.3250000000000008E-3</v>
      </c>
      <c r="M2140">
        <v>0.42420000000000002</v>
      </c>
      <c r="N2140">
        <v>1.587</v>
      </c>
      <c r="O2140">
        <v>2.7610000000000001</v>
      </c>
      <c r="P2140">
        <v>30001</v>
      </c>
      <c r="Q2140">
        <v>120000</v>
      </c>
    </row>
    <row r="2141" spans="9:17" x14ac:dyDescent="0.25">
      <c r="I2141" t="s">
        <v>2489</v>
      </c>
      <c r="J2141">
        <v>1.609</v>
      </c>
      <c r="K2141">
        <v>0.66779999999999995</v>
      </c>
      <c r="L2141">
        <v>9.4369999999999992E-3</v>
      </c>
      <c r="M2141">
        <v>0.30520000000000003</v>
      </c>
      <c r="N2141">
        <v>1.607</v>
      </c>
      <c r="O2141">
        <v>2.9359999999999999</v>
      </c>
      <c r="P2141">
        <v>30001</v>
      </c>
      <c r="Q2141">
        <v>120000</v>
      </c>
    </row>
    <row r="2142" spans="9:17" x14ac:dyDescent="0.25">
      <c r="I2142" t="s">
        <v>2861</v>
      </c>
      <c r="J2142">
        <v>1.347</v>
      </c>
      <c r="K2142">
        <v>0.5393</v>
      </c>
      <c r="L2142">
        <v>7.8279999999999999E-3</v>
      </c>
      <c r="M2142">
        <v>0.29270000000000002</v>
      </c>
      <c r="N2142">
        <v>1.345</v>
      </c>
      <c r="O2142">
        <v>2.41</v>
      </c>
      <c r="P2142">
        <v>30001</v>
      </c>
      <c r="Q2142">
        <v>120000</v>
      </c>
    </row>
    <row r="2143" spans="9:17" x14ac:dyDescent="0.25">
      <c r="I2143" t="s">
        <v>2862</v>
      </c>
      <c r="J2143">
        <v>1.2030000000000001</v>
      </c>
      <c r="K2143">
        <v>0.58579999999999999</v>
      </c>
      <c r="L2143">
        <v>9.4680000000000007E-3</v>
      </c>
      <c r="M2143">
        <v>3.8730000000000001E-2</v>
      </c>
      <c r="N2143">
        <v>1.206</v>
      </c>
      <c r="O2143">
        <v>2.3460000000000001</v>
      </c>
      <c r="P2143">
        <v>30001</v>
      </c>
      <c r="Q2143">
        <v>120000</v>
      </c>
    </row>
    <row r="2144" spans="9:17" x14ac:dyDescent="0.25">
      <c r="I2144" t="s">
        <v>2863</v>
      </c>
      <c r="J2144">
        <v>1.9450000000000001</v>
      </c>
      <c r="K2144">
        <v>0.59440000000000004</v>
      </c>
      <c r="L2144">
        <v>8.6339999999999993E-3</v>
      </c>
      <c r="M2144">
        <v>0.78979999999999995</v>
      </c>
      <c r="N2144">
        <v>1.9419999999999999</v>
      </c>
      <c r="O2144">
        <v>3.12</v>
      </c>
      <c r="P2144">
        <v>30001</v>
      </c>
      <c r="Q2144">
        <v>120000</v>
      </c>
    </row>
    <row r="2145" spans="9:17" x14ac:dyDescent="0.25">
      <c r="I2145" t="s">
        <v>2864</v>
      </c>
      <c r="J2145">
        <v>1.9319999999999999</v>
      </c>
      <c r="K2145">
        <v>0.66659999999999997</v>
      </c>
      <c r="L2145">
        <v>9.5720000000000006E-3</v>
      </c>
      <c r="M2145">
        <v>0.62509999999999999</v>
      </c>
      <c r="N2145">
        <v>1.93</v>
      </c>
      <c r="O2145">
        <v>3.2429999999999999</v>
      </c>
      <c r="P2145">
        <v>30001</v>
      </c>
      <c r="Q2145">
        <v>120000</v>
      </c>
    </row>
    <row r="2146" spans="9:17" x14ac:dyDescent="0.25">
      <c r="I2146" t="s">
        <v>2865</v>
      </c>
      <c r="J2146">
        <v>1.8089999999999999</v>
      </c>
      <c r="K2146">
        <v>0.60909999999999997</v>
      </c>
      <c r="L2146">
        <v>8.763E-3</v>
      </c>
      <c r="M2146">
        <v>0.60950000000000004</v>
      </c>
      <c r="N2146">
        <v>1.8109999999999999</v>
      </c>
      <c r="O2146">
        <v>2.9980000000000002</v>
      </c>
      <c r="P2146">
        <v>30001</v>
      </c>
      <c r="Q2146">
        <v>120000</v>
      </c>
    </row>
    <row r="2147" spans="9:17" x14ac:dyDescent="0.25">
      <c r="I2147" t="s">
        <v>2866</v>
      </c>
      <c r="J2147">
        <v>0.32200000000000001</v>
      </c>
      <c r="K2147">
        <v>0.65049999999999997</v>
      </c>
      <c r="L2147">
        <v>9.0830000000000008E-3</v>
      </c>
      <c r="M2147">
        <v>-0.94469999999999998</v>
      </c>
      <c r="N2147">
        <v>0.31840000000000002</v>
      </c>
      <c r="O2147">
        <v>1.599</v>
      </c>
      <c r="P2147">
        <v>30001</v>
      </c>
      <c r="Q2147">
        <v>120000</v>
      </c>
    </row>
    <row r="2148" spans="9:17" x14ac:dyDescent="0.25">
      <c r="I2148" t="s">
        <v>2490</v>
      </c>
      <c r="J2148">
        <v>0.82769999999999999</v>
      </c>
      <c r="K2148">
        <v>0.52829999999999999</v>
      </c>
      <c r="L2148">
        <v>4.5040000000000002E-3</v>
      </c>
      <c r="M2148">
        <v>-0.22509999999999999</v>
      </c>
      <c r="N2148">
        <v>0.83120000000000005</v>
      </c>
      <c r="O2148">
        <v>1.8580000000000001</v>
      </c>
      <c r="P2148">
        <v>30001</v>
      </c>
      <c r="Q2148">
        <v>120000</v>
      </c>
    </row>
    <row r="2149" spans="9:17" x14ac:dyDescent="0.25">
      <c r="I2149" t="s">
        <v>2491</v>
      </c>
      <c r="J2149">
        <v>0.84870000000000001</v>
      </c>
      <c r="K2149">
        <v>0.56820000000000004</v>
      </c>
      <c r="L2149">
        <v>4.6239999999999996E-3</v>
      </c>
      <c r="M2149">
        <v>-0.2727</v>
      </c>
      <c r="N2149">
        <v>0.84840000000000004</v>
      </c>
      <c r="O2149">
        <v>1.9690000000000001</v>
      </c>
      <c r="P2149">
        <v>30001</v>
      </c>
      <c r="Q2149">
        <v>120000</v>
      </c>
    </row>
    <row r="2150" spans="9:17" x14ac:dyDescent="0.25">
      <c r="I2150" t="s">
        <v>2492</v>
      </c>
      <c r="J2150">
        <v>1.23</v>
      </c>
      <c r="K2150">
        <v>0.83909999999999996</v>
      </c>
      <c r="L2150">
        <v>1.508E-2</v>
      </c>
      <c r="M2150">
        <v>-0.40670000000000001</v>
      </c>
      <c r="N2150">
        <v>1.222</v>
      </c>
      <c r="O2150">
        <v>2.8839999999999999</v>
      </c>
      <c r="P2150">
        <v>30001</v>
      </c>
      <c r="Q2150">
        <v>120000</v>
      </c>
    </row>
    <row r="2151" spans="9:17" x14ac:dyDescent="0.25">
      <c r="I2151" t="s">
        <v>2493</v>
      </c>
      <c r="J2151">
        <v>1.4</v>
      </c>
      <c r="K2151">
        <v>0.64290000000000003</v>
      </c>
      <c r="L2151">
        <v>8.7309999999999992E-3</v>
      </c>
      <c r="M2151">
        <v>0.12820000000000001</v>
      </c>
      <c r="N2151">
        <v>1.4019999999999999</v>
      </c>
      <c r="O2151">
        <v>2.66</v>
      </c>
      <c r="P2151">
        <v>30001</v>
      </c>
      <c r="Q2151">
        <v>120000</v>
      </c>
    </row>
    <row r="2152" spans="9:17" x14ac:dyDescent="0.25">
      <c r="I2152" t="s">
        <v>2494</v>
      </c>
      <c r="J2152">
        <v>1.421</v>
      </c>
      <c r="K2152">
        <v>0.7097</v>
      </c>
      <c r="L2152">
        <v>9.7999999999999997E-3</v>
      </c>
      <c r="M2152">
        <v>1.993E-2</v>
      </c>
      <c r="N2152">
        <v>1.42</v>
      </c>
      <c r="O2152">
        <v>2.8239999999999998</v>
      </c>
      <c r="P2152">
        <v>30001</v>
      </c>
      <c r="Q2152">
        <v>120000</v>
      </c>
    </row>
    <row r="2153" spans="9:17" x14ac:dyDescent="0.25">
      <c r="I2153" t="s">
        <v>2867</v>
      </c>
      <c r="J2153">
        <v>1.159</v>
      </c>
      <c r="K2153">
        <v>0.58950000000000002</v>
      </c>
      <c r="L2153">
        <v>8.0879999999999997E-3</v>
      </c>
      <c r="M2153">
        <v>-1.023E-2</v>
      </c>
      <c r="N2153">
        <v>1.161</v>
      </c>
      <c r="O2153">
        <v>2.3109999999999999</v>
      </c>
      <c r="P2153">
        <v>30001</v>
      </c>
      <c r="Q2153">
        <v>120000</v>
      </c>
    </row>
    <row r="2154" spans="9:17" x14ac:dyDescent="0.25">
      <c r="I2154" t="s">
        <v>2868</v>
      </c>
      <c r="J2154">
        <v>1.0149999999999999</v>
      </c>
      <c r="K2154">
        <v>0.63070000000000004</v>
      </c>
      <c r="L2154">
        <v>9.6609999999999994E-3</v>
      </c>
      <c r="M2154">
        <v>-0.23910000000000001</v>
      </c>
      <c r="N2154">
        <v>1.02</v>
      </c>
      <c r="O2154">
        <v>2.234</v>
      </c>
      <c r="P2154">
        <v>30001</v>
      </c>
      <c r="Q2154">
        <v>120000</v>
      </c>
    </row>
    <row r="2155" spans="9:17" x14ac:dyDescent="0.25">
      <c r="I2155" t="s">
        <v>2869</v>
      </c>
      <c r="J2155">
        <v>1.7569999999999999</v>
      </c>
      <c r="K2155">
        <v>0.64019999999999999</v>
      </c>
      <c r="L2155">
        <v>8.7889999999999999E-3</v>
      </c>
      <c r="M2155">
        <v>0.4899</v>
      </c>
      <c r="N2155">
        <v>1.758</v>
      </c>
      <c r="O2155">
        <v>3.0070000000000001</v>
      </c>
      <c r="P2155">
        <v>30001</v>
      </c>
      <c r="Q2155">
        <v>120000</v>
      </c>
    </row>
    <row r="2156" spans="9:17" x14ac:dyDescent="0.25">
      <c r="I2156" t="s">
        <v>2870</v>
      </c>
      <c r="J2156">
        <v>1.7430000000000001</v>
      </c>
      <c r="K2156">
        <v>0.7077</v>
      </c>
      <c r="L2156">
        <v>9.6880000000000004E-3</v>
      </c>
      <c r="M2156">
        <v>0.3483</v>
      </c>
      <c r="N2156">
        <v>1.7450000000000001</v>
      </c>
      <c r="O2156">
        <v>3.1339999999999999</v>
      </c>
      <c r="P2156">
        <v>30001</v>
      </c>
      <c r="Q2156">
        <v>120000</v>
      </c>
    </row>
    <row r="2157" spans="9:17" x14ac:dyDescent="0.25">
      <c r="I2157" t="s">
        <v>2871</v>
      </c>
      <c r="J2157">
        <v>1.62</v>
      </c>
      <c r="K2157">
        <v>0.65300000000000002</v>
      </c>
      <c r="L2157">
        <v>8.8059999999999996E-3</v>
      </c>
      <c r="M2157">
        <v>0.33160000000000001</v>
      </c>
      <c r="N2157">
        <v>1.623</v>
      </c>
      <c r="O2157">
        <v>2.891</v>
      </c>
      <c r="P2157">
        <v>30001</v>
      </c>
      <c r="Q2157">
        <v>120000</v>
      </c>
    </row>
    <row r="2158" spans="9:17" x14ac:dyDescent="0.25">
      <c r="I2158" t="s">
        <v>2872</v>
      </c>
      <c r="J2158">
        <v>0.13320000000000001</v>
      </c>
      <c r="K2158">
        <v>0.69189999999999996</v>
      </c>
      <c r="L2158">
        <v>9.136E-3</v>
      </c>
      <c r="M2158">
        <v>-1.2350000000000001</v>
      </c>
      <c r="N2158">
        <v>0.1348</v>
      </c>
      <c r="O2158">
        <v>1.4830000000000001</v>
      </c>
      <c r="P2158">
        <v>30001</v>
      </c>
      <c r="Q2158">
        <v>120000</v>
      </c>
    </row>
    <row r="2159" spans="9:17" x14ac:dyDescent="0.25">
      <c r="I2159" t="s">
        <v>2495</v>
      </c>
      <c r="J2159">
        <v>2.103E-2</v>
      </c>
      <c r="K2159">
        <v>0.38490000000000002</v>
      </c>
      <c r="L2159">
        <v>1.9819999999999998E-3</v>
      </c>
      <c r="M2159">
        <v>-0.7571</v>
      </c>
      <c r="N2159">
        <v>1.4189999999999999E-2</v>
      </c>
      <c r="O2159">
        <v>0.82099999999999995</v>
      </c>
      <c r="P2159">
        <v>30001</v>
      </c>
      <c r="Q2159">
        <v>120000</v>
      </c>
    </row>
    <row r="2160" spans="9:17" x14ac:dyDescent="0.25">
      <c r="I2160" t="s">
        <v>2496</v>
      </c>
      <c r="J2160">
        <v>0.40239999999999998</v>
      </c>
      <c r="K2160">
        <v>0.82669999999999999</v>
      </c>
      <c r="L2160">
        <v>1.494E-2</v>
      </c>
      <c r="M2160">
        <v>-1.208</v>
      </c>
      <c r="N2160">
        <v>0.39729999999999999</v>
      </c>
      <c r="O2160">
        <v>2.0409999999999999</v>
      </c>
      <c r="P2160">
        <v>30001</v>
      </c>
      <c r="Q2160">
        <v>120000</v>
      </c>
    </row>
    <row r="2161" spans="9:17" x14ac:dyDescent="0.25">
      <c r="I2161" t="s">
        <v>2497</v>
      </c>
      <c r="J2161">
        <v>0.57230000000000003</v>
      </c>
      <c r="K2161">
        <v>0.60799999999999998</v>
      </c>
      <c r="L2161">
        <v>8.4229999999999999E-3</v>
      </c>
      <c r="M2161">
        <v>-0.61370000000000002</v>
      </c>
      <c r="N2161">
        <v>0.57369999999999999</v>
      </c>
      <c r="O2161">
        <v>1.764</v>
      </c>
      <c r="P2161">
        <v>30001</v>
      </c>
      <c r="Q2161">
        <v>120000</v>
      </c>
    </row>
    <row r="2162" spans="9:17" x14ac:dyDescent="0.25">
      <c r="I2162" t="s">
        <v>2498</v>
      </c>
      <c r="J2162">
        <v>0.59289999999999998</v>
      </c>
      <c r="K2162">
        <v>0.67379999999999995</v>
      </c>
      <c r="L2162">
        <v>9.4350000000000007E-3</v>
      </c>
      <c r="M2162">
        <v>-0.71060000000000001</v>
      </c>
      <c r="N2162">
        <v>0.5917</v>
      </c>
      <c r="O2162">
        <v>1.9259999999999999</v>
      </c>
      <c r="P2162">
        <v>30001</v>
      </c>
      <c r="Q2162">
        <v>120000</v>
      </c>
    </row>
    <row r="2163" spans="9:17" x14ac:dyDescent="0.25">
      <c r="I2163" t="s">
        <v>2873</v>
      </c>
      <c r="J2163">
        <v>0.33079999999999998</v>
      </c>
      <c r="K2163">
        <v>0.56440000000000001</v>
      </c>
      <c r="L2163">
        <v>7.9710000000000007E-3</v>
      </c>
      <c r="M2163">
        <v>-0.77500000000000002</v>
      </c>
      <c r="N2163">
        <v>0.33100000000000002</v>
      </c>
      <c r="O2163">
        <v>1.4370000000000001</v>
      </c>
      <c r="P2163">
        <v>30001</v>
      </c>
      <c r="Q2163">
        <v>120000</v>
      </c>
    </row>
    <row r="2164" spans="9:17" x14ac:dyDescent="0.25">
      <c r="I2164" t="s">
        <v>2874</v>
      </c>
      <c r="J2164">
        <v>0.187</v>
      </c>
      <c r="K2164">
        <v>0.61040000000000005</v>
      </c>
      <c r="L2164">
        <v>9.5980000000000006E-3</v>
      </c>
      <c r="M2164">
        <v>-1.0249999999999999</v>
      </c>
      <c r="N2164">
        <v>0.19309999999999999</v>
      </c>
      <c r="O2164">
        <v>1.377</v>
      </c>
      <c r="P2164">
        <v>30001</v>
      </c>
      <c r="Q2164">
        <v>120000</v>
      </c>
    </row>
    <row r="2165" spans="9:17" x14ac:dyDescent="0.25">
      <c r="I2165" t="s">
        <v>2875</v>
      </c>
      <c r="J2165">
        <v>0.92889999999999995</v>
      </c>
      <c r="K2165">
        <v>0.54449999999999998</v>
      </c>
      <c r="L2165">
        <v>7.0499999999999998E-3</v>
      </c>
      <c r="M2165">
        <v>-0.13769999999999999</v>
      </c>
      <c r="N2165">
        <v>0.92820000000000003</v>
      </c>
      <c r="O2165">
        <v>2.0019999999999998</v>
      </c>
      <c r="P2165">
        <v>30001</v>
      </c>
      <c r="Q2165">
        <v>120000</v>
      </c>
    </row>
    <row r="2166" spans="9:17" x14ac:dyDescent="0.25">
      <c r="I2166" t="s">
        <v>2876</v>
      </c>
      <c r="J2166">
        <v>0.9153</v>
      </c>
      <c r="K2166">
        <v>0.62719999999999998</v>
      </c>
      <c r="L2166">
        <v>8.0070000000000002E-3</v>
      </c>
      <c r="M2166">
        <v>-0.3261</v>
      </c>
      <c r="N2166">
        <v>0.91339999999999999</v>
      </c>
      <c r="O2166">
        <v>2.1459999999999999</v>
      </c>
      <c r="P2166">
        <v>30001</v>
      </c>
      <c r="Q2166">
        <v>120000</v>
      </c>
    </row>
    <row r="2167" spans="9:17" x14ac:dyDescent="0.25">
      <c r="I2167" t="s">
        <v>2877</v>
      </c>
      <c r="J2167">
        <v>0.79269999999999996</v>
      </c>
      <c r="K2167">
        <v>0.64490000000000003</v>
      </c>
      <c r="L2167">
        <v>8.94E-3</v>
      </c>
      <c r="M2167">
        <v>-0.4703</v>
      </c>
      <c r="N2167">
        <v>0.79359999999999997</v>
      </c>
      <c r="O2167">
        <v>2.0510000000000002</v>
      </c>
      <c r="P2167">
        <v>30001</v>
      </c>
      <c r="Q2167">
        <v>120000</v>
      </c>
    </row>
    <row r="2168" spans="9:17" x14ac:dyDescent="0.25">
      <c r="I2168" t="s">
        <v>2878</v>
      </c>
      <c r="J2168">
        <v>-0.69450000000000001</v>
      </c>
      <c r="K2168">
        <v>0.68079999999999996</v>
      </c>
      <c r="L2168">
        <v>9.2849999999999999E-3</v>
      </c>
      <c r="M2168">
        <v>-2.024</v>
      </c>
      <c r="N2168">
        <v>-0.69479999999999997</v>
      </c>
      <c r="O2168">
        <v>0.64349999999999996</v>
      </c>
      <c r="P2168">
        <v>30001</v>
      </c>
      <c r="Q2168">
        <v>120000</v>
      </c>
    </row>
    <row r="2169" spans="9:17" x14ac:dyDescent="0.25">
      <c r="I2169" t="s">
        <v>2499</v>
      </c>
      <c r="J2169">
        <v>0.38140000000000002</v>
      </c>
      <c r="K2169">
        <v>0.85289999999999999</v>
      </c>
      <c r="L2169">
        <v>1.502E-2</v>
      </c>
      <c r="M2169">
        <v>-1.272</v>
      </c>
      <c r="N2169">
        <v>0.37409999999999999</v>
      </c>
      <c r="O2169">
        <v>2.0750000000000002</v>
      </c>
      <c r="P2169">
        <v>30001</v>
      </c>
      <c r="Q2169">
        <v>120000</v>
      </c>
    </row>
    <row r="2170" spans="9:17" x14ac:dyDescent="0.25">
      <c r="I2170" t="s">
        <v>2500</v>
      </c>
      <c r="J2170">
        <v>0.55120000000000002</v>
      </c>
      <c r="K2170">
        <v>0.65259999999999996</v>
      </c>
      <c r="L2170">
        <v>8.9189999999999998E-3</v>
      </c>
      <c r="M2170">
        <v>-0.72809999999999997</v>
      </c>
      <c r="N2170">
        <v>0.5534</v>
      </c>
      <c r="O2170">
        <v>1.8260000000000001</v>
      </c>
      <c r="P2170">
        <v>30001</v>
      </c>
      <c r="Q2170">
        <v>120000</v>
      </c>
    </row>
    <row r="2171" spans="9:17" x14ac:dyDescent="0.25">
      <c r="I2171" t="s">
        <v>2501</v>
      </c>
      <c r="J2171">
        <v>0.57189999999999996</v>
      </c>
      <c r="K2171">
        <v>0.71619999999999995</v>
      </c>
      <c r="L2171">
        <v>9.9299999999999996E-3</v>
      </c>
      <c r="M2171">
        <v>-0.8266</v>
      </c>
      <c r="N2171">
        <v>0.57250000000000001</v>
      </c>
      <c r="O2171">
        <v>1.974</v>
      </c>
      <c r="P2171">
        <v>30001</v>
      </c>
      <c r="Q2171">
        <v>120000</v>
      </c>
    </row>
    <row r="2172" spans="9:17" x14ac:dyDescent="0.25">
      <c r="I2172" t="s">
        <v>2879</v>
      </c>
      <c r="J2172">
        <v>0.30980000000000002</v>
      </c>
      <c r="K2172">
        <v>0.60619999999999996</v>
      </c>
      <c r="L2172">
        <v>8.1329999999999996E-3</v>
      </c>
      <c r="M2172">
        <v>-0.88429999999999997</v>
      </c>
      <c r="N2172">
        <v>0.313</v>
      </c>
      <c r="O2172">
        <v>1.4990000000000001</v>
      </c>
      <c r="P2172">
        <v>30001</v>
      </c>
      <c r="Q2172">
        <v>120000</v>
      </c>
    </row>
    <row r="2173" spans="9:17" x14ac:dyDescent="0.25">
      <c r="I2173" t="s">
        <v>2880</v>
      </c>
      <c r="J2173">
        <v>0.16589999999999999</v>
      </c>
      <c r="K2173">
        <v>0.64680000000000004</v>
      </c>
      <c r="L2173">
        <v>9.6450000000000008E-3</v>
      </c>
      <c r="M2173">
        <v>-1.115</v>
      </c>
      <c r="N2173">
        <v>0.17150000000000001</v>
      </c>
      <c r="O2173">
        <v>1.4319999999999999</v>
      </c>
      <c r="P2173">
        <v>30001</v>
      </c>
      <c r="Q2173">
        <v>120000</v>
      </c>
    </row>
    <row r="2174" spans="9:17" x14ac:dyDescent="0.25">
      <c r="I2174" t="s">
        <v>2881</v>
      </c>
      <c r="J2174">
        <v>0.90790000000000004</v>
      </c>
      <c r="K2174">
        <v>0.61109999999999998</v>
      </c>
      <c r="L2174">
        <v>7.9080000000000001E-3</v>
      </c>
      <c r="M2174">
        <v>-0.29520000000000002</v>
      </c>
      <c r="N2174">
        <v>0.90680000000000005</v>
      </c>
      <c r="O2174">
        <v>2.11</v>
      </c>
      <c r="P2174">
        <v>30001</v>
      </c>
      <c r="Q2174">
        <v>120000</v>
      </c>
    </row>
    <row r="2175" spans="9:17" x14ac:dyDescent="0.25">
      <c r="I2175" t="s">
        <v>2882</v>
      </c>
      <c r="J2175">
        <v>0.89429999999999998</v>
      </c>
      <c r="K2175">
        <v>0.68400000000000005</v>
      </c>
      <c r="L2175">
        <v>8.8360000000000001E-3</v>
      </c>
      <c r="M2175">
        <v>-0.4471</v>
      </c>
      <c r="N2175">
        <v>0.89380000000000004</v>
      </c>
      <c r="O2175">
        <v>2.2370000000000001</v>
      </c>
      <c r="P2175">
        <v>30001</v>
      </c>
      <c r="Q2175">
        <v>120000</v>
      </c>
    </row>
    <row r="2176" spans="9:17" x14ac:dyDescent="0.25">
      <c r="I2176" t="s">
        <v>2883</v>
      </c>
      <c r="J2176">
        <v>0.77170000000000005</v>
      </c>
      <c r="K2176">
        <v>0.67349999999999999</v>
      </c>
      <c r="L2176">
        <v>8.7550000000000006E-3</v>
      </c>
      <c r="M2176">
        <v>-0.5494</v>
      </c>
      <c r="N2176">
        <v>0.77459999999999996</v>
      </c>
      <c r="O2176">
        <v>2.093</v>
      </c>
      <c r="P2176">
        <v>30001</v>
      </c>
      <c r="Q2176">
        <v>120000</v>
      </c>
    </row>
    <row r="2177" spans="9:17" x14ac:dyDescent="0.25">
      <c r="I2177" t="s">
        <v>2884</v>
      </c>
      <c r="J2177">
        <v>-0.71560000000000001</v>
      </c>
      <c r="K2177">
        <v>0.70779999999999998</v>
      </c>
      <c r="L2177">
        <v>9.1000000000000004E-3</v>
      </c>
      <c r="M2177">
        <v>-2.109</v>
      </c>
      <c r="N2177">
        <v>-0.71499999999999997</v>
      </c>
      <c r="O2177">
        <v>0.67779999999999996</v>
      </c>
      <c r="P2177">
        <v>30001</v>
      </c>
      <c r="Q2177">
        <v>120000</v>
      </c>
    </row>
    <row r="2178" spans="9:17" x14ac:dyDescent="0.25">
      <c r="I2178" t="s">
        <v>2502</v>
      </c>
      <c r="J2178">
        <v>0.1699</v>
      </c>
      <c r="K2178">
        <v>0.87819999999999998</v>
      </c>
      <c r="L2178">
        <v>1.5720000000000001E-2</v>
      </c>
      <c r="M2178">
        <v>-1.5509999999999999</v>
      </c>
      <c r="N2178">
        <v>0.1673</v>
      </c>
      <c r="O2178">
        <v>1.903</v>
      </c>
      <c r="P2178">
        <v>30001</v>
      </c>
      <c r="Q2178">
        <v>120000</v>
      </c>
    </row>
    <row r="2179" spans="9:17" x14ac:dyDescent="0.25">
      <c r="I2179" t="s">
        <v>2503</v>
      </c>
      <c r="J2179">
        <v>0.1905</v>
      </c>
      <c r="K2179">
        <v>0.93110000000000004</v>
      </c>
      <c r="L2179">
        <v>1.6490000000000001E-2</v>
      </c>
      <c r="M2179">
        <v>-1.617</v>
      </c>
      <c r="N2179">
        <v>0.18479999999999999</v>
      </c>
      <c r="O2179">
        <v>2.0590000000000002</v>
      </c>
      <c r="P2179">
        <v>30001</v>
      </c>
      <c r="Q2179">
        <v>120000</v>
      </c>
    </row>
    <row r="2180" spans="9:17" x14ac:dyDescent="0.25">
      <c r="I2180" t="s">
        <v>2885</v>
      </c>
      <c r="J2180">
        <v>-7.1590000000000001E-2</v>
      </c>
      <c r="K2180">
        <v>0.65469999999999995</v>
      </c>
      <c r="L2180">
        <v>9.6989999999999993E-3</v>
      </c>
      <c r="M2180">
        <v>-1.337</v>
      </c>
      <c r="N2180">
        <v>-8.0949999999999994E-2</v>
      </c>
      <c r="O2180">
        <v>1.256</v>
      </c>
      <c r="P2180">
        <v>30001</v>
      </c>
      <c r="Q2180">
        <v>120000</v>
      </c>
    </row>
    <row r="2181" spans="9:17" x14ac:dyDescent="0.25">
      <c r="I2181" t="s">
        <v>2886</v>
      </c>
      <c r="J2181">
        <v>-0.21540000000000001</v>
      </c>
      <c r="K2181">
        <v>0.54830000000000001</v>
      </c>
      <c r="L2181">
        <v>7.9450000000000007E-3</v>
      </c>
      <c r="M2181">
        <v>-1.3009999999999999</v>
      </c>
      <c r="N2181">
        <v>-0.21249999999999999</v>
      </c>
      <c r="O2181">
        <v>0.84550000000000003</v>
      </c>
      <c r="P2181">
        <v>30001</v>
      </c>
      <c r="Q2181">
        <v>120000</v>
      </c>
    </row>
    <row r="2182" spans="9:17" x14ac:dyDescent="0.25">
      <c r="I2182" t="s">
        <v>2887</v>
      </c>
      <c r="J2182">
        <v>0.52649999999999997</v>
      </c>
      <c r="K2182">
        <v>0.89780000000000004</v>
      </c>
      <c r="L2182">
        <v>1.6740000000000001E-2</v>
      </c>
      <c r="M2182">
        <v>-1.2350000000000001</v>
      </c>
      <c r="N2182">
        <v>0.52769999999999995</v>
      </c>
      <c r="O2182">
        <v>2.278</v>
      </c>
      <c r="P2182">
        <v>30001</v>
      </c>
      <c r="Q2182">
        <v>120000</v>
      </c>
    </row>
    <row r="2183" spans="9:17" x14ac:dyDescent="0.25">
      <c r="I2183" t="s">
        <v>2888</v>
      </c>
      <c r="J2183">
        <v>0.51290000000000002</v>
      </c>
      <c r="K2183">
        <v>0.94679999999999997</v>
      </c>
      <c r="L2183">
        <v>1.736E-2</v>
      </c>
      <c r="M2183">
        <v>-1.3520000000000001</v>
      </c>
      <c r="N2183">
        <v>0.5151</v>
      </c>
      <c r="O2183">
        <v>2.37</v>
      </c>
      <c r="P2183">
        <v>30001</v>
      </c>
      <c r="Q2183">
        <v>120000</v>
      </c>
    </row>
    <row r="2184" spans="9:17" x14ac:dyDescent="0.25">
      <c r="I2184" t="s">
        <v>2889</v>
      </c>
      <c r="J2184">
        <v>0.39029999999999998</v>
      </c>
      <c r="K2184">
        <v>0.91590000000000005</v>
      </c>
      <c r="L2184">
        <v>1.703E-2</v>
      </c>
      <c r="M2184">
        <v>-1.405</v>
      </c>
      <c r="N2184">
        <v>0.39190000000000003</v>
      </c>
      <c r="O2184">
        <v>2.1829999999999998</v>
      </c>
      <c r="P2184">
        <v>30001</v>
      </c>
      <c r="Q2184">
        <v>120000</v>
      </c>
    </row>
    <row r="2185" spans="9:17" x14ac:dyDescent="0.25">
      <c r="I2185" t="s">
        <v>2890</v>
      </c>
      <c r="J2185">
        <v>-1.097</v>
      </c>
      <c r="K2185">
        <v>0.94099999999999995</v>
      </c>
      <c r="L2185">
        <v>1.677E-2</v>
      </c>
      <c r="M2185">
        <v>-2.9409999999999998</v>
      </c>
      <c r="N2185">
        <v>-1.0940000000000001</v>
      </c>
      <c r="O2185">
        <v>0.75480000000000003</v>
      </c>
      <c r="P2185">
        <v>30001</v>
      </c>
      <c r="Q2185">
        <v>120000</v>
      </c>
    </row>
    <row r="2186" spans="9:17" x14ac:dyDescent="0.25">
      <c r="I2186" t="s">
        <v>2504</v>
      </c>
      <c r="J2186">
        <v>2.0619999999999999E-2</v>
      </c>
      <c r="K2186">
        <v>0.35599999999999998</v>
      </c>
      <c r="L2186">
        <v>2.081E-3</v>
      </c>
      <c r="M2186">
        <v>-0.71430000000000005</v>
      </c>
      <c r="N2186">
        <v>1.0500000000000001E-2</v>
      </c>
      <c r="O2186">
        <v>0.80330000000000001</v>
      </c>
      <c r="P2186">
        <v>30001</v>
      </c>
      <c r="Q2186">
        <v>120000</v>
      </c>
    </row>
    <row r="2187" spans="9:17" x14ac:dyDescent="0.25">
      <c r="I2187" t="s">
        <v>2891</v>
      </c>
      <c r="J2187">
        <v>-0.24149999999999999</v>
      </c>
      <c r="K2187">
        <v>0.63439999999999996</v>
      </c>
      <c r="L2187">
        <v>9.6380000000000007E-3</v>
      </c>
      <c r="M2187">
        <v>-1.4870000000000001</v>
      </c>
      <c r="N2187">
        <v>-0.2399</v>
      </c>
      <c r="O2187">
        <v>0.99590000000000001</v>
      </c>
      <c r="P2187">
        <v>30001</v>
      </c>
      <c r="Q2187">
        <v>120000</v>
      </c>
    </row>
    <row r="2188" spans="9:17" x14ac:dyDescent="0.25">
      <c r="I2188" t="s">
        <v>2892</v>
      </c>
      <c r="J2188">
        <v>-0.38529999999999998</v>
      </c>
      <c r="K2188">
        <v>0.68430000000000002</v>
      </c>
      <c r="L2188">
        <v>1.111E-2</v>
      </c>
      <c r="M2188">
        <v>-1.766</v>
      </c>
      <c r="N2188">
        <v>-0.38119999999999998</v>
      </c>
      <c r="O2188">
        <v>0.93140000000000001</v>
      </c>
      <c r="P2188">
        <v>30001</v>
      </c>
      <c r="Q2188">
        <v>120000</v>
      </c>
    </row>
    <row r="2189" spans="9:17" x14ac:dyDescent="0.25">
      <c r="I2189" t="s">
        <v>2893</v>
      </c>
      <c r="J2189">
        <v>0.35659999999999997</v>
      </c>
      <c r="K2189">
        <v>0.65949999999999998</v>
      </c>
      <c r="L2189">
        <v>1.009E-2</v>
      </c>
      <c r="M2189">
        <v>-0.95299999999999996</v>
      </c>
      <c r="N2189">
        <v>0.36099999999999999</v>
      </c>
      <c r="O2189">
        <v>1.6379999999999999</v>
      </c>
      <c r="P2189">
        <v>30001</v>
      </c>
      <c r="Q2189">
        <v>120000</v>
      </c>
    </row>
    <row r="2190" spans="9:17" x14ac:dyDescent="0.25">
      <c r="I2190" t="s">
        <v>2894</v>
      </c>
      <c r="J2190">
        <v>0.34300000000000003</v>
      </c>
      <c r="K2190">
        <v>0.70169999999999999</v>
      </c>
      <c r="L2190">
        <v>1.059E-2</v>
      </c>
      <c r="M2190">
        <v>-1.044</v>
      </c>
      <c r="N2190">
        <v>0.34760000000000002</v>
      </c>
      <c r="O2190">
        <v>1.714</v>
      </c>
      <c r="P2190">
        <v>30001</v>
      </c>
      <c r="Q2190">
        <v>120000</v>
      </c>
    </row>
    <row r="2191" spans="9:17" x14ac:dyDescent="0.25">
      <c r="I2191" t="s">
        <v>2895</v>
      </c>
      <c r="J2191">
        <v>0.2205</v>
      </c>
      <c r="K2191">
        <v>0.74529999999999996</v>
      </c>
      <c r="L2191">
        <v>1.206E-2</v>
      </c>
      <c r="M2191">
        <v>-1.244</v>
      </c>
      <c r="N2191">
        <v>0.2243</v>
      </c>
      <c r="O2191">
        <v>1.665</v>
      </c>
      <c r="P2191">
        <v>30001</v>
      </c>
      <c r="Q2191">
        <v>120000</v>
      </c>
    </row>
    <row r="2192" spans="9:17" x14ac:dyDescent="0.25">
      <c r="I2192" t="s">
        <v>2896</v>
      </c>
      <c r="J2192">
        <v>-1.2669999999999999</v>
      </c>
      <c r="K2192">
        <v>0.77949999999999997</v>
      </c>
      <c r="L2192">
        <v>1.223E-2</v>
      </c>
      <c r="M2192">
        <v>-2.79</v>
      </c>
      <c r="N2192">
        <v>-1.276</v>
      </c>
      <c r="O2192">
        <v>0.26650000000000001</v>
      </c>
      <c r="P2192">
        <v>30001</v>
      </c>
      <c r="Q2192">
        <v>120000</v>
      </c>
    </row>
    <row r="2193" spans="9:17" x14ac:dyDescent="0.25">
      <c r="I2193" t="s">
        <v>2897</v>
      </c>
      <c r="J2193">
        <v>-0.2621</v>
      </c>
      <c r="K2193">
        <v>0.70369999999999999</v>
      </c>
      <c r="L2193">
        <v>1.064E-2</v>
      </c>
      <c r="M2193">
        <v>-1.645</v>
      </c>
      <c r="N2193">
        <v>-0.26150000000000001</v>
      </c>
      <c r="O2193">
        <v>1.1319999999999999</v>
      </c>
      <c r="P2193">
        <v>30001</v>
      </c>
      <c r="Q2193">
        <v>120000</v>
      </c>
    </row>
    <row r="2194" spans="9:17" x14ac:dyDescent="0.25">
      <c r="I2194" t="s">
        <v>2898</v>
      </c>
      <c r="J2194">
        <v>-0.40589999999999998</v>
      </c>
      <c r="K2194">
        <v>0.74990000000000001</v>
      </c>
      <c r="L2194">
        <v>1.2120000000000001E-2</v>
      </c>
      <c r="M2194">
        <v>-1.9350000000000001</v>
      </c>
      <c r="N2194">
        <v>-0.39550000000000002</v>
      </c>
      <c r="O2194">
        <v>1.0349999999999999</v>
      </c>
      <c r="P2194">
        <v>30001</v>
      </c>
      <c r="Q2194">
        <v>120000</v>
      </c>
    </row>
    <row r="2195" spans="9:17" x14ac:dyDescent="0.25">
      <c r="I2195" t="s">
        <v>2899</v>
      </c>
      <c r="J2195">
        <v>0.33600000000000002</v>
      </c>
      <c r="K2195">
        <v>0.7016</v>
      </c>
      <c r="L2195">
        <v>1.072E-2</v>
      </c>
      <c r="M2195">
        <v>-1.07</v>
      </c>
      <c r="N2195">
        <v>0.34300000000000003</v>
      </c>
      <c r="O2195">
        <v>1.6970000000000001</v>
      </c>
      <c r="P2195">
        <v>30001</v>
      </c>
      <c r="Q2195">
        <v>120000</v>
      </c>
    </row>
    <row r="2196" spans="9:17" x14ac:dyDescent="0.25">
      <c r="I2196" t="s">
        <v>2900</v>
      </c>
      <c r="J2196">
        <v>0.32240000000000002</v>
      </c>
      <c r="K2196">
        <v>0.72119999999999995</v>
      </c>
      <c r="L2196">
        <v>1.108E-2</v>
      </c>
      <c r="M2196">
        <v>-1.115</v>
      </c>
      <c r="N2196">
        <v>0.32940000000000003</v>
      </c>
      <c r="O2196">
        <v>1.7330000000000001</v>
      </c>
      <c r="P2196">
        <v>30001</v>
      </c>
      <c r="Q2196">
        <v>120000</v>
      </c>
    </row>
    <row r="2197" spans="9:17" x14ac:dyDescent="0.25">
      <c r="I2197" t="s">
        <v>2901</v>
      </c>
      <c r="J2197">
        <v>0.19980000000000001</v>
      </c>
      <c r="K2197">
        <v>0.8034</v>
      </c>
      <c r="L2197">
        <v>1.2880000000000001E-2</v>
      </c>
      <c r="M2197">
        <v>-1.385</v>
      </c>
      <c r="N2197">
        <v>0.20580000000000001</v>
      </c>
      <c r="O2197">
        <v>1.7549999999999999</v>
      </c>
      <c r="P2197">
        <v>30001</v>
      </c>
      <c r="Q2197">
        <v>120000</v>
      </c>
    </row>
    <row r="2198" spans="9:17" x14ac:dyDescent="0.25">
      <c r="I2198" t="s">
        <v>2902</v>
      </c>
      <c r="J2198">
        <v>-1.2869999999999999</v>
      </c>
      <c r="K2198">
        <v>0.83409999999999995</v>
      </c>
      <c r="L2198">
        <v>1.3010000000000001E-2</v>
      </c>
      <c r="M2198">
        <v>-2.9319999999999999</v>
      </c>
      <c r="N2198">
        <v>-1.2909999999999999</v>
      </c>
      <c r="O2198">
        <v>0.33729999999999999</v>
      </c>
      <c r="P2198">
        <v>30001</v>
      </c>
      <c r="Q2198">
        <v>120000</v>
      </c>
    </row>
    <row r="2199" spans="9:17" x14ac:dyDescent="0.25">
      <c r="I2199" t="s">
        <v>2903</v>
      </c>
      <c r="J2199">
        <v>-0.14380000000000001</v>
      </c>
      <c r="K2199">
        <v>0.3553</v>
      </c>
      <c r="L2199">
        <v>3.2360000000000002E-3</v>
      </c>
      <c r="M2199">
        <v>-0.99690000000000001</v>
      </c>
      <c r="N2199">
        <v>-8.7980000000000003E-2</v>
      </c>
      <c r="O2199">
        <v>0.4753</v>
      </c>
      <c r="P2199">
        <v>30001</v>
      </c>
      <c r="Q2199">
        <v>120000</v>
      </c>
    </row>
    <row r="2200" spans="9:17" x14ac:dyDescent="0.25">
      <c r="I2200" t="s">
        <v>2904</v>
      </c>
      <c r="J2200">
        <v>0.59809999999999997</v>
      </c>
      <c r="K2200">
        <v>0.66590000000000005</v>
      </c>
      <c r="L2200">
        <v>1.0970000000000001E-2</v>
      </c>
      <c r="M2200">
        <v>-0.70720000000000005</v>
      </c>
      <c r="N2200">
        <v>0.59870000000000001</v>
      </c>
      <c r="O2200">
        <v>1.9139999999999999</v>
      </c>
      <c r="P2200">
        <v>30001</v>
      </c>
      <c r="Q2200">
        <v>120000</v>
      </c>
    </row>
    <row r="2201" spans="9:17" x14ac:dyDescent="0.25">
      <c r="I2201" t="s">
        <v>2905</v>
      </c>
      <c r="J2201">
        <v>0.58450000000000002</v>
      </c>
      <c r="K2201">
        <v>0.73</v>
      </c>
      <c r="L2201">
        <v>1.1820000000000001E-2</v>
      </c>
      <c r="M2201">
        <v>-0.86650000000000005</v>
      </c>
      <c r="N2201">
        <v>0.58979999999999999</v>
      </c>
      <c r="O2201">
        <v>2.0150000000000001</v>
      </c>
      <c r="P2201">
        <v>30001</v>
      </c>
      <c r="Q2201">
        <v>120000</v>
      </c>
    </row>
    <row r="2202" spans="9:17" x14ac:dyDescent="0.25">
      <c r="I2202" t="s">
        <v>2906</v>
      </c>
      <c r="J2202">
        <v>0.46189999999999998</v>
      </c>
      <c r="K2202">
        <v>0.70150000000000001</v>
      </c>
      <c r="L2202">
        <v>1.1390000000000001E-2</v>
      </c>
      <c r="M2202">
        <v>-0.90359999999999996</v>
      </c>
      <c r="N2202">
        <v>0.45639999999999997</v>
      </c>
      <c r="O2202">
        <v>1.8540000000000001</v>
      </c>
      <c r="P2202">
        <v>30001</v>
      </c>
      <c r="Q2202">
        <v>120000</v>
      </c>
    </row>
    <row r="2203" spans="9:17" x14ac:dyDescent="0.25">
      <c r="I2203" t="s">
        <v>2907</v>
      </c>
      <c r="J2203">
        <v>-1.0249999999999999</v>
      </c>
      <c r="K2203">
        <v>0.74029999999999996</v>
      </c>
      <c r="L2203">
        <v>1.1440000000000001E-2</v>
      </c>
      <c r="M2203">
        <v>-2.4820000000000002</v>
      </c>
      <c r="N2203">
        <v>-1.0289999999999999</v>
      </c>
      <c r="O2203">
        <v>0.42409999999999998</v>
      </c>
      <c r="P2203">
        <v>30001</v>
      </c>
      <c r="Q2203">
        <v>120000</v>
      </c>
    </row>
    <row r="2204" spans="9:17" x14ac:dyDescent="0.25">
      <c r="I2204" t="s">
        <v>2908</v>
      </c>
      <c r="J2204">
        <v>0.74199999999999999</v>
      </c>
      <c r="K2204">
        <v>0.70789999999999997</v>
      </c>
      <c r="L2204">
        <v>1.234E-2</v>
      </c>
      <c r="M2204">
        <v>-0.63449999999999995</v>
      </c>
      <c r="N2204">
        <v>0.73799999999999999</v>
      </c>
      <c r="O2204">
        <v>2.1539999999999999</v>
      </c>
      <c r="P2204">
        <v>30001</v>
      </c>
      <c r="Q2204">
        <v>120000</v>
      </c>
    </row>
    <row r="2205" spans="9:17" x14ac:dyDescent="0.25">
      <c r="I2205" t="s">
        <v>2909</v>
      </c>
      <c r="J2205">
        <v>0.72829999999999995</v>
      </c>
      <c r="K2205">
        <v>0.76910000000000001</v>
      </c>
      <c r="L2205">
        <v>1.3129999999999999E-2</v>
      </c>
      <c r="M2205">
        <v>-0.76790000000000003</v>
      </c>
      <c r="N2205">
        <v>0.72289999999999999</v>
      </c>
      <c r="O2205">
        <v>2.2559999999999998</v>
      </c>
      <c r="P2205">
        <v>30001</v>
      </c>
      <c r="Q2205">
        <v>120000</v>
      </c>
    </row>
    <row r="2206" spans="9:17" x14ac:dyDescent="0.25">
      <c r="I2206" t="s">
        <v>2910</v>
      </c>
      <c r="J2206">
        <v>0.60580000000000001</v>
      </c>
      <c r="K2206">
        <v>0.72970000000000002</v>
      </c>
      <c r="L2206">
        <v>1.2409999999999999E-2</v>
      </c>
      <c r="M2206">
        <v>-0.80920000000000003</v>
      </c>
      <c r="N2206">
        <v>0.59730000000000005</v>
      </c>
      <c r="O2206">
        <v>2.0510000000000002</v>
      </c>
      <c r="P2206">
        <v>30001</v>
      </c>
      <c r="Q2206">
        <v>120000</v>
      </c>
    </row>
    <row r="2207" spans="9:17" x14ac:dyDescent="0.25">
      <c r="I2207" t="s">
        <v>2911</v>
      </c>
      <c r="J2207">
        <v>-0.88149999999999995</v>
      </c>
      <c r="K2207">
        <v>0.75990000000000002</v>
      </c>
      <c r="L2207">
        <v>1.2239999999999999E-2</v>
      </c>
      <c r="M2207">
        <v>-2.3730000000000002</v>
      </c>
      <c r="N2207">
        <v>-0.88660000000000005</v>
      </c>
      <c r="O2207">
        <v>0.59970000000000001</v>
      </c>
      <c r="P2207">
        <v>30001</v>
      </c>
      <c r="Q2207">
        <v>120000</v>
      </c>
    </row>
    <row r="2208" spans="9:17" x14ac:dyDescent="0.25">
      <c r="I2208" t="s">
        <v>2912</v>
      </c>
      <c r="J2208">
        <v>-1.363E-2</v>
      </c>
      <c r="K2208">
        <v>0.3548</v>
      </c>
      <c r="L2208">
        <v>1.951E-3</v>
      </c>
      <c r="M2208">
        <v>-0.77680000000000005</v>
      </c>
      <c r="N2208">
        <v>-7.5830000000000003E-3</v>
      </c>
      <c r="O2208">
        <v>0.72989999999999999</v>
      </c>
      <c r="P2208">
        <v>30001</v>
      </c>
      <c r="Q2208">
        <v>120000</v>
      </c>
    </row>
    <row r="2209" spans="9:17" x14ac:dyDescent="0.25">
      <c r="I2209" t="s">
        <v>2913</v>
      </c>
      <c r="J2209">
        <v>-0.13619999999999999</v>
      </c>
      <c r="K2209">
        <v>0.74119999999999997</v>
      </c>
      <c r="L2209">
        <v>1.213E-2</v>
      </c>
      <c r="M2209">
        <v>-1.595</v>
      </c>
      <c r="N2209">
        <v>-0.13450000000000001</v>
      </c>
      <c r="O2209">
        <v>1.3129999999999999</v>
      </c>
      <c r="P2209">
        <v>30001</v>
      </c>
      <c r="Q2209">
        <v>120000</v>
      </c>
    </row>
    <row r="2210" spans="9:17" x14ac:dyDescent="0.25">
      <c r="I2210" t="s">
        <v>2914</v>
      </c>
      <c r="J2210">
        <v>-1.623</v>
      </c>
      <c r="K2210">
        <v>0.77249999999999996</v>
      </c>
      <c r="L2210">
        <v>1.1950000000000001E-2</v>
      </c>
      <c r="M2210">
        <v>-3.1259999999999999</v>
      </c>
      <c r="N2210">
        <v>-1.6259999999999999</v>
      </c>
      <c r="O2210">
        <v>-0.1114</v>
      </c>
      <c r="P2210">
        <v>30001</v>
      </c>
      <c r="Q2210">
        <v>120000</v>
      </c>
    </row>
    <row r="2211" spans="9:17" x14ac:dyDescent="0.25">
      <c r="I2211" t="s">
        <v>2915</v>
      </c>
      <c r="J2211">
        <v>-0.1226</v>
      </c>
      <c r="K2211">
        <v>0.80089999999999995</v>
      </c>
      <c r="L2211">
        <v>1.281E-2</v>
      </c>
      <c r="M2211">
        <v>-1.7070000000000001</v>
      </c>
      <c r="N2211">
        <v>-0.1216</v>
      </c>
      <c r="O2211">
        <v>1.4470000000000001</v>
      </c>
      <c r="P2211">
        <v>30001</v>
      </c>
      <c r="Q2211">
        <v>120000</v>
      </c>
    </row>
    <row r="2212" spans="9:17" x14ac:dyDescent="0.25">
      <c r="I2212" t="s">
        <v>2916</v>
      </c>
      <c r="J2212">
        <v>-1.61</v>
      </c>
      <c r="K2212">
        <v>0.82779999999999998</v>
      </c>
      <c r="L2212">
        <v>1.2630000000000001E-2</v>
      </c>
      <c r="M2212">
        <v>-3.2309999999999999</v>
      </c>
      <c r="N2212">
        <v>-1.615</v>
      </c>
      <c r="O2212" s="29">
        <v>9.0419999999999997E-4</v>
      </c>
      <c r="P2212">
        <v>30001</v>
      </c>
      <c r="Q2212">
        <v>120000</v>
      </c>
    </row>
    <row r="2213" spans="9:17" x14ac:dyDescent="0.25">
      <c r="I2213" t="s">
        <v>2917</v>
      </c>
      <c r="J2213">
        <v>-1.4870000000000001</v>
      </c>
      <c r="K2213">
        <v>0.75860000000000005</v>
      </c>
      <c r="L2213">
        <v>1.0749999999999999E-2</v>
      </c>
      <c r="M2213">
        <v>-2.9860000000000002</v>
      </c>
      <c r="N2213">
        <v>-1.4890000000000001</v>
      </c>
      <c r="O2213">
        <v>7.4139999999999996E-3</v>
      </c>
      <c r="P2213">
        <v>30001</v>
      </c>
      <c r="Q2213">
        <v>120000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8"/>
  <sheetViews>
    <sheetView workbookViewId="0">
      <selection activeCell="F21" sqref="F21"/>
    </sheetView>
  </sheetViews>
  <sheetFormatPr defaultRowHeight="15" x14ac:dyDescent="0.25"/>
  <cols>
    <col min="1" max="1" width="9.140625" style="7"/>
    <col min="2" max="2" width="56.28515625" style="7" bestFit="1" customWidth="1"/>
    <col min="3" max="3" width="22.28515625" style="7" bestFit="1" customWidth="1"/>
    <col min="4" max="4" width="8.7109375" style="7" bestFit="1" customWidth="1"/>
    <col min="5" max="6" width="9.140625" style="7"/>
    <col min="7" max="7" width="64.7109375" style="7" bestFit="1" customWidth="1"/>
    <col min="8" max="8" width="22.28515625" style="7" bestFit="1" customWidth="1"/>
    <col min="9" max="9" width="8.7109375" style="7" bestFit="1" customWidth="1"/>
    <col min="10" max="16384" width="9.140625" style="7"/>
  </cols>
  <sheetData>
    <row r="1" spans="1:9" x14ac:dyDescent="0.25">
      <c r="B1" s="11" t="s">
        <v>1</v>
      </c>
      <c r="C1" s="11" t="s">
        <v>13</v>
      </c>
      <c r="D1" s="11" t="s">
        <v>14</v>
      </c>
      <c r="G1" s="11" t="s">
        <v>3</v>
      </c>
      <c r="H1" s="11" t="s">
        <v>13</v>
      </c>
      <c r="I1" s="11" t="s">
        <v>14</v>
      </c>
    </row>
    <row r="2" spans="1:9" x14ac:dyDescent="0.25">
      <c r="A2" s="7">
        <v>46</v>
      </c>
      <c r="B2" s="6" t="str">
        <f>VLOOKUP(A2,'WinBUGS output'!B:C,2,FALSE)</f>
        <v>Exercise + Sertraline</v>
      </c>
      <c r="C2" s="6">
        <f>VLOOKUP(A2,'WinBUGS output'!AC:AJ,7,FALSE)</f>
        <v>3</v>
      </c>
      <c r="D2" s="6" t="str">
        <f>"("&amp;VLOOKUP(A2,'WinBUGS output'!AC:AJ,6,FALSE)&amp;", "&amp;VLOOKUP(A2,'WinBUGS output'!AC:AJ,8,FALSE)&amp;")"</f>
        <v>(1, 13)</v>
      </c>
      <c r="F2" s="7">
        <v>23</v>
      </c>
      <c r="G2" s="4" t="str">
        <f>VLOOKUP(F2,'WinBUGS output'!E:F,2,FALSE)</f>
        <v>Combined (Exercise + AD/CBT)</v>
      </c>
      <c r="H2" s="6">
        <f>VLOOKUP(F2,'WinBUGS output'!AN:AU,7,FALSE)</f>
        <v>2</v>
      </c>
      <c r="I2" s="6" t="str">
        <f>"("&amp;VLOOKUP(F2,'WinBUGS output'!AN:AU,6,FALSE)&amp;", "&amp;VLOOKUP(F2,'WinBUGS output'!AN:AU,8,FALSE)&amp;")"</f>
        <v>(1, 9)</v>
      </c>
    </row>
    <row r="3" spans="1:9" x14ac:dyDescent="0.25">
      <c r="A3" s="7">
        <v>42</v>
      </c>
      <c r="B3" s="6" t="str">
        <f>VLOOKUP(A3,'WinBUGS output'!B:C,2,FALSE)</f>
        <v>Interpersonal psychotherapy (IPT) + any AD</v>
      </c>
      <c r="C3" s="6">
        <f>VLOOKUP(A3,'WinBUGS output'!AC:AJ,7,FALSE)</f>
        <v>4</v>
      </c>
      <c r="D3" s="6" t="str">
        <f>"("&amp;VLOOKUP(A3,'WinBUGS output'!AC:AJ,6,FALSE)&amp;", "&amp;VLOOKUP(A3,'WinBUGS output'!AC:AJ,8,FALSE)&amp;")"</f>
        <v>(1, 16)</v>
      </c>
      <c r="F3" s="7">
        <v>21</v>
      </c>
      <c r="G3" s="4" t="str">
        <f>VLOOKUP(F3,'WinBUGS output'!E:F,2,FALSE)</f>
        <v>Combined (IPT + AD)</v>
      </c>
      <c r="H3" s="6">
        <f>VLOOKUP(F3,'WinBUGS output'!AN:AU,7,FALSE)</f>
        <v>3</v>
      </c>
      <c r="I3" s="6" t="str">
        <f>"("&amp;VLOOKUP(F3,'WinBUGS output'!AN:AU,6,FALSE)&amp;", "&amp;VLOOKUP(F3,'WinBUGS output'!AN:AU,8,FALSE)&amp;")"</f>
        <v>(1, 10)</v>
      </c>
    </row>
    <row r="4" spans="1:9" x14ac:dyDescent="0.25">
      <c r="A4" s="7">
        <v>43</v>
      </c>
      <c r="B4" s="6" t="str">
        <f>VLOOKUP(A4,'WinBUGS output'!B:C,2,FALSE)</f>
        <v>Interpersonal psychotherapy (IPT) + imipramine</v>
      </c>
      <c r="C4" s="6">
        <f>VLOOKUP(A4,'WinBUGS output'!AC:AJ,7,FALSE)</f>
        <v>4</v>
      </c>
      <c r="D4" s="6" t="str">
        <f>"("&amp;VLOOKUP(A4,'WinBUGS output'!AC:AJ,6,FALSE)&amp;", "&amp;VLOOKUP(A4,'WinBUGS output'!AC:AJ,8,FALSE)&amp;")"</f>
        <v>(1, 21)</v>
      </c>
      <c r="F4" s="7">
        <v>16</v>
      </c>
      <c r="G4" s="4" t="str">
        <f>VLOOKUP(F4,'WinBUGS output'!E:F,2,FALSE)</f>
        <v>Behavioural therapies (individual)</v>
      </c>
      <c r="H4" s="6">
        <f>VLOOKUP(F4,'WinBUGS output'!AN:AU,7,FALSE)</f>
        <v>4</v>
      </c>
      <c r="I4" s="6" t="str">
        <f>"("&amp;VLOOKUP(F4,'WinBUGS output'!AN:AU,6,FALSE)&amp;", "&amp;VLOOKUP(F4,'WinBUGS output'!AN:AU,8,FALSE)&amp;")"</f>
        <v>(1, 10)</v>
      </c>
    </row>
    <row r="5" spans="1:9" x14ac:dyDescent="0.25">
      <c r="A5" s="7">
        <v>41</v>
      </c>
      <c r="B5" s="6" t="str">
        <f>VLOOKUP(A5,'WinBUGS output'!B:C,2,FALSE)</f>
        <v>Supportive psychotherapy + any SSRI</v>
      </c>
      <c r="C5" s="6">
        <f>VLOOKUP(A5,'WinBUGS output'!AC:AJ,7,FALSE)</f>
        <v>5</v>
      </c>
      <c r="D5" s="6" t="str">
        <f>"("&amp;VLOOKUP(A5,'WinBUGS output'!AC:AJ,6,FALSE)&amp;", "&amp;VLOOKUP(A5,'WinBUGS output'!AC:AJ,8,FALSE)&amp;")"</f>
        <v>(1, 36)</v>
      </c>
      <c r="F5" s="7">
        <v>20</v>
      </c>
      <c r="G5" s="4" t="str">
        <f>VLOOKUP(F5,'WinBUGS output'!E:F,2,FALSE)</f>
        <v>Combined (Counselling + AD)</v>
      </c>
      <c r="H5" s="6">
        <f>VLOOKUP(F5,'WinBUGS output'!AN:AU,7,FALSE)</f>
        <v>4</v>
      </c>
      <c r="I5" s="6" t="str">
        <f>"("&amp;VLOOKUP(F5,'WinBUGS output'!AN:AU,6,FALSE)&amp;", "&amp;VLOOKUP(F5,'WinBUGS output'!AN:AU,8,FALSE)&amp;")"</f>
        <v>(1, 18)</v>
      </c>
    </row>
    <row r="6" spans="1:9" x14ac:dyDescent="0.25">
      <c r="A6" s="7">
        <v>31</v>
      </c>
      <c r="B6" s="6" t="str">
        <f>VLOOKUP(A6,'WinBUGS output'!B:C,2,FALSE)</f>
        <v>Behavioural activation</v>
      </c>
      <c r="C6" s="6">
        <f>VLOOKUP(A6,'WinBUGS output'!AC:AJ,7,FALSE)</f>
        <v>6</v>
      </c>
      <c r="D6" s="6" t="str">
        <f>"("&amp;VLOOKUP(A6,'WinBUGS output'!AC:AJ,6,FALSE)&amp;", "&amp;VLOOKUP(A6,'WinBUGS output'!AC:AJ,8,FALSE)&amp;")"</f>
        <v>(1, 14)</v>
      </c>
      <c r="F6" s="7">
        <v>22</v>
      </c>
      <c r="G6" s="4" t="str">
        <f>VLOOKUP(F6,'WinBUGS output'!E:F,2,FALSE)</f>
        <v>Combined (Short-term psychodynamic psychotherapies + AD)</v>
      </c>
      <c r="H6" s="6">
        <f>VLOOKUP(F6,'WinBUGS output'!AN:AU,7,FALSE)</f>
        <v>5</v>
      </c>
      <c r="I6" s="6" t="str">
        <f>"("&amp;VLOOKUP(F6,'WinBUGS output'!AN:AU,6,FALSE)&amp;", "&amp;VLOOKUP(F6,'WinBUGS output'!AN:AU,8,FALSE)&amp;")"</f>
        <v>(1, 12)</v>
      </c>
    </row>
    <row r="7" spans="1:9" x14ac:dyDescent="0.25">
      <c r="A7" s="7">
        <v>44</v>
      </c>
      <c r="B7" s="6" t="str">
        <f>VLOOKUP(A7,'WinBUGS output'!B:C,2,FALSE)</f>
        <v>Short-term psychodynamic psychotherapy individual + Any AD</v>
      </c>
      <c r="C7" s="6">
        <f>VLOOKUP(A7,'WinBUGS output'!AC:AJ,7,FALSE)</f>
        <v>6</v>
      </c>
      <c r="D7" s="6" t="str">
        <f>"("&amp;VLOOKUP(A7,'WinBUGS output'!AC:AJ,6,FALSE)&amp;", "&amp;VLOOKUP(A7,'WinBUGS output'!AC:AJ,8,FALSE)&amp;")"</f>
        <v>(1, 20)</v>
      </c>
      <c r="F7" s="7">
        <v>8</v>
      </c>
      <c r="G7" s="4" t="str">
        <f>VLOOKUP(F7,'WinBUGS output'!E:F,2,FALSE)</f>
        <v>Mirtazapine</v>
      </c>
      <c r="H7" s="6">
        <f>VLOOKUP(F7,'WinBUGS output'!AN:AU,7,FALSE)</f>
        <v>6</v>
      </c>
      <c r="I7" s="6" t="str">
        <f>"("&amp;VLOOKUP(F7,'WinBUGS output'!AN:AU,6,FALSE)&amp;", "&amp;VLOOKUP(F7,'WinBUGS output'!AN:AU,8,FALSE)&amp;")"</f>
        <v>(1, 19)</v>
      </c>
    </row>
    <row r="8" spans="1:9" x14ac:dyDescent="0.25">
      <c r="A8" s="7">
        <v>45</v>
      </c>
      <c r="B8" s="6" t="str">
        <f>VLOOKUP(A8,'WinBUGS output'!B:C,2,FALSE)</f>
        <v>Short-term psychodynamic psychotherapy individual + any SSRI</v>
      </c>
      <c r="C8" s="6">
        <f>VLOOKUP(A8,'WinBUGS output'!AC:AJ,7,FALSE)</f>
        <v>7</v>
      </c>
      <c r="D8" s="6" t="str">
        <f>"("&amp;VLOOKUP(A8,'WinBUGS output'!AC:AJ,6,FALSE)&amp;", "&amp;VLOOKUP(A8,'WinBUGS output'!AC:AJ,8,FALSE)&amp;")"</f>
        <v>(2, 29)</v>
      </c>
      <c r="F8" s="7">
        <v>19</v>
      </c>
      <c r="G8" s="4" t="str">
        <f>VLOOKUP(F8,'WinBUGS output'!E:F,2,FALSE)</f>
        <v>Combined (Cognitive and cognitive behavioural therapies individual + AD)</v>
      </c>
      <c r="H8" s="6">
        <f>VLOOKUP(F8,'WinBUGS output'!AN:AU,7,FALSE)</f>
        <v>6</v>
      </c>
      <c r="I8" s="6" t="str">
        <f>"("&amp;VLOOKUP(F8,'WinBUGS output'!AN:AU,6,FALSE)&amp;", "&amp;VLOOKUP(F8,'WinBUGS output'!AN:AU,8,FALSE)&amp;")"</f>
        <v>(2, 14)</v>
      </c>
    </row>
    <row r="9" spans="1:9" x14ac:dyDescent="0.25">
      <c r="A9" s="7">
        <v>13</v>
      </c>
      <c r="B9" s="6" t="str">
        <f>VLOOKUP(A9,'WinBUGS output'!B:C,2,FALSE)</f>
        <v>Mirtazapine</v>
      </c>
      <c r="C9" s="6">
        <f>VLOOKUP(A9,'WinBUGS output'!AC:AJ,7,FALSE)</f>
        <v>8</v>
      </c>
      <c r="D9" s="6" t="str">
        <f>"("&amp;VLOOKUP(A9,'WinBUGS output'!AC:AJ,6,FALSE)&amp;", "&amp;VLOOKUP(A9,'WinBUGS output'!AC:AJ,8,FALSE)&amp;")"</f>
        <v>(1, 40)</v>
      </c>
      <c r="F9" s="7">
        <v>17</v>
      </c>
      <c r="G9" s="4" t="str">
        <f>VLOOKUP(F9,'WinBUGS output'!E:F,2,FALSE)</f>
        <v>Cognitive and cognitive behavioural therapies (individual)</v>
      </c>
      <c r="H9" s="6">
        <f>VLOOKUP(F9,'WinBUGS output'!AN:AU,7,FALSE)</f>
        <v>9</v>
      </c>
      <c r="I9" s="6" t="str">
        <f>"("&amp;VLOOKUP(F9,'WinBUGS output'!AN:AU,6,FALSE)&amp;", "&amp;VLOOKUP(F9,'WinBUGS output'!AN:AU,8,FALSE)&amp;")"</f>
        <v>(5, 15)</v>
      </c>
    </row>
    <row r="10" spans="1:9" x14ac:dyDescent="0.25">
      <c r="A10" s="7">
        <v>40</v>
      </c>
      <c r="B10" s="6" t="str">
        <f>VLOOKUP(A10,'WinBUGS output'!B:C,2,FALSE)</f>
        <v>CBT individual (over 15 sessions) + imipramine</v>
      </c>
      <c r="C10" s="6">
        <f>VLOOKUP(A10,'WinBUGS output'!AC:AJ,7,FALSE)</f>
        <v>9</v>
      </c>
      <c r="D10" s="6" t="str">
        <f>"("&amp;VLOOKUP(A10,'WinBUGS output'!AC:AJ,6,FALSE)&amp;", "&amp;VLOOKUP(A10,'WinBUGS output'!AC:AJ,8,FALSE)&amp;")"</f>
        <v>(2, 29)</v>
      </c>
      <c r="F10" s="7">
        <v>10</v>
      </c>
      <c r="G10" s="4" t="str">
        <f>VLOOKUP(F10,'WinBUGS output'!E:F,2,FALSE)</f>
        <v>Self-help with support</v>
      </c>
      <c r="H10" s="6">
        <f>VLOOKUP(F10,'WinBUGS output'!AN:AU,7,FALSE)</f>
        <v>10</v>
      </c>
      <c r="I10" s="6" t="str">
        <f>"("&amp;VLOOKUP(F10,'WinBUGS output'!AN:AU,6,FALSE)&amp;", "&amp;VLOOKUP(F10,'WinBUGS output'!AN:AU,8,FALSE)&amp;")"</f>
        <v>(5, 16)</v>
      </c>
    </row>
    <row r="11" spans="1:9" x14ac:dyDescent="0.25">
      <c r="A11" s="7">
        <v>39</v>
      </c>
      <c r="B11" s="6" t="str">
        <f>VLOOKUP(A11,'WinBUGS output'!B:C,2,FALSE)</f>
        <v>CBT individual (over 15 sessions) + any TCA</v>
      </c>
      <c r="C11" s="6">
        <f>VLOOKUP(A11,'WinBUGS output'!AC:AJ,7,FALSE)</f>
        <v>9</v>
      </c>
      <c r="D11" s="6" t="str">
        <f>"("&amp;VLOOKUP(A11,'WinBUGS output'!AC:AJ,6,FALSE)&amp;", "&amp;VLOOKUP(A11,'WinBUGS output'!AC:AJ,8,FALSE)&amp;")"</f>
        <v>(3, 26)</v>
      </c>
      <c r="F11" s="7">
        <v>9</v>
      </c>
      <c r="G11" s="4" t="str">
        <f>VLOOKUP(F11,'WinBUGS output'!E:F,2,FALSE)</f>
        <v>Short-term psychodynamic psychotherapies</v>
      </c>
      <c r="H11" s="6">
        <f>VLOOKUP(F11,'WinBUGS output'!AN:AU,7,FALSE)</f>
        <v>12</v>
      </c>
      <c r="I11" s="6" t="str">
        <f>"("&amp;VLOOKUP(F11,'WinBUGS output'!AN:AU,6,FALSE)&amp;", "&amp;VLOOKUP(F11,'WinBUGS output'!AN:AU,8,FALSE)&amp;")"</f>
        <v>(4, 21)</v>
      </c>
    </row>
    <row r="12" spans="1:9" x14ac:dyDescent="0.25">
      <c r="A12" s="7">
        <v>17</v>
      </c>
      <c r="B12" s="6" t="str">
        <f>VLOOKUP(A12,'WinBUGS output'!B:C,2,FALSE)</f>
        <v>Computerised psychodynamic therapy with support</v>
      </c>
      <c r="C12" s="6">
        <f>VLOOKUP(A12,'WinBUGS output'!AC:AJ,7,FALSE)</f>
        <v>10</v>
      </c>
      <c r="D12" s="6" t="str">
        <f>"("&amp;VLOOKUP(A12,'WinBUGS output'!AC:AJ,6,FALSE)&amp;", "&amp;VLOOKUP(A12,'WinBUGS output'!AC:AJ,8,FALSE)&amp;")"</f>
        <v>(2, 28)</v>
      </c>
      <c r="F12" s="7">
        <v>7</v>
      </c>
      <c r="G12" s="4" t="str">
        <f>VLOOKUP(F12,'WinBUGS output'!E:F,2,FALSE)</f>
        <v>SSRI</v>
      </c>
      <c r="H12" s="6">
        <f>VLOOKUP(F12,'WinBUGS output'!AN:AU,7,FALSE)</f>
        <v>12</v>
      </c>
      <c r="I12" s="6" t="str">
        <f>"("&amp;VLOOKUP(F12,'WinBUGS output'!AN:AU,6,FALSE)&amp;", "&amp;VLOOKUP(F12,'WinBUGS output'!AN:AU,8,FALSE)&amp;")"</f>
        <v>(8, 17)</v>
      </c>
    </row>
    <row r="13" spans="1:9" x14ac:dyDescent="0.25">
      <c r="A13" s="7">
        <v>35</v>
      </c>
      <c r="B13" s="6" t="str">
        <f>VLOOKUP(A13,'WinBUGS output'!B:C,2,FALSE)</f>
        <v>Third-wave cognitive therapy individual</v>
      </c>
      <c r="C13" s="6">
        <f>VLOOKUP(A13,'WinBUGS output'!AC:AJ,7,FALSE)</f>
        <v>11</v>
      </c>
      <c r="D13" s="6" t="str">
        <f>"("&amp;VLOOKUP(A13,'WinBUGS output'!AC:AJ,6,FALSE)&amp;", "&amp;VLOOKUP(A13,'WinBUGS output'!AC:AJ,8,FALSE)&amp;")"</f>
        <v>(4, 24)</v>
      </c>
      <c r="F13" s="7">
        <v>24</v>
      </c>
      <c r="G13" s="4" t="str">
        <f>VLOOKUP(F13,'WinBUGS output'!E:F,2,FALSE)</f>
        <v>Combined (Self-help + AD)</v>
      </c>
      <c r="H13" s="6">
        <f>VLOOKUP(F13,'WinBUGS output'!AN:AU,7,FALSE)</f>
        <v>13</v>
      </c>
      <c r="I13" s="6" t="str">
        <f>"("&amp;VLOOKUP(F13,'WinBUGS output'!AN:AU,6,FALSE)&amp;", "&amp;VLOOKUP(F13,'WinBUGS output'!AN:AU,8,FALSE)&amp;")"</f>
        <v>(3, 23)</v>
      </c>
    </row>
    <row r="14" spans="1:9" x14ac:dyDescent="0.25">
      <c r="A14" s="7">
        <v>34</v>
      </c>
      <c r="B14" s="6" t="str">
        <f>VLOOKUP(A14,'WinBUGS output'!B:C,2,FALSE)</f>
        <v>Rational emotive behaviour therapy (REBT) individual</v>
      </c>
      <c r="C14" s="6">
        <f>VLOOKUP(A14,'WinBUGS output'!AC:AJ,7,FALSE)</f>
        <v>14</v>
      </c>
      <c r="D14" s="6" t="str">
        <f>"("&amp;VLOOKUP(A14,'WinBUGS output'!AC:AJ,6,FALSE)&amp;", "&amp;VLOOKUP(A14,'WinBUGS output'!AC:AJ,8,FALSE)&amp;")"</f>
        <v>(5, 33)</v>
      </c>
      <c r="F14" s="7">
        <v>14</v>
      </c>
      <c r="G14" s="4" t="str">
        <f>VLOOKUP(F14,'WinBUGS output'!E:F,2,FALSE)</f>
        <v>Counselling</v>
      </c>
      <c r="H14" s="6">
        <f>VLOOKUP(F14,'WinBUGS output'!AN:AU,7,FALSE)</f>
        <v>13</v>
      </c>
      <c r="I14" s="6" t="str">
        <f>"("&amp;VLOOKUP(F14,'WinBUGS output'!AN:AU,6,FALSE)&amp;", "&amp;VLOOKUP(F14,'WinBUGS output'!AN:AU,8,FALSE)&amp;")"</f>
        <v>(6, 20)</v>
      </c>
    </row>
    <row r="15" spans="1:9" x14ac:dyDescent="0.25">
      <c r="A15" s="7">
        <v>33</v>
      </c>
      <c r="B15" s="6" t="str">
        <f>VLOOKUP(A15,'WinBUGS output'!B:C,2,FALSE)</f>
        <v>CBT individual (over 15 sessions)</v>
      </c>
      <c r="C15" s="6">
        <f>VLOOKUP(A15,'WinBUGS output'!AC:AJ,7,FALSE)</f>
        <v>15</v>
      </c>
      <c r="D15" s="6" t="str">
        <f>"("&amp;VLOOKUP(A15,'WinBUGS output'!AC:AJ,6,FALSE)&amp;", "&amp;VLOOKUP(A15,'WinBUGS output'!AC:AJ,8,FALSE)&amp;")"</f>
        <v>(9, 25)</v>
      </c>
      <c r="F15" s="7">
        <v>6</v>
      </c>
      <c r="G15" s="4" t="str">
        <f>VLOOKUP(F15,'WinBUGS output'!E:F,2,FALSE)</f>
        <v>TCA</v>
      </c>
      <c r="H15" s="6">
        <f>VLOOKUP(F15,'WinBUGS output'!AN:AU,7,FALSE)</f>
        <v>13</v>
      </c>
      <c r="I15" s="6" t="str">
        <f>"("&amp;VLOOKUP(F15,'WinBUGS output'!AN:AU,6,FALSE)&amp;", "&amp;VLOOKUP(F15,'WinBUGS output'!AN:AU,8,FALSE)&amp;")"</f>
        <v>(7, 18)</v>
      </c>
    </row>
    <row r="16" spans="1:9" x14ac:dyDescent="0.25">
      <c r="A16" s="7">
        <v>18</v>
      </c>
      <c r="B16" s="6" t="str">
        <f>VLOOKUP(A16,'WinBUGS output'!B:C,2,FALSE)</f>
        <v>Computerised-CBT (CCBT) with support</v>
      </c>
      <c r="C16" s="6">
        <f>VLOOKUP(A16,'WinBUGS output'!AC:AJ,7,FALSE)</f>
        <v>16</v>
      </c>
      <c r="D16" s="6" t="str">
        <f>"("&amp;VLOOKUP(A16,'WinBUGS output'!AC:AJ,6,FALSE)&amp;", "&amp;VLOOKUP(A16,'WinBUGS output'!AC:AJ,8,FALSE)&amp;")"</f>
        <v>(7, 30)</v>
      </c>
      <c r="F16" s="7">
        <v>13</v>
      </c>
      <c r="G16" s="4" t="str">
        <f>VLOOKUP(F16,'WinBUGS output'!E:F,2,FALSE)</f>
        <v>Interpersonal psychotherapy (IPT)</v>
      </c>
      <c r="H16" s="6">
        <f>VLOOKUP(F16,'WinBUGS output'!AN:AU,7,FALSE)</f>
        <v>15</v>
      </c>
      <c r="I16" s="6" t="str">
        <f>"("&amp;VLOOKUP(F16,'WinBUGS output'!AN:AU,6,FALSE)&amp;", "&amp;VLOOKUP(F16,'WinBUGS output'!AN:AU,8,FALSE)&amp;")"</f>
        <v>(6, 23)</v>
      </c>
    </row>
    <row r="17" spans="1:9" x14ac:dyDescent="0.25">
      <c r="A17" s="7">
        <v>32</v>
      </c>
      <c r="B17" s="6" t="str">
        <f>VLOOKUP(A17,'WinBUGS output'!B:C,2,FALSE)</f>
        <v>CBT individual (under 15 sessions)</v>
      </c>
      <c r="C17" s="6">
        <f>VLOOKUP(A17,'WinBUGS output'!AC:AJ,7,FALSE)</f>
        <v>17</v>
      </c>
      <c r="D17" s="6" t="str">
        <f>"("&amp;VLOOKUP(A17,'WinBUGS output'!AC:AJ,6,FALSE)&amp;", "&amp;VLOOKUP(A17,'WinBUGS output'!AC:AJ,8,FALSE)&amp;")"</f>
        <v>(8, 33)</v>
      </c>
      <c r="F17" s="7">
        <v>18</v>
      </c>
      <c r="G17" s="4" t="str">
        <f>VLOOKUP(F17,'WinBUGS output'!E:F,2,FALSE)</f>
        <v>Behavioural, cognitive, or CBT groups</v>
      </c>
      <c r="H17" s="6">
        <f>VLOOKUP(F17,'WinBUGS output'!AN:AU,7,FALSE)</f>
        <v>15</v>
      </c>
      <c r="I17" s="6" t="str">
        <f>"("&amp;VLOOKUP(F17,'WinBUGS output'!AN:AU,6,FALSE)&amp;", "&amp;VLOOKUP(F17,'WinBUGS output'!AN:AU,8,FALSE)&amp;")"</f>
        <v>(8, 20)</v>
      </c>
    </row>
    <row r="18" spans="1:9" x14ac:dyDescent="0.25">
      <c r="A18" s="7">
        <v>28</v>
      </c>
      <c r="B18" s="6" t="str">
        <f>VLOOKUP(A18,'WinBUGS output'!B:C,2,FALSE)</f>
        <v>Interpersonal counselling</v>
      </c>
      <c r="C18" s="6">
        <f>VLOOKUP(A18,'WinBUGS output'!AC:AJ,7,FALSE)</f>
        <v>19</v>
      </c>
      <c r="D18" s="6" t="str">
        <f>"("&amp;VLOOKUP(A18,'WinBUGS output'!AC:AJ,6,FALSE)&amp;", "&amp;VLOOKUP(A18,'WinBUGS output'!AC:AJ,8,FALSE)&amp;")"</f>
        <v>(6, 40)</v>
      </c>
      <c r="F18" s="7">
        <v>5</v>
      </c>
      <c r="G18" s="4" t="str">
        <f>VLOOKUP(F18,'WinBUGS output'!E:F,2,FALSE)</f>
        <v>Exercise</v>
      </c>
      <c r="H18" s="6">
        <f>VLOOKUP(F18,'WinBUGS output'!AN:AU,7,FALSE)</f>
        <v>15</v>
      </c>
      <c r="I18" s="6" t="str">
        <f>"("&amp;VLOOKUP(F18,'WinBUGS output'!AN:AU,6,FALSE)&amp;", "&amp;VLOOKUP(F18,'WinBUGS output'!AN:AU,8,FALSE)&amp;")"</f>
        <v>(8, 21)</v>
      </c>
    </row>
    <row r="19" spans="1:9" x14ac:dyDescent="0.25">
      <c r="A19" s="7">
        <v>16</v>
      </c>
      <c r="B19" s="6" t="str">
        <f>VLOOKUP(A19,'WinBUGS output'!B:C,2,FALSE)</f>
        <v>Computerised behavioural activation with support</v>
      </c>
      <c r="C19" s="6">
        <f>VLOOKUP(A19,'WinBUGS output'!AC:AJ,7,FALSE)</f>
        <v>19</v>
      </c>
      <c r="D19" s="6" t="str">
        <f>"("&amp;VLOOKUP(A19,'WinBUGS output'!AC:AJ,6,FALSE)&amp;", "&amp;VLOOKUP(A19,'WinBUGS output'!AC:AJ,8,FALSE)&amp;")"</f>
        <v>(7, 37)</v>
      </c>
      <c r="F19" s="7">
        <v>12</v>
      </c>
      <c r="G19" s="4" t="str">
        <f>VLOOKUP(F19,'WinBUGS output'!E:F,2,FALSE)</f>
        <v>Psychoeducational interventions</v>
      </c>
      <c r="H19" s="6">
        <f>VLOOKUP(F19,'WinBUGS output'!AN:AU,7,FALSE)</f>
        <v>18</v>
      </c>
      <c r="I19" s="6" t="str">
        <f>"("&amp;VLOOKUP(F19,'WinBUGS output'!AN:AU,6,FALSE)&amp;", "&amp;VLOOKUP(F19,'WinBUGS output'!AN:AU,8,FALSE)&amp;")"</f>
        <v>(10, 22)</v>
      </c>
    </row>
    <row r="20" spans="1:9" x14ac:dyDescent="0.25">
      <c r="A20" s="7">
        <v>7</v>
      </c>
      <c r="B20" s="6" t="str">
        <f>VLOOKUP(A20,'WinBUGS output'!B:C,2,FALSE)</f>
        <v>Amitriptyline</v>
      </c>
      <c r="C20" s="6">
        <f>VLOOKUP(A20,'WinBUGS output'!AC:AJ,7,FALSE)</f>
        <v>21</v>
      </c>
      <c r="D20" s="6" t="str">
        <f>"("&amp;VLOOKUP(A20,'WinBUGS output'!AC:AJ,6,FALSE)&amp;", "&amp;VLOOKUP(A20,'WinBUGS output'!AC:AJ,8,FALSE)&amp;")"</f>
        <v>(10, 35)</v>
      </c>
      <c r="F20" s="7">
        <v>11</v>
      </c>
      <c r="G20" s="4" t="str">
        <f>VLOOKUP(F20,'WinBUGS output'!E:F,2,FALSE)</f>
        <v>Self-help</v>
      </c>
      <c r="H20" s="6">
        <f>VLOOKUP(F20,'WinBUGS output'!AN:AU,7,FALSE)</f>
        <v>18</v>
      </c>
      <c r="I20" s="6" t="str">
        <f>"("&amp;VLOOKUP(F20,'WinBUGS output'!AN:AU,6,FALSE)&amp;", "&amp;VLOOKUP(F20,'WinBUGS output'!AN:AU,8,FALSE)&amp;")"</f>
        <v>(13, 22)</v>
      </c>
    </row>
    <row r="21" spans="1:9" x14ac:dyDescent="0.25">
      <c r="A21" s="7">
        <v>11</v>
      </c>
      <c r="B21" s="6" t="str">
        <f>VLOOKUP(A21,'WinBUGS output'!B:C,2,FALSE)</f>
        <v>Fluoxetine</v>
      </c>
      <c r="C21" s="6">
        <f>VLOOKUP(A21,'WinBUGS output'!AC:AJ,7,FALSE)</f>
        <v>22</v>
      </c>
      <c r="D21" s="6" t="str">
        <f>"("&amp;VLOOKUP(A21,'WinBUGS output'!AC:AJ,6,FALSE)&amp;", "&amp;VLOOKUP(A21,'WinBUGS output'!AC:AJ,8,FALSE)&amp;")"</f>
        <v>(13, 33)</v>
      </c>
      <c r="F21" s="7">
        <v>1</v>
      </c>
      <c r="G21" s="4" t="str">
        <f>VLOOKUP(F21,'WinBUGS output'!E:F,2,FALSE)</f>
        <v>Pill placebo</v>
      </c>
      <c r="H21" s="6">
        <f>VLOOKUP(F21,'WinBUGS output'!AN:AU,7,FALSE)</f>
        <v>19</v>
      </c>
      <c r="I21" s="6" t="str">
        <f>"("&amp;VLOOKUP(F21,'WinBUGS output'!AN:AU,6,FALSE)&amp;", "&amp;VLOOKUP(F21,'WinBUGS output'!AN:AU,8,FALSE)&amp;")"</f>
        <v>(15, 22)</v>
      </c>
    </row>
    <row r="22" spans="1:9" x14ac:dyDescent="0.25">
      <c r="A22" s="7">
        <v>14</v>
      </c>
      <c r="B22" s="6" t="str">
        <f>VLOOKUP(A22,'WinBUGS output'!B:C,2,FALSE)</f>
        <v>Short-term psychodynamic psychotherapy individual</v>
      </c>
      <c r="C22" s="6">
        <f>VLOOKUP(A22,'WinBUGS output'!AC:AJ,7,FALSE)</f>
        <v>23</v>
      </c>
      <c r="D22" s="6" t="str">
        <f>"("&amp;VLOOKUP(A22,'WinBUGS output'!AC:AJ,6,FALSE)&amp;", "&amp;VLOOKUP(A22,'WinBUGS output'!AC:AJ,8,FALSE)&amp;")"</f>
        <v>(10, 39)</v>
      </c>
      <c r="F22" s="7">
        <v>4</v>
      </c>
      <c r="G22" s="4" t="str">
        <f>VLOOKUP(F22,'WinBUGS output'!E:F,2,FALSE)</f>
        <v>TAU</v>
      </c>
      <c r="H22" s="6">
        <f>VLOOKUP(F22,'WinBUGS output'!AN:AU,7,FALSE)</f>
        <v>21</v>
      </c>
      <c r="I22" s="6" t="str">
        <f>"("&amp;VLOOKUP(F22,'WinBUGS output'!AN:AU,6,FALSE)&amp;", "&amp;VLOOKUP(F22,'WinBUGS output'!AN:AU,8,FALSE)&amp;")"</f>
        <v>(15, 23)</v>
      </c>
    </row>
    <row r="23" spans="1:9" x14ac:dyDescent="0.25">
      <c r="A23" s="7">
        <v>9</v>
      </c>
      <c r="B23" s="6" t="str">
        <f>VLOOKUP(A23,'WinBUGS output'!B:C,2,FALSE)</f>
        <v>Citalopram</v>
      </c>
      <c r="C23" s="6">
        <f>VLOOKUP(A23,'WinBUGS output'!AC:AJ,7,FALSE)</f>
        <v>24</v>
      </c>
      <c r="D23" s="6" t="str">
        <f>"("&amp;VLOOKUP(A23,'WinBUGS output'!AC:AJ,6,FALSE)&amp;", "&amp;VLOOKUP(A23,'WinBUGS output'!AC:AJ,8,FALSE)&amp;")"</f>
        <v>(12, 37)</v>
      </c>
      <c r="F23" s="7">
        <v>15</v>
      </c>
      <c r="G23" s="4" t="str">
        <f>VLOOKUP(F23,'WinBUGS output'!E:F,2,FALSE)</f>
        <v>Problem solving</v>
      </c>
      <c r="H23" s="6">
        <f>VLOOKUP(F23,'WinBUGS output'!AN:AU,7,FALSE)</f>
        <v>22</v>
      </c>
      <c r="I23" s="6" t="str">
        <f>"("&amp;VLOOKUP(F23,'WinBUGS output'!AN:AU,6,FALSE)&amp;", "&amp;VLOOKUP(F23,'WinBUGS output'!AN:AU,8,FALSE)&amp;")"</f>
        <v>(10, 24)</v>
      </c>
    </row>
    <row r="24" spans="1:9" x14ac:dyDescent="0.25">
      <c r="A24" s="7">
        <v>12</v>
      </c>
      <c r="B24" s="6" t="str">
        <f>VLOOKUP(A24,'WinBUGS output'!B:C,2,FALSE)</f>
        <v>Sertraline</v>
      </c>
      <c r="C24" s="6">
        <f>VLOOKUP(A24,'WinBUGS output'!AC:AJ,7,FALSE)</f>
        <v>24</v>
      </c>
      <c r="D24" s="6" t="str">
        <f>"("&amp;VLOOKUP(A24,'WinBUGS output'!AC:AJ,6,FALSE)&amp;", "&amp;VLOOKUP(A24,'WinBUGS output'!AC:AJ,8,FALSE)&amp;")"</f>
        <v>(15, 35)</v>
      </c>
      <c r="F24" s="7">
        <v>3</v>
      </c>
      <c r="G24" s="4" t="str">
        <f>VLOOKUP(F24,'WinBUGS output'!E:F,2,FALSE)</f>
        <v>Attention placebo</v>
      </c>
      <c r="H24" s="6">
        <f>VLOOKUP(F24,'WinBUGS output'!AN:AU,7,FALSE)</f>
        <v>22</v>
      </c>
      <c r="I24" s="6" t="str">
        <f>"("&amp;VLOOKUP(F24,'WinBUGS output'!AN:AU,6,FALSE)&amp;", "&amp;VLOOKUP(F24,'WinBUGS output'!AN:AU,8,FALSE)&amp;")"</f>
        <v>(16, 24)</v>
      </c>
    </row>
    <row r="25" spans="1:9" x14ac:dyDescent="0.25">
      <c r="A25" s="7">
        <v>8</v>
      </c>
      <c r="B25" s="6" t="str">
        <f>VLOOKUP(A25,'WinBUGS output'!B:C,2,FALSE)</f>
        <v>Lofepramine</v>
      </c>
      <c r="C25" s="6">
        <f>VLOOKUP(A25,'WinBUGS output'!AC:AJ,7,FALSE)</f>
        <v>25</v>
      </c>
      <c r="D25" s="6" t="str">
        <f>"("&amp;VLOOKUP(A25,'WinBUGS output'!AC:AJ,6,FALSE)&amp;", "&amp;VLOOKUP(A25,'WinBUGS output'!AC:AJ,8,FALSE)&amp;")"</f>
        <v>(10, 41)</v>
      </c>
      <c r="F25" s="7">
        <v>2</v>
      </c>
      <c r="G25" s="4" t="str">
        <f>VLOOKUP(F25,'WinBUGS output'!E:F,2,FALSE)</f>
        <v>No treatment</v>
      </c>
      <c r="H25" s="6">
        <f>VLOOKUP(F25,'WinBUGS output'!AN:AU,7,FALSE)</f>
        <v>24</v>
      </c>
      <c r="I25" s="6" t="str">
        <f>"("&amp;VLOOKUP(F25,'WinBUGS output'!AN:AU,6,FALSE)&amp;", "&amp;VLOOKUP(F25,'WinBUGS output'!AN:AU,8,FALSE)&amp;")"</f>
        <v>(22, 24)</v>
      </c>
    </row>
    <row r="26" spans="1:9" x14ac:dyDescent="0.25">
      <c r="A26" s="7">
        <v>47</v>
      </c>
      <c r="B26" s="6" t="str">
        <f>VLOOKUP(A26,'WinBUGS output'!B:C,2,FALSE)</f>
        <v>Cognitive bibliotherapy + escitalopram</v>
      </c>
      <c r="C26" s="6">
        <f>VLOOKUP(A26,'WinBUGS output'!AC:AJ,7,FALSE)</f>
        <v>25</v>
      </c>
      <c r="D26" s="6" t="str">
        <f>"("&amp;VLOOKUP(A26,'WinBUGS output'!AC:AJ,6,FALSE)&amp;", "&amp;VLOOKUP(A26,'WinBUGS output'!AC:AJ,8,FALSE)&amp;")"</f>
        <v>(5, 46)</v>
      </c>
    </row>
    <row r="27" spans="1:9" x14ac:dyDescent="0.25">
      <c r="A27" s="7">
        <v>5</v>
      </c>
      <c r="B27" s="6" t="str">
        <f>VLOOKUP(A27,'WinBUGS output'!B:C,2,FALSE)</f>
        <v>Exercise</v>
      </c>
      <c r="C27" s="6">
        <f>VLOOKUP(A27,'WinBUGS output'!AC:AJ,7,FALSE)</f>
        <v>26</v>
      </c>
      <c r="D27" s="6" t="str">
        <f>"("&amp;VLOOKUP(A27,'WinBUGS output'!AC:AJ,6,FALSE)&amp;", "&amp;VLOOKUP(A27,'WinBUGS output'!AC:AJ,8,FALSE)&amp;")"</f>
        <v>(15, 36)</v>
      </c>
    </row>
    <row r="28" spans="1:9" x14ac:dyDescent="0.25">
      <c r="A28" s="7">
        <v>30</v>
      </c>
      <c r="B28" s="6" t="str">
        <f>VLOOKUP(A28,'WinBUGS output'!B:C,2,FALSE)</f>
        <v>Wheel of wellness counselling</v>
      </c>
      <c r="C28" s="6">
        <f>VLOOKUP(A28,'WinBUGS output'!AC:AJ,7,FALSE)</f>
        <v>28</v>
      </c>
      <c r="D28" s="6" t="str">
        <f>"("&amp;VLOOKUP(A28,'WinBUGS output'!AC:AJ,6,FALSE)&amp;", "&amp;VLOOKUP(A28,'WinBUGS output'!AC:AJ,8,FALSE)&amp;")"</f>
        <v>(10, 44)</v>
      </c>
    </row>
    <row r="29" spans="1:9" x14ac:dyDescent="0.25">
      <c r="A29" s="7">
        <v>36</v>
      </c>
      <c r="B29" s="6" t="str">
        <f>VLOOKUP(A29,'WinBUGS output'!B:C,2,FALSE)</f>
        <v>CBT group (under 15 sessions)</v>
      </c>
      <c r="C29" s="6">
        <f>VLOOKUP(A29,'WinBUGS output'!AC:AJ,7,FALSE)</f>
        <v>28</v>
      </c>
      <c r="D29" s="6" t="str">
        <f>"("&amp;VLOOKUP(A29,'WinBUGS output'!AC:AJ,6,FALSE)&amp;", "&amp;VLOOKUP(A29,'WinBUGS output'!AC:AJ,8,FALSE)&amp;")"</f>
        <v>(12, 41)</v>
      </c>
    </row>
    <row r="30" spans="1:9" x14ac:dyDescent="0.25">
      <c r="A30" s="7">
        <v>15</v>
      </c>
      <c r="B30" s="6" t="str">
        <f>VLOOKUP(A30,'WinBUGS output'!B:C,2,FALSE)</f>
        <v>Cognitive bibliotherapy with support</v>
      </c>
      <c r="C30" s="6">
        <f>VLOOKUP(A30,'WinBUGS output'!AC:AJ,7,FALSE)</f>
        <v>28</v>
      </c>
      <c r="D30" s="6" t="str">
        <f>"("&amp;VLOOKUP(A30,'WinBUGS output'!AC:AJ,6,FALSE)&amp;", "&amp;VLOOKUP(A30,'WinBUGS output'!AC:AJ,8,FALSE)&amp;")"</f>
        <v>(13, 41)</v>
      </c>
    </row>
    <row r="31" spans="1:9" x14ac:dyDescent="0.25">
      <c r="A31" s="7">
        <v>10</v>
      </c>
      <c r="B31" s="6" t="str">
        <f>VLOOKUP(A31,'WinBUGS output'!B:C,2,FALSE)</f>
        <v>Escitalopram</v>
      </c>
      <c r="C31" s="6">
        <f>VLOOKUP(A31,'WinBUGS output'!AC:AJ,7,FALSE)</f>
        <v>28</v>
      </c>
      <c r="D31" s="6" t="str">
        <f>"("&amp;VLOOKUP(A31,'WinBUGS output'!AC:AJ,6,FALSE)&amp;", "&amp;VLOOKUP(A31,'WinBUGS output'!AC:AJ,8,FALSE)&amp;")"</f>
        <v>(16, 40)</v>
      </c>
    </row>
    <row r="32" spans="1:9" x14ac:dyDescent="0.25">
      <c r="A32" s="7">
        <v>29</v>
      </c>
      <c r="B32" s="6" t="str">
        <f>VLOOKUP(A32,'WinBUGS output'!B:C,2,FALSE)</f>
        <v>Non-directive counselling</v>
      </c>
      <c r="C32" s="6">
        <f>VLOOKUP(A32,'WinBUGS output'!AC:AJ,7,FALSE)</f>
        <v>29</v>
      </c>
      <c r="D32" s="6" t="str">
        <f>"("&amp;VLOOKUP(A32,'WinBUGS output'!AC:AJ,6,FALSE)&amp;", "&amp;VLOOKUP(A32,'WinBUGS output'!AC:AJ,8,FALSE)&amp;")"</f>
        <v>(13, 43)</v>
      </c>
    </row>
    <row r="33" spans="1:4" x14ac:dyDescent="0.25">
      <c r="A33" s="7">
        <v>21</v>
      </c>
      <c r="B33" s="6" t="str">
        <f>VLOOKUP(A33,'WinBUGS output'!B:C,2,FALSE)</f>
        <v>Computerised-CBT (CCBT)</v>
      </c>
      <c r="C33" s="6">
        <f>VLOOKUP(A33,'WinBUGS output'!AC:AJ,7,FALSE)</f>
        <v>29</v>
      </c>
      <c r="D33" s="6" t="str">
        <f>"("&amp;VLOOKUP(A33,'WinBUGS output'!AC:AJ,6,FALSE)&amp;", "&amp;VLOOKUP(A33,'WinBUGS output'!AC:AJ,8,FALSE)&amp;")"</f>
        <v>(16, 38)</v>
      </c>
    </row>
    <row r="34" spans="1:4" x14ac:dyDescent="0.25">
      <c r="A34" s="7">
        <v>6</v>
      </c>
      <c r="B34" s="6" t="str">
        <f>VLOOKUP(A34,'WinBUGS output'!B:C,2,FALSE)</f>
        <v>Internet-delivered therapist-guided physical activity</v>
      </c>
      <c r="C34" s="6">
        <f>VLOOKUP(A34,'WinBUGS output'!AC:AJ,7,FALSE)</f>
        <v>32</v>
      </c>
      <c r="D34" s="6" t="str">
        <f>"("&amp;VLOOKUP(A34,'WinBUGS output'!AC:AJ,6,FALSE)&amp;", "&amp;VLOOKUP(A34,'WinBUGS output'!AC:AJ,8,FALSE)&amp;")"</f>
        <v>(12, 45)</v>
      </c>
    </row>
    <row r="35" spans="1:4" x14ac:dyDescent="0.25">
      <c r="A35" s="7">
        <v>27</v>
      </c>
      <c r="B35" s="6" t="str">
        <f>VLOOKUP(A35,'WinBUGS output'!B:C,2,FALSE)</f>
        <v>Interpersonal psychotherapy (IPT)</v>
      </c>
      <c r="C35" s="6">
        <f>VLOOKUP(A35,'WinBUGS output'!AC:AJ,7,FALSE)</f>
        <v>32</v>
      </c>
      <c r="D35" s="6" t="str">
        <f>"("&amp;VLOOKUP(A35,'WinBUGS output'!AC:AJ,6,FALSE)&amp;", "&amp;VLOOKUP(A35,'WinBUGS output'!AC:AJ,8,FALSE)&amp;")"</f>
        <v>(17, 42)</v>
      </c>
    </row>
    <row r="36" spans="1:4" x14ac:dyDescent="0.25">
      <c r="A36" s="7">
        <v>23</v>
      </c>
      <c r="B36" s="6" t="str">
        <f>VLOOKUP(A36,'WinBUGS output'!B:C,2,FALSE)</f>
        <v>Psychoeducational website</v>
      </c>
      <c r="C36" s="6">
        <f>VLOOKUP(A36,'WinBUGS output'!AC:AJ,7,FALSE)</f>
        <v>34</v>
      </c>
      <c r="D36" s="6" t="str">
        <f>"("&amp;VLOOKUP(A36,'WinBUGS output'!AC:AJ,6,FALSE)&amp;", "&amp;VLOOKUP(A36,'WinBUGS output'!AC:AJ,8,FALSE)&amp;")"</f>
        <v>(14, 44)</v>
      </c>
    </row>
    <row r="37" spans="1:4" x14ac:dyDescent="0.25">
      <c r="A37" s="7">
        <v>38</v>
      </c>
      <c r="B37" s="6" t="str">
        <f>VLOOKUP(A37,'WinBUGS output'!B:C,2,FALSE)</f>
        <v>Third-wave cognitive therapy group</v>
      </c>
      <c r="C37" s="6">
        <f>VLOOKUP(A37,'WinBUGS output'!AC:AJ,7,FALSE)</f>
        <v>35</v>
      </c>
      <c r="D37" s="6" t="str">
        <f>"("&amp;VLOOKUP(A37,'WinBUGS output'!AC:AJ,6,FALSE)&amp;", "&amp;VLOOKUP(A37,'WinBUGS output'!AC:AJ,8,FALSE)&amp;")"</f>
        <v>(18, 44)</v>
      </c>
    </row>
    <row r="38" spans="1:4" x14ac:dyDescent="0.25">
      <c r="A38" s="7">
        <v>37</v>
      </c>
      <c r="B38" s="6" t="str">
        <f>VLOOKUP(A38,'WinBUGS output'!B:C,2,FALSE)</f>
        <v>Coping with Depression course (group)</v>
      </c>
      <c r="C38" s="6">
        <f>VLOOKUP(A38,'WinBUGS output'!AC:AJ,7,FALSE)</f>
        <v>35</v>
      </c>
      <c r="D38" s="6" t="str">
        <f>"("&amp;VLOOKUP(A38,'WinBUGS output'!AC:AJ,6,FALSE)&amp;", "&amp;VLOOKUP(A38,'WinBUGS output'!AC:AJ,8,FALSE)&amp;")"</f>
        <v>(18, 45)</v>
      </c>
    </row>
    <row r="39" spans="1:4" x14ac:dyDescent="0.25">
      <c r="A39" s="7">
        <v>20</v>
      </c>
      <c r="B39" s="6" t="str">
        <f>VLOOKUP(A39,'WinBUGS output'!B:C,2,FALSE)</f>
        <v>Computerised mindfulness intervention</v>
      </c>
      <c r="C39" s="6">
        <f>VLOOKUP(A39,'WinBUGS output'!AC:AJ,7,FALSE)</f>
        <v>36</v>
      </c>
      <c r="D39" s="6" t="str">
        <f>"("&amp;VLOOKUP(A39,'WinBUGS output'!AC:AJ,6,FALSE)&amp;", "&amp;VLOOKUP(A39,'WinBUGS output'!AC:AJ,8,FALSE)&amp;")"</f>
        <v>(13, 45)</v>
      </c>
    </row>
    <row r="40" spans="1:4" x14ac:dyDescent="0.25">
      <c r="A40" s="7">
        <v>26</v>
      </c>
      <c r="B40" s="6" t="str">
        <f>VLOOKUP(A40,'WinBUGS output'!B:C,2,FALSE)</f>
        <v>Psychoeducational group programme</v>
      </c>
      <c r="C40" s="6">
        <f>VLOOKUP(A40,'WinBUGS output'!AC:AJ,7,FALSE)</f>
        <v>37</v>
      </c>
      <c r="D40" s="6" t="str">
        <f>"("&amp;VLOOKUP(A40,'WinBUGS output'!AC:AJ,6,FALSE)&amp;", "&amp;VLOOKUP(A40,'WinBUGS output'!AC:AJ,8,FALSE)&amp;")"</f>
        <v>(20, 45)</v>
      </c>
    </row>
    <row r="41" spans="1:4" x14ac:dyDescent="0.25">
      <c r="A41" s="7">
        <v>19</v>
      </c>
      <c r="B41" s="6" t="str">
        <f>VLOOKUP(A41,'WinBUGS output'!B:C,2,FALSE)</f>
        <v>Cognitive bibliotherapy</v>
      </c>
      <c r="C41" s="6">
        <f>VLOOKUP(A41,'WinBUGS output'!AC:AJ,7,FALSE)</f>
        <v>37</v>
      </c>
      <c r="D41" s="6" t="str">
        <f>"("&amp;VLOOKUP(A41,'WinBUGS output'!AC:AJ,6,FALSE)&amp;", "&amp;VLOOKUP(A41,'WinBUGS output'!AC:AJ,8,FALSE)&amp;")"</f>
        <v>(25, 43)</v>
      </c>
    </row>
    <row r="42" spans="1:4" x14ac:dyDescent="0.25">
      <c r="A42" s="7">
        <v>1</v>
      </c>
      <c r="B42" s="6" t="str">
        <f>VLOOKUP(A42,'WinBUGS output'!B:C,2,FALSE)</f>
        <v>Pill placebo</v>
      </c>
      <c r="C42" s="6">
        <f>VLOOKUP(A42,'WinBUGS output'!AC:AJ,7,FALSE)</f>
        <v>40</v>
      </c>
      <c r="D42" s="6" t="str">
        <f>"("&amp;VLOOKUP(A42,'WinBUGS output'!AC:AJ,6,FALSE)&amp;", "&amp;VLOOKUP(A42,'WinBUGS output'!AC:AJ,8,FALSE)&amp;")"</f>
        <v>(31, 45)</v>
      </c>
    </row>
    <row r="43" spans="1:4" x14ac:dyDescent="0.25">
      <c r="A43" s="7">
        <v>25</v>
      </c>
      <c r="B43" s="6" t="str">
        <f>VLOOKUP(A43,'WinBUGS output'!B:C,2,FALSE)</f>
        <v>Lifestyle factors discussion</v>
      </c>
      <c r="C43" s="6">
        <f>VLOOKUP(A43,'WinBUGS output'!AC:AJ,7,FALSE)</f>
        <v>41</v>
      </c>
      <c r="D43" s="6" t="str">
        <f>"("&amp;VLOOKUP(A43,'WinBUGS output'!AC:AJ,6,FALSE)&amp;", "&amp;VLOOKUP(A43,'WinBUGS output'!AC:AJ,8,FALSE)&amp;")"</f>
        <v>(24, 46)</v>
      </c>
    </row>
    <row r="44" spans="1:4" x14ac:dyDescent="0.25">
      <c r="A44" s="7">
        <v>22</v>
      </c>
      <c r="B44" s="6" t="str">
        <f>VLOOKUP(A44,'WinBUGS output'!B:C,2,FALSE)</f>
        <v>Online positive psychological intervention</v>
      </c>
      <c r="C44" s="6">
        <f>VLOOKUP(A44,'WinBUGS output'!AC:AJ,7,FALSE)</f>
        <v>42</v>
      </c>
      <c r="D44" s="6" t="str">
        <f>"("&amp;VLOOKUP(A44,'WinBUGS output'!AC:AJ,6,FALSE)&amp;", "&amp;VLOOKUP(A44,'WinBUGS output'!AC:AJ,8,FALSE)&amp;")"</f>
        <v>(29, 46)</v>
      </c>
    </row>
    <row r="45" spans="1:4" x14ac:dyDescent="0.25">
      <c r="A45" s="7">
        <v>3</v>
      </c>
      <c r="B45" s="6" t="str">
        <f>VLOOKUP(A45,'WinBUGS output'!B:C,2,FALSE)</f>
        <v>Attention placebo</v>
      </c>
      <c r="C45" s="6">
        <f>VLOOKUP(A45,'WinBUGS output'!AC:AJ,7,FALSE)</f>
        <v>43</v>
      </c>
      <c r="D45" s="6" t="str">
        <f>"("&amp;VLOOKUP(A45,'WinBUGS output'!AC:AJ,6,FALSE)&amp;", "&amp;VLOOKUP(A45,'WinBUGS output'!AC:AJ,8,FALSE)&amp;")"</f>
        <v>(34, 46)</v>
      </c>
    </row>
    <row r="46" spans="1:4" x14ac:dyDescent="0.25">
      <c r="A46" s="7">
        <v>24</v>
      </c>
      <c r="B46" s="6" t="str">
        <f>VLOOKUP(A46,'WinBUGS output'!B:C,2,FALSE)</f>
        <v>Tailored computerised psychoeducation and self-help strategies</v>
      </c>
      <c r="C46" s="6">
        <f>VLOOKUP(A46,'WinBUGS output'!AC:AJ,7,FALSE)</f>
        <v>44</v>
      </c>
      <c r="D46" s="6" t="str">
        <f>"("&amp;VLOOKUP(A46,'WinBUGS output'!AC:AJ,6,FALSE)&amp;", "&amp;VLOOKUP(A46,'WinBUGS output'!AC:AJ,8,FALSE)&amp;")"</f>
        <v>(31, 47)</v>
      </c>
    </row>
    <row r="47" spans="1:4" x14ac:dyDescent="0.25">
      <c r="A47" s="7">
        <v>4</v>
      </c>
      <c r="B47" s="6" t="str">
        <f>VLOOKUP(A47,'WinBUGS output'!B:C,2,FALSE)</f>
        <v>TAU</v>
      </c>
      <c r="C47" s="6">
        <f>VLOOKUP(A47,'WinBUGS output'!AC:AJ,7,FALSE)</f>
        <v>45</v>
      </c>
      <c r="D47" s="6" t="str">
        <f>"("&amp;VLOOKUP(A47,'WinBUGS output'!AC:AJ,6,FALSE)&amp;", "&amp;VLOOKUP(A47,'WinBUGS output'!AC:AJ,8,FALSE)&amp;")"</f>
        <v>(41, 46)</v>
      </c>
    </row>
    <row r="48" spans="1:4" x14ac:dyDescent="0.25">
      <c r="A48" s="7">
        <v>2</v>
      </c>
      <c r="B48" s="6" t="str">
        <f>VLOOKUP(A48,'WinBUGS output'!B:C,2,FALSE)</f>
        <v>Waitlist</v>
      </c>
      <c r="C48" s="6">
        <f>VLOOKUP(A48,'WinBUGS output'!AC:AJ,7,FALSE)</f>
        <v>47</v>
      </c>
      <c r="D48" s="6" t="str">
        <f>"("&amp;VLOOKUP(A48,'WinBUGS output'!AC:AJ,6,FALSE)&amp;", "&amp;VLOOKUP(A48,'WinBUGS output'!AC:AJ,8,FALSE)&amp;")"</f>
        <v>(46, 47)</v>
      </c>
    </row>
  </sheetData>
  <sortState ref="A2:D49">
    <sortCondition ref="C2:C49"/>
    <sortCondition ref="D2:D49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709"/>
  <sheetViews>
    <sheetView tabSelected="1" zoomScale="75" zoomScaleNormal="75" workbookViewId="0">
      <selection activeCell="I10" sqref="I10"/>
    </sheetView>
  </sheetViews>
  <sheetFormatPr defaultRowHeight="15" x14ac:dyDescent="0.25"/>
  <cols>
    <col min="1" max="1" width="4.7109375" customWidth="1"/>
    <col min="2" max="2" width="54.28515625" bestFit="1" customWidth="1"/>
    <col min="3" max="3" width="9.140625" style="13"/>
    <col min="4" max="4" width="64.7109375" style="7" bestFit="1" customWidth="1"/>
    <col min="5" max="5" width="6.5703125" style="46" customWidth="1"/>
    <col min="6" max="6" width="9.140625" style="20"/>
  </cols>
  <sheetData>
    <row r="1" spans="1:14" ht="15.75" x14ac:dyDescent="0.25">
      <c r="A1" s="40"/>
      <c r="B1" s="41" t="s">
        <v>1</v>
      </c>
      <c r="C1" s="41" t="s">
        <v>2</v>
      </c>
      <c r="D1" s="41" t="s">
        <v>3</v>
      </c>
      <c r="E1" s="48"/>
      <c r="F1" s="43" t="s">
        <v>2</v>
      </c>
    </row>
    <row r="2" spans="1:14" x14ac:dyDescent="0.25">
      <c r="A2" s="33">
        <v>1</v>
      </c>
      <c r="B2" s="33" t="s">
        <v>0</v>
      </c>
      <c r="C2" s="33">
        <v>2510</v>
      </c>
      <c r="D2" s="33" t="s">
        <v>0</v>
      </c>
      <c r="E2" s="49">
        <v>1</v>
      </c>
      <c r="F2" s="45">
        <v>2510</v>
      </c>
      <c r="I2" s="37"/>
      <c r="J2" s="37"/>
      <c r="K2" s="37"/>
      <c r="L2" s="37"/>
      <c r="M2" s="37"/>
      <c r="N2" s="37"/>
    </row>
    <row r="3" spans="1:14" x14ac:dyDescent="0.25">
      <c r="A3" s="33">
        <v>2</v>
      </c>
      <c r="B3" s="33" t="s">
        <v>87</v>
      </c>
      <c r="C3" s="33">
        <v>974</v>
      </c>
      <c r="D3" s="42" t="s">
        <v>88</v>
      </c>
      <c r="E3" s="49">
        <v>2</v>
      </c>
      <c r="F3" s="45">
        <v>1205</v>
      </c>
      <c r="G3" s="37"/>
    </row>
    <row r="4" spans="1:14" x14ac:dyDescent="0.25">
      <c r="A4" s="33">
        <v>3</v>
      </c>
      <c r="B4" s="33" t="s">
        <v>88</v>
      </c>
      <c r="C4" s="33">
        <v>231</v>
      </c>
      <c r="D4" s="42"/>
      <c r="E4" s="49">
        <v>2</v>
      </c>
      <c r="F4" s="45"/>
      <c r="G4" s="37"/>
    </row>
    <row r="5" spans="1:14" x14ac:dyDescent="0.25">
      <c r="A5" s="33">
        <v>4</v>
      </c>
      <c r="B5" s="33" t="s">
        <v>89</v>
      </c>
      <c r="C5" s="33">
        <v>265</v>
      </c>
      <c r="D5" s="42" t="s">
        <v>89</v>
      </c>
      <c r="E5" s="49">
        <v>3</v>
      </c>
      <c r="F5" s="45">
        <v>352</v>
      </c>
      <c r="G5" s="37"/>
    </row>
    <row r="6" spans="1:14" x14ac:dyDescent="0.25">
      <c r="A6" s="33">
        <v>5</v>
      </c>
      <c r="B6" s="33" t="s">
        <v>90</v>
      </c>
      <c r="C6" s="33">
        <v>87</v>
      </c>
      <c r="D6" s="42"/>
      <c r="E6" s="49">
        <v>3</v>
      </c>
      <c r="F6" s="45"/>
      <c r="G6" s="37"/>
    </row>
    <row r="7" spans="1:14" x14ac:dyDescent="0.25">
      <c r="A7" s="33">
        <v>6</v>
      </c>
      <c r="B7" s="33" t="s">
        <v>91</v>
      </c>
      <c r="C7" s="33">
        <v>1340</v>
      </c>
      <c r="D7" s="42" t="s">
        <v>91</v>
      </c>
      <c r="E7" s="49">
        <v>4</v>
      </c>
      <c r="F7" s="45">
        <v>1586</v>
      </c>
      <c r="G7" s="37"/>
    </row>
    <row r="8" spans="1:14" x14ac:dyDescent="0.25">
      <c r="A8" s="33">
        <v>7</v>
      </c>
      <c r="B8" s="33" t="s">
        <v>92</v>
      </c>
      <c r="C8" s="33">
        <v>246</v>
      </c>
      <c r="D8" s="42"/>
      <c r="E8" s="49">
        <v>4</v>
      </c>
      <c r="F8" s="45"/>
      <c r="G8" s="37"/>
    </row>
    <row r="9" spans="1:14" x14ac:dyDescent="0.25">
      <c r="A9" s="33">
        <v>8</v>
      </c>
      <c r="B9" s="33" t="s">
        <v>93</v>
      </c>
      <c r="C9" s="33">
        <v>749</v>
      </c>
      <c r="D9" s="42" t="s">
        <v>93</v>
      </c>
      <c r="E9" s="49">
        <v>5</v>
      </c>
      <c r="F9" s="45">
        <v>986</v>
      </c>
      <c r="G9" s="37"/>
    </row>
    <row r="10" spans="1:14" x14ac:dyDescent="0.25">
      <c r="A10" s="33">
        <v>9</v>
      </c>
      <c r="B10" s="33" t="s">
        <v>94</v>
      </c>
      <c r="C10" s="33">
        <v>213</v>
      </c>
      <c r="D10" s="42"/>
      <c r="E10" s="49">
        <v>5</v>
      </c>
      <c r="F10" s="45"/>
      <c r="G10" s="37"/>
    </row>
    <row r="11" spans="1:14" x14ac:dyDescent="0.25">
      <c r="A11" s="33">
        <v>10</v>
      </c>
      <c r="B11" s="33" t="s">
        <v>95</v>
      </c>
      <c r="C11" s="33">
        <v>24</v>
      </c>
      <c r="D11" s="42"/>
      <c r="E11" s="49">
        <v>5</v>
      </c>
      <c r="F11" s="45"/>
      <c r="G11" s="37"/>
    </row>
    <row r="12" spans="1:14" x14ac:dyDescent="0.25">
      <c r="A12" s="33">
        <v>11</v>
      </c>
      <c r="B12" s="33" t="s">
        <v>45</v>
      </c>
      <c r="C12" s="33">
        <v>57</v>
      </c>
      <c r="D12" s="42" t="s">
        <v>46</v>
      </c>
      <c r="E12" s="49">
        <v>6</v>
      </c>
      <c r="F12" s="45">
        <v>1261</v>
      </c>
      <c r="G12" s="37"/>
    </row>
    <row r="13" spans="1:14" x14ac:dyDescent="0.25">
      <c r="A13" s="33">
        <v>12</v>
      </c>
      <c r="B13" s="33" t="s">
        <v>47</v>
      </c>
      <c r="C13" s="33">
        <v>437</v>
      </c>
      <c r="D13" s="42"/>
      <c r="E13" s="49">
        <v>6</v>
      </c>
      <c r="F13" s="45"/>
      <c r="G13" s="37"/>
    </row>
    <row r="14" spans="1:14" x14ac:dyDescent="0.25">
      <c r="A14" s="33">
        <v>13</v>
      </c>
      <c r="B14" s="33" t="s">
        <v>48</v>
      </c>
      <c r="C14" s="33">
        <v>674</v>
      </c>
      <c r="D14" s="42"/>
      <c r="E14" s="49">
        <v>6</v>
      </c>
      <c r="F14" s="45"/>
      <c r="G14" s="37"/>
    </row>
    <row r="15" spans="1:14" x14ac:dyDescent="0.25">
      <c r="A15" s="33">
        <v>14</v>
      </c>
      <c r="B15" s="33" t="s">
        <v>49</v>
      </c>
      <c r="C15" s="33">
        <v>93</v>
      </c>
      <c r="D15" s="42"/>
      <c r="E15" s="49">
        <v>6</v>
      </c>
      <c r="F15" s="45"/>
      <c r="G15" s="37"/>
    </row>
    <row r="16" spans="1:14" x14ac:dyDescent="0.25">
      <c r="A16" s="33">
        <v>15</v>
      </c>
      <c r="B16" s="33" t="s">
        <v>2505</v>
      </c>
      <c r="C16" s="33">
        <v>30</v>
      </c>
      <c r="D16" s="42" t="s">
        <v>50</v>
      </c>
      <c r="E16" s="49">
        <v>7</v>
      </c>
      <c r="F16" s="45">
        <v>4406</v>
      </c>
      <c r="G16" s="37"/>
    </row>
    <row r="17" spans="1:7" x14ac:dyDescent="0.25">
      <c r="A17" s="33">
        <v>16</v>
      </c>
      <c r="B17" s="33" t="s">
        <v>2506</v>
      </c>
      <c r="C17" s="33">
        <v>112</v>
      </c>
      <c r="D17" s="42"/>
      <c r="E17" s="49">
        <v>7</v>
      </c>
      <c r="F17" s="45"/>
      <c r="G17" s="37"/>
    </row>
    <row r="18" spans="1:7" x14ac:dyDescent="0.25">
      <c r="A18" s="33">
        <v>17</v>
      </c>
      <c r="B18" s="33" t="s">
        <v>51</v>
      </c>
      <c r="C18" s="33">
        <v>725</v>
      </c>
      <c r="D18" s="42"/>
      <c r="E18" s="49">
        <v>7</v>
      </c>
      <c r="F18" s="45"/>
      <c r="G18" s="37"/>
    </row>
    <row r="19" spans="1:7" x14ac:dyDescent="0.25">
      <c r="A19" s="33">
        <v>18</v>
      </c>
      <c r="B19" s="33" t="s">
        <v>52</v>
      </c>
      <c r="C19" s="33">
        <v>873</v>
      </c>
      <c r="D19" s="42"/>
      <c r="E19" s="49">
        <v>7</v>
      </c>
      <c r="F19" s="45"/>
      <c r="G19" s="37"/>
    </row>
    <row r="20" spans="1:7" x14ac:dyDescent="0.25">
      <c r="A20" s="33">
        <v>19</v>
      </c>
      <c r="B20" s="33" t="s">
        <v>53</v>
      </c>
      <c r="C20" s="33">
        <v>1110</v>
      </c>
      <c r="D20" s="42"/>
      <c r="E20" s="49">
        <v>7</v>
      </c>
      <c r="F20" s="45"/>
      <c r="G20" s="37"/>
    </row>
    <row r="21" spans="1:7" x14ac:dyDescent="0.25">
      <c r="A21" s="33">
        <v>20</v>
      </c>
      <c r="B21" s="33" t="s">
        <v>54</v>
      </c>
      <c r="C21" s="33">
        <v>1556</v>
      </c>
      <c r="D21" s="42"/>
      <c r="E21" s="49">
        <v>8</v>
      </c>
      <c r="F21" s="45"/>
      <c r="G21" s="37"/>
    </row>
    <row r="22" spans="1:7" x14ac:dyDescent="0.25">
      <c r="A22" s="33">
        <v>21</v>
      </c>
      <c r="B22" s="33" t="s">
        <v>96</v>
      </c>
      <c r="C22" s="33">
        <v>633</v>
      </c>
      <c r="D22" s="42" t="s">
        <v>96</v>
      </c>
      <c r="E22" s="49">
        <v>8</v>
      </c>
      <c r="F22" s="45">
        <v>633</v>
      </c>
      <c r="G22" s="37"/>
    </row>
    <row r="23" spans="1:7" x14ac:dyDescent="0.25">
      <c r="A23" s="33">
        <v>22</v>
      </c>
      <c r="B23" s="33" t="s">
        <v>2507</v>
      </c>
      <c r="C23" s="33">
        <v>45</v>
      </c>
      <c r="D23" s="37" t="s">
        <v>2507</v>
      </c>
      <c r="E23" s="46">
        <v>9</v>
      </c>
      <c r="F23" s="45">
        <v>45</v>
      </c>
      <c r="G23" s="37"/>
    </row>
    <row r="24" spans="1:7" x14ac:dyDescent="0.25">
      <c r="A24" s="33">
        <v>23</v>
      </c>
      <c r="B24" s="33" t="s">
        <v>97</v>
      </c>
      <c r="C24" s="33">
        <v>171</v>
      </c>
      <c r="D24" s="42" t="s">
        <v>98</v>
      </c>
      <c r="E24" s="49">
        <v>10</v>
      </c>
      <c r="F24" s="45">
        <v>171</v>
      </c>
      <c r="G24" s="37"/>
    </row>
    <row r="25" spans="1:7" x14ac:dyDescent="0.25">
      <c r="A25" s="33">
        <v>24</v>
      </c>
      <c r="B25" s="33" t="s">
        <v>99</v>
      </c>
      <c r="C25" s="33">
        <v>252</v>
      </c>
      <c r="D25" s="42" t="s">
        <v>100</v>
      </c>
      <c r="E25" s="49">
        <v>11</v>
      </c>
      <c r="F25" s="45">
        <v>698</v>
      </c>
      <c r="G25" s="37"/>
    </row>
    <row r="26" spans="1:7" x14ac:dyDescent="0.25">
      <c r="A26" s="33">
        <v>25</v>
      </c>
      <c r="B26" s="33" t="s">
        <v>101</v>
      </c>
      <c r="C26" s="33">
        <v>80</v>
      </c>
      <c r="D26" s="42"/>
      <c r="E26" s="49">
        <v>11</v>
      </c>
      <c r="F26" s="45"/>
      <c r="G26" s="37"/>
    </row>
    <row r="27" spans="1:7" x14ac:dyDescent="0.25">
      <c r="A27" s="33">
        <v>26</v>
      </c>
      <c r="B27" s="33" t="s">
        <v>2508</v>
      </c>
      <c r="C27" s="33">
        <v>46</v>
      </c>
      <c r="D27" s="42"/>
      <c r="E27" s="49">
        <v>11</v>
      </c>
      <c r="F27" s="45"/>
      <c r="G27" s="37"/>
    </row>
    <row r="28" spans="1:7" x14ac:dyDescent="0.25">
      <c r="A28" s="33">
        <v>27</v>
      </c>
      <c r="B28" s="33" t="s">
        <v>103</v>
      </c>
      <c r="C28" s="33">
        <v>268</v>
      </c>
      <c r="D28" s="42"/>
      <c r="E28" s="49">
        <v>11</v>
      </c>
      <c r="F28" s="45"/>
      <c r="G28" s="37"/>
    </row>
    <row r="29" spans="1:7" x14ac:dyDescent="0.25">
      <c r="A29" s="33">
        <v>28</v>
      </c>
      <c r="B29" s="33" t="s">
        <v>104</v>
      </c>
      <c r="C29" s="33">
        <v>52</v>
      </c>
      <c r="D29" s="42"/>
      <c r="E29" s="49">
        <v>11</v>
      </c>
      <c r="F29" s="45"/>
      <c r="G29" s="37"/>
    </row>
    <row r="30" spans="1:7" x14ac:dyDescent="0.25">
      <c r="A30" s="33">
        <v>29</v>
      </c>
      <c r="B30" s="33" t="s">
        <v>105</v>
      </c>
      <c r="C30" s="33">
        <v>509</v>
      </c>
      <c r="D30" s="42" t="s">
        <v>106</v>
      </c>
      <c r="E30" s="49">
        <v>12</v>
      </c>
      <c r="F30" s="45">
        <v>1933</v>
      </c>
      <c r="G30" s="37"/>
    </row>
    <row r="31" spans="1:7" x14ac:dyDescent="0.25">
      <c r="A31" s="33">
        <v>30</v>
      </c>
      <c r="B31" s="33" t="s">
        <v>107</v>
      </c>
      <c r="C31" s="33">
        <v>86</v>
      </c>
      <c r="D31" s="42"/>
      <c r="E31" s="49">
        <v>12</v>
      </c>
      <c r="F31" s="45"/>
      <c r="G31" s="37"/>
    </row>
    <row r="32" spans="1:7" x14ac:dyDescent="0.25">
      <c r="A32" s="33">
        <v>31</v>
      </c>
      <c r="B32" s="33" t="s">
        <v>108</v>
      </c>
      <c r="C32" s="33">
        <v>41</v>
      </c>
      <c r="D32" s="42"/>
      <c r="E32" s="49">
        <v>12</v>
      </c>
      <c r="F32" s="45"/>
      <c r="G32" s="37"/>
    </row>
    <row r="33" spans="1:7" x14ac:dyDescent="0.25">
      <c r="A33" s="33">
        <v>32</v>
      </c>
      <c r="B33" s="33" t="s">
        <v>109</v>
      </c>
      <c r="C33" s="33">
        <v>815</v>
      </c>
      <c r="D33" s="42"/>
      <c r="E33" s="49">
        <v>12</v>
      </c>
      <c r="F33" s="45"/>
      <c r="G33" s="37"/>
    </row>
    <row r="34" spans="1:7" x14ac:dyDescent="0.25">
      <c r="A34" s="33">
        <v>33</v>
      </c>
      <c r="B34" s="33" t="s">
        <v>110</v>
      </c>
      <c r="C34" s="33">
        <v>143</v>
      </c>
      <c r="D34" s="42"/>
      <c r="E34" s="49">
        <v>12</v>
      </c>
      <c r="F34" s="45"/>
      <c r="G34" s="37"/>
    </row>
    <row r="35" spans="1:7" x14ac:dyDescent="0.25">
      <c r="A35" s="33">
        <v>34</v>
      </c>
      <c r="B35" s="33" t="s">
        <v>111</v>
      </c>
      <c r="C35" s="33">
        <v>165</v>
      </c>
      <c r="D35" s="42"/>
      <c r="E35" s="49">
        <v>12</v>
      </c>
      <c r="F35" s="45"/>
      <c r="G35" s="37"/>
    </row>
    <row r="36" spans="1:7" x14ac:dyDescent="0.25">
      <c r="A36" s="33">
        <v>35</v>
      </c>
      <c r="B36" s="33" t="s">
        <v>112</v>
      </c>
      <c r="C36" s="33">
        <v>174</v>
      </c>
      <c r="D36" s="42"/>
      <c r="E36" s="49">
        <v>12</v>
      </c>
      <c r="F36" s="45"/>
      <c r="G36" s="37"/>
    </row>
    <row r="37" spans="1:7" x14ac:dyDescent="0.25">
      <c r="A37" s="33">
        <v>36</v>
      </c>
      <c r="B37" s="33" t="s">
        <v>113</v>
      </c>
      <c r="C37" s="33">
        <v>178</v>
      </c>
      <c r="D37" s="42" t="s">
        <v>114</v>
      </c>
      <c r="E37" s="49">
        <v>13</v>
      </c>
      <c r="F37" s="45">
        <v>411</v>
      </c>
      <c r="G37" s="37"/>
    </row>
    <row r="38" spans="1:7" x14ac:dyDescent="0.25">
      <c r="A38" s="33">
        <v>37</v>
      </c>
      <c r="B38" s="33" t="s">
        <v>115</v>
      </c>
      <c r="C38" s="33">
        <v>114</v>
      </c>
      <c r="D38" s="42"/>
      <c r="E38" s="49">
        <v>13</v>
      </c>
      <c r="F38" s="45"/>
      <c r="G38" s="37"/>
    </row>
    <row r="39" spans="1:7" x14ac:dyDescent="0.25">
      <c r="A39" s="33">
        <v>38</v>
      </c>
      <c r="B39" s="33" t="s">
        <v>116</v>
      </c>
      <c r="C39" s="33">
        <v>119</v>
      </c>
      <c r="D39" s="42"/>
      <c r="E39" s="49">
        <v>13</v>
      </c>
      <c r="F39" s="45"/>
      <c r="G39" s="37"/>
    </row>
    <row r="40" spans="1:7" x14ac:dyDescent="0.25">
      <c r="A40" s="33">
        <v>39</v>
      </c>
      <c r="B40" s="33" t="s">
        <v>117</v>
      </c>
      <c r="C40" s="33">
        <v>427</v>
      </c>
      <c r="D40" s="42" t="s">
        <v>117</v>
      </c>
      <c r="E40" s="49">
        <v>14</v>
      </c>
      <c r="F40" s="45">
        <v>427</v>
      </c>
      <c r="G40" s="37"/>
    </row>
    <row r="41" spans="1:7" x14ac:dyDescent="0.25">
      <c r="A41" s="33">
        <v>40</v>
      </c>
      <c r="B41" s="33" t="s">
        <v>2509</v>
      </c>
      <c r="C41" s="33">
        <v>43</v>
      </c>
      <c r="D41" s="42" t="s">
        <v>119</v>
      </c>
      <c r="E41" s="49">
        <v>15</v>
      </c>
      <c r="F41" s="45">
        <v>239</v>
      </c>
      <c r="G41" s="37"/>
    </row>
    <row r="42" spans="1:7" x14ac:dyDescent="0.25">
      <c r="A42" s="33">
        <v>41</v>
      </c>
      <c r="B42" s="33" t="s">
        <v>118</v>
      </c>
      <c r="C42" s="33">
        <v>152</v>
      </c>
      <c r="D42" s="42"/>
      <c r="E42" s="49">
        <v>15</v>
      </c>
      <c r="F42" s="45"/>
      <c r="G42" s="37"/>
    </row>
    <row r="43" spans="1:7" x14ac:dyDescent="0.25">
      <c r="A43" s="33">
        <v>42</v>
      </c>
      <c r="B43" s="33" t="s">
        <v>120</v>
      </c>
      <c r="C43" s="33">
        <v>44</v>
      </c>
      <c r="D43" s="42"/>
      <c r="E43" s="49">
        <v>15</v>
      </c>
      <c r="F43" s="45"/>
      <c r="G43" s="37"/>
    </row>
    <row r="44" spans="1:7" x14ac:dyDescent="0.25">
      <c r="A44" s="33">
        <v>43</v>
      </c>
      <c r="B44" s="33" t="s">
        <v>121</v>
      </c>
      <c r="C44" s="33">
        <v>84</v>
      </c>
      <c r="D44" s="42" t="s">
        <v>122</v>
      </c>
      <c r="E44" s="49">
        <v>16</v>
      </c>
      <c r="F44" s="45">
        <v>84</v>
      </c>
      <c r="G44" s="37"/>
    </row>
    <row r="45" spans="1:7" x14ac:dyDescent="0.25">
      <c r="A45" s="33">
        <v>44</v>
      </c>
      <c r="B45" s="33" t="s">
        <v>2510</v>
      </c>
      <c r="C45" s="33">
        <v>123</v>
      </c>
      <c r="D45" s="42" t="s">
        <v>123</v>
      </c>
      <c r="E45" s="49">
        <v>17</v>
      </c>
      <c r="F45" s="45">
        <v>123</v>
      </c>
      <c r="G45" s="37"/>
    </row>
    <row r="46" spans="1:7" x14ac:dyDescent="0.25">
      <c r="A46" s="33">
        <v>45</v>
      </c>
      <c r="B46" s="33" t="s">
        <v>55</v>
      </c>
      <c r="C46" s="33">
        <v>144</v>
      </c>
      <c r="D46" s="42" t="s">
        <v>124</v>
      </c>
      <c r="E46" s="49">
        <v>18</v>
      </c>
      <c r="F46" s="45">
        <v>1457</v>
      </c>
      <c r="G46" s="37"/>
    </row>
    <row r="47" spans="1:7" x14ac:dyDescent="0.25">
      <c r="A47" s="33">
        <v>46</v>
      </c>
      <c r="B47" s="33" t="s">
        <v>125</v>
      </c>
      <c r="C47" s="33">
        <v>127</v>
      </c>
      <c r="D47" s="42"/>
      <c r="E47" s="49">
        <v>18</v>
      </c>
      <c r="F47" s="45"/>
      <c r="G47" s="37"/>
    </row>
    <row r="48" spans="1:7" x14ac:dyDescent="0.25">
      <c r="A48" s="33">
        <v>47</v>
      </c>
      <c r="B48" s="33" t="s">
        <v>56</v>
      </c>
      <c r="C48" s="33">
        <v>994</v>
      </c>
      <c r="D48" s="42"/>
      <c r="E48" s="49">
        <v>18</v>
      </c>
      <c r="F48" s="45"/>
      <c r="G48" s="37"/>
    </row>
    <row r="49" spans="1:7" x14ac:dyDescent="0.25">
      <c r="A49" s="33">
        <v>48</v>
      </c>
      <c r="B49" s="33" t="s">
        <v>126</v>
      </c>
      <c r="C49" s="33">
        <v>15</v>
      </c>
      <c r="D49" s="42"/>
      <c r="E49" s="49">
        <v>18</v>
      </c>
      <c r="F49" s="45"/>
      <c r="G49" s="37"/>
    </row>
    <row r="50" spans="1:7" x14ac:dyDescent="0.25">
      <c r="A50" s="33">
        <v>49</v>
      </c>
      <c r="B50" s="33" t="s">
        <v>127</v>
      </c>
      <c r="C50" s="33">
        <v>57</v>
      </c>
      <c r="D50" s="42"/>
      <c r="E50" s="49">
        <v>18</v>
      </c>
      <c r="F50" s="45"/>
      <c r="G50" s="37"/>
    </row>
    <row r="51" spans="1:7" x14ac:dyDescent="0.25">
      <c r="A51" s="33">
        <v>50</v>
      </c>
      <c r="B51" s="33" t="s">
        <v>128</v>
      </c>
      <c r="C51" s="33">
        <v>90</v>
      </c>
      <c r="D51" s="42"/>
      <c r="E51" s="49">
        <v>18</v>
      </c>
      <c r="F51" s="45"/>
      <c r="G51" s="37"/>
    </row>
    <row r="52" spans="1:7" x14ac:dyDescent="0.25">
      <c r="A52" s="33">
        <v>51</v>
      </c>
      <c r="B52" s="33" t="s">
        <v>129</v>
      </c>
      <c r="C52" s="33">
        <v>30</v>
      </c>
      <c r="D52" s="42"/>
      <c r="E52" s="49">
        <v>18</v>
      </c>
      <c r="F52" s="45"/>
      <c r="G52" s="37"/>
    </row>
    <row r="53" spans="1:7" x14ac:dyDescent="0.25">
      <c r="A53" s="33">
        <v>52</v>
      </c>
      <c r="B53" s="33" t="s">
        <v>130</v>
      </c>
      <c r="C53" s="33">
        <v>94</v>
      </c>
      <c r="D53" s="42" t="s">
        <v>131</v>
      </c>
      <c r="E53" s="49">
        <v>19</v>
      </c>
      <c r="F53" s="45">
        <v>441</v>
      </c>
      <c r="G53" s="37"/>
    </row>
    <row r="54" spans="1:7" x14ac:dyDescent="0.25">
      <c r="A54" s="33">
        <v>53</v>
      </c>
      <c r="B54" s="33" t="s">
        <v>132</v>
      </c>
      <c r="C54" s="33">
        <v>105</v>
      </c>
      <c r="D54" s="42"/>
      <c r="E54" s="49">
        <v>19</v>
      </c>
      <c r="F54" s="45"/>
      <c r="G54" s="37"/>
    </row>
    <row r="55" spans="1:7" x14ac:dyDescent="0.25">
      <c r="A55" s="33">
        <v>54</v>
      </c>
      <c r="B55" s="33" t="s">
        <v>133</v>
      </c>
      <c r="C55" s="33">
        <v>99</v>
      </c>
      <c r="D55" s="42"/>
      <c r="E55" s="49">
        <v>19</v>
      </c>
      <c r="F55" s="45"/>
      <c r="G55" s="37"/>
    </row>
    <row r="56" spans="1:7" x14ac:dyDescent="0.25">
      <c r="A56" s="33">
        <v>55</v>
      </c>
      <c r="B56" s="33" t="s">
        <v>134</v>
      </c>
      <c r="C56" s="33">
        <v>125</v>
      </c>
      <c r="D56" s="42"/>
      <c r="E56" s="49">
        <v>19</v>
      </c>
      <c r="F56" s="45"/>
      <c r="G56" s="37"/>
    </row>
    <row r="57" spans="1:7" x14ac:dyDescent="0.25">
      <c r="A57" s="33">
        <v>56</v>
      </c>
      <c r="B57" s="33" t="s">
        <v>135</v>
      </c>
      <c r="C57" s="33">
        <v>18</v>
      </c>
      <c r="D57" s="42"/>
      <c r="E57" s="49">
        <v>19</v>
      </c>
      <c r="F57" s="45"/>
      <c r="G57" s="37"/>
    </row>
    <row r="58" spans="1:7" x14ac:dyDescent="0.25">
      <c r="A58" s="33">
        <v>57</v>
      </c>
      <c r="B58" s="33" t="s">
        <v>136</v>
      </c>
      <c r="C58" s="33">
        <v>58</v>
      </c>
      <c r="D58" s="42" t="s">
        <v>57</v>
      </c>
      <c r="E58" s="49">
        <v>20</v>
      </c>
      <c r="F58" s="45">
        <v>83</v>
      </c>
      <c r="G58" s="37"/>
    </row>
    <row r="59" spans="1:7" x14ac:dyDescent="0.25">
      <c r="A59" s="33">
        <v>58</v>
      </c>
      <c r="B59" s="33" t="s">
        <v>137</v>
      </c>
      <c r="C59" s="33">
        <v>25</v>
      </c>
      <c r="D59" s="42"/>
      <c r="E59" s="49">
        <v>20</v>
      </c>
      <c r="F59" s="45"/>
      <c r="G59" s="37"/>
    </row>
    <row r="60" spans="1:7" x14ac:dyDescent="0.25">
      <c r="A60" s="33">
        <v>59</v>
      </c>
      <c r="B60" s="33" t="s">
        <v>138</v>
      </c>
      <c r="C60" s="33">
        <v>39</v>
      </c>
      <c r="D60" s="42" t="s">
        <v>139</v>
      </c>
      <c r="E60" s="49">
        <v>21</v>
      </c>
      <c r="F60" s="45">
        <v>39</v>
      </c>
      <c r="G60" s="37"/>
    </row>
    <row r="61" spans="1:7" x14ac:dyDescent="0.25">
      <c r="A61" s="33">
        <v>60</v>
      </c>
      <c r="B61" s="33" t="s">
        <v>140</v>
      </c>
      <c r="C61" s="33">
        <v>65</v>
      </c>
      <c r="D61" s="42" t="s">
        <v>141</v>
      </c>
      <c r="E61" s="49">
        <v>22</v>
      </c>
      <c r="F61" s="45">
        <v>78</v>
      </c>
      <c r="G61" s="37"/>
    </row>
    <row r="62" spans="1:7" x14ac:dyDescent="0.25">
      <c r="A62" s="33">
        <v>61</v>
      </c>
      <c r="B62" s="33" t="s">
        <v>2511</v>
      </c>
      <c r="C62" s="33">
        <v>13</v>
      </c>
      <c r="D62" s="42"/>
      <c r="E62" s="49">
        <v>22</v>
      </c>
      <c r="F62" s="45"/>
      <c r="G62" s="37"/>
    </row>
    <row r="63" spans="1:7" x14ac:dyDescent="0.25">
      <c r="A63" s="33">
        <v>62</v>
      </c>
      <c r="B63" s="33" t="s">
        <v>142</v>
      </c>
      <c r="C63" s="33">
        <v>83</v>
      </c>
      <c r="D63" s="42" t="s">
        <v>143</v>
      </c>
      <c r="E63" s="49">
        <v>23</v>
      </c>
      <c r="F63" s="45">
        <v>147</v>
      </c>
      <c r="G63" s="37"/>
    </row>
    <row r="64" spans="1:7" x14ac:dyDescent="0.25">
      <c r="A64" s="33">
        <v>63</v>
      </c>
      <c r="B64" s="33" t="s">
        <v>144</v>
      </c>
      <c r="C64" s="33">
        <v>64</v>
      </c>
      <c r="D64" s="42"/>
      <c r="E64" s="49">
        <v>23</v>
      </c>
      <c r="F64" s="45"/>
      <c r="G64" s="37"/>
    </row>
    <row r="65" spans="1:15" x14ac:dyDescent="0.25">
      <c r="A65" s="33">
        <v>64</v>
      </c>
      <c r="B65" s="33" t="s">
        <v>145</v>
      </c>
      <c r="C65" s="33">
        <v>17</v>
      </c>
      <c r="D65" s="42" t="s">
        <v>146</v>
      </c>
      <c r="E65" s="49">
        <v>24</v>
      </c>
      <c r="F65" s="45">
        <v>29</v>
      </c>
      <c r="G65" s="37"/>
    </row>
    <row r="66" spans="1:15" x14ac:dyDescent="0.25">
      <c r="A66" s="33">
        <v>65</v>
      </c>
      <c r="B66" s="33" t="s">
        <v>2512</v>
      </c>
      <c r="C66" s="33">
        <v>12</v>
      </c>
      <c r="D66" s="42"/>
      <c r="E66" s="49">
        <v>24</v>
      </c>
      <c r="F66" s="45"/>
    </row>
    <row r="67" spans="1:15" x14ac:dyDescent="0.25">
      <c r="A67" s="33">
        <v>66</v>
      </c>
      <c r="B67" s="33" t="s">
        <v>147</v>
      </c>
      <c r="C67" s="33">
        <v>79</v>
      </c>
      <c r="D67" s="42" t="s">
        <v>148</v>
      </c>
      <c r="E67" s="49">
        <v>25</v>
      </c>
      <c r="F67" s="45">
        <v>79</v>
      </c>
    </row>
    <row r="68" spans="1:15" x14ac:dyDescent="0.25">
      <c r="A68" s="33">
        <v>67</v>
      </c>
      <c r="B68" s="33" t="s">
        <v>149</v>
      </c>
      <c r="C68" s="33">
        <v>79</v>
      </c>
      <c r="D68" s="42" t="s">
        <v>150</v>
      </c>
      <c r="E68" s="44">
        <v>26</v>
      </c>
      <c r="F68" s="45">
        <v>79</v>
      </c>
    </row>
    <row r="69" spans="1:15" x14ac:dyDescent="0.25">
      <c r="E69" s="50"/>
      <c r="F69" s="47"/>
      <c r="G69" s="51"/>
      <c r="H69" s="51"/>
      <c r="I69" s="51"/>
      <c r="J69" s="51"/>
      <c r="K69" s="51"/>
      <c r="L69" s="51"/>
      <c r="M69" s="51"/>
      <c r="N69" s="51"/>
      <c r="O69" s="51"/>
    </row>
    <row r="70" spans="1:15" x14ac:dyDescent="0.25">
      <c r="E70" s="50"/>
      <c r="F70" s="47"/>
      <c r="G70" s="51"/>
      <c r="H70" s="51"/>
      <c r="I70" s="51"/>
      <c r="J70" s="51"/>
      <c r="K70" s="51"/>
      <c r="L70" s="51"/>
      <c r="M70" s="51"/>
      <c r="N70" s="51"/>
      <c r="O70" s="51"/>
    </row>
    <row r="71" spans="1:15" x14ac:dyDescent="0.25">
      <c r="E71" s="50"/>
      <c r="F71" s="47"/>
      <c r="G71" s="51"/>
      <c r="H71" s="51"/>
      <c r="I71" s="51"/>
      <c r="J71" s="51"/>
      <c r="K71" s="51"/>
      <c r="L71" s="51"/>
      <c r="M71" s="51"/>
      <c r="N71" s="51"/>
      <c r="O71" s="51"/>
    </row>
    <row r="72" spans="1:15" x14ac:dyDescent="0.25">
      <c r="E72" s="50"/>
      <c r="F72" s="47"/>
      <c r="G72" s="51"/>
      <c r="H72" s="51"/>
      <c r="I72" s="51"/>
      <c r="J72" s="51"/>
      <c r="K72" s="51"/>
      <c r="L72" s="51"/>
      <c r="M72" s="51"/>
      <c r="N72" s="51"/>
      <c r="O72" s="51"/>
    </row>
    <row r="73" spans="1:15" x14ac:dyDescent="0.25">
      <c r="E73" s="50"/>
      <c r="F73" s="47"/>
      <c r="G73" s="51"/>
      <c r="H73" s="51"/>
      <c r="I73" s="51"/>
      <c r="J73" s="51"/>
      <c r="K73" s="51"/>
      <c r="L73" s="51"/>
      <c r="M73" s="51"/>
      <c r="N73" s="51"/>
      <c r="O73" s="51"/>
    </row>
    <row r="74" spans="1:15" x14ac:dyDescent="0.25">
      <c r="E74" s="50"/>
      <c r="F74" s="47"/>
      <c r="G74" s="51"/>
      <c r="H74" s="51"/>
      <c r="I74" s="51"/>
      <c r="J74" s="51"/>
      <c r="K74" s="51"/>
      <c r="L74" s="51"/>
      <c r="M74" s="51"/>
      <c r="N74" s="51"/>
      <c r="O74" s="51"/>
    </row>
    <row r="75" spans="1:15" x14ac:dyDescent="0.25">
      <c r="E75" s="50"/>
      <c r="F75" s="47"/>
      <c r="G75" s="51"/>
      <c r="H75" s="51"/>
      <c r="I75" s="51"/>
      <c r="J75" s="51"/>
      <c r="K75" s="51"/>
      <c r="L75" s="51"/>
      <c r="M75" s="51"/>
      <c r="N75" s="51"/>
      <c r="O75" s="51"/>
    </row>
    <row r="76" spans="1:15" x14ac:dyDescent="0.25">
      <c r="E76" s="50"/>
      <c r="F76" s="47"/>
      <c r="G76" s="51"/>
      <c r="H76" s="51"/>
      <c r="I76" s="51"/>
      <c r="J76" s="51"/>
      <c r="K76" s="51"/>
      <c r="L76" s="51"/>
      <c r="M76" s="51"/>
      <c r="N76" s="51"/>
      <c r="O76" s="51"/>
    </row>
    <row r="77" spans="1:15" x14ac:dyDescent="0.25">
      <c r="E77" s="50"/>
      <c r="F77" s="47"/>
      <c r="G77" s="51"/>
      <c r="H77" s="51"/>
      <c r="I77" s="51"/>
      <c r="J77" s="51"/>
      <c r="K77" s="51"/>
      <c r="L77" s="51"/>
      <c r="M77" s="51"/>
      <c r="N77" s="51"/>
      <c r="O77" s="51"/>
    </row>
    <row r="78" spans="1:15" x14ac:dyDescent="0.25">
      <c r="E78" s="50"/>
      <c r="F78" s="47"/>
      <c r="G78" s="51"/>
      <c r="H78" s="51"/>
      <c r="I78" s="51"/>
      <c r="J78" s="51"/>
      <c r="K78" s="51"/>
      <c r="L78" s="51"/>
      <c r="M78" s="51"/>
      <c r="N78" s="51"/>
      <c r="O78" s="51"/>
    </row>
    <row r="79" spans="1:15" x14ac:dyDescent="0.25">
      <c r="E79" s="50"/>
      <c r="F79" s="47"/>
      <c r="G79" s="51"/>
      <c r="H79" s="51"/>
      <c r="I79" s="51"/>
      <c r="J79" s="51"/>
      <c r="K79" s="51"/>
      <c r="L79" s="51"/>
      <c r="M79" s="51"/>
      <c r="N79" s="51"/>
      <c r="O79" s="51"/>
    </row>
    <row r="80" spans="1:15" x14ac:dyDescent="0.25">
      <c r="E80" s="50"/>
      <c r="F80" s="47"/>
      <c r="G80" s="51"/>
      <c r="H80" s="51"/>
      <c r="I80" s="51"/>
      <c r="J80" s="51"/>
      <c r="K80" s="51"/>
      <c r="L80" s="51"/>
      <c r="M80" s="51"/>
      <c r="N80" s="51"/>
      <c r="O80" s="51"/>
    </row>
    <row r="81" spans="5:15" x14ac:dyDescent="0.25">
      <c r="E81" s="50"/>
      <c r="F81" s="47"/>
      <c r="G81" s="51"/>
      <c r="H81" s="51"/>
      <c r="I81" s="51"/>
      <c r="J81" s="51"/>
      <c r="K81" s="51"/>
      <c r="L81" s="51"/>
      <c r="M81" s="51"/>
      <c r="N81" s="51"/>
      <c r="O81" s="51"/>
    </row>
    <row r="82" spans="5:15" x14ac:dyDescent="0.25">
      <c r="E82" s="50"/>
      <c r="F82" s="47"/>
      <c r="G82" s="51"/>
      <c r="H82" s="51"/>
      <c r="I82" s="51"/>
      <c r="J82" s="51"/>
      <c r="K82" s="51"/>
      <c r="L82" s="51"/>
      <c r="M82" s="51"/>
      <c r="N82" s="51"/>
      <c r="O82" s="51"/>
    </row>
    <row r="83" spans="5:15" x14ac:dyDescent="0.25">
      <c r="E83" s="50"/>
      <c r="F83" s="47"/>
      <c r="G83" s="51"/>
      <c r="H83" s="51"/>
      <c r="I83" s="51"/>
      <c r="J83" s="51"/>
      <c r="K83" s="51"/>
      <c r="L83" s="51"/>
      <c r="M83" s="51"/>
      <c r="N83" s="51"/>
      <c r="O83" s="51"/>
    </row>
    <row r="84" spans="5:15" x14ac:dyDescent="0.25">
      <c r="E84" s="50"/>
      <c r="F84" s="47"/>
      <c r="G84" s="51"/>
      <c r="H84" s="51"/>
      <c r="I84" s="51"/>
      <c r="J84" s="51"/>
      <c r="K84" s="51"/>
      <c r="L84" s="51"/>
      <c r="M84" s="51"/>
      <c r="N84" s="51"/>
      <c r="O84" s="51"/>
    </row>
    <row r="85" spans="5:15" x14ac:dyDescent="0.25">
      <c r="E85" s="50"/>
      <c r="F85" s="52"/>
      <c r="G85" s="51"/>
      <c r="H85" s="51"/>
      <c r="I85" s="51"/>
      <c r="J85" s="51"/>
      <c r="K85" s="51"/>
      <c r="L85" s="51"/>
      <c r="M85" s="51"/>
      <c r="N85" s="51"/>
      <c r="O85" s="51"/>
    </row>
    <row r="86" spans="5:15" x14ac:dyDescent="0.25">
      <c r="E86" s="50"/>
      <c r="F86" s="52"/>
      <c r="G86" s="51"/>
      <c r="H86" s="51"/>
      <c r="I86" s="51"/>
      <c r="J86" s="51"/>
      <c r="K86" s="51"/>
      <c r="L86" s="51"/>
      <c r="M86" s="51"/>
      <c r="N86" s="51"/>
      <c r="O86" s="51"/>
    </row>
    <row r="87" spans="5:15" x14ac:dyDescent="0.25">
      <c r="E87" s="50"/>
      <c r="F87" s="52"/>
      <c r="G87" s="51"/>
      <c r="H87" s="51"/>
      <c r="I87" s="51"/>
      <c r="J87" s="51"/>
      <c r="K87" s="51"/>
      <c r="L87" s="51"/>
      <c r="M87" s="51"/>
      <c r="N87" s="51"/>
      <c r="O87" s="51"/>
    </row>
    <row r="88" spans="5:15" x14ac:dyDescent="0.25">
      <c r="E88" s="50"/>
      <c r="F88" s="52"/>
      <c r="G88" s="51"/>
      <c r="H88" s="51"/>
      <c r="I88" s="51"/>
      <c r="J88" s="51"/>
      <c r="K88" s="51"/>
      <c r="L88" s="51"/>
      <c r="M88" s="51"/>
      <c r="N88" s="51"/>
      <c r="O88" s="51"/>
    </row>
    <row r="89" spans="5:15" x14ac:dyDescent="0.25">
      <c r="E89" s="50"/>
      <c r="F89" s="52"/>
      <c r="G89" s="51"/>
      <c r="H89" s="51"/>
      <c r="I89" s="51"/>
      <c r="J89" s="51"/>
      <c r="K89" s="51"/>
      <c r="L89" s="51"/>
      <c r="M89" s="51"/>
      <c r="N89" s="51"/>
      <c r="O89" s="51"/>
    </row>
    <row r="90" spans="5:15" x14ac:dyDescent="0.25">
      <c r="E90" s="50"/>
      <c r="F90" s="52"/>
      <c r="G90" s="51"/>
      <c r="H90" s="51"/>
      <c r="I90" s="51"/>
      <c r="J90" s="51"/>
      <c r="K90" s="51"/>
      <c r="L90" s="51"/>
      <c r="M90" s="51"/>
      <c r="N90" s="51"/>
      <c r="O90" s="51"/>
    </row>
    <row r="91" spans="5:15" x14ac:dyDescent="0.25">
      <c r="E91" s="50"/>
      <c r="F91" s="52"/>
      <c r="G91" s="51"/>
      <c r="H91" s="51"/>
      <c r="I91" s="51"/>
      <c r="J91" s="51"/>
      <c r="K91" s="51"/>
      <c r="L91" s="51"/>
      <c r="M91" s="51"/>
      <c r="N91" s="51"/>
      <c r="O91" s="51"/>
    </row>
    <row r="92" spans="5:15" x14ac:dyDescent="0.25">
      <c r="E92" s="50"/>
      <c r="F92" s="52"/>
      <c r="G92" s="51"/>
      <c r="H92" s="51"/>
      <c r="I92" s="51"/>
      <c r="J92" s="51"/>
      <c r="K92" s="51"/>
      <c r="L92" s="51"/>
      <c r="M92" s="51"/>
      <c r="N92" s="51"/>
      <c r="O92" s="51"/>
    </row>
    <row r="93" spans="5:15" x14ac:dyDescent="0.25">
      <c r="E93" s="50"/>
      <c r="F93" s="52"/>
      <c r="G93" s="51"/>
      <c r="H93" s="51"/>
      <c r="I93" s="51"/>
      <c r="J93" s="51"/>
      <c r="K93" s="51"/>
      <c r="L93" s="51"/>
      <c r="M93" s="51"/>
      <c r="N93" s="51"/>
      <c r="O93" s="51"/>
    </row>
    <row r="94" spans="5:15" x14ac:dyDescent="0.25">
      <c r="E94" s="50"/>
      <c r="F94" s="52"/>
      <c r="G94" s="51"/>
      <c r="H94" s="51"/>
      <c r="I94" s="51"/>
      <c r="J94" s="51"/>
      <c r="K94" s="51"/>
      <c r="L94" s="51"/>
      <c r="M94" s="51"/>
      <c r="N94" s="51"/>
      <c r="O94" s="51"/>
    </row>
    <row r="95" spans="5:15" x14ac:dyDescent="0.25">
      <c r="E95" s="50"/>
      <c r="F95" s="52"/>
      <c r="G95" s="51"/>
      <c r="H95" s="51"/>
      <c r="I95" s="51"/>
      <c r="J95" s="51"/>
      <c r="K95" s="51"/>
      <c r="L95" s="51"/>
      <c r="M95" s="51"/>
      <c r="N95" s="51"/>
      <c r="O95" s="51"/>
    </row>
    <row r="96" spans="5:15" x14ac:dyDescent="0.25">
      <c r="E96" s="50"/>
      <c r="F96" s="52"/>
      <c r="G96" s="51"/>
      <c r="H96" s="51"/>
      <c r="I96" s="51"/>
      <c r="J96" s="51"/>
      <c r="K96" s="51"/>
      <c r="L96" s="51"/>
      <c r="M96" s="51"/>
      <c r="N96" s="51"/>
      <c r="O96" s="51"/>
    </row>
    <row r="97" spans="5:15" x14ac:dyDescent="0.25">
      <c r="E97" s="50"/>
      <c r="F97" s="52"/>
      <c r="G97" s="51"/>
      <c r="H97" s="51"/>
      <c r="I97" s="51"/>
      <c r="J97" s="51"/>
      <c r="K97" s="51"/>
      <c r="L97" s="51"/>
      <c r="M97" s="51"/>
      <c r="N97" s="51"/>
      <c r="O97" s="51"/>
    </row>
    <row r="98" spans="5:15" x14ac:dyDescent="0.25">
      <c r="E98" s="50"/>
      <c r="F98" s="52"/>
      <c r="G98" s="51"/>
      <c r="H98" s="51"/>
      <c r="I98" s="51"/>
      <c r="J98" s="51"/>
      <c r="K98" s="51"/>
      <c r="L98" s="51"/>
      <c r="M98" s="51"/>
      <c r="N98" s="51"/>
      <c r="O98" s="51"/>
    </row>
    <row r="99" spans="5:15" x14ac:dyDescent="0.25">
      <c r="E99" s="50"/>
      <c r="F99" s="52"/>
      <c r="G99" s="51"/>
      <c r="H99" s="51"/>
      <c r="I99" s="51"/>
      <c r="J99" s="51"/>
      <c r="K99" s="51"/>
      <c r="L99" s="51"/>
      <c r="M99" s="51"/>
      <c r="N99" s="51"/>
      <c r="O99" s="51"/>
    </row>
    <row r="100" spans="5:15" x14ac:dyDescent="0.25">
      <c r="E100" s="50"/>
      <c r="F100" s="52"/>
      <c r="G100" s="51"/>
      <c r="H100" s="51"/>
      <c r="I100" s="51"/>
      <c r="J100" s="51"/>
      <c r="K100" s="51"/>
      <c r="L100" s="51"/>
      <c r="M100" s="51"/>
      <c r="N100" s="51"/>
      <c r="O100" s="51"/>
    </row>
    <row r="101" spans="5:15" x14ac:dyDescent="0.25">
      <c r="E101" s="50"/>
      <c r="F101" s="52"/>
      <c r="G101" s="51"/>
      <c r="H101" s="51"/>
      <c r="I101" s="51"/>
      <c r="J101" s="51"/>
      <c r="K101" s="51"/>
      <c r="L101" s="51"/>
      <c r="M101" s="51"/>
      <c r="N101" s="51"/>
      <c r="O101" s="51"/>
    </row>
    <row r="102" spans="5:15" x14ac:dyDescent="0.25">
      <c r="E102" s="50"/>
      <c r="F102" s="52"/>
      <c r="G102" s="51"/>
      <c r="H102" s="51"/>
      <c r="I102" s="51"/>
      <c r="J102" s="51"/>
      <c r="K102" s="51"/>
      <c r="L102" s="51"/>
      <c r="M102" s="51"/>
      <c r="N102" s="51"/>
      <c r="O102" s="51"/>
    </row>
    <row r="103" spans="5:15" x14ac:dyDescent="0.25">
      <c r="E103" s="50"/>
      <c r="F103" s="52"/>
      <c r="G103" s="51"/>
      <c r="H103" s="51"/>
      <c r="I103" s="51"/>
      <c r="J103" s="51"/>
      <c r="K103" s="51"/>
      <c r="L103" s="51"/>
      <c r="M103" s="51"/>
      <c r="N103" s="51"/>
      <c r="O103" s="51"/>
    </row>
    <row r="104" spans="5:15" x14ac:dyDescent="0.25">
      <c r="E104" s="50"/>
      <c r="F104" s="52"/>
      <c r="G104" s="51"/>
      <c r="H104" s="51"/>
      <c r="I104" s="51"/>
      <c r="J104" s="51"/>
      <c r="K104" s="51"/>
      <c r="L104" s="51"/>
      <c r="M104" s="51"/>
      <c r="N104" s="51"/>
      <c r="O104" s="51"/>
    </row>
    <row r="105" spans="5:15" x14ac:dyDescent="0.25">
      <c r="E105" s="50"/>
      <c r="F105" s="52"/>
      <c r="G105" s="51"/>
      <c r="H105" s="51"/>
      <c r="I105" s="51"/>
      <c r="J105" s="51"/>
      <c r="K105" s="51"/>
      <c r="L105" s="51"/>
      <c r="M105" s="51"/>
      <c r="N105" s="51"/>
      <c r="O105" s="51"/>
    </row>
    <row r="106" spans="5:15" x14ac:dyDescent="0.25">
      <c r="E106" s="50"/>
      <c r="F106" s="52"/>
      <c r="G106" s="51"/>
      <c r="H106" s="51"/>
      <c r="I106" s="51"/>
      <c r="J106" s="51"/>
      <c r="K106" s="51"/>
      <c r="L106" s="51"/>
      <c r="M106" s="51"/>
      <c r="N106" s="51"/>
      <c r="O106" s="51"/>
    </row>
    <row r="107" spans="5:15" x14ac:dyDescent="0.25">
      <c r="E107" s="50"/>
      <c r="F107" s="52"/>
      <c r="G107" s="51"/>
      <c r="H107" s="51"/>
      <c r="I107" s="51"/>
      <c r="J107" s="51"/>
      <c r="K107" s="51"/>
      <c r="L107" s="51"/>
      <c r="M107" s="51"/>
      <c r="N107" s="51"/>
      <c r="O107" s="51"/>
    </row>
    <row r="108" spans="5:15" x14ac:dyDescent="0.25">
      <c r="E108" s="50"/>
      <c r="F108" s="52"/>
      <c r="G108" s="51"/>
      <c r="H108" s="51"/>
      <c r="I108" s="51"/>
      <c r="J108" s="51"/>
      <c r="K108" s="51"/>
      <c r="L108" s="51"/>
      <c r="M108" s="51"/>
      <c r="N108" s="51"/>
      <c r="O108" s="51"/>
    </row>
    <row r="109" spans="5:15" x14ac:dyDescent="0.25">
      <c r="E109" s="50"/>
      <c r="F109" s="52"/>
      <c r="G109" s="51"/>
      <c r="H109" s="51"/>
      <c r="I109" s="51"/>
      <c r="J109" s="51"/>
      <c r="K109" s="51"/>
      <c r="L109" s="51"/>
      <c r="M109" s="51"/>
      <c r="N109" s="51"/>
      <c r="O109" s="51"/>
    </row>
    <row r="110" spans="5:15" x14ac:dyDescent="0.25">
      <c r="E110" s="50"/>
      <c r="F110" s="52"/>
      <c r="G110" s="51"/>
      <c r="H110" s="51"/>
      <c r="I110" s="51"/>
      <c r="J110" s="51"/>
      <c r="K110" s="51"/>
      <c r="L110" s="51"/>
      <c r="M110" s="51"/>
      <c r="N110" s="51"/>
      <c r="O110" s="51"/>
    </row>
    <row r="111" spans="5:15" x14ac:dyDescent="0.25">
      <c r="E111" s="50"/>
      <c r="F111" s="52"/>
      <c r="G111" s="51"/>
      <c r="H111" s="51"/>
      <c r="I111" s="51"/>
      <c r="J111" s="51"/>
      <c r="K111" s="51"/>
      <c r="L111" s="51"/>
      <c r="M111" s="51"/>
      <c r="N111" s="51"/>
      <c r="O111" s="51"/>
    </row>
    <row r="112" spans="5:15" x14ac:dyDescent="0.25">
      <c r="E112" s="50"/>
      <c r="F112" s="52"/>
      <c r="G112" s="51"/>
      <c r="H112" s="51"/>
      <c r="I112" s="51"/>
      <c r="J112" s="51"/>
      <c r="K112" s="51"/>
      <c r="L112" s="51"/>
      <c r="M112" s="51"/>
      <c r="N112" s="51"/>
      <c r="O112" s="51"/>
    </row>
    <row r="113" spans="5:15" x14ac:dyDescent="0.25">
      <c r="E113" s="50"/>
      <c r="F113" s="52"/>
      <c r="G113" s="51"/>
      <c r="H113" s="51"/>
      <c r="I113" s="51"/>
      <c r="J113" s="51"/>
      <c r="K113" s="51"/>
      <c r="L113" s="51"/>
      <c r="M113" s="51"/>
      <c r="N113" s="51"/>
      <c r="O113" s="51"/>
    </row>
    <row r="114" spans="5:15" x14ac:dyDescent="0.25">
      <c r="E114" s="50"/>
      <c r="F114" s="52"/>
      <c r="G114" s="51"/>
      <c r="H114" s="51"/>
      <c r="I114" s="51"/>
      <c r="J114" s="51"/>
      <c r="K114" s="51"/>
      <c r="L114" s="51"/>
      <c r="M114" s="51"/>
      <c r="N114" s="51"/>
      <c r="O114" s="51"/>
    </row>
    <row r="115" spans="5:15" x14ac:dyDescent="0.25">
      <c r="E115" s="50"/>
      <c r="F115" s="52"/>
      <c r="G115" s="51"/>
      <c r="H115" s="51"/>
      <c r="I115" s="51"/>
      <c r="J115" s="51"/>
      <c r="K115" s="51"/>
      <c r="L115" s="51"/>
      <c r="M115" s="51"/>
      <c r="N115" s="51"/>
      <c r="O115" s="51"/>
    </row>
    <row r="116" spans="5:15" x14ac:dyDescent="0.25">
      <c r="E116" s="50"/>
      <c r="F116" s="52"/>
      <c r="G116" s="51"/>
      <c r="H116" s="51"/>
      <c r="I116" s="51"/>
      <c r="J116" s="51"/>
      <c r="K116" s="51"/>
      <c r="L116" s="51"/>
      <c r="M116" s="51"/>
      <c r="N116" s="51"/>
      <c r="O116" s="51"/>
    </row>
    <row r="117" spans="5:15" x14ac:dyDescent="0.25">
      <c r="E117" s="50"/>
      <c r="F117" s="52"/>
      <c r="G117" s="51"/>
      <c r="H117" s="51"/>
      <c r="I117" s="51"/>
      <c r="J117" s="51"/>
      <c r="K117" s="51"/>
      <c r="L117" s="51"/>
      <c r="M117" s="51"/>
      <c r="N117" s="51"/>
      <c r="O117" s="51"/>
    </row>
    <row r="118" spans="5:15" x14ac:dyDescent="0.25">
      <c r="E118" s="50"/>
      <c r="F118" s="52"/>
      <c r="G118" s="51"/>
      <c r="H118" s="51"/>
      <c r="I118" s="51"/>
      <c r="J118" s="51"/>
      <c r="K118" s="51"/>
      <c r="L118" s="51"/>
      <c r="M118" s="51"/>
      <c r="N118" s="51"/>
      <c r="O118" s="51"/>
    </row>
    <row r="119" spans="5:15" x14ac:dyDescent="0.25">
      <c r="E119" s="50"/>
      <c r="F119" s="52"/>
      <c r="G119" s="51"/>
      <c r="H119" s="51"/>
      <c r="I119" s="51"/>
      <c r="J119" s="51"/>
      <c r="K119" s="51"/>
      <c r="L119" s="51"/>
      <c r="M119" s="51"/>
      <c r="N119" s="51"/>
      <c r="O119" s="51"/>
    </row>
    <row r="120" spans="5:15" x14ac:dyDescent="0.25">
      <c r="E120" s="50"/>
      <c r="F120" s="52"/>
      <c r="G120" s="51"/>
      <c r="H120" s="51"/>
      <c r="I120" s="51"/>
      <c r="J120" s="51"/>
      <c r="K120" s="51"/>
      <c r="L120" s="51"/>
      <c r="M120" s="51"/>
      <c r="N120" s="51"/>
      <c r="O120" s="51"/>
    </row>
    <row r="121" spans="5:15" x14ac:dyDescent="0.25">
      <c r="E121" s="50"/>
      <c r="F121" s="52"/>
      <c r="G121" s="51"/>
      <c r="H121" s="51"/>
      <c r="I121" s="51"/>
      <c r="J121" s="51"/>
      <c r="K121" s="51"/>
      <c r="L121" s="51"/>
      <c r="M121" s="51"/>
      <c r="N121" s="51"/>
      <c r="O121" s="51"/>
    </row>
    <row r="122" spans="5:15" x14ac:dyDescent="0.25">
      <c r="E122" s="50"/>
      <c r="F122" s="52"/>
      <c r="G122" s="51"/>
      <c r="H122" s="51"/>
      <c r="I122" s="51"/>
      <c r="J122" s="51"/>
      <c r="K122" s="51"/>
      <c r="L122" s="51"/>
      <c r="M122" s="51"/>
      <c r="N122" s="51"/>
      <c r="O122" s="51"/>
    </row>
    <row r="123" spans="5:15" x14ac:dyDescent="0.25">
      <c r="E123" s="50"/>
      <c r="F123" s="52"/>
      <c r="G123" s="51"/>
      <c r="H123" s="51"/>
      <c r="I123" s="51"/>
      <c r="J123" s="51"/>
      <c r="K123" s="51"/>
      <c r="L123" s="51"/>
      <c r="M123" s="51"/>
      <c r="N123" s="51"/>
      <c r="O123" s="51"/>
    </row>
    <row r="124" spans="5:15" x14ac:dyDescent="0.25">
      <c r="E124" s="50"/>
      <c r="F124" s="52"/>
      <c r="G124" s="51"/>
      <c r="H124" s="51"/>
      <c r="I124" s="51"/>
      <c r="J124" s="51"/>
      <c r="K124" s="51"/>
      <c r="L124" s="51"/>
      <c r="M124" s="51"/>
      <c r="N124" s="51"/>
      <c r="O124" s="51"/>
    </row>
    <row r="125" spans="5:15" x14ac:dyDescent="0.25">
      <c r="E125" s="50"/>
      <c r="F125" s="52"/>
      <c r="G125" s="51"/>
      <c r="H125" s="51"/>
      <c r="I125" s="51"/>
      <c r="J125" s="51"/>
      <c r="K125" s="51"/>
      <c r="L125" s="51"/>
      <c r="M125" s="51"/>
      <c r="N125" s="51"/>
      <c r="O125" s="51"/>
    </row>
    <row r="126" spans="5:15" x14ac:dyDescent="0.25">
      <c r="E126" s="50"/>
      <c r="F126" s="52"/>
      <c r="G126" s="51"/>
      <c r="H126" s="51"/>
      <c r="I126" s="51"/>
      <c r="J126" s="51"/>
      <c r="K126" s="51"/>
      <c r="L126" s="51"/>
      <c r="M126" s="51"/>
      <c r="N126" s="51"/>
      <c r="O126" s="51"/>
    </row>
    <row r="127" spans="5:15" x14ac:dyDescent="0.25">
      <c r="E127" s="50"/>
      <c r="F127" s="52"/>
      <c r="G127" s="51"/>
      <c r="H127" s="51"/>
      <c r="I127" s="51"/>
      <c r="J127" s="51"/>
      <c r="K127" s="51"/>
      <c r="L127" s="51"/>
      <c r="M127" s="51"/>
      <c r="N127" s="51"/>
      <c r="O127" s="51"/>
    </row>
    <row r="128" spans="5:15" x14ac:dyDescent="0.25">
      <c r="E128" s="50"/>
      <c r="F128" s="52"/>
      <c r="G128" s="51"/>
      <c r="H128" s="51"/>
      <c r="I128" s="51"/>
      <c r="J128" s="51"/>
      <c r="K128" s="51"/>
      <c r="L128" s="51"/>
      <c r="M128" s="51"/>
      <c r="N128" s="51"/>
      <c r="O128" s="51"/>
    </row>
    <row r="129" spans="5:15" x14ac:dyDescent="0.25">
      <c r="E129" s="50"/>
      <c r="F129" s="52"/>
      <c r="G129" s="51"/>
      <c r="H129" s="51"/>
      <c r="I129" s="51"/>
      <c r="J129" s="51"/>
      <c r="K129" s="51"/>
      <c r="L129" s="51"/>
      <c r="M129" s="51"/>
      <c r="N129" s="51"/>
      <c r="O129" s="51"/>
    </row>
    <row r="130" spans="5:15" x14ac:dyDescent="0.25">
      <c r="E130" s="50"/>
      <c r="F130" s="52"/>
      <c r="G130" s="51"/>
      <c r="H130" s="51"/>
      <c r="I130" s="51"/>
      <c r="J130" s="51"/>
      <c r="K130" s="51"/>
      <c r="L130" s="51"/>
      <c r="M130" s="51"/>
      <c r="N130" s="51"/>
      <c r="O130" s="51"/>
    </row>
    <row r="131" spans="5:15" x14ac:dyDescent="0.25">
      <c r="E131" s="50"/>
      <c r="F131" s="52"/>
      <c r="G131" s="51"/>
      <c r="H131" s="51"/>
      <c r="I131" s="51"/>
      <c r="J131" s="51"/>
      <c r="K131" s="51"/>
      <c r="L131" s="51"/>
      <c r="M131" s="51"/>
      <c r="N131" s="51"/>
      <c r="O131" s="51"/>
    </row>
    <row r="132" spans="5:15" x14ac:dyDescent="0.25">
      <c r="E132" s="50"/>
      <c r="F132" s="52"/>
      <c r="G132" s="51"/>
      <c r="H132" s="51"/>
      <c r="I132" s="51"/>
      <c r="J132" s="51"/>
      <c r="K132" s="51"/>
      <c r="L132" s="51"/>
      <c r="M132" s="51"/>
      <c r="N132" s="51"/>
      <c r="O132" s="51"/>
    </row>
    <row r="133" spans="5:15" x14ac:dyDescent="0.25">
      <c r="E133" s="50"/>
      <c r="F133" s="52"/>
      <c r="G133" s="51"/>
      <c r="H133" s="51"/>
      <c r="I133" s="51"/>
      <c r="J133" s="51"/>
      <c r="K133" s="51"/>
      <c r="L133" s="51"/>
      <c r="M133" s="51"/>
      <c r="N133" s="51"/>
      <c r="O133" s="51"/>
    </row>
    <row r="134" spans="5:15" x14ac:dyDescent="0.25">
      <c r="E134" s="50"/>
      <c r="F134" s="52"/>
      <c r="G134" s="51"/>
      <c r="H134" s="51"/>
      <c r="I134" s="51"/>
      <c r="J134" s="51"/>
      <c r="K134" s="51"/>
      <c r="L134" s="51"/>
      <c r="M134" s="51"/>
      <c r="N134" s="51"/>
      <c r="O134" s="51"/>
    </row>
    <row r="135" spans="5:15" x14ac:dyDescent="0.25">
      <c r="E135" s="50"/>
      <c r="F135" s="52"/>
      <c r="G135" s="51"/>
      <c r="H135" s="51"/>
      <c r="I135" s="51"/>
      <c r="J135" s="51"/>
      <c r="K135" s="51"/>
      <c r="L135" s="51"/>
      <c r="M135" s="51"/>
      <c r="N135" s="51"/>
      <c r="O135" s="51"/>
    </row>
    <row r="136" spans="5:15" x14ac:dyDescent="0.25">
      <c r="E136" s="50"/>
      <c r="F136" s="52"/>
      <c r="G136" s="51"/>
      <c r="H136" s="51"/>
      <c r="I136" s="51"/>
      <c r="J136" s="51"/>
      <c r="K136" s="51"/>
      <c r="L136" s="51"/>
      <c r="M136" s="51"/>
      <c r="N136" s="51"/>
      <c r="O136" s="51"/>
    </row>
    <row r="137" spans="5:15" x14ac:dyDescent="0.25">
      <c r="E137" s="50"/>
      <c r="F137" s="52"/>
      <c r="G137" s="51"/>
      <c r="H137" s="51"/>
      <c r="I137" s="51"/>
      <c r="J137" s="51"/>
      <c r="K137" s="51"/>
      <c r="L137" s="51"/>
      <c r="M137" s="51"/>
      <c r="N137" s="51"/>
      <c r="O137" s="51"/>
    </row>
    <row r="138" spans="5:15" x14ac:dyDescent="0.25">
      <c r="E138" s="50"/>
      <c r="F138" s="52"/>
      <c r="G138" s="51"/>
      <c r="H138" s="51"/>
      <c r="I138" s="51"/>
      <c r="J138" s="51"/>
      <c r="K138" s="51"/>
      <c r="L138" s="51"/>
      <c r="M138" s="51"/>
      <c r="N138" s="51"/>
      <c r="O138" s="51"/>
    </row>
    <row r="139" spans="5:15" x14ac:dyDescent="0.25">
      <c r="E139" s="50"/>
      <c r="F139" s="52"/>
      <c r="G139" s="51"/>
      <c r="H139" s="51"/>
      <c r="I139" s="51"/>
      <c r="J139" s="51"/>
      <c r="K139" s="51"/>
      <c r="L139" s="51"/>
      <c r="M139" s="51"/>
      <c r="N139" s="51"/>
      <c r="O139" s="51"/>
    </row>
    <row r="140" spans="5:15" x14ac:dyDescent="0.25">
      <c r="E140" s="50"/>
      <c r="F140" s="52"/>
      <c r="G140" s="51"/>
      <c r="H140" s="51"/>
      <c r="I140" s="51"/>
      <c r="J140" s="51"/>
      <c r="K140" s="51"/>
      <c r="L140" s="51"/>
      <c r="M140" s="51"/>
      <c r="N140" s="51"/>
      <c r="O140" s="51"/>
    </row>
    <row r="141" spans="5:15" x14ac:dyDescent="0.25">
      <c r="E141" s="50"/>
      <c r="F141" s="52"/>
      <c r="G141" s="51"/>
      <c r="H141" s="51"/>
      <c r="I141" s="51"/>
      <c r="J141" s="51"/>
      <c r="K141" s="51"/>
      <c r="L141" s="51"/>
      <c r="M141" s="51"/>
      <c r="N141" s="51"/>
      <c r="O141" s="51"/>
    </row>
    <row r="142" spans="5:15" x14ac:dyDescent="0.25">
      <c r="E142" s="50"/>
      <c r="F142" s="52"/>
      <c r="G142" s="51"/>
      <c r="H142" s="51"/>
      <c r="I142" s="51"/>
      <c r="J142" s="51"/>
      <c r="K142" s="51"/>
      <c r="L142" s="51"/>
      <c r="M142" s="51"/>
      <c r="N142" s="51"/>
      <c r="O142" s="51"/>
    </row>
    <row r="143" spans="5:15" x14ac:dyDescent="0.25">
      <c r="E143" s="50"/>
      <c r="F143" s="52"/>
      <c r="G143" s="51"/>
      <c r="H143" s="51"/>
      <c r="I143" s="51"/>
      <c r="J143" s="51"/>
      <c r="K143" s="51"/>
      <c r="L143" s="51"/>
      <c r="M143" s="51"/>
      <c r="N143" s="51"/>
      <c r="O143" s="51"/>
    </row>
    <row r="144" spans="5:15" x14ac:dyDescent="0.25">
      <c r="E144" s="50"/>
      <c r="F144" s="52"/>
      <c r="G144" s="51"/>
      <c r="H144" s="51"/>
      <c r="I144" s="51"/>
      <c r="J144" s="51"/>
      <c r="K144" s="51"/>
      <c r="L144" s="51"/>
      <c r="M144" s="51"/>
      <c r="N144" s="51"/>
      <c r="O144" s="51"/>
    </row>
    <row r="145" spans="5:15" x14ac:dyDescent="0.25">
      <c r="E145" s="50"/>
      <c r="F145" s="52"/>
      <c r="G145" s="51"/>
      <c r="H145" s="51"/>
      <c r="I145" s="51"/>
      <c r="J145" s="51"/>
      <c r="K145" s="51"/>
      <c r="L145" s="51"/>
      <c r="M145" s="51"/>
      <c r="N145" s="51"/>
      <c r="O145" s="51"/>
    </row>
    <row r="146" spans="5:15" x14ac:dyDescent="0.25">
      <c r="E146" s="50"/>
      <c r="F146" s="52"/>
      <c r="G146" s="51"/>
      <c r="H146" s="51"/>
      <c r="I146" s="51"/>
      <c r="J146" s="51"/>
      <c r="K146" s="51"/>
      <c r="L146" s="51"/>
      <c r="M146" s="51"/>
      <c r="N146" s="51"/>
      <c r="O146" s="51"/>
    </row>
    <row r="147" spans="5:15" x14ac:dyDescent="0.25">
      <c r="E147" s="50"/>
      <c r="F147" s="52"/>
      <c r="G147" s="51"/>
      <c r="H147" s="51"/>
      <c r="I147" s="51"/>
      <c r="J147" s="51"/>
      <c r="K147" s="51"/>
      <c r="L147" s="51"/>
      <c r="M147" s="51"/>
      <c r="N147" s="51"/>
      <c r="O147" s="51"/>
    </row>
    <row r="148" spans="5:15" x14ac:dyDescent="0.25">
      <c r="E148" s="50"/>
      <c r="F148" s="52"/>
      <c r="G148" s="51"/>
      <c r="H148" s="51"/>
      <c r="I148" s="51"/>
      <c r="J148" s="51"/>
      <c r="K148" s="51"/>
      <c r="L148" s="51"/>
      <c r="M148" s="51"/>
      <c r="N148" s="51"/>
      <c r="O148" s="51"/>
    </row>
    <row r="149" spans="5:15" x14ac:dyDescent="0.25">
      <c r="E149" s="50"/>
      <c r="F149" s="52"/>
      <c r="G149" s="51"/>
      <c r="H149" s="51"/>
      <c r="I149" s="51"/>
      <c r="J149" s="51"/>
      <c r="K149" s="51"/>
      <c r="L149" s="51"/>
      <c r="M149" s="51"/>
      <c r="N149" s="51"/>
      <c r="O149" s="51"/>
    </row>
    <row r="150" spans="5:15" x14ac:dyDescent="0.25">
      <c r="E150" s="50"/>
      <c r="F150" s="52"/>
      <c r="G150" s="51"/>
      <c r="H150" s="51"/>
      <c r="I150" s="51"/>
      <c r="J150" s="51"/>
      <c r="K150" s="51"/>
      <c r="L150" s="51"/>
      <c r="M150" s="51"/>
      <c r="N150" s="51"/>
      <c r="O150" s="51"/>
    </row>
    <row r="151" spans="5:15" x14ac:dyDescent="0.25">
      <c r="E151" s="50"/>
      <c r="F151" s="52"/>
      <c r="G151" s="51"/>
      <c r="H151" s="51"/>
      <c r="I151" s="51"/>
      <c r="J151" s="51"/>
      <c r="K151" s="51"/>
      <c r="L151" s="51"/>
      <c r="M151" s="51"/>
      <c r="N151" s="51"/>
      <c r="O151" s="51"/>
    </row>
    <row r="152" spans="5:15" x14ac:dyDescent="0.25">
      <c r="E152" s="50"/>
      <c r="F152" s="52"/>
      <c r="G152" s="51"/>
      <c r="H152" s="51"/>
      <c r="I152" s="51"/>
      <c r="J152" s="51"/>
      <c r="K152" s="51"/>
      <c r="L152" s="51"/>
      <c r="M152" s="51"/>
      <c r="N152" s="51"/>
      <c r="O152" s="51"/>
    </row>
    <row r="153" spans="5:15" x14ac:dyDescent="0.25">
      <c r="E153" s="50"/>
      <c r="F153" s="52"/>
      <c r="G153" s="51"/>
      <c r="H153" s="51"/>
      <c r="I153" s="51"/>
      <c r="J153" s="51"/>
      <c r="K153" s="51"/>
      <c r="L153" s="51"/>
      <c r="M153" s="51"/>
      <c r="N153" s="51"/>
      <c r="O153" s="51"/>
    </row>
    <row r="154" spans="5:15" x14ac:dyDescent="0.25">
      <c r="E154" s="50"/>
      <c r="F154" s="52"/>
      <c r="G154" s="51"/>
      <c r="H154" s="51"/>
      <c r="I154" s="51"/>
      <c r="J154" s="51"/>
      <c r="K154" s="51"/>
      <c r="L154" s="51"/>
      <c r="M154" s="51"/>
      <c r="N154" s="51"/>
      <c r="O154" s="51"/>
    </row>
    <row r="155" spans="5:15" x14ac:dyDescent="0.25">
      <c r="E155" s="50"/>
      <c r="F155" s="52"/>
      <c r="G155" s="51"/>
      <c r="H155" s="51"/>
      <c r="I155" s="51"/>
      <c r="J155" s="51"/>
      <c r="K155" s="51"/>
      <c r="L155" s="51"/>
      <c r="M155" s="51"/>
      <c r="N155" s="51"/>
      <c r="O155" s="51"/>
    </row>
    <row r="156" spans="5:15" x14ac:dyDescent="0.25">
      <c r="E156" s="50"/>
      <c r="F156" s="52"/>
      <c r="G156" s="51"/>
      <c r="H156" s="51"/>
      <c r="I156" s="51"/>
      <c r="J156" s="51"/>
      <c r="K156" s="51"/>
      <c r="L156" s="51"/>
      <c r="M156" s="51"/>
      <c r="N156" s="51"/>
      <c r="O156" s="51"/>
    </row>
    <row r="157" spans="5:15" x14ac:dyDescent="0.25">
      <c r="E157" s="50"/>
      <c r="F157" s="52"/>
      <c r="G157" s="51"/>
      <c r="H157" s="51"/>
      <c r="I157" s="51"/>
      <c r="J157" s="51"/>
      <c r="K157" s="51"/>
      <c r="L157" s="51"/>
      <c r="M157" s="51"/>
      <c r="N157" s="51"/>
      <c r="O157" s="51"/>
    </row>
    <row r="158" spans="5:15" x14ac:dyDescent="0.25">
      <c r="E158" s="50"/>
      <c r="F158" s="52"/>
      <c r="G158" s="51"/>
      <c r="H158" s="51"/>
      <c r="I158" s="51"/>
      <c r="J158" s="51"/>
      <c r="K158" s="51"/>
      <c r="L158" s="51"/>
      <c r="M158" s="51"/>
      <c r="N158" s="51"/>
      <c r="O158" s="51"/>
    </row>
    <row r="159" spans="5:15" x14ac:dyDescent="0.25">
      <c r="E159" s="50"/>
      <c r="F159" s="52"/>
      <c r="G159" s="51"/>
      <c r="H159" s="51"/>
      <c r="I159" s="51"/>
      <c r="J159" s="51"/>
      <c r="K159" s="51"/>
      <c r="L159" s="51"/>
      <c r="M159" s="51"/>
      <c r="N159" s="51"/>
      <c r="O159" s="51"/>
    </row>
    <row r="160" spans="5:15" x14ac:dyDescent="0.25">
      <c r="E160" s="50"/>
      <c r="F160" s="52"/>
      <c r="G160" s="51"/>
      <c r="H160" s="51"/>
      <c r="I160" s="51"/>
      <c r="J160" s="51"/>
      <c r="K160" s="51"/>
      <c r="L160" s="51"/>
      <c r="M160" s="51"/>
      <c r="N160" s="51"/>
      <c r="O160" s="51"/>
    </row>
    <row r="161" spans="5:15" x14ac:dyDescent="0.25">
      <c r="E161" s="50"/>
      <c r="F161" s="52"/>
      <c r="G161" s="51"/>
      <c r="H161" s="51"/>
      <c r="I161" s="51"/>
      <c r="J161" s="51"/>
      <c r="K161" s="51"/>
      <c r="L161" s="51"/>
      <c r="M161" s="51"/>
      <c r="N161" s="51"/>
      <c r="O161" s="51"/>
    </row>
    <row r="162" spans="5:15" x14ac:dyDescent="0.25">
      <c r="E162" s="50"/>
      <c r="F162" s="52"/>
      <c r="G162" s="51"/>
      <c r="H162" s="51"/>
      <c r="I162" s="51"/>
      <c r="J162" s="51"/>
      <c r="K162" s="51"/>
      <c r="L162" s="51"/>
      <c r="M162" s="51"/>
      <c r="N162" s="51"/>
      <c r="O162" s="51"/>
    </row>
    <row r="163" spans="5:15" x14ac:dyDescent="0.25">
      <c r="E163" s="50"/>
      <c r="F163" s="52"/>
      <c r="G163" s="51"/>
      <c r="H163" s="51"/>
      <c r="I163" s="51"/>
      <c r="J163" s="51"/>
      <c r="K163" s="51"/>
      <c r="L163" s="51"/>
      <c r="M163" s="51"/>
      <c r="N163" s="51"/>
      <c r="O163" s="51"/>
    </row>
    <row r="164" spans="5:15" x14ac:dyDescent="0.25">
      <c r="E164" s="50"/>
      <c r="F164" s="52"/>
      <c r="G164" s="51"/>
      <c r="H164" s="51"/>
      <c r="I164" s="51"/>
      <c r="J164" s="51"/>
      <c r="K164" s="51"/>
      <c r="L164" s="51"/>
      <c r="M164" s="51"/>
      <c r="N164" s="51"/>
      <c r="O164" s="51"/>
    </row>
    <row r="165" spans="5:15" x14ac:dyDescent="0.25">
      <c r="E165" s="50"/>
      <c r="F165" s="52"/>
      <c r="G165" s="51"/>
      <c r="H165" s="51"/>
      <c r="I165" s="51"/>
      <c r="J165" s="51"/>
      <c r="K165" s="51"/>
      <c r="L165" s="51"/>
      <c r="M165" s="51"/>
      <c r="N165" s="51"/>
      <c r="O165" s="51"/>
    </row>
    <row r="166" spans="5:15" x14ac:dyDescent="0.25">
      <c r="E166" s="50"/>
      <c r="F166" s="52"/>
      <c r="G166" s="51"/>
      <c r="H166" s="51"/>
      <c r="I166" s="51"/>
      <c r="J166" s="51"/>
      <c r="K166" s="51"/>
      <c r="L166" s="51"/>
      <c r="M166" s="51"/>
      <c r="N166" s="51"/>
      <c r="O166" s="51"/>
    </row>
    <row r="167" spans="5:15" x14ac:dyDescent="0.25">
      <c r="E167" s="50"/>
      <c r="F167" s="52"/>
      <c r="G167" s="51"/>
      <c r="H167" s="51"/>
      <c r="I167" s="51"/>
      <c r="J167" s="51"/>
      <c r="K167" s="51"/>
      <c r="L167" s="51"/>
      <c r="M167" s="51"/>
      <c r="N167" s="51"/>
      <c r="O167" s="51"/>
    </row>
    <row r="168" spans="5:15" x14ac:dyDescent="0.25">
      <c r="E168" s="50"/>
      <c r="F168" s="52"/>
      <c r="G168" s="51"/>
      <c r="H168" s="51"/>
      <c r="I168" s="51"/>
      <c r="J168" s="51"/>
      <c r="K168" s="51"/>
      <c r="L168" s="51"/>
      <c r="M168" s="51"/>
      <c r="N168" s="51"/>
      <c r="O168" s="51"/>
    </row>
    <row r="169" spans="5:15" x14ac:dyDescent="0.25">
      <c r="E169" s="50"/>
      <c r="F169" s="52"/>
      <c r="G169" s="51"/>
      <c r="H169" s="51"/>
      <c r="I169" s="51"/>
      <c r="J169" s="51"/>
      <c r="K169" s="51"/>
      <c r="L169" s="51"/>
      <c r="M169" s="51"/>
      <c r="N169" s="51"/>
      <c r="O169" s="51"/>
    </row>
    <row r="170" spans="5:15" x14ac:dyDescent="0.25">
      <c r="E170" s="50"/>
      <c r="F170" s="52"/>
      <c r="G170" s="51"/>
      <c r="H170" s="51"/>
      <c r="I170" s="51"/>
      <c r="J170" s="51"/>
      <c r="K170" s="51"/>
      <c r="L170" s="51"/>
      <c r="M170" s="51"/>
      <c r="N170" s="51"/>
      <c r="O170" s="51"/>
    </row>
    <row r="171" spans="5:15" x14ac:dyDescent="0.25">
      <c r="E171" s="50"/>
      <c r="F171" s="52"/>
      <c r="G171" s="51"/>
      <c r="H171" s="51"/>
      <c r="I171" s="51"/>
      <c r="J171" s="51"/>
      <c r="K171" s="51"/>
      <c r="L171" s="51"/>
      <c r="M171" s="51"/>
      <c r="N171" s="51"/>
      <c r="O171" s="51"/>
    </row>
    <row r="172" spans="5:15" x14ac:dyDescent="0.25">
      <c r="E172" s="50"/>
      <c r="F172" s="52"/>
      <c r="G172" s="51"/>
      <c r="H172" s="51"/>
      <c r="I172" s="51"/>
      <c r="J172" s="51"/>
      <c r="K172" s="51"/>
      <c r="L172" s="51"/>
      <c r="M172" s="51"/>
      <c r="N172" s="51"/>
      <c r="O172" s="51"/>
    </row>
    <row r="173" spans="5:15" x14ac:dyDescent="0.25">
      <c r="E173" s="50"/>
      <c r="F173" s="52"/>
      <c r="G173" s="51"/>
      <c r="H173" s="51"/>
      <c r="I173" s="51"/>
      <c r="J173" s="51"/>
      <c r="K173" s="51"/>
      <c r="L173" s="51"/>
      <c r="M173" s="51"/>
      <c r="N173" s="51"/>
      <c r="O173" s="51"/>
    </row>
    <row r="174" spans="5:15" x14ac:dyDescent="0.25">
      <c r="E174" s="50"/>
      <c r="F174" s="52"/>
      <c r="G174" s="51"/>
      <c r="H174" s="51"/>
      <c r="I174" s="51"/>
      <c r="J174" s="51"/>
      <c r="K174" s="51"/>
      <c r="L174" s="51"/>
      <c r="M174" s="51"/>
      <c r="N174" s="51"/>
      <c r="O174" s="51"/>
    </row>
    <row r="175" spans="5:15" x14ac:dyDescent="0.25">
      <c r="E175" s="50"/>
      <c r="F175" s="52"/>
      <c r="G175" s="51"/>
      <c r="H175" s="51"/>
      <c r="I175" s="51"/>
      <c r="J175" s="51"/>
      <c r="K175" s="51"/>
      <c r="L175" s="51"/>
      <c r="M175" s="51"/>
      <c r="N175" s="51"/>
      <c r="O175" s="51"/>
    </row>
    <row r="176" spans="5:15" x14ac:dyDescent="0.25">
      <c r="E176" s="50"/>
      <c r="F176" s="52"/>
      <c r="G176" s="51"/>
      <c r="H176" s="51"/>
      <c r="I176" s="51"/>
      <c r="J176" s="51"/>
      <c r="K176" s="51"/>
      <c r="L176" s="51"/>
      <c r="M176" s="51"/>
      <c r="N176" s="51"/>
      <c r="O176" s="51"/>
    </row>
    <row r="177" spans="5:15" x14ac:dyDescent="0.25">
      <c r="E177" s="50"/>
      <c r="F177" s="52"/>
      <c r="G177" s="51"/>
      <c r="H177" s="51"/>
      <c r="I177" s="51"/>
      <c r="J177" s="51"/>
      <c r="K177" s="51"/>
      <c r="L177" s="51"/>
      <c r="M177" s="51"/>
      <c r="N177" s="51"/>
      <c r="O177" s="51"/>
    </row>
    <row r="178" spans="5:15" x14ac:dyDescent="0.25">
      <c r="E178" s="50"/>
      <c r="F178" s="52"/>
      <c r="G178" s="51"/>
      <c r="H178" s="51"/>
      <c r="I178" s="51"/>
      <c r="J178" s="51"/>
      <c r="K178" s="51"/>
      <c r="L178" s="51"/>
      <c r="M178" s="51"/>
      <c r="N178" s="51"/>
      <c r="O178" s="51"/>
    </row>
    <row r="179" spans="5:15" x14ac:dyDescent="0.25">
      <c r="E179" s="50"/>
      <c r="F179" s="52"/>
      <c r="G179" s="51"/>
      <c r="H179" s="51"/>
      <c r="I179" s="51"/>
      <c r="J179" s="51"/>
      <c r="K179" s="51"/>
      <c r="L179" s="51"/>
      <c r="M179" s="51"/>
      <c r="N179" s="51"/>
      <c r="O179" s="51"/>
    </row>
    <row r="180" spans="5:15" x14ac:dyDescent="0.25">
      <c r="E180" s="50"/>
      <c r="F180" s="52"/>
      <c r="G180" s="51"/>
      <c r="H180" s="51"/>
      <c r="I180" s="51"/>
      <c r="J180" s="51"/>
      <c r="K180" s="51"/>
      <c r="L180" s="51"/>
      <c r="M180" s="51"/>
      <c r="N180" s="51"/>
      <c r="O180" s="51"/>
    </row>
    <row r="181" spans="5:15" x14ac:dyDescent="0.25">
      <c r="E181" s="50"/>
      <c r="F181" s="52"/>
      <c r="G181" s="51"/>
      <c r="H181" s="51"/>
      <c r="I181" s="51"/>
      <c r="J181" s="51"/>
      <c r="K181" s="51"/>
      <c r="L181" s="51"/>
      <c r="M181" s="51"/>
      <c r="N181" s="51"/>
      <c r="O181" s="51"/>
    </row>
    <row r="182" spans="5:15" x14ac:dyDescent="0.25">
      <c r="E182" s="50"/>
      <c r="F182" s="52"/>
      <c r="G182" s="51"/>
      <c r="H182" s="51"/>
      <c r="I182" s="51"/>
      <c r="J182" s="51"/>
      <c r="K182" s="51"/>
      <c r="L182" s="51"/>
      <c r="M182" s="51"/>
      <c r="N182" s="51"/>
      <c r="O182" s="51"/>
    </row>
    <row r="183" spans="5:15" x14ac:dyDescent="0.25">
      <c r="E183" s="50"/>
      <c r="F183" s="52"/>
      <c r="G183" s="51"/>
      <c r="H183" s="51"/>
      <c r="I183" s="51"/>
      <c r="J183" s="51"/>
      <c r="K183" s="51"/>
      <c r="L183" s="51"/>
      <c r="M183" s="51"/>
      <c r="N183" s="51"/>
      <c r="O183" s="51"/>
    </row>
    <row r="184" spans="5:15" x14ac:dyDescent="0.25">
      <c r="E184" s="50"/>
      <c r="F184" s="52"/>
      <c r="G184" s="51"/>
      <c r="H184" s="51"/>
      <c r="I184" s="51"/>
      <c r="J184" s="51"/>
      <c r="K184" s="51"/>
      <c r="L184" s="51"/>
      <c r="M184" s="51"/>
      <c r="N184" s="51"/>
      <c r="O184" s="51"/>
    </row>
    <row r="185" spans="5:15" x14ac:dyDescent="0.25">
      <c r="E185" s="50"/>
      <c r="F185" s="52"/>
      <c r="G185" s="51"/>
      <c r="H185" s="51"/>
      <c r="I185" s="51"/>
      <c r="J185" s="51"/>
      <c r="K185" s="51"/>
      <c r="L185" s="51"/>
      <c r="M185" s="51"/>
      <c r="N185" s="51"/>
      <c r="O185" s="51"/>
    </row>
    <row r="186" spans="5:15" x14ac:dyDescent="0.25">
      <c r="E186" s="50"/>
      <c r="F186" s="52"/>
      <c r="G186" s="51"/>
      <c r="H186" s="51"/>
      <c r="I186" s="51"/>
      <c r="J186" s="51"/>
      <c r="K186" s="51"/>
      <c r="L186" s="51"/>
      <c r="M186" s="51"/>
      <c r="N186" s="51"/>
      <c r="O186" s="51"/>
    </row>
    <row r="187" spans="5:15" x14ac:dyDescent="0.25">
      <c r="E187" s="50"/>
      <c r="F187" s="52"/>
      <c r="G187" s="51"/>
      <c r="H187" s="51"/>
      <c r="I187" s="51"/>
      <c r="J187" s="51"/>
      <c r="K187" s="51"/>
      <c r="L187" s="51"/>
      <c r="M187" s="51"/>
      <c r="N187" s="51"/>
      <c r="O187" s="51"/>
    </row>
    <row r="188" spans="5:15" x14ac:dyDescent="0.25">
      <c r="E188" s="50"/>
      <c r="F188" s="52"/>
      <c r="G188" s="51"/>
      <c r="H188" s="51"/>
      <c r="I188" s="51"/>
      <c r="J188" s="51"/>
      <c r="K188" s="51"/>
      <c r="L188" s="51"/>
      <c r="M188" s="51"/>
      <c r="N188" s="51"/>
      <c r="O188" s="51"/>
    </row>
    <row r="189" spans="5:15" x14ac:dyDescent="0.25">
      <c r="E189" s="50"/>
      <c r="F189" s="52"/>
      <c r="G189" s="51"/>
      <c r="H189" s="51"/>
      <c r="I189" s="51"/>
      <c r="J189" s="51"/>
      <c r="K189" s="51"/>
      <c r="L189" s="51"/>
      <c r="M189" s="51"/>
      <c r="N189" s="51"/>
      <c r="O189" s="51"/>
    </row>
    <row r="190" spans="5:15" x14ac:dyDescent="0.25">
      <c r="E190" s="50"/>
      <c r="F190" s="52"/>
      <c r="G190" s="51"/>
      <c r="H190" s="51"/>
      <c r="I190" s="51"/>
      <c r="J190" s="51"/>
      <c r="K190" s="51"/>
      <c r="L190" s="51"/>
      <c r="M190" s="51"/>
      <c r="N190" s="51"/>
      <c r="O190" s="51"/>
    </row>
    <row r="191" spans="5:15" x14ac:dyDescent="0.25">
      <c r="E191" s="50"/>
      <c r="F191" s="52"/>
      <c r="G191" s="51"/>
      <c r="H191" s="51"/>
      <c r="I191" s="51"/>
      <c r="J191" s="51"/>
      <c r="K191" s="51"/>
      <c r="L191" s="51"/>
      <c r="M191" s="51"/>
      <c r="N191" s="51"/>
      <c r="O191" s="51"/>
    </row>
    <row r="192" spans="5:15" x14ac:dyDescent="0.25">
      <c r="E192" s="50"/>
      <c r="F192" s="52"/>
      <c r="G192" s="51"/>
      <c r="H192" s="51"/>
      <c r="I192" s="51"/>
      <c r="J192" s="51"/>
      <c r="K192" s="51"/>
      <c r="L192" s="51"/>
      <c r="M192" s="51"/>
      <c r="N192" s="51"/>
      <c r="O192" s="51"/>
    </row>
    <row r="193" spans="5:15" x14ac:dyDescent="0.25">
      <c r="E193" s="50"/>
      <c r="F193" s="52"/>
      <c r="G193" s="51"/>
      <c r="H193" s="51"/>
      <c r="I193" s="51"/>
      <c r="J193" s="51"/>
      <c r="K193" s="51"/>
      <c r="L193" s="51"/>
      <c r="M193" s="51"/>
      <c r="N193" s="51"/>
      <c r="O193" s="51"/>
    </row>
    <row r="194" spans="5:15" x14ac:dyDescent="0.25">
      <c r="E194" s="50"/>
      <c r="F194" s="52"/>
      <c r="G194" s="51"/>
      <c r="H194" s="51"/>
      <c r="I194" s="51"/>
      <c r="J194" s="51"/>
      <c r="K194" s="51"/>
      <c r="L194" s="51"/>
      <c r="M194" s="51"/>
      <c r="N194" s="51"/>
      <c r="O194" s="51"/>
    </row>
    <row r="195" spans="5:15" x14ac:dyDescent="0.25">
      <c r="E195" s="50"/>
      <c r="F195" s="52"/>
      <c r="G195" s="51"/>
      <c r="H195" s="51"/>
      <c r="I195" s="51"/>
      <c r="J195" s="51"/>
      <c r="K195" s="51"/>
      <c r="L195" s="51"/>
      <c r="M195" s="51"/>
      <c r="N195" s="51"/>
      <c r="O195" s="51"/>
    </row>
    <row r="196" spans="5:15" x14ac:dyDescent="0.25">
      <c r="E196" s="50"/>
      <c r="F196" s="52"/>
      <c r="G196" s="51"/>
      <c r="H196" s="51"/>
      <c r="I196" s="51"/>
      <c r="J196" s="51"/>
      <c r="K196" s="51"/>
      <c r="L196" s="51"/>
      <c r="M196" s="51"/>
      <c r="N196" s="51"/>
      <c r="O196" s="51"/>
    </row>
    <row r="197" spans="5:15" x14ac:dyDescent="0.25">
      <c r="E197" s="50"/>
      <c r="F197" s="52"/>
      <c r="G197" s="51"/>
      <c r="H197" s="51"/>
      <c r="I197" s="51"/>
      <c r="J197" s="51"/>
      <c r="K197" s="51"/>
      <c r="L197" s="51"/>
      <c r="M197" s="51"/>
      <c r="N197" s="51"/>
      <c r="O197" s="51"/>
    </row>
    <row r="198" spans="5:15" x14ac:dyDescent="0.25">
      <c r="E198" s="50"/>
      <c r="F198" s="52"/>
      <c r="G198" s="51"/>
      <c r="H198" s="51"/>
      <c r="I198" s="51"/>
      <c r="J198" s="51"/>
      <c r="K198" s="51"/>
      <c r="L198" s="51"/>
      <c r="M198" s="51"/>
      <c r="N198" s="51"/>
      <c r="O198" s="51"/>
    </row>
    <row r="199" spans="5:15" x14ac:dyDescent="0.25">
      <c r="E199" s="50"/>
      <c r="F199" s="52"/>
      <c r="G199" s="51"/>
      <c r="H199" s="51"/>
      <c r="I199" s="51"/>
      <c r="J199" s="51"/>
      <c r="K199" s="51"/>
      <c r="L199" s="51"/>
      <c r="M199" s="51"/>
      <c r="N199" s="51"/>
      <c r="O199" s="51"/>
    </row>
    <row r="200" spans="5:15" x14ac:dyDescent="0.25">
      <c r="E200" s="50"/>
      <c r="F200" s="52"/>
      <c r="G200" s="51"/>
      <c r="H200" s="51"/>
      <c r="I200" s="51"/>
      <c r="J200" s="51"/>
      <c r="K200" s="51"/>
      <c r="L200" s="51"/>
      <c r="M200" s="51"/>
      <c r="N200" s="51"/>
      <c r="O200" s="51"/>
    </row>
    <row r="201" spans="5:15" x14ac:dyDescent="0.25">
      <c r="E201" s="50"/>
      <c r="F201" s="52"/>
      <c r="G201" s="51"/>
      <c r="H201" s="51"/>
      <c r="I201" s="51"/>
      <c r="J201" s="51"/>
      <c r="K201" s="51"/>
      <c r="L201" s="51"/>
      <c r="M201" s="51"/>
      <c r="N201" s="51"/>
      <c r="O201" s="51"/>
    </row>
    <row r="202" spans="5:15" x14ac:dyDescent="0.25">
      <c r="E202" s="50"/>
      <c r="F202" s="52"/>
      <c r="G202" s="51"/>
      <c r="H202" s="51"/>
      <c r="I202" s="51"/>
      <c r="J202" s="51"/>
      <c r="K202" s="51"/>
      <c r="L202" s="51"/>
      <c r="M202" s="51"/>
      <c r="N202" s="51"/>
      <c r="O202" s="51"/>
    </row>
    <row r="203" spans="5:15" x14ac:dyDescent="0.25">
      <c r="E203" s="50"/>
      <c r="F203" s="52"/>
      <c r="G203" s="51"/>
      <c r="H203" s="51"/>
      <c r="I203" s="51"/>
      <c r="J203" s="51"/>
      <c r="K203" s="51"/>
      <c r="L203" s="51"/>
      <c r="M203" s="51"/>
      <c r="N203" s="51"/>
      <c r="O203" s="51"/>
    </row>
    <row r="204" spans="5:15" x14ac:dyDescent="0.25">
      <c r="E204" s="50"/>
      <c r="F204" s="52"/>
      <c r="G204" s="51"/>
      <c r="H204" s="51"/>
      <c r="I204" s="51"/>
      <c r="J204" s="51"/>
      <c r="K204" s="51"/>
      <c r="L204" s="51"/>
      <c r="M204" s="51"/>
      <c r="N204" s="51"/>
      <c r="O204" s="51"/>
    </row>
    <row r="205" spans="5:15" x14ac:dyDescent="0.25">
      <c r="E205" s="50"/>
      <c r="F205" s="52"/>
      <c r="G205" s="51"/>
      <c r="H205" s="51"/>
      <c r="I205" s="51"/>
      <c r="J205" s="51"/>
      <c r="K205" s="51"/>
      <c r="L205" s="51"/>
      <c r="M205" s="51"/>
      <c r="N205" s="51"/>
      <c r="O205" s="51"/>
    </row>
    <row r="206" spans="5:15" x14ac:dyDescent="0.25">
      <c r="E206" s="50"/>
      <c r="F206" s="52"/>
      <c r="G206" s="51"/>
      <c r="H206" s="51"/>
      <c r="I206" s="51"/>
      <c r="J206" s="51"/>
      <c r="K206" s="51"/>
      <c r="L206" s="51"/>
      <c r="M206" s="51"/>
      <c r="N206" s="51"/>
      <c r="O206" s="51"/>
    </row>
    <row r="207" spans="5:15" x14ac:dyDescent="0.25">
      <c r="E207" s="50"/>
      <c r="F207" s="52"/>
      <c r="G207" s="51"/>
      <c r="H207" s="51"/>
      <c r="I207" s="51"/>
      <c r="J207" s="51"/>
      <c r="K207" s="51"/>
      <c r="L207" s="51"/>
      <c r="M207" s="51"/>
      <c r="N207" s="51"/>
      <c r="O207" s="51"/>
    </row>
    <row r="208" spans="5:15" x14ac:dyDescent="0.25">
      <c r="E208" s="50"/>
      <c r="F208" s="52"/>
      <c r="G208" s="51"/>
      <c r="H208" s="51"/>
      <c r="I208" s="51"/>
      <c r="J208" s="51"/>
      <c r="K208" s="51"/>
      <c r="L208" s="51"/>
      <c r="M208" s="51"/>
      <c r="N208" s="51"/>
      <c r="O208" s="51"/>
    </row>
    <row r="209" spans="5:15" x14ac:dyDescent="0.25">
      <c r="E209" s="50"/>
      <c r="F209" s="52"/>
      <c r="G209" s="51"/>
      <c r="H209" s="51"/>
      <c r="I209" s="51"/>
      <c r="J209" s="51"/>
      <c r="K209" s="51"/>
      <c r="L209" s="51"/>
      <c r="M209" s="51"/>
      <c r="N209" s="51"/>
      <c r="O209" s="51"/>
    </row>
    <row r="210" spans="5:15" x14ac:dyDescent="0.25">
      <c r="E210" s="50"/>
      <c r="F210" s="52"/>
      <c r="G210" s="51"/>
      <c r="H210" s="51"/>
      <c r="I210" s="51"/>
      <c r="J210" s="51"/>
      <c r="K210" s="51"/>
      <c r="L210" s="51"/>
      <c r="M210" s="51"/>
      <c r="N210" s="51"/>
      <c r="O210" s="51"/>
    </row>
    <row r="211" spans="5:15" x14ac:dyDescent="0.25">
      <c r="E211" s="50"/>
      <c r="F211" s="52"/>
      <c r="G211" s="51"/>
      <c r="H211" s="51"/>
      <c r="I211" s="51"/>
      <c r="J211" s="51"/>
      <c r="K211" s="51"/>
      <c r="L211" s="51"/>
      <c r="M211" s="51"/>
      <c r="N211" s="51"/>
      <c r="O211" s="51"/>
    </row>
    <row r="212" spans="5:15" x14ac:dyDescent="0.25">
      <c r="E212" s="50"/>
      <c r="F212" s="52"/>
      <c r="G212" s="51"/>
      <c r="H212" s="51"/>
      <c r="I212" s="51"/>
      <c r="J212" s="51"/>
      <c r="K212" s="51"/>
      <c r="L212" s="51"/>
      <c r="M212" s="51"/>
      <c r="N212" s="51"/>
      <c r="O212" s="51"/>
    </row>
    <row r="213" spans="5:15" x14ac:dyDescent="0.25">
      <c r="E213" s="50"/>
      <c r="F213" s="52"/>
      <c r="G213" s="51"/>
      <c r="H213" s="51"/>
      <c r="I213" s="51"/>
      <c r="J213" s="51"/>
      <c r="K213" s="51"/>
      <c r="L213" s="51"/>
      <c r="M213" s="51"/>
      <c r="N213" s="51"/>
      <c r="O213" s="51"/>
    </row>
    <row r="214" spans="5:15" x14ac:dyDescent="0.25">
      <c r="E214" s="50"/>
      <c r="F214" s="52"/>
      <c r="G214" s="51"/>
      <c r="H214" s="51"/>
      <c r="I214" s="51"/>
      <c r="J214" s="51"/>
      <c r="K214" s="51"/>
      <c r="L214" s="51"/>
      <c r="M214" s="51"/>
      <c r="N214" s="51"/>
      <c r="O214" s="51"/>
    </row>
    <row r="215" spans="5:15" x14ac:dyDescent="0.25">
      <c r="E215" s="50"/>
      <c r="F215" s="52"/>
      <c r="G215" s="51"/>
      <c r="H215" s="51"/>
      <c r="I215" s="51"/>
      <c r="J215" s="51"/>
      <c r="K215" s="51"/>
      <c r="L215" s="51"/>
      <c r="M215" s="51"/>
      <c r="N215" s="51"/>
      <c r="O215" s="51"/>
    </row>
    <row r="216" spans="5:15" x14ac:dyDescent="0.25">
      <c r="E216" s="50"/>
      <c r="F216" s="52"/>
      <c r="G216" s="51"/>
      <c r="H216" s="51"/>
      <c r="I216" s="51"/>
      <c r="J216" s="51"/>
      <c r="K216" s="51"/>
      <c r="L216" s="51"/>
      <c r="M216" s="51"/>
      <c r="N216" s="51"/>
      <c r="O216" s="51"/>
    </row>
    <row r="217" spans="5:15" x14ac:dyDescent="0.25">
      <c r="E217" s="50"/>
      <c r="F217" s="52"/>
      <c r="G217" s="51"/>
      <c r="H217" s="51"/>
      <c r="I217" s="51"/>
      <c r="J217" s="51"/>
      <c r="K217" s="51"/>
      <c r="L217" s="51"/>
      <c r="M217" s="51"/>
      <c r="N217" s="51"/>
      <c r="O217" s="51"/>
    </row>
    <row r="218" spans="5:15" x14ac:dyDescent="0.25">
      <c r="E218" s="50"/>
      <c r="F218" s="52"/>
      <c r="G218" s="51"/>
      <c r="H218" s="51"/>
      <c r="I218" s="51"/>
      <c r="J218" s="51"/>
      <c r="K218" s="51"/>
      <c r="L218" s="51"/>
      <c r="M218" s="51"/>
      <c r="N218" s="51"/>
      <c r="O218" s="51"/>
    </row>
    <row r="219" spans="5:15" x14ac:dyDescent="0.25">
      <c r="E219" s="50"/>
      <c r="F219" s="52"/>
      <c r="G219" s="51"/>
      <c r="H219" s="51"/>
      <c r="I219" s="51"/>
      <c r="J219" s="51"/>
      <c r="K219" s="51"/>
      <c r="L219" s="51"/>
      <c r="M219" s="51"/>
      <c r="N219" s="51"/>
      <c r="O219" s="51"/>
    </row>
    <row r="220" spans="5:15" x14ac:dyDescent="0.25">
      <c r="E220" s="50"/>
      <c r="F220" s="52"/>
      <c r="G220" s="51"/>
      <c r="H220" s="51"/>
      <c r="I220" s="51"/>
      <c r="J220" s="51"/>
      <c r="K220" s="51"/>
      <c r="L220" s="51"/>
      <c r="M220" s="51"/>
      <c r="N220" s="51"/>
      <c r="O220" s="51"/>
    </row>
    <row r="221" spans="5:15" x14ac:dyDescent="0.25">
      <c r="E221" s="50"/>
      <c r="F221" s="52"/>
      <c r="G221" s="51"/>
      <c r="H221" s="51"/>
      <c r="I221" s="51"/>
      <c r="J221" s="51"/>
      <c r="K221" s="51"/>
      <c r="L221" s="51"/>
      <c r="M221" s="51"/>
      <c r="N221" s="51"/>
      <c r="O221" s="51"/>
    </row>
    <row r="222" spans="5:15" x14ac:dyDescent="0.25">
      <c r="E222" s="50"/>
      <c r="F222" s="52"/>
      <c r="G222" s="51"/>
      <c r="H222" s="51"/>
      <c r="I222" s="51"/>
      <c r="J222" s="51"/>
      <c r="K222" s="51"/>
      <c r="L222" s="51"/>
      <c r="M222" s="51"/>
      <c r="N222" s="51"/>
      <c r="O222" s="51"/>
    </row>
    <row r="223" spans="5:15" x14ac:dyDescent="0.25">
      <c r="E223" s="50"/>
      <c r="F223" s="52"/>
      <c r="G223" s="51"/>
      <c r="H223" s="51"/>
      <c r="I223" s="51"/>
      <c r="J223" s="51"/>
      <c r="K223" s="51"/>
      <c r="L223" s="51"/>
      <c r="M223" s="51"/>
      <c r="N223" s="51"/>
      <c r="O223" s="51"/>
    </row>
    <row r="224" spans="5:15" x14ac:dyDescent="0.25">
      <c r="E224" s="50"/>
      <c r="F224" s="52"/>
      <c r="G224" s="51"/>
      <c r="H224" s="51"/>
      <c r="I224" s="51"/>
      <c r="J224" s="51"/>
      <c r="K224" s="51"/>
      <c r="L224" s="51"/>
      <c r="M224" s="51"/>
      <c r="N224" s="51"/>
      <c r="O224" s="51"/>
    </row>
    <row r="225" spans="5:15" x14ac:dyDescent="0.25">
      <c r="E225" s="50"/>
      <c r="F225" s="52"/>
      <c r="G225" s="51"/>
      <c r="H225" s="51"/>
      <c r="I225" s="51"/>
      <c r="J225" s="51"/>
      <c r="K225" s="51"/>
      <c r="L225" s="51"/>
      <c r="M225" s="51"/>
      <c r="N225" s="51"/>
      <c r="O225" s="51"/>
    </row>
    <row r="226" spans="5:15" x14ac:dyDescent="0.25">
      <c r="E226" s="50"/>
      <c r="F226" s="52"/>
      <c r="G226" s="51"/>
      <c r="H226" s="51"/>
      <c r="I226" s="51"/>
      <c r="J226" s="51"/>
      <c r="K226" s="51"/>
      <c r="L226" s="51"/>
      <c r="M226" s="51"/>
      <c r="N226" s="51"/>
      <c r="O226" s="51"/>
    </row>
    <row r="227" spans="5:15" x14ac:dyDescent="0.25">
      <c r="E227" s="50"/>
      <c r="F227" s="52"/>
      <c r="G227" s="51"/>
      <c r="H227" s="51"/>
      <c r="I227" s="51"/>
      <c r="J227" s="51"/>
      <c r="K227" s="51"/>
      <c r="L227" s="51"/>
      <c r="M227" s="51"/>
      <c r="N227" s="51"/>
      <c r="O227" s="51"/>
    </row>
    <row r="228" spans="5:15" x14ac:dyDescent="0.25">
      <c r="E228" s="50"/>
      <c r="F228" s="52"/>
      <c r="G228" s="51"/>
      <c r="H228" s="51"/>
      <c r="I228" s="51"/>
      <c r="J228" s="51"/>
      <c r="K228" s="51"/>
      <c r="L228" s="51"/>
      <c r="M228" s="51"/>
      <c r="N228" s="51"/>
      <c r="O228" s="51"/>
    </row>
    <row r="229" spans="5:15" x14ac:dyDescent="0.25">
      <c r="E229" s="50"/>
      <c r="F229" s="52"/>
      <c r="G229" s="51"/>
      <c r="H229" s="51"/>
      <c r="I229" s="51"/>
      <c r="J229" s="51"/>
      <c r="K229" s="51"/>
      <c r="L229" s="51"/>
      <c r="M229" s="51"/>
      <c r="N229" s="51"/>
      <c r="O229" s="51"/>
    </row>
    <row r="230" spans="5:15" x14ac:dyDescent="0.25">
      <c r="E230" s="50"/>
      <c r="F230" s="52"/>
      <c r="G230" s="51"/>
      <c r="H230" s="51"/>
      <c r="I230" s="51"/>
      <c r="J230" s="51"/>
      <c r="K230" s="51"/>
      <c r="L230" s="51"/>
      <c r="M230" s="51"/>
      <c r="N230" s="51"/>
      <c r="O230" s="51"/>
    </row>
    <row r="231" spans="5:15" x14ac:dyDescent="0.25">
      <c r="E231" s="50"/>
      <c r="F231" s="52"/>
      <c r="G231" s="51"/>
      <c r="H231" s="51"/>
      <c r="I231" s="51"/>
      <c r="J231" s="51"/>
      <c r="K231" s="51"/>
      <c r="L231" s="51"/>
      <c r="M231" s="51"/>
      <c r="N231" s="51"/>
      <c r="O231" s="51"/>
    </row>
    <row r="232" spans="5:15" x14ac:dyDescent="0.25">
      <c r="E232" s="50"/>
      <c r="F232" s="52"/>
      <c r="G232" s="51"/>
      <c r="H232" s="51"/>
      <c r="I232" s="51"/>
      <c r="J232" s="51"/>
      <c r="K232" s="51"/>
      <c r="L232" s="51"/>
      <c r="M232" s="51"/>
      <c r="N232" s="51"/>
      <c r="O232" s="51"/>
    </row>
    <row r="233" spans="5:15" x14ac:dyDescent="0.25">
      <c r="E233" s="50"/>
      <c r="F233" s="52"/>
      <c r="G233" s="51"/>
      <c r="H233" s="51"/>
      <c r="I233" s="51"/>
      <c r="J233" s="51"/>
      <c r="K233" s="51"/>
      <c r="L233" s="51"/>
      <c r="M233" s="51"/>
      <c r="N233" s="51"/>
      <c r="O233" s="51"/>
    </row>
    <row r="234" spans="5:15" x14ac:dyDescent="0.25">
      <c r="E234" s="50"/>
      <c r="F234" s="52"/>
      <c r="G234" s="51"/>
      <c r="H234" s="51"/>
      <c r="I234" s="51"/>
      <c r="J234" s="51"/>
      <c r="K234" s="51"/>
      <c r="L234" s="51"/>
      <c r="M234" s="51"/>
      <c r="N234" s="51"/>
      <c r="O234" s="51"/>
    </row>
    <row r="235" spans="5:15" x14ac:dyDescent="0.25">
      <c r="E235" s="50"/>
      <c r="F235" s="52"/>
      <c r="G235" s="51"/>
      <c r="H235" s="51"/>
      <c r="I235" s="51"/>
      <c r="J235" s="51"/>
      <c r="K235" s="51"/>
      <c r="L235" s="51"/>
      <c r="M235" s="51"/>
      <c r="N235" s="51"/>
      <c r="O235" s="51"/>
    </row>
    <row r="236" spans="5:15" x14ac:dyDescent="0.25">
      <c r="E236" s="50"/>
      <c r="F236" s="52"/>
      <c r="G236" s="51"/>
      <c r="H236" s="51"/>
      <c r="I236" s="51"/>
      <c r="J236" s="51"/>
      <c r="K236" s="51"/>
      <c r="L236" s="51"/>
      <c r="M236" s="51"/>
      <c r="N236" s="51"/>
      <c r="O236" s="51"/>
    </row>
    <row r="237" spans="5:15" x14ac:dyDescent="0.25">
      <c r="E237" s="50"/>
      <c r="F237" s="52"/>
      <c r="G237" s="51"/>
      <c r="H237" s="51"/>
      <c r="I237" s="51"/>
      <c r="J237" s="51"/>
      <c r="K237" s="51"/>
      <c r="L237" s="51"/>
      <c r="M237" s="51"/>
      <c r="N237" s="51"/>
      <c r="O237" s="51"/>
    </row>
    <row r="238" spans="5:15" x14ac:dyDescent="0.25">
      <c r="E238" s="50"/>
      <c r="F238" s="52"/>
      <c r="G238" s="51"/>
      <c r="H238" s="51"/>
      <c r="I238" s="51"/>
      <c r="J238" s="51"/>
      <c r="K238" s="51"/>
      <c r="L238" s="51"/>
      <c r="M238" s="51"/>
      <c r="N238" s="51"/>
      <c r="O238" s="51"/>
    </row>
    <row r="239" spans="5:15" x14ac:dyDescent="0.25">
      <c r="E239" s="50"/>
      <c r="F239" s="52"/>
      <c r="G239" s="51"/>
      <c r="H239" s="51"/>
      <c r="I239" s="51"/>
      <c r="J239" s="51"/>
      <c r="K239" s="51"/>
      <c r="L239" s="51"/>
      <c r="M239" s="51"/>
      <c r="N239" s="51"/>
      <c r="O239" s="51"/>
    </row>
    <row r="240" spans="5:15" x14ac:dyDescent="0.25">
      <c r="E240" s="50"/>
      <c r="F240" s="52"/>
      <c r="G240" s="51"/>
      <c r="H240" s="51"/>
      <c r="I240" s="51"/>
      <c r="J240" s="51"/>
      <c r="K240" s="51"/>
      <c r="L240" s="51"/>
      <c r="M240" s="51"/>
      <c r="N240" s="51"/>
      <c r="O240" s="51"/>
    </row>
    <row r="241" spans="5:15" x14ac:dyDescent="0.25">
      <c r="E241" s="50"/>
      <c r="F241" s="52"/>
      <c r="G241" s="51"/>
      <c r="H241" s="51"/>
      <c r="I241" s="51"/>
      <c r="J241" s="51"/>
      <c r="K241" s="51"/>
      <c r="L241" s="51"/>
      <c r="M241" s="51"/>
      <c r="N241" s="51"/>
      <c r="O241" s="51"/>
    </row>
    <row r="242" spans="5:15" x14ac:dyDescent="0.25">
      <c r="E242" s="50"/>
      <c r="F242" s="52"/>
      <c r="G242" s="51"/>
      <c r="H242" s="51"/>
      <c r="I242" s="51"/>
      <c r="J242" s="51"/>
      <c r="K242" s="51"/>
      <c r="L242" s="51"/>
      <c r="M242" s="51"/>
      <c r="N242" s="51"/>
      <c r="O242" s="51"/>
    </row>
    <row r="243" spans="5:15" x14ac:dyDescent="0.25">
      <c r="E243" s="50"/>
      <c r="F243" s="52"/>
      <c r="G243" s="51"/>
      <c r="H243" s="51"/>
      <c r="I243" s="51"/>
      <c r="J243" s="51"/>
      <c r="K243" s="51"/>
      <c r="L243" s="51"/>
      <c r="M243" s="51"/>
      <c r="N243" s="51"/>
      <c r="O243" s="51"/>
    </row>
    <row r="244" spans="5:15" x14ac:dyDescent="0.25">
      <c r="E244" s="50"/>
      <c r="F244" s="52"/>
      <c r="G244" s="51"/>
      <c r="H244" s="51"/>
      <c r="I244" s="51"/>
      <c r="J244" s="51"/>
      <c r="K244" s="51"/>
      <c r="L244" s="51"/>
      <c r="M244" s="51"/>
      <c r="N244" s="51"/>
      <c r="O244" s="51"/>
    </row>
    <row r="245" spans="5:15" x14ac:dyDescent="0.25">
      <c r="E245" s="50"/>
      <c r="F245" s="52"/>
      <c r="G245" s="51"/>
      <c r="H245" s="51"/>
      <c r="I245" s="51"/>
      <c r="J245" s="51"/>
      <c r="K245" s="51"/>
      <c r="L245" s="51"/>
      <c r="M245" s="51"/>
      <c r="N245" s="51"/>
      <c r="O245" s="51"/>
    </row>
    <row r="246" spans="5:15" x14ac:dyDescent="0.25">
      <c r="E246" s="50"/>
      <c r="F246" s="52"/>
      <c r="G246" s="51"/>
      <c r="H246" s="51"/>
      <c r="I246" s="51"/>
      <c r="J246" s="51"/>
      <c r="K246" s="51"/>
      <c r="L246" s="51"/>
      <c r="M246" s="51"/>
      <c r="N246" s="51"/>
      <c r="O246" s="51"/>
    </row>
    <row r="247" spans="5:15" x14ac:dyDescent="0.25">
      <c r="E247" s="50"/>
      <c r="F247" s="52"/>
      <c r="G247" s="51"/>
      <c r="H247" s="51"/>
      <c r="I247" s="51"/>
      <c r="J247" s="51"/>
      <c r="K247" s="51"/>
      <c r="L247" s="51"/>
      <c r="M247" s="51"/>
      <c r="N247" s="51"/>
      <c r="O247" s="51"/>
    </row>
    <row r="248" spans="5:15" x14ac:dyDescent="0.25">
      <c r="E248" s="50"/>
      <c r="F248" s="52"/>
      <c r="G248" s="51"/>
      <c r="H248" s="51"/>
      <c r="I248" s="51"/>
      <c r="J248" s="51"/>
      <c r="K248" s="51"/>
      <c r="L248" s="51"/>
      <c r="M248" s="51"/>
      <c r="N248" s="51"/>
      <c r="O248" s="51"/>
    </row>
    <row r="249" spans="5:15" x14ac:dyDescent="0.25">
      <c r="E249" s="50"/>
      <c r="F249" s="52"/>
      <c r="G249" s="51"/>
      <c r="H249" s="51"/>
      <c r="I249" s="51"/>
      <c r="J249" s="51"/>
      <c r="K249" s="51"/>
      <c r="L249" s="51"/>
      <c r="M249" s="51"/>
      <c r="N249" s="51"/>
      <c r="O249" s="51"/>
    </row>
    <row r="250" spans="5:15" x14ac:dyDescent="0.25">
      <c r="E250" s="50"/>
      <c r="F250" s="52"/>
      <c r="G250" s="51"/>
      <c r="H250" s="51"/>
      <c r="I250" s="51"/>
      <c r="J250" s="51"/>
      <c r="K250" s="51"/>
      <c r="L250" s="51"/>
      <c r="M250" s="51"/>
      <c r="N250" s="51"/>
      <c r="O250" s="51"/>
    </row>
    <row r="251" spans="5:15" x14ac:dyDescent="0.25">
      <c r="E251" s="50"/>
      <c r="F251" s="52"/>
      <c r="G251" s="51"/>
      <c r="H251" s="51"/>
      <c r="I251" s="51"/>
      <c r="J251" s="51"/>
      <c r="K251" s="51"/>
      <c r="L251" s="51"/>
      <c r="M251" s="51"/>
      <c r="N251" s="51"/>
      <c r="O251" s="51"/>
    </row>
    <row r="252" spans="5:15" x14ac:dyDescent="0.25">
      <c r="E252" s="50"/>
      <c r="F252" s="52"/>
      <c r="G252" s="51"/>
      <c r="H252" s="51"/>
      <c r="I252" s="51"/>
      <c r="J252" s="51"/>
      <c r="K252" s="51"/>
      <c r="L252" s="51"/>
      <c r="M252" s="51"/>
      <c r="N252" s="51"/>
      <c r="O252" s="51"/>
    </row>
    <row r="253" spans="5:15" x14ac:dyDescent="0.25">
      <c r="E253" s="50"/>
      <c r="F253" s="52"/>
      <c r="G253" s="51"/>
      <c r="H253" s="51"/>
      <c r="I253" s="51"/>
      <c r="J253" s="51"/>
      <c r="K253" s="51"/>
      <c r="L253" s="51"/>
      <c r="M253" s="51"/>
      <c r="N253" s="51"/>
      <c r="O253" s="51"/>
    </row>
    <row r="254" spans="5:15" x14ac:dyDescent="0.25">
      <c r="E254" s="50"/>
      <c r="F254" s="52"/>
      <c r="G254" s="51"/>
      <c r="H254" s="51"/>
      <c r="I254" s="51"/>
      <c r="J254" s="51"/>
      <c r="K254" s="51"/>
      <c r="L254" s="51"/>
      <c r="M254" s="51"/>
      <c r="N254" s="51"/>
      <c r="O254" s="51"/>
    </row>
    <row r="255" spans="5:15" x14ac:dyDescent="0.25">
      <c r="E255" s="50"/>
      <c r="F255" s="52"/>
      <c r="G255" s="51"/>
      <c r="H255" s="51"/>
      <c r="I255" s="51"/>
      <c r="J255" s="51"/>
      <c r="K255" s="51"/>
      <c r="L255" s="51"/>
      <c r="M255" s="51"/>
      <c r="N255" s="51"/>
      <c r="O255" s="51"/>
    </row>
    <row r="256" spans="5:15" x14ac:dyDescent="0.25">
      <c r="E256" s="50"/>
      <c r="F256" s="52"/>
      <c r="G256" s="51"/>
      <c r="H256" s="51"/>
      <c r="I256" s="51"/>
      <c r="J256" s="51"/>
      <c r="K256" s="51"/>
      <c r="L256" s="51"/>
      <c r="M256" s="51"/>
      <c r="N256" s="51"/>
      <c r="O256" s="51"/>
    </row>
    <row r="257" spans="5:15" x14ac:dyDescent="0.25">
      <c r="E257" s="50"/>
      <c r="F257" s="52"/>
      <c r="G257" s="51"/>
      <c r="H257" s="51"/>
      <c r="I257" s="51"/>
      <c r="J257" s="51"/>
      <c r="K257" s="51"/>
      <c r="L257" s="51"/>
      <c r="M257" s="51"/>
      <c r="N257" s="51"/>
      <c r="O257" s="51"/>
    </row>
    <row r="258" spans="5:15" x14ac:dyDescent="0.25">
      <c r="E258" s="50"/>
      <c r="F258" s="52"/>
      <c r="G258" s="51"/>
      <c r="H258" s="51"/>
      <c r="I258" s="51"/>
      <c r="J258" s="51"/>
      <c r="K258" s="51"/>
      <c r="L258" s="51"/>
      <c r="M258" s="51"/>
      <c r="N258" s="51"/>
      <c r="O258" s="51"/>
    </row>
    <row r="259" spans="5:15" x14ac:dyDescent="0.25">
      <c r="E259" s="50"/>
      <c r="F259" s="52"/>
      <c r="G259" s="51"/>
      <c r="H259" s="51"/>
      <c r="I259" s="51"/>
      <c r="J259" s="51"/>
      <c r="K259" s="51"/>
      <c r="L259" s="51"/>
      <c r="M259" s="51"/>
      <c r="N259" s="51"/>
      <c r="O259" s="51"/>
    </row>
    <row r="260" spans="5:15" x14ac:dyDescent="0.25">
      <c r="E260" s="50"/>
      <c r="F260" s="52"/>
      <c r="G260" s="51"/>
      <c r="H260" s="51"/>
      <c r="I260" s="51"/>
      <c r="J260" s="51"/>
      <c r="K260" s="51"/>
      <c r="L260" s="51"/>
      <c r="M260" s="51"/>
      <c r="N260" s="51"/>
      <c r="O260" s="51"/>
    </row>
    <row r="261" spans="5:15" x14ac:dyDescent="0.25">
      <c r="E261" s="50"/>
      <c r="F261" s="52"/>
      <c r="G261" s="51"/>
      <c r="H261" s="51"/>
      <c r="I261" s="51"/>
      <c r="J261" s="51"/>
      <c r="K261" s="51"/>
      <c r="L261" s="51"/>
      <c r="M261" s="51"/>
      <c r="N261" s="51"/>
      <c r="O261" s="51"/>
    </row>
    <row r="262" spans="5:15" x14ac:dyDescent="0.25">
      <c r="E262" s="50"/>
      <c r="F262" s="52"/>
      <c r="G262" s="51"/>
      <c r="H262" s="51"/>
      <c r="I262" s="51"/>
      <c r="J262" s="51"/>
      <c r="K262" s="51"/>
      <c r="L262" s="51"/>
      <c r="M262" s="51"/>
      <c r="N262" s="51"/>
      <c r="O262" s="51"/>
    </row>
    <row r="263" spans="5:15" x14ac:dyDescent="0.25">
      <c r="E263" s="50"/>
      <c r="F263" s="52"/>
      <c r="G263" s="51"/>
      <c r="H263" s="51"/>
      <c r="I263" s="51"/>
      <c r="J263" s="51"/>
      <c r="K263" s="51"/>
      <c r="L263" s="51"/>
      <c r="M263" s="51"/>
      <c r="N263" s="51"/>
      <c r="O263" s="51"/>
    </row>
    <row r="264" spans="5:15" x14ac:dyDescent="0.25">
      <c r="E264" s="50"/>
      <c r="F264" s="52"/>
      <c r="G264" s="51"/>
      <c r="H264" s="51"/>
      <c r="I264" s="51"/>
      <c r="J264" s="51"/>
      <c r="K264" s="51"/>
      <c r="L264" s="51"/>
      <c r="M264" s="51"/>
      <c r="N264" s="51"/>
      <c r="O264" s="51"/>
    </row>
    <row r="265" spans="5:15" x14ac:dyDescent="0.25">
      <c r="E265" s="50"/>
      <c r="F265" s="52"/>
      <c r="G265" s="51"/>
      <c r="H265" s="51"/>
      <c r="I265" s="51"/>
      <c r="J265" s="51"/>
      <c r="K265" s="51"/>
      <c r="L265" s="51"/>
      <c r="M265" s="51"/>
      <c r="N265" s="51"/>
      <c r="O265" s="51"/>
    </row>
    <row r="266" spans="5:15" x14ac:dyDescent="0.25">
      <c r="E266" s="50"/>
      <c r="F266" s="52"/>
      <c r="G266" s="51"/>
      <c r="H266" s="51"/>
      <c r="I266" s="51"/>
      <c r="J266" s="51"/>
      <c r="K266" s="51"/>
      <c r="L266" s="51"/>
      <c r="M266" s="51"/>
      <c r="N266" s="51"/>
      <c r="O266" s="51"/>
    </row>
    <row r="267" spans="5:15" x14ac:dyDescent="0.25">
      <c r="E267" s="50"/>
      <c r="F267" s="52"/>
      <c r="G267" s="51"/>
      <c r="H267" s="51"/>
      <c r="I267" s="51"/>
      <c r="J267" s="51"/>
      <c r="K267" s="51"/>
      <c r="L267" s="51"/>
      <c r="M267" s="51"/>
      <c r="N267" s="51"/>
      <c r="O267" s="51"/>
    </row>
    <row r="268" spans="5:15" x14ac:dyDescent="0.25">
      <c r="E268" s="50"/>
      <c r="F268" s="52"/>
      <c r="G268" s="51"/>
      <c r="H268" s="51"/>
      <c r="I268" s="51"/>
      <c r="J268" s="51"/>
      <c r="K268" s="51"/>
      <c r="L268" s="51"/>
      <c r="M268" s="51"/>
      <c r="N268" s="51"/>
      <c r="O268" s="51"/>
    </row>
    <row r="269" spans="5:15" x14ac:dyDescent="0.25">
      <c r="E269" s="50"/>
      <c r="F269" s="52"/>
      <c r="G269" s="51"/>
      <c r="H269" s="51"/>
      <c r="I269" s="51"/>
      <c r="J269" s="51"/>
      <c r="K269" s="51"/>
      <c r="L269" s="51"/>
      <c r="M269" s="51"/>
      <c r="N269" s="51"/>
      <c r="O269" s="51"/>
    </row>
    <row r="270" spans="5:15" x14ac:dyDescent="0.25">
      <c r="E270" s="50"/>
      <c r="F270" s="52"/>
      <c r="G270" s="51"/>
      <c r="H270" s="51"/>
      <c r="I270" s="51"/>
      <c r="J270" s="51"/>
      <c r="K270" s="51"/>
      <c r="L270" s="51"/>
      <c r="M270" s="51"/>
      <c r="N270" s="51"/>
      <c r="O270" s="51"/>
    </row>
    <row r="271" spans="5:15" x14ac:dyDescent="0.25">
      <c r="E271" s="50"/>
      <c r="F271" s="52"/>
      <c r="G271" s="51"/>
      <c r="H271" s="51"/>
      <c r="I271" s="51"/>
      <c r="J271" s="51"/>
      <c r="K271" s="51"/>
      <c r="L271" s="51"/>
      <c r="M271" s="51"/>
      <c r="N271" s="51"/>
      <c r="O271" s="51"/>
    </row>
    <row r="272" spans="5:15" x14ac:dyDescent="0.25">
      <c r="E272" s="50"/>
      <c r="F272" s="52"/>
      <c r="G272" s="51"/>
      <c r="H272" s="51"/>
      <c r="I272" s="51"/>
      <c r="J272" s="51"/>
      <c r="K272" s="51"/>
      <c r="L272" s="51"/>
      <c r="M272" s="51"/>
      <c r="N272" s="51"/>
      <c r="O272" s="51"/>
    </row>
    <row r="273" spans="5:15" x14ac:dyDescent="0.25">
      <c r="E273" s="50"/>
      <c r="F273" s="52"/>
      <c r="G273" s="51"/>
      <c r="H273" s="51"/>
      <c r="I273" s="51"/>
      <c r="J273" s="51"/>
      <c r="K273" s="51"/>
      <c r="L273" s="51"/>
      <c r="M273" s="51"/>
      <c r="N273" s="51"/>
      <c r="O273" s="51"/>
    </row>
    <row r="274" spans="5:15" x14ac:dyDescent="0.25">
      <c r="E274" s="50"/>
      <c r="F274" s="52"/>
      <c r="G274" s="51"/>
      <c r="H274" s="51"/>
      <c r="I274" s="51"/>
      <c r="J274" s="51"/>
      <c r="K274" s="51"/>
      <c r="L274" s="51"/>
      <c r="M274" s="51"/>
      <c r="N274" s="51"/>
      <c r="O274" s="51"/>
    </row>
    <row r="275" spans="5:15" x14ac:dyDescent="0.25">
      <c r="E275" s="50"/>
      <c r="F275" s="52"/>
      <c r="G275" s="51"/>
      <c r="H275" s="51"/>
      <c r="I275" s="51"/>
      <c r="J275" s="51"/>
      <c r="K275" s="51"/>
      <c r="L275" s="51"/>
      <c r="M275" s="51"/>
      <c r="N275" s="51"/>
      <c r="O275" s="51"/>
    </row>
    <row r="276" spans="5:15" x14ac:dyDescent="0.25">
      <c r="E276" s="50"/>
      <c r="F276" s="52"/>
      <c r="G276" s="51"/>
      <c r="H276" s="51"/>
      <c r="I276" s="51"/>
      <c r="J276" s="51"/>
      <c r="K276" s="51"/>
      <c r="L276" s="51"/>
      <c r="M276" s="51"/>
      <c r="N276" s="51"/>
      <c r="O276" s="51"/>
    </row>
    <row r="277" spans="5:15" x14ac:dyDescent="0.25">
      <c r="E277" s="50"/>
      <c r="F277" s="52"/>
      <c r="G277" s="51"/>
      <c r="H277" s="51"/>
      <c r="I277" s="51"/>
      <c r="J277" s="51"/>
      <c r="K277" s="51"/>
      <c r="L277" s="51"/>
      <c r="M277" s="51"/>
      <c r="N277" s="51"/>
      <c r="O277" s="51"/>
    </row>
    <row r="278" spans="5:15" x14ac:dyDescent="0.25">
      <c r="E278" s="50"/>
      <c r="F278" s="52"/>
      <c r="G278" s="51"/>
      <c r="H278" s="51"/>
      <c r="I278" s="51"/>
      <c r="J278" s="51"/>
      <c r="K278" s="51"/>
      <c r="L278" s="51"/>
      <c r="M278" s="51"/>
      <c r="N278" s="51"/>
      <c r="O278" s="51"/>
    </row>
    <row r="279" spans="5:15" x14ac:dyDescent="0.25">
      <c r="E279" s="50"/>
      <c r="F279" s="52"/>
      <c r="G279" s="51"/>
      <c r="H279" s="51"/>
      <c r="I279" s="51"/>
      <c r="J279" s="51"/>
      <c r="K279" s="51"/>
      <c r="L279" s="51"/>
      <c r="M279" s="51"/>
      <c r="N279" s="51"/>
      <c r="O279" s="51"/>
    </row>
    <row r="280" spans="5:15" x14ac:dyDescent="0.25">
      <c r="E280" s="50"/>
      <c r="F280" s="52"/>
      <c r="G280" s="51"/>
      <c r="H280" s="51"/>
      <c r="I280" s="51"/>
      <c r="J280" s="51"/>
      <c r="K280" s="51"/>
      <c r="L280" s="51"/>
      <c r="M280" s="51"/>
      <c r="N280" s="51"/>
      <c r="O280" s="51"/>
    </row>
    <row r="281" spans="5:15" x14ac:dyDescent="0.25">
      <c r="E281" s="50"/>
      <c r="F281" s="52"/>
      <c r="G281" s="51"/>
      <c r="H281" s="51"/>
      <c r="I281" s="51"/>
      <c r="J281" s="51"/>
      <c r="K281" s="51"/>
      <c r="L281" s="51"/>
      <c r="M281" s="51"/>
      <c r="N281" s="51"/>
      <c r="O281" s="51"/>
    </row>
    <row r="282" spans="5:15" x14ac:dyDescent="0.25">
      <c r="E282" s="50"/>
      <c r="F282" s="52"/>
      <c r="G282" s="51"/>
      <c r="H282" s="51"/>
      <c r="I282" s="51"/>
      <c r="J282" s="51"/>
      <c r="K282" s="51"/>
      <c r="L282" s="51"/>
      <c r="M282" s="51"/>
      <c r="N282" s="51"/>
      <c r="O282" s="51"/>
    </row>
    <row r="283" spans="5:15" x14ac:dyDescent="0.25">
      <c r="E283" s="50"/>
      <c r="F283" s="52"/>
      <c r="G283" s="51"/>
      <c r="H283" s="51"/>
      <c r="I283" s="51"/>
      <c r="J283" s="51"/>
      <c r="K283" s="51"/>
      <c r="L283" s="51"/>
      <c r="M283" s="51"/>
      <c r="N283" s="51"/>
      <c r="O283" s="51"/>
    </row>
    <row r="284" spans="5:15" x14ac:dyDescent="0.25">
      <c r="E284" s="50"/>
      <c r="F284" s="52"/>
      <c r="G284" s="51"/>
      <c r="H284" s="51"/>
      <c r="I284" s="51"/>
      <c r="J284" s="51"/>
      <c r="K284" s="51"/>
      <c r="L284" s="51"/>
      <c r="M284" s="51"/>
      <c r="N284" s="51"/>
      <c r="O284" s="51"/>
    </row>
    <row r="285" spans="5:15" x14ac:dyDescent="0.25">
      <c r="E285" s="50"/>
      <c r="F285" s="52"/>
      <c r="G285" s="51"/>
      <c r="H285" s="51"/>
      <c r="I285" s="51"/>
      <c r="J285" s="51"/>
      <c r="K285" s="51"/>
      <c r="L285" s="51"/>
      <c r="M285" s="51"/>
      <c r="N285" s="51"/>
      <c r="O285" s="51"/>
    </row>
    <row r="286" spans="5:15" x14ac:dyDescent="0.25">
      <c r="E286" s="50"/>
      <c r="F286" s="52"/>
      <c r="G286" s="51"/>
      <c r="H286" s="51"/>
      <c r="I286" s="51"/>
      <c r="J286" s="51"/>
      <c r="K286" s="51"/>
      <c r="L286" s="51"/>
      <c r="M286" s="51"/>
      <c r="N286" s="51"/>
      <c r="O286" s="51"/>
    </row>
    <row r="287" spans="5:15" x14ac:dyDescent="0.25">
      <c r="E287" s="50"/>
      <c r="F287" s="52"/>
      <c r="G287" s="51"/>
      <c r="H287" s="51"/>
      <c r="I287" s="51"/>
      <c r="J287" s="51"/>
      <c r="K287" s="51"/>
      <c r="L287" s="51"/>
      <c r="M287" s="51"/>
      <c r="N287" s="51"/>
      <c r="O287" s="51"/>
    </row>
    <row r="288" spans="5:15" x14ac:dyDescent="0.25">
      <c r="E288" s="50"/>
      <c r="F288" s="52"/>
      <c r="G288" s="51"/>
      <c r="H288" s="51"/>
      <c r="I288" s="51"/>
      <c r="J288" s="51"/>
      <c r="K288" s="51"/>
      <c r="L288" s="51"/>
      <c r="M288" s="51"/>
      <c r="N288" s="51"/>
      <c r="O288" s="51"/>
    </row>
    <row r="289" spans="5:15" x14ac:dyDescent="0.25">
      <c r="E289" s="50"/>
      <c r="F289" s="52"/>
      <c r="G289" s="51"/>
      <c r="H289" s="51"/>
      <c r="I289" s="51"/>
      <c r="J289" s="51"/>
      <c r="K289" s="51"/>
      <c r="L289" s="51"/>
      <c r="M289" s="51"/>
      <c r="N289" s="51"/>
      <c r="O289" s="51"/>
    </row>
    <row r="290" spans="5:15" x14ac:dyDescent="0.25">
      <c r="E290" s="50"/>
      <c r="F290" s="52"/>
      <c r="G290" s="51"/>
      <c r="H290" s="51"/>
      <c r="I290" s="51"/>
      <c r="J290" s="51"/>
      <c r="K290" s="51"/>
      <c r="L290" s="51"/>
      <c r="M290" s="51"/>
      <c r="N290" s="51"/>
      <c r="O290" s="51"/>
    </row>
    <row r="291" spans="5:15" x14ac:dyDescent="0.25">
      <c r="E291" s="50"/>
      <c r="F291" s="52"/>
      <c r="G291" s="51"/>
      <c r="H291" s="51"/>
      <c r="I291" s="51"/>
      <c r="J291" s="51"/>
      <c r="K291" s="51"/>
      <c r="L291" s="51"/>
      <c r="M291" s="51"/>
      <c r="N291" s="51"/>
      <c r="O291" s="51"/>
    </row>
    <row r="292" spans="5:15" x14ac:dyDescent="0.25">
      <c r="E292" s="50"/>
      <c r="F292" s="52"/>
      <c r="G292" s="51"/>
      <c r="H292" s="51"/>
      <c r="I292" s="51"/>
      <c r="J292" s="51"/>
      <c r="K292" s="51"/>
      <c r="L292" s="51"/>
      <c r="M292" s="51"/>
      <c r="N292" s="51"/>
      <c r="O292" s="51"/>
    </row>
    <row r="293" spans="5:15" x14ac:dyDescent="0.25">
      <c r="E293" s="50"/>
      <c r="F293" s="52"/>
      <c r="G293" s="51"/>
      <c r="H293" s="51"/>
      <c r="I293" s="51"/>
      <c r="J293" s="51"/>
      <c r="K293" s="51"/>
      <c r="L293" s="51"/>
      <c r="M293" s="51"/>
      <c r="N293" s="51"/>
      <c r="O293" s="51"/>
    </row>
    <row r="294" spans="5:15" x14ac:dyDescent="0.25">
      <c r="E294" s="50"/>
      <c r="F294" s="52"/>
      <c r="G294" s="51"/>
      <c r="H294" s="51"/>
      <c r="I294" s="51"/>
      <c r="J294" s="51"/>
      <c r="K294" s="51"/>
      <c r="L294" s="51"/>
      <c r="M294" s="51"/>
      <c r="N294" s="51"/>
      <c r="O294" s="51"/>
    </row>
    <row r="295" spans="5:15" x14ac:dyDescent="0.25">
      <c r="E295" s="50"/>
      <c r="F295" s="52"/>
      <c r="G295" s="51"/>
      <c r="H295" s="51"/>
      <c r="I295" s="51"/>
      <c r="J295" s="51"/>
      <c r="K295" s="51"/>
      <c r="L295" s="51"/>
      <c r="M295" s="51"/>
      <c r="N295" s="51"/>
      <c r="O295" s="51"/>
    </row>
    <row r="296" spans="5:15" x14ac:dyDescent="0.25">
      <c r="E296" s="50"/>
      <c r="F296" s="52"/>
      <c r="G296" s="51"/>
      <c r="H296" s="51"/>
      <c r="I296" s="51"/>
      <c r="J296" s="51"/>
      <c r="K296" s="51"/>
      <c r="L296" s="51"/>
      <c r="M296" s="51"/>
      <c r="N296" s="51"/>
      <c r="O296" s="51"/>
    </row>
    <row r="297" spans="5:15" x14ac:dyDescent="0.25">
      <c r="E297" s="50"/>
      <c r="F297" s="52"/>
      <c r="G297" s="51"/>
      <c r="H297" s="51"/>
      <c r="I297" s="51"/>
      <c r="J297" s="51"/>
      <c r="K297" s="51"/>
      <c r="L297" s="51"/>
      <c r="M297" s="51"/>
      <c r="N297" s="51"/>
      <c r="O297" s="51"/>
    </row>
    <row r="298" spans="5:15" x14ac:dyDescent="0.25">
      <c r="E298" s="50"/>
      <c r="F298" s="52"/>
      <c r="G298" s="51"/>
      <c r="H298" s="51"/>
      <c r="I298" s="51"/>
      <c r="J298" s="51"/>
      <c r="K298" s="51"/>
      <c r="L298" s="51"/>
      <c r="M298" s="51"/>
      <c r="N298" s="51"/>
      <c r="O298" s="51"/>
    </row>
    <row r="299" spans="5:15" x14ac:dyDescent="0.25">
      <c r="E299" s="50"/>
      <c r="F299" s="52"/>
      <c r="G299" s="51"/>
      <c r="H299" s="51"/>
      <c r="I299" s="51"/>
      <c r="J299" s="51"/>
      <c r="K299" s="51"/>
      <c r="L299" s="51"/>
      <c r="M299" s="51"/>
      <c r="N299" s="51"/>
      <c r="O299" s="51"/>
    </row>
    <row r="300" spans="5:15" x14ac:dyDescent="0.25">
      <c r="E300" s="50"/>
      <c r="F300" s="52"/>
      <c r="G300" s="51"/>
      <c r="H300" s="51"/>
      <c r="I300" s="51"/>
      <c r="J300" s="51"/>
      <c r="K300" s="51"/>
      <c r="L300" s="51"/>
      <c r="M300" s="51"/>
      <c r="N300" s="51"/>
      <c r="O300" s="51"/>
    </row>
    <row r="301" spans="5:15" x14ac:dyDescent="0.25">
      <c r="E301" s="50"/>
      <c r="F301" s="52"/>
      <c r="G301" s="51"/>
      <c r="H301" s="51"/>
      <c r="I301" s="51"/>
      <c r="J301" s="51"/>
      <c r="K301" s="51"/>
      <c r="L301" s="51"/>
      <c r="M301" s="51"/>
      <c r="N301" s="51"/>
      <c r="O301" s="51"/>
    </row>
    <row r="302" spans="5:15" x14ac:dyDescent="0.25">
      <c r="E302" s="50"/>
      <c r="F302" s="52"/>
      <c r="G302" s="51"/>
      <c r="H302" s="51"/>
      <c r="I302" s="51"/>
      <c r="J302" s="51"/>
      <c r="K302" s="51"/>
      <c r="L302" s="51"/>
      <c r="M302" s="51"/>
      <c r="N302" s="51"/>
      <c r="O302" s="51"/>
    </row>
    <row r="303" spans="5:15" x14ac:dyDescent="0.25">
      <c r="E303" s="50"/>
      <c r="F303" s="52"/>
      <c r="G303" s="51"/>
      <c r="H303" s="51"/>
      <c r="I303" s="51"/>
      <c r="J303" s="51"/>
      <c r="K303" s="51"/>
      <c r="L303" s="51"/>
      <c r="M303" s="51"/>
      <c r="N303" s="51"/>
      <c r="O303" s="51"/>
    </row>
    <row r="304" spans="5:15" x14ac:dyDescent="0.25">
      <c r="E304" s="50"/>
      <c r="F304" s="52"/>
      <c r="G304" s="51"/>
      <c r="H304" s="51"/>
      <c r="I304" s="51"/>
      <c r="J304" s="51"/>
      <c r="K304" s="51"/>
      <c r="L304" s="51"/>
      <c r="M304" s="51"/>
      <c r="N304" s="51"/>
      <c r="O304" s="51"/>
    </row>
    <row r="305" spans="5:15" x14ac:dyDescent="0.25">
      <c r="E305" s="50"/>
      <c r="F305" s="52"/>
      <c r="G305" s="51"/>
      <c r="H305" s="51"/>
      <c r="I305" s="51"/>
      <c r="J305" s="51"/>
      <c r="K305" s="51"/>
      <c r="L305" s="51"/>
      <c r="M305" s="51"/>
      <c r="N305" s="51"/>
      <c r="O305" s="51"/>
    </row>
    <row r="306" spans="5:15" x14ac:dyDescent="0.25">
      <c r="E306" s="50"/>
      <c r="F306" s="52"/>
      <c r="G306" s="51"/>
      <c r="H306" s="51"/>
      <c r="I306" s="51"/>
      <c r="J306" s="51"/>
      <c r="K306" s="51"/>
      <c r="L306" s="51"/>
      <c r="M306" s="51"/>
      <c r="N306" s="51"/>
      <c r="O306" s="51"/>
    </row>
    <row r="307" spans="5:15" x14ac:dyDescent="0.25">
      <c r="E307" s="50"/>
      <c r="F307" s="52"/>
      <c r="G307" s="51"/>
      <c r="H307" s="51"/>
      <c r="I307" s="51"/>
      <c r="J307" s="51"/>
      <c r="K307" s="51"/>
      <c r="L307" s="51"/>
      <c r="M307" s="51"/>
      <c r="N307" s="51"/>
      <c r="O307" s="51"/>
    </row>
    <row r="308" spans="5:15" x14ac:dyDescent="0.25">
      <c r="E308" s="50"/>
      <c r="F308" s="52"/>
      <c r="G308" s="51"/>
      <c r="H308" s="51"/>
      <c r="I308" s="51"/>
      <c r="J308" s="51"/>
      <c r="K308" s="51"/>
      <c r="L308" s="51"/>
      <c r="M308" s="51"/>
      <c r="N308" s="51"/>
      <c r="O308" s="51"/>
    </row>
    <row r="309" spans="5:15" x14ac:dyDescent="0.25">
      <c r="E309" s="50"/>
      <c r="F309" s="52"/>
      <c r="G309" s="51"/>
      <c r="H309" s="51"/>
      <c r="I309" s="51"/>
      <c r="J309" s="51"/>
      <c r="K309" s="51"/>
      <c r="L309" s="51"/>
      <c r="M309" s="51"/>
      <c r="N309" s="51"/>
      <c r="O309" s="51"/>
    </row>
    <row r="310" spans="5:15" x14ac:dyDescent="0.25">
      <c r="E310" s="50"/>
      <c r="F310" s="52"/>
      <c r="G310" s="51"/>
      <c r="H310" s="51"/>
      <c r="I310" s="51"/>
      <c r="J310" s="51"/>
      <c r="K310" s="51"/>
      <c r="L310" s="51"/>
      <c r="M310" s="51"/>
      <c r="N310" s="51"/>
      <c r="O310" s="51"/>
    </row>
    <row r="311" spans="5:15" x14ac:dyDescent="0.25">
      <c r="E311" s="50"/>
      <c r="F311" s="52"/>
      <c r="G311" s="51"/>
      <c r="H311" s="51"/>
      <c r="I311" s="51"/>
      <c r="J311" s="51"/>
      <c r="K311" s="51"/>
      <c r="L311" s="51"/>
      <c r="M311" s="51"/>
      <c r="N311" s="51"/>
      <c r="O311" s="51"/>
    </row>
    <row r="312" spans="5:15" x14ac:dyDescent="0.25">
      <c r="E312" s="50"/>
      <c r="F312" s="52"/>
      <c r="G312" s="51"/>
      <c r="H312" s="51"/>
      <c r="I312" s="51"/>
      <c r="J312" s="51"/>
      <c r="K312" s="51"/>
      <c r="L312" s="51"/>
      <c r="M312" s="51"/>
      <c r="N312" s="51"/>
      <c r="O312" s="51"/>
    </row>
    <row r="313" spans="5:15" x14ac:dyDescent="0.25">
      <c r="E313" s="50"/>
      <c r="F313" s="52"/>
      <c r="G313" s="51"/>
      <c r="H313" s="51"/>
      <c r="I313" s="51"/>
      <c r="J313" s="51"/>
      <c r="K313" s="51"/>
      <c r="L313" s="51"/>
      <c r="M313" s="51"/>
      <c r="N313" s="51"/>
      <c r="O313" s="51"/>
    </row>
    <row r="314" spans="5:15" x14ac:dyDescent="0.25">
      <c r="E314" s="50"/>
      <c r="F314" s="52"/>
      <c r="G314" s="51"/>
      <c r="H314" s="51"/>
      <c r="I314" s="51"/>
      <c r="J314" s="51"/>
      <c r="K314" s="51"/>
      <c r="L314" s="51"/>
      <c r="M314" s="51"/>
      <c r="N314" s="51"/>
      <c r="O314" s="51"/>
    </row>
    <row r="315" spans="5:15" x14ac:dyDescent="0.25">
      <c r="E315" s="50"/>
      <c r="F315" s="52"/>
      <c r="G315" s="51"/>
      <c r="H315" s="51"/>
      <c r="I315" s="51"/>
      <c r="J315" s="51"/>
      <c r="K315" s="51"/>
      <c r="L315" s="51"/>
      <c r="M315" s="51"/>
      <c r="N315" s="51"/>
      <c r="O315" s="51"/>
    </row>
    <row r="316" spans="5:15" x14ac:dyDescent="0.25">
      <c r="E316" s="50"/>
      <c r="F316" s="52"/>
      <c r="G316" s="51"/>
      <c r="H316" s="51"/>
      <c r="I316" s="51"/>
      <c r="J316" s="51"/>
      <c r="K316" s="51"/>
      <c r="L316" s="51"/>
      <c r="M316" s="51"/>
      <c r="N316" s="51"/>
      <c r="O316" s="51"/>
    </row>
    <row r="317" spans="5:15" x14ac:dyDescent="0.25">
      <c r="E317" s="50"/>
      <c r="F317" s="52"/>
      <c r="G317" s="51"/>
      <c r="H317" s="51"/>
      <c r="I317" s="51"/>
      <c r="J317" s="51"/>
      <c r="K317" s="51"/>
      <c r="L317" s="51"/>
      <c r="M317" s="51"/>
      <c r="N317" s="51"/>
      <c r="O317" s="51"/>
    </row>
    <row r="318" spans="5:15" x14ac:dyDescent="0.25">
      <c r="E318" s="50"/>
      <c r="F318" s="52"/>
      <c r="G318" s="51"/>
      <c r="H318" s="51"/>
      <c r="I318" s="51"/>
      <c r="J318" s="51"/>
      <c r="K318" s="51"/>
      <c r="L318" s="51"/>
      <c r="M318" s="51"/>
      <c r="N318" s="51"/>
      <c r="O318" s="51"/>
    </row>
    <row r="319" spans="5:15" x14ac:dyDescent="0.25">
      <c r="E319" s="50"/>
      <c r="F319" s="52"/>
      <c r="G319" s="51"/>
      <c r="H319" s="51"/>
      <c r="I319" s="51"/>
      <c r="J319" s="51"/>
      <c r="K319" s="51"/>
      <c r="L319" s="51"/>
      <c r="M319" s="51"/>
      <c r="N319" s="51"/>
      <c r="O319" s="51"/>
    </row>
    <row r="320" spans="5:15" x14ac:dyDescent="0.25">
      <c r="E320" s="50"/>
      <c r="F320" s="52"/>
      <c r="G320" s="51"/>
      <c r="H320" s="51"/>
      <c r="I320" s="51"/>
      <c r="J320" s="51"/>
      <c r="K320" s="51"/>
      <c r="L320" s="51"/>
      <c r="M320" s="51"/>
      <c r="N320" s="51"/>
      <c r="O320" s="51"/>
    </row>
    <row r="321" spans="5:15" x14ac:dyDescent="0.25">
      <c r="E321" s="50"/>
      <c r="F321" s="52"/>
      <c r="G321" s="51"/>
      <c r="H321" s="51"/>
      <c r="I321" s="51"/>
      <c r="J321" s="51"/>
      <c r="K321" s="51"/>
      <c r="L321" s="51"/>
      <c r="M321" s="51"/>
      <c r="N321" s="51"/>
      <c r="O321" s="51"/>
    </row>
    <row r="322" spans="5:15" x14ac:dyDescent="0.25">
      <c r="E322" s="50"/>
      <c r="F322" s="52"/>
      <c r="G322" s="51"/>
      <c r="H322" s="51"/>
      <c r="I322" s="51"/>
      <c r="J322" s="51"/>
      <c r="K322" s="51"/>
      <c r="L322" s="51"/>
      <c r="M322" s="51"/>
      <c r="N322" s="51"/>
      <c r="O322" s="51"/>
    </row>
    <row r="323" spans="5:15" x14ac:dyDescent="0.25">
      <c r="E323" s="50"/>
      <c r="F323" s="52"/>
      <c r="G323" s="51"/>
      <c r="H323" s="51"/>
      <c r="I323" s="51"/>
      <c r="J323" s="51"/>
      <c r="K323" s="51"/>
      <c r="L323" s="51"/>
      <c r="M323" s="51"/>
      <c r="N323" s="51"/>
      <c r="O323" s="51"/>
    </row>
    <row r="324" spans="5:15" x14ac:dyDescent="0.25">
      <c r="E324" s="50"/>
      <c r="F324" s="52"/>
      <c r="G324" s="51"/>
      <c r="H324" s="51"/>
      <c r="I324" s="51"/>
      <c r="J324" s="51"/>
      <c r="K324" s="51"/>
      <c r="L324" s="51"/>
      <c r="M324" s="51"/>
      <c r="N324" s="51"/>
      <c r="O324" s="51"/>
    </row>
    <row r="325" spans="5:15" x14ac:dyDescent="0.25">
      <c r="E325" s="50"/>
      <c r="F325" s="52"/>
      <c r="G325" s="51"/>
      <c r="H325" s="51"/>
      <c r="I325" s="51"/>
      <c r="J325" s="51"/>
      <c r="K325" s="51"/>
      <c r="L325" s="51"/>
      <c r="M325" s="51"/>
      <c r="N325" s="51"/>
      <c r="O325" s="51"/>
    </row>
    <row r="326" spans="5:15" x14ac:dyDescent="0.25">
      <c r="E326" s="50"/>
      <c r="F326" s="52"/>
      <c r="G326" s="51"/>
      <c r="H326" s="51"/>
      <c r="I326" s="51"/>
      <c r="J326" s="51"/>
      <c r="K326" s="51"/>
      <c r="L326" s="51"/>
      <c r="M326" s="51"/>
      <c r="N326" s="51"/>
      <c r="O326" s="51"/>
    </row>
    <row r="327" spans="5:15" x14ac:dyDescent="0.25">
      <c r="E327" s="50"/>
      <c r="F327" s="52"/>
      <c r="G327" s="51"/>
      <c r="H327" s="51"/>
      <c r="I327" s="51"/>
      <c r="J327" s="51"/>
      <c r="K327" s="51"/>
      <c r="L327" s="51"/>
      <c r="M327" s="51"/>
      <c r="N327" s="51"/>
      <c r="O327" s="51"/>
    </row>
    <row r="328" spans="5:15" x14ac:dyDescent="0.25">
      <c r="E328" s="50"/>
      <c r="F328" s="52"/>
      <c r="G328" s="51"/>
      <c r="H328" s="51"/>
      <c r="I328" s="51"/>
      <c r="J328" s="51"/>
      <c r="K328" s="51"/>
      <c r="L328" s="51"/>
      <c r="M328" s="51"/>
      <c r="N328" s="51"/>
      <c r="O328" s="51"/>
    </row>
    <row r="329" spans="5:15" x14ac:dyDescent="0.25">
      <c r="E329" s="50"/>
      <c r="F329" s="52"/>
      <c r="G329" s="51"/>
      <c r="H329" s="51"/>
      <c r="I329" s="51"/>
      <c r="J329" s="51"/>
      <c r="K329" s="51"/>
      <c r="L329" s="51"/>
      <c r="M329" s="51"/>
      <c r="N329" s="51"/>
      <c r="O329" s="51"/>
    </row>
    <row r="330" spans="5:15" x14ac:dyDescent="0.25">
      <c r="E330" s="50"/>
      <c r="F330" s="52"/>
      <c r="G330" s="51"/>
      <c r="H330" s="51"/>
      <c r="I330" s="51"/>
      <c r="J330" s="51"/>
      <c r="K330" s="51"/>
      <c r="L330" s="51"/>
      <c r="M330" s="51"/>
      <c r="N330" s="51"/>
      <c r="O330" s="51"/>
    </row>
    <row r="331" spans="5:15" x14ac:dyDescent="0.25">
      <c r="E331" s="50"/>
      <c r="F331" s="52"/>
      <c r="G331" s="51"/>
      <c r="H331" s="51"/>
      <c r="I331" s="51"/>
      <c r="J331" s="51"/>
      <c r="K331" s="51"/>
      <c r="L331" s="51"/>
      <c r="M331" s="51"/>
      <c r="N331" s="51"/>
      <c r="O331" s="51"/>
    </row>
    <row r="332" spans="5:15" x14ac:dyDescent="0.25">
      <c r="E332" s="50"/>
      <c r="F332" s="52"/>
      <c r="G332" s="51"/>
      <c r="H332" s="51"/>
      <c r="I332" s="51"/>
      <c r="J332" s="51"/>
      <c r="K332" s="51"/>
      <c r="L332" s="51"/>
      <c r="M332" s="51"/>
      <c r="N332" s="51"/>
      <c r="O332" s="51"/>
    </row>
    <row r="333" spans="5:15" x14ac:dyDescent="0.25">
      <c r="E333" s="50"/>
      <c r="F333" s="52"/>
      <c r="G333" s="51"/>
      <c r="H333" s="51"/>
      <c r="I333" s="51"/>
      <c r="J333" s="51"/>
      <c r="K333" s="51"/>
      <c r="L333" s="51"/>
      <c r="M333" s="51"/>
      <c r="N333" s="51"/>
      <c r="O333" s="51"/>
    </row>
    <row r="334" spans="5:15" x14ac:dyDescent="0.25">
      <c r="E334" s="50"/>
      <c r="F334" s="52"/>
      <c r="G334" s="51"/>
      <c r="H334" s="51"/>
      <c r="I334" s="51"/>
      <c r="J334" s="51"/>
      <c r="K334" s="51"/>
      <c r="L334" s="51"/>
      <c r="M334" s="51"/>
      <c r="N334" s="51"/>
      <c r="O334" s="51"/>
    </row>
    <row r="335" spans="5:15" x14ac:dyDescent="0.25">
      <c r="E335" s="50"/>
      <c r="F335" s="52"/>
      <c r="G335" s="51"/>
      <c r="H335" s="51"/>
      <c r="I335" s="51"/>
      <c r="J335" s="51"/>
      <c r="K335" s="51"/>
      <c r="L335" s="51"/>
      <c r="M335" s="51"/>
      <c r="N335" s="51"/>
      <c r="O335" s="51"/>
    </row>
    <row r="336" spans="5:15" x14ac:dyDescent="0.25">
      <c r="E336" s="50"/>
      <c r="F336" s="52"/>
      <c r="G336" s="51"/>
      <c r="H336" s="51"/>
      <c r="I336" s="51"/>
      <c r="J336" s="51"/>
      <c r="K336" s="51"/>
      <c r="L336" s="51"/>
      <c r="M336" s="51"/>
      <c r="N336" s="51"/>
      <c r="O336" s="51"/>
    </row>
    <row r="337" spans="5:15" x14ac:dyDescent="0.25">
      <c r="E337" s="50"/>
      <c r="F337" s="52"/>
      <c r="G337" s="51"/>
      <c r="H337" s="51"/>
      <c r="I337" s="51"/>
      <c r="J337" s="51"/>
      <c r="K337" s="51"/>
      <c r="L337" s="51"/>
      <c r="M337" s="51"/>
      <c r="N337" s="51"/>
      <c r="O337" s="51"/>
    </row>
    <row r="338" spans="5:15" x14ac:dyDescent="0.25">
      <c r="E338" s="50"/>
      <c r="F338" s="52"/>
      <c r="G338" s="51"/>
      <c r="H338" s="51"/>
      <c r="I338" s="51"/>
      <c r="J338" s="51"/>
      <c r="K338" s="51"/>
      <c r="L338" s="51"/>
      <c r="M338" s="51"/>
      <c r="N338" s="51"/>
      <c r="O338" s="51"/>
    </row>
    <row r="339" spans="5:15" x14ac:dyDescent="0.25">
      <c r="E339" s="50"/>
      <c r="F339" s="52"/>
      <c r="G339" s="51"/>
      <c r="H339" s="51"/>
      <c r="I339" s="51"/>
      <c r="J339" s="51"/>
      <c r="K339" s="51"/>
      <c r="L339" s="51"/>
      <c r="M339" s="51"/>
      <c r="N339" s="51"/>
      <c r="O339" s="51"/>
    </row>
    <row r="340" spans="5:15" x14ac:dyDescent="0.25">
      <c r="E340" s="50"/>
      <c r="F340" s="52"/>
      <c r="G340" s="51"/>
      <c r="H340" s="51"/>
      <c r="I340" s="51"/>
      <c r="J340" s="51"/>
      <c r="K340" s="51"/>
      <c r="L340" s="51"/>
      <c r="M340" s="51"/>
      <c r="N340" s="51"/>
      <c r="O340" s="51"/>
    </row>
    <row r="341" spans="5:15" x14ac:dyDescent="0.25">
      <c r="E341" s="50"/>
      <c r="F341" s="52"/>
      <c r="G341" s="51"/>
      <c r="H341" s="51"/>
      <c r="I341" s="51"/>
      <c r="J341" s="51"/>
      <c r="K341" s="51"/>
      <c r="L341" s="51"/>
      <c r="M341" s="51"/>
      <c r="N341" s="51"/>
      <c r="O341" s="51"/>
    </row>
    <row r="342" spans="5:15" x14ac:dyDescent="0.25">
      <c r="E342" s="50"/>
      <c r="F342" s="52"/>
      <c r="G342" s="51"/>
      <c r="H342" s="51"/>
      <c r="I342" s="51"/>
      <c r="J342" s="51"/>
      <c r="K342" s="51"/>
      <c r="L342" s="51"/>
      <c r="M342" s="51"/>
      <c r="N342" s="51"/>
      <c r="O342" s="51"/>
    </row>
    <row r="343" spans="5:15" x14ac:dyDescent="0.25">
      <c r="E343" s="50"/>
      <c r="F343" s="52"/>
      <c r="G343" s="51"/>
      <c r="H343" s="51"/>
      <c r="I343" s="51"/>
      <c r="J343" s="51"/>
      <c r="K343" s="51"/>
      <c r="L343" s="51"/>
      <c r="M343" s="51"/>
      <c r="N343" s="51"/>
      <c r="O343" s="51"/>
    </row>
    <row r="344" spans="5:15" x14ac:dyDescent="0.25">
      <c r="E344" s="50"/>
      <c r="F344" s="52"/>
      <c r="G344" s="51"/>
      <c r="H344" s="51"/>
      <c r="I344" s="51"/>
      <c r="J344" s="51"/>
      <c r="K344" s="51"/>
      <c r="L344" s="51"/>
      <c r="M344" s="51"/>
      <c r="N344" s="51"/>
      <c r="O344" s="51"/>
    </row>
    <row r="345" spans="5:15" x14ac:dyDescent="0.25">
      <c r="E345" s="50"/>
      <c r="F345" s="52"/>
      <c r="G345" s="51"/>
      <c r="H345" s="51"/>
      <c r="I345" s="51"/>
      <c r="J345" s="51"/>
      <c r="K345" s="51"/>
      <c r="L345" s="51"/>
      <c r="M345" s="51"/>
      <c r="N345" s="51"/>
      <c r="O345" s="51"/>
    </row>
    <row r="346" spans="5:15" x14ac:dyDescent="0.25">
      <c r="E346" s="50"/>
      <c r="F346" s="52"/>
      <c r="G346" s="51"/>
      <c r="H346" s="51"/>
      <c r="I346" s="51"/>
      <c r="J346" s="51"/>
      <c r="K346" s="51"/>
      <c r="L346" s="51"/>
      <c r="M346" s="51"/>
      <c r="N346" s="51"/>
      <c r="O346" s="51"/>
    </row>
    <row r="347" spans="5:15" x14ac:dyDescent="0.25">
      <c r="E347" s="50"/>
      <c r="F347" s="52"/>
      <c r="G347" s="51"/>
      <c r="H347" s="51"/>
      <c r="I347" s="51"/>
      <c r="J347" s="51"/>
      <c r="K347" s="51"/>
      <c r="L347" s="51"/>
      <c r="M347" s="51"/>
      <c r="N347" s="51"/>
      <c r="O347" s="51"/>
    </row>
    <row r="348" spans="5:15" x14ac:dyDescent="0.25">
      <c r="E348" s="50"/>
      <c r="F348" s="52"/>
      <c r="G348" s="51"/>
      <c r="H348" s="51"/>
      <c r="I348" s="51"/>
      <c r="J348" s="51"/>
      <c r="K348" s="51"/>
      <c r="L348" s="51"/>
      <c r="M348" s="51"/>
      <c r="N348" s="51"/>
      <c r="O348" s="51"/>
    </row>
    <row r="349" spans="5:15" x14ac:dyDescent="0.25">
      <c r="E349" s="50"/>
      <c r="F349" s="52"/>
      <c r="G349" s="51"/>
      <c r="H349" s="51"/>
      <c r="I349" s="51"/>
      <c r="J349" s="51"/>
      <c r="K349" s="51"/>
      <c r="L349" s="51"/>
      <c r="M349" s="51"/>
      <c r="N349" s="51"/>
      <c r="O349" s="51"/>
    </row>
    <row r="350" spans="5:15" x14ac:dyDescent="0.25">
      <c r="E350" s="50"/>
      <c r="F350" s="52"/>
      <c r="G350" s="51"/>
      <c r="H350" s="51"/>
      <c r="I350" s="51"/>
      <c r="J350" s="51"/>
      <c r="K350" s="51"/>
      <c r="L350" s="51"/>
      <c r="M350" s="51"/>
      <c r="N350" s="51"/>
      <c r="O350" s="51"/>
    </row>
    <row r="351" spans="5:15" x14ac:dyDescent="0.25">
      <c r="E351" s="50"/>
      <c r="F351" s="52"/>
      <c r="G351" s="51"/>
      <c r="H351" s="51"/>
      <c r="I351" s="51"/>
      <c r="J351" s="51"/>
      <c r="K351" s="51"/>
      <c r="L351" s="51"/>
      <c r="M351" s="51"/>
      <c r="N351" s="51"/>
      <c r="O351" s="51"/>
    </row>
    <row r="352" spans="5:15" x14ac:dyDescent="0.25">
      <c r="E352" s="50"/>
      <c r="F352" s="52"/>
      <c r="G352" s="51"/>
      <c r="H352" s="51"/>
      <c r="I352" s="51"/>
      <c r="J352" s="51"/>
      <c r="K352" s="51"/>
      <c r="L352" s="51"/>
      <c r="M352" s="51"/>
      <c r="N352" s="51"/>
      <c r="O352" s="51"/>
    </row>
    <row r="353" spans="5:15" x14ac:dyDescent="0.25">
      <c r="E353" s="50"/>
      <c r="F353" s="52"/>
      <c r="G353" s="51"/>
      <c r="H353" s="51"/>
      <c r="I353" s="51"/>
      <c r="J353" s="51"/>
      <c r="K353" s="51"/>
      <c r="L353" s="51"/>
      <c r="M353" s="51"/>
      <c r="N353" s="51"/>
      <c r="O353" s="51"/>
    </row>
    <row r="354" spans="5:15" x14ac:dyDescent="0.25">
      <c r="E354" s="50"/>
      <c r="F354" s="52"/>
      <c r="G354" s="51"/>
      <c r="H354" s="51"/>
      <c r="I354" s="51"/>
      <c r="J354" s="51"/>
      <c r="K354" s="51"/>
      <c r="L354" s="51"/>
      <c r="M354" s="51"/>
      <c r="N354" s="51"/>
      <c r="O354" s="51"/>
    </row>
    <row r="355" spans="5:15" x14ac:dyDescent="0.25">
      <c r="E355" s="50"/>
      <c r="F355" s="52"/>
      <c r="G355" s="51"/>
      <c r="H355" s="51"/>
      <c r="I355" s="51"/>
      <c r="J355" s="51"/>
      <c r="K355" s="51"/>
      <c r="L355" s="51"/>
      <c r="M355" s="51"/>
      <c r="N355" s="51"/>
      <c r="O355" s="51"/>
    </row>
    <row r="356" spans="5:15" x14ac:dyDescent="0.25">
      <c r="E356" s="50"/>
      <c r="F356" s="52"/>
      <c r="G356" s="51"/>
      <c r="H356" s="51"/>
      <c r="I356" s="51"/>
      <c r="J356" s="51"/>
      <c r="K356" s="51"/>
      <c r="L356" s="51"/>
      <c r="M356" s="51"/>
      <c r="N356" s="51"/>
      <c r="O356" s="51"/>
    </row>
    <row r="357" spans="5:15" x14ac:dyDescent="0.25">
      <c r="E357" s="50"/>
      <c r="F357" s="52"/>
      <c r="G357" s="51"/>
      <c r="H357" s="51"/>
      <c r="I357" s="51"/>
      <c r="J357" s="51"/>
      <c r="K357" s="51"/>
      <c r="L357" s="51"/>
      <c r="M357" s="51"/>
      <c r="N357" s="51"/>
      <c r="O357" s="51"/>
    </row>
    <row r="358" spans="5:15" x14ac:dyDescent="0.25">
      <c r="E358" s="50"/>
      <c r="F358" s="52"/>
      <c r="G358" s="51"/>
      <c r="H358" s="51"/>
      <c r="I358" s="51"/>
      <c r="J358" s="51"/>
      <c r="K358" s="51"/>
      <c r="L358" s="51"/>
      <c r="M358" s="51"/>
      <c r="N358" s="51"/>
      <c r="O358" s="51"/>
    </row>
    <row r="359" spans="5:15" x14ac:dyDescent="0.25">
      <c r="E359" s="50"/>
      <c r="F359" s="52"/>
      <c r="G359" s="51"/>
      <c r="H359" s="51"/>
      <c r="I359" s="51"/>
      <c r="J359" s="51"/>
      <c r="K359" s="51"/>
      <c r="L359" s="51"/>
      <c r="M359" s="51"/>
      <c r="N359" s="51"/>
      <c r="O359" s="51"/>
    </row>
    <row r="360" spans="5:15" x14ac:dyDescent="0.25">
      <c r="E360" s="50"/>
      <c r="F360" s="52"/>
      <c r="G360" s="51"/>
      <c r="H360" s="51"/>
      <c r="I360" s="51"/>
      <c r="J360" s="51"/>
      <c r="K360" s="51"/>
      <c r="L360" s="51"/>
      <c r="M360" s="51"/>
      <c r="N360" s="51"/>
      <c r="O360" s="51"/>
    </row>
    <row r="361" spans="5:15" x14ac:dyDescent="0.25">
      <c r="E361" s="50"/>
      <c r="F361" s="52"/>
      <c r="G361" s="51"/>
      <c r="H361" s="51"/>
      <c r="I361" s="51"/>
      <c r="J361" s="51"/>
      <c r="K361" s="51"/>
      <c r="L361" s="51"/>
      <c r="M361" s="51"/>
      <c r="N361" s="51"/>
      <c r="O361" s="51"/>
    </row>
    <row r="362" spans="5:15" x14ac:dyDescent="0.25">
      <c r="E362" s="50"/>
      <c r="F362" s="52"/>
      <c r="G362" s="51"/>
      <c r="H362" s="51"/>
      <c r="I362" s="51"/>
      <c r="J362" s="51"/>
      <c r="K362" s="51"/>
      <c r="L362" s="51"/>
      <c r="M362" s="51"/>
      <c r="N362" s="51"/>
      <c r="O362" s="51"/>
    </row>
    <row r="363" spans="5:15" x14ac:dyDescent="0.25">
      <c r="E363" s="50"/>
      <c r="F363" s="52"/>
      <c r="G363" s="51"/>
      <c r="H363" s="51"/>
      <c r="I363" s="51"/>
      <c r="J363" s="51"/>
      <c r="K363" s="51"/>
      <c r="L363" s="51"/>
      <c r="M363" s="51"/>
      <c r="N363" s="51"/>
      <c r="O363" s="51"/>
    </row>
    <row r="364" spans="5:15" x14ac:dyDescent="0.25">
      <c r="E364" s="50"/>
      <c r="F364" s="52"/>
      <c r="G364" s="51"/>
      <c r="H364" s="51"/>
      <c r="I364" s="51"/>
      <c r="J364" s="51"/>
      <c r="K364" s="51"/>
      <c r="L364" s="51"/>
      <c r="M364" s="51"/>
      <c r="N364" s="51"/>
      <c r="O364" s="51"/>
    </row>
    <row r="365" spans="5:15" x14ac:dyDescent="0.25">
      <c r="E365" s="50"/>
      <c r="F365" s="52"/>
      <c r="G365" s="51"/>
      <c r="H365" s="51"/>
      <c r="I365" s="51"/>
      <c r="J365" s="51"/>
      <c r="K365" s="51"/>
      <c r="L365" s="51"/>
      <c r="M365" s="51"/>
      <c r="N365" s="51"/>
      <c r="O365" s="51"/>
    </row>
    <row r="366" spans="5:15" x14ac:dyDescent="0.25">
      <c r="E366" s="50"/>
      <c r="F366" s="52"/>
      <c r="G366" s="51"/>
      <c r="H366" s="51"/>
      <c r="I366" s="51"/>
      <c r="J366" s="51"/>
      <c r="K366" s="51"/>
      <c r="L366" s="51"/>
      <c r="M366" s="51"/>
      <c r="N366" s="51"/>
      <c r="O366" s="51"/>
    </row>
    <row r="367" spans="5:15" x14ac:dyDescent="0.25">
      <c r="E367" s="50"/>
      <c r="F367" s="52"/>
      <c r="G367" s="51"/>
      <c r="H367" s="51"/>
      <c r="I367" s="51"/>
      <c r="J367" s="51"/>
      <c r="K367" s="51"/>
      <c r="L367" s="51"/>
      <c r="M367" s="51"/>
      <c r="N367" s="51"/>
      <c r="O367" s="51"/>
    </row>
    <row r="368" spans="5:15" x14ac:dyDescent="0.25">
      <c r="E368" s="50"/>
      <c r="F368" s="52"/>
      <c r="G368" s="51"/>
      <c r="H368" s="51"/>
      <c r="I368" s="51"/>
      <c r="J368" s="51"/>
      <c r="K368" s="51"/>
      <c r="L368" s="51"/>
      <c r="M368" s="51"/>
      <c r="N368" s="51"/>
      <c r="O368" s="51"/>
    </row>
    <row r="369" spans="5:15" x14ac:dyDescent="0.25">
      <c r="E369" s="50"/>
      <c r="F369" s="52"/>
      <c r="G369" s="51"/>
      <c r="H369" s="51"/>
      <c r="I369" s="51"/>
      <c r="J369" s="51"/>
      <c r="K369" s="51"/>
      <c r="L369" s="51"/>
      <c r="M369" s="51"/>
      <c r="N369" s="51"/>
      <c r="O369" s="51"/>
    </row>
    <row r="370" spans="5:15" x14ac:dyDescent="0.25">
      <c r="E370" s="50"/>
      <c r="F370" s="52"/>
      <c r="G370" s="51"/>
      <c r="H370" s="51"/>
      <c r="I370" s="51"/>
      <c r="J370" s="51"/>
      <c r="K370" s="51"/>
      <c r="L370" s="51"/>
      <c r="M370" s="51"/>
      <c r="N370" s="51"/>
      <c r="O370" s="51"/>
    </row>
    <row r="371" spans="5:15" x14ac:dyDescent="0.25">
      <c r="E371" s="50"/>
      <c r="F371" s="52"/>
      <c r="G371" s="51"/>
      <c r="H371" s="51"/>
      <c r="I371" s="51"/>
      <c r="J371" s="51"/>
      <c r="K371" s="51"/>
      <c r="L371" s="51"/>
      <c r="M371" s="51"/>
      <c r="N371" s="51"/>
      <c r="O371" s="51"/>
    </row>
    <row r="372" spans="5:15" x14ac:dyDescent="0.25">
      <c r="E372" s="50"/>
      <c r="F372" s="52"/>
      <c r="G372" s="51"/>
      <c r="H372" s="51"/>
      <c r="I372" s="51"/>
      <c r="J372" s="51"/>
      <c r="K372" s="51"/>
      <c r="L372" s="51"/>
      <c r="M372" s="51"/>
      <c r="N372" s="51"/>
      <c r="O372" s="51"/>
    </row>
    <row r="373" spans="5:15" x14ac:dyDescent="0.25">
      <c r="E373" s="50"/>
      <c r="F373" s="52"/>
      <c r="G373" s="51"/>
      <c r="H373" s="51"/>
      <c r="I373" s="51"/>
      <c r="J373" s="51"/>
      <c r="K373" s="51"/>
      <c r="L373" s="51"/>
      <c r="M373" s="51"/>
      <c r="N373" s="51"/>
      <c r="O373" s="51"/>
    </row>
    <row r="374" spans="5:15" x14ac:dyDescent="0.25">
      <c r="E374" s="50"/>
      <c r="F374" s="52"/>
      <c r="G374" s="51"/>
      <c r="H374" s="51"/>
      <c r="I374" s="51"/>
      <c r="J374" s="51"/>
      <c r="K374" s="51"/>
      <c r="L374" s="51"/>
      <c r="M374" s="51"/>
      <c r="N374" s="51"/>
      <c r="O374" s="51"/>
    </row>
    <row r="375" spans="5:15" x14ac:dyDescent="0.25">
      <c r="E375" s="50"/>
      <c r="F375" s="52"/>
      <c r="G375" s="51"/>
      <c r="H375" s="51"/>
      <c r="I375" s="51"/>
      <c r="J375" s="51"/>
      <c r="K375" s="51"/>
      <c r="L375" s="51"/>
      <c r="M375" s="51"/>
      <c r="N375" s="51"/>
      <c r="O375" s="51"/>
    </row>
    <row r="376" spans="5:15" x14ac:dyDescent="0.25">
      <c r="E376" s="50"/>
      <c r="F376" s="52"/>
      <c r="G376" s="51"/>
      <c r="H376" s="51"/>
      <c r="I376" s="51"/>
      <c r="J376" s="51"/>
      <c r="K376" s="51"/>
      <c r="L376" s="51"/>
      <c r="M376" s="51"/>
      <c r="N376" s="51"/>
      <c r="O376" s="51"/>
    </row>
    <row r="377" spans="5:15" x14ac:dyDescent="0.25">
      <c r="E377" s="50"/>
      <c r="F377" s="52"/>
      <c r="G377" s="51"/>
      <c r="H377" s="51"/>
      <c r="I377" s="51"/>
      <c r="J377" s="51"/>
      <c r="K377" s="51"/>
      <c r="L377" s="51"/>
      <c r="M377" s="51"/>
      <c r="N377" s="51"/>
      <c r="O377" s="51"/>
    </row>
    <row r="378" spans="5:15" x14ac:dyDescent="0.25">
      <c r="E378" s="50"/>
      <c r="F378" s="52"/>
      <c r="G378" s="51"/>
      <c r="H378" s="51"/>
      <c r="I378" s="51"/>
      <c r="J378" s="51"/>
      <c r="K378" s="51"/>
      <c r="L378" s="51"/>
      <c r="M378" s="51"/>
      <c r="N378" s="51"/>
      <c r="O378" s="51"/>
    </row>
    <row r="379" spans="5:15" x14ac:dyDescent="0.25">
      <c r="E379" s="50"/>
      <c r="F379" s="52"/>
      <c r="G379" s="51"/>
      <c r="H379" s="51"/>
      <c r="I379" s="51"/>
      <c r="J379" s="51"/>
      <c r="K379" s="51"/>
      <c r="L379" s="51"/>
      <c r="M379" s="51"/>
      <c r="N379" s="51"/>
      <c r="O379" s="51"/>
    </row>
    <row r="380" spans="5:15" x14ac:dyDescent="0.25">
      <c r="E380" s="50"/>
      <c r="F380" s="52"/>
      <c r="G380" s="51"/>
      <c r="H380" s="51"/>
      <c r="I380" s="51"/>
      <c r="J380" s="51"/>
      <c r="K380" s="51"/>
      <c r="L380" s="51"/>
      <c r="M380" s="51"/>
      <c r="N380" s="51"/>
      <c r="O380" s="51"/>
    </row>
    <row r="381" spans="5:15" x14ac:dyDescent="0.25">
      <c r="E381" s="50"/>
      <c r="F381" s="52"/>
      <c r="G381" s="51"/>
      <c r="H381" s="51"/>
      <c r="I381" s="51"/>
      <c r="J381" s="51"/>
      <c r="K381" s="51"/>
      <c r="L381" s="51"/>
      <c r="M381" s="51"/>
      <c r="N381" s="51"/>
      <c r="O381" s="51"/>
    </row>
    <row r="382" spans="5:15" x14ac:dyDescent="0.25">
      <c r="E382" s="50"/>
      <c r="F382" s="52"/>
      <c r="G382" s="51"/>
      <c r="H382" s="51"/>
      <c r="I382" s="51"/>
      <c r="J382" s="51"/>
      <c r="K382" s="51"/>
      <c r="L382" s="51"/>
      <c r="M382" s="51"/>
      <c r="N382" s="51"/>
      <c r="O382" s="51"/>
    </row>
    <row r="383" spans="5:15" x14ac:dyDescent="0.25">
      <c r="E383" s="50"/>
      <c r="F383" s="52"/>
      <c r="G383" s="51"/>
      <c r="H383" s="51"/>
      <c r="I383" s="51"/>
      <c r="J383" s="51"/>
      <c r="K383" s="51"/>
      <c r="L383" s="51"/>
      <c r="M383" s="51"/>
      <c r="N383" s="51"/>
      <c r="O383" s="51"/>
    </row>
    <row r="384" spans="5:15" x14ac:dyDescent="0.25">
      <c r="E384" s="50"/>
      <c r="F384" s="52"/>
      <c r="G384" s="51"/>
      <c r="H384" s="51"/>
      <c r="I384" s="51"/>
      <c r="J384" s="51"/>
      <c r="K384" s="51"/>
      <c r="L384" s="51"/>
      <c r="M384" s="51"/>
      <c r="N384" s="51"/>
      <c r="O384" s="51"/>
    </row>
    <row r="385" spans="5:15" x14ac:dyDescent="0.25">
      <c r="E385" s="50"/>
      <c r="F385" s="52"/>
      <c r="G385" s="51"/>
      <c r="H385" s="51"/>
      <c r="I385" s="51"/>
      <c r="J385" s="51"/>
      <c r="K385" s="51"/>
      <c r="L385" s="51"/>
      <c r="M385" s="51"/>
      <c r="N385" s="51"/>
      <c r="O385" s="51"/>
    </row>
    <row r="386" spans="5:15" x14ac:dyDescent="0.25">
      <c r="E386" s="50"/>
      <c r="F386" s="52"/>
      <c r="G386" s="51"/>
      <c r="H386" s="51"/>
      <c r="I386" s="51"/>
      <c r="J386" s="51"/>
      <c r="K386" s="51"/>
      <c r="L386" s="51"/>
      <c r="M386" s="51"/>
      <c r="N386" s="51"/>
      <c r="O386" s="51"/>
    </row>
    <row r="387" spans="5:15" x14ac:dyDescent="0.25">
      <c r="E387" s="50"/>
      <c r="F387" s="52"/>
      <c r="G387" s="51"/>
      <c r="H387" s="51"/>
      <c r="I387" s="51"/>
      <c r="J387" s="51"/>
      <c r="K387" s="51"/>
      <c r="L387" s="51"/>
      <c r="M387" s="51"/>
      <c r="N387" s="51"/>
      <c r="O387" s="51"/>
    </row>
    <row r="388" spans="5:15" x14ac:dyDescent="0.25">
      <c r="E388" s="50"/>
      <c r="F388" s="52"/>
      <c r="G388" s="51"/>
      <c r="H388" s="51"/>
      <c r="I388" s="51"/>
      <c r="J388" s="51"/>
      <c r="K388" s="51"/>
      <c r="L388" s="51"/>
      <c r="M388" s="51"/>
      <c r="N388" s="51"/>
      <c r="O388" s="51"/>
    </row>
    <row r="389" spans="5:15" x14ac:dyDescent="0.25">
      <c r="E389" s="50"/>
      <c r="F389" s="52"/>
      <c r="G389" s="51"/>
      <c r="H389" s="51"/>
      <c r="I389" s="51"/>
      <c r="J389" s="51"/>
      <c r="K389" s="51"/>
      <c r="L389" s="51"/>
      <c r="M389" s="51"/>
      <c r="N389" s="51"/>
      <c r="O389" s="51"/>
    </row>
    <row r="390" spans="5:15" x14ac:dyDescent="0.25">
      <c r="E390" s="50"/>
      <c r="F390" s="52"/>
      <c r="G390" s="51"/>
      <c r="H390" s="51"/>
      <c r="I390" s="51"/>
      <c r="J390" s="51"/>
      <c r="K390" s="51"/>
      <c r="L390" s="51"/>
      <c r="M390" s="51"/>
      <c r="N390" s="51"/>
      <c r="O390" s="51"/>
    </row>
    <row r="391" spans="5:15" x14ac:dyDescent="0.25">
      <c r="E391" s="50"/>
      <c r="F391" s="52"/>
      <c r="G391" s="51"/>
      <c r="H391" s="51"/>
      <c r="I391" s="51"/>
      <c r="J391" s="51"/>
      <c r="K391" s="51"/>
      <c r="L391" s="51"/>
      <c r="M391" s="51"/>
      <c r="N391" s="51"/>
      <c r="O391" s="51"/>
    </row>
    <row r="392" spans="5:15" x14ac:dyDescent="0.25">
      <c r="E392" s="50"/>
      <c r="F392" s="52"/>
      <c r="G392" s="51"/>
      <c r="H392" s="51"/>
      <c r="I392" s="51"/>
      <c r="J392" s="51"/>
      <c r="K392" s="51"/>
      <c r="L392" s="51"/>
      <c r="M392" s="51"/>
      <c r="N392" s="51"/>
      <c r="O392" s="51"/>
    </row>
    <row r="393" spans="5:15" x14ac:dyDescent="0.25">
      <c r="E393" s="50"/>
      <c r="F393" s="52"/>
      <c r="G393" s="51"/>
      <c r="H393" s="51"/>
      <c r="I393" s="51"/>
      <c r="J393" s="51"/>
      <c r="K393" s="51"/>
      <c r="L393" s="51"/>
      <c r="M393" s="51"/>
      <c r="N393" s="51"/>
      <c r="O393" s="51"/>
    </row>
    <row r="394" spans="5:15" x14ac:dyDescent="0.25">
      <c r="E394" s="50"/>
      <c r="F394" s="52"/>
      <c r="G394" s="51"/>
      <c r="H394" s="51"/>
      <c r="I394" s="51"/>
      <c r="J394" s="51"/>
      <c r="K394" s="51"/>
      <c r="L394" s="51"/>
      <c r="M394" s="51"/>
      <c r="N394" s="51"/>
      <c r="O394" s="51"/>
    </row>
    <row r="395" spans="5:15" x14ac:dyDescent="0.25">
      <c r="E395" s="50"/>
      <c r="F395" s="52"/>
      <c r="G395" s="51"/>
      <c r="H395" s="51"/>
      <c r="I395" s="51"/>
      <c r="J395" s="51"/>
      <c r="K395" s="51"/>
      <c r="L395" s="51"/>
      <c r="M395" s="51"/>
      <c r="N395" s="51"/>
      <c r="O395" s="51"/>
    </row>
    <row r="396" spans="5:15" x14ac:dyDescent="0.25">
      <c r="E396" s="50"/>
      <c r="F396" s="52"/>
      <c r="G396" s="51"/>
      <c r="H396" s="51"/>
      <c r="I396" s="51"/>
      <c r="J396" s="51"/>
      <c r="K396" s="51"/>
      <c r="L396" s="51"/>
      <c r="M396" s="51"/>
      <c r="N396" s="51"/>
      <c r="O396" s="51"/>
    </row>
    <row r="397" spans="5:15" x14ac:dyDescent="0.25">
      <c r="E397" s="50"/>
      <c r="F397" s="52"/>
      <c r="G397" s="51"/>
      <c r="H397" s="51"/>
      <c r="I397" s="51"/>
      <c r="J397" s="51"/>
      <c r="K397" s="51"/>
      <c r="L397" s="51"/>
      <c r="M397" s="51"/>
      <c r="N397" s="51"/>
      <c r="O397" s="51"/>
    </row>
    <row r="398" spans="5:15" x14ac:dyDescent="0.25">
      <c r="E398" s="50"/>
      <c r="F398" s="52"/>
      <c r="G398" s="51"/>
      <c r="H398" s="51"/>
      <c r="I398" s="51"/>
      <c r="J398" s="51"/>
      <c r="K398" s="51"/>
      <c r="L398" s="51"/>
      <c r="M398" s="51"/>
      <c r="N398" s="51"/>
      <c r="O398" s="51"/>
    </row>
    <row r="399" spans="5:15" x14ac:dyDescent="0.25">
      <c r="E399" s="50"/>
      <c r="F399" s="52"/>
      <c r="G399" s="51"/>
      <c r="H399" s="51"/>
      <c r="I399" s="51"/>
      <c r="J399" s="51"/>
      <c r="K399" s="51"/>
      <c r="L399" s="51"/>
      <c r="M399" s="51"/>
      <c r="N399" s="51"/>
      <c r="O399" s="51"/>
    </row>
    <row r="400" spans="5:15" x14ac:dyDescent="0.25">
      <c r="E400" s="50"/>
      <c r="F400" s="52"/>
      <c r="G400" s="51"/>
      <c r="H400" s="51"/>
      <c r="I400" s="51"/>
      <c r="J400" s="51"/>
      <c r="K400" s="51"/>
      <c r="L400" s="51"/>
      <c r="M400" s="51"/>
      <c r="N400" s="51"/>
      <c r="O400" s="51"/>
    </row>
    <row r="401" spans="5:15" x14ac:dyDescent="0.25">
      <c r="E401" s="50"/>
      <c r="F401" s="52"/>
      <c r="G401" s="51"/>
      <c r="H401" s="51"/>
      <c r="I401" s="51"/>
      <c r="J401" s="51"/>
      <c r="K401" s="51"/>
      <c r="L401" s="51"/>
      <c r="M401" s="51"/>
      <c r="N401" s="51"/>
      <c r="O401" s="51"/>
    </row>
    <row r="402" spans="5:15" x14ac:dyDescent="0.25">
      <c r="E402" s="50"/>
      <c r="F402" s="52"/>
      <c r="G402" s="51"/>
      <c r="H402" s="51"/>
      <c r="I402" s="51"/>
      <c r="J402" s="51"/>
      <c r="K402" s="51"/>
      <c r="L402" s="51"/>
      <c r="M402" s="51"/>
      <c r="N402" s="51"/>
      <c r="O402" s="51"/>
    </row>
    <row r="403" spans="5:15" x14ac:dyDescent="0.25">
      <c r="E403" s="50"/>
      <c r="F403" s="52"/>
      <c r="G403" s="51"/>
      <c r="H403" s="51"/>
      <c r="I403" s="51"/>
      <c r="J403" s="51"/>
      <c r="K403" s="51"/>
      <c r="L403" s="51"/>
      <c r="M403" s="51"/>
      <c r="N403" s="51"/>
      <c r="O403" s="51"/>
    </row>
    <row r="404" spans="5:15" x14ac:dyDescent="0.25">
      <c r="E404" s="50"/>
      <c r="F404" s="52"/>
      <c r="G404" s="51"/>
      <c r="H404" s="51"/>
      <c r="I404" s="51"/>
      <c r="J404" s="51"/>
      <c r="K404" s="51"/>
      <c r="L404" s="51"/>
      <c r="M404" s="51"/>
      <c r="N404" s="51"/>
      <c r="O404" s="51"/>
    </row>
    <row r="405" spans="5:15" x14ac:dyDescent="0.25">
      <c r="E405" s="50"/>
      <c r="F405" s="52"/>
      <c r="G405" s="51"/>
      <c r="H405" s="51"/>
      <c r="I405" s="51"/>
      <c r="J405" s="51"/>
      <c r="K405" s="51"/>
      <c r="L405" s="51"/>
      <c r="M405" s="51"/>
      <c r="N405" s="51"/>
      <c r="O405" s="51"/>
    </row>
    <row r="406" spans="5:15" x14ac:dyDescent="0.25">
      <c r="E406" s="50"/>
      <c r="F406" s="52"/>
      <c r="G406" s="51"/>
      <c r="H406" s="51"/>
      <c r="I406" s="51"/>
      <c r="J406" s="51"/>
      <c r="K406" s="51"/>
      <c r="L406" s="51"/>
      <c r="M406" s="51"/>
      <c r="N406" s="51"/>
      <c r="O406" s="51"/>
    </row>
    <row r="407" spans="5:15" x14ac:dyDescent="0.25">
      <c r="E407" s="50"/>
      <c r="F407" s="52"/>
      <c r="G407" s="51"/>
      <c r="H407" s="51"/>
      <c r="I407" s="51"/>
      <c r="J407" s="51"/>
      <c r="K407" s="51"/>
      <c r="L407" s="51"/>
      <c r="M407" s="51"/>
      <c r="N407" s="51"/>
      <c r="O407" s="51"/>
    </row>
    <row r="408" spans="5:15" x14ac:dyDescent="0.25">
      <c r="E408" s="50"/>
      <c r="F408" s="52"/>
      <c r="G408" s="51"/>
      <c r="H408" s="51"/>
      <c r="I408" s="51"/>
      <c r="J408" s="51"/>
      <c r="K408" s="51"/>
      <c r="L408" s="51"/>
      <c r="M408" s="51"/>
      <c r="N408" s="51"/>
      <c r="O408" s="51"/>
    </row>
    <row r="409" spans="5:15" x14ac:dyDescent="0.25">
      <c r="E409" s="50"/>
      <c r="F409" s="52"/>
      <c r="G409" s="51"/>
      <c r="H409" s="51"/>
      <c r="I409" s="51"/>
      <c r="J409" s="51"/>
      <c r="K409" s="51"/>
      <c r="L409" s="51"/>
      <c r="M409" s="51"/>
      <c r="N409" s="51"/>
      <c r="O409" s="51"/>
    </row>
    <row r="410" spans="5:15" x14ac:dyDescent="0.25">
      <c r="E410" s="50"/>
      <c r="F410" s="52"/>
      <c r="G410" s="51"/>
      <c r="H410" s="51"/>
      <c r="I410" s="51"/>
      <c r="J410" s="51"/>
      <c r="K410" s="51"/>
      <c r="L410" s="51"/>
      <c r="M410" s="51"/>
      <c r="N410" s="51"/>
      <c r="O410" s="51"/>
    </row>
    <row r="411" spans="5:15" x14ac:dyDescent="0.25">
      <c r="E411" s="50"/>
      <c r="F411" s="52"/>
      <c r="G411" s="51"/>
      <c r="H411" s="51"/>
      <c r="I411" s="51"/>
      <c r="J411" s="51"/>
      <c r="K411" s="51"/>
      <c r="L411" s="51"/>
      <c r="M411" s="51"/>
      <c r="N411" s="51"/>
      <c r="O411" s="51"/>
    </row>
    <row r="412" spans="5:15" x14ac:dyDescent="0.25">
      <c r="E412" s="50"/>
      <c r="F412" s="52"/>
      <c r="G412" s="51"/>
      <c r="H412" s="51"/>
      <c r="I412" s="51"/>
      <c r="J412" s="51"/>
      <c r="K412" s="51"/>
      <c r="L412" s="51"/>
      <c r="M412" s="51"/>
      <c r="N412" s="51"/>
      <c r="O412" s="51"/>
    </row>
    <row r="413" spans="5:15" x14ac:dyDescent="0.25">
      <c r="E413" s="50"/>
      <c r="F413" s="52"/>
      <c r="G413" s="51"/>
      <c r="H413" s="51"/>
      <c r="I413" s="51"/>
      <c r="J413" s="51"/>
      <c r="K413" s="51"/>
      <c r="L413" s="51"/>
      <c r="M413" s="51"/>
      <c r="N413" s="51"/>
      <c r="O413" s="51"/>
    </row>
    <row r="414" spans="5:15" x14ac:dyDescent="0.25">
      <c r="E414" s="50"/>
      <c r="F414" s="52"/>
      <c r="G414" s="51"/>
      <c r="H414" s="51"/>
      <c r="I414" s="51"/>
      <c r="J414" s="51"/>
      <c r="K414" s="51"/>
      <c r="L414" s="51"/>
      <c r="M414" s="51"/>
      <c r="N414" s="51"/>
      <c r="O414" s="51"/>
    </row>
    <row r="415" spans="5:15" x14ac:dyDescent="0.25">
      <c r="E415" s="50"/>
      <c r="F415" s="52"/>
      <c r="G415" s="51"/>
      <c r="H415" s="51"/>
      <c r="I415" s="51"/>
      <c r="J415" s="51"/>
      <c r="K415" s="51"/>
      <c r="L415" s="51"/>
      <c r="M415" s="51"/>
      <c r="N415" s="51"/>
      <c r="O415" s="51"/>
    </row>
    <row r="416" spans="5:15" x14ac:dyDescent="0.25">
      <c r="E416" s="50"/>
      <c r="F416" s="52"/>
      <c r="G416" s="51"/>
      <c r="H416" s="51"/>
      <c r="I416" s="51"/>
      <c r="J416" s="51"/>
      <c r="K416" s="51"/>
      <c r="L416" s="51"/>
      <c r="M416" s="51"/>
      <c r="N416" s="51"/>
      <c r="O416" s="51"/>
    </row>
    <row r="417" spans="5:15" x14ac:dyDescent="0.25">
      <c r="E417" s="50"/>
      <c r="F417" s="52"/>
      <c r="G417" s="51"/>
      <c r="H417" s="51"/>
      <c r="I417" s="51"/>
      <c r="J417" s="51"/>
      <c r="K417" s="51"/>
      <c r="L417" s="51"/>
      <c r="M417" s="51"/>
      <c r="N417" s="51"/>
      <c r="O417" s="51"/>
    </row>
    <row r="418" spans="5:15" x14ac:dyDescent="0.25">
      <c r="E418" s="50"/>
      <c r="F418" s="52"/>
      <c r="G418" s="51"/>
      <c r="H418" s="51"/>
      <c r="I418" s="51"/>
      <c r="J418" s="51"/>
      <c r="K418" s="51"/>
      <c r="L418" s="51"/>
      <c r="M418" s="51"/>
      <c r="N418" s="51"/>
      <c r="O418" s="51"/>
    </row>
    <row r="419" spans="5:15" x14ac:dyDescent="0.25">
      <c r="E419" s="50"/>
      <c r="F419" s="52"/>
      <c r="G419" s="51"/>
      <c r="H419" s="51"/>
      <c r="I419" s="51"/>
      <c r="J419" s="51"/>
      <c r="K419" s="51"/>
      <c r="L419" s="51"/>
      <c r="M419" s="51"/>
      <c r="N419" s="51"/>
      <c r="O419" s="51"/>
    </row>
    <row r="420" spans="5:15" x14ac:dyDescent="0.25">
      <c r="E420" s="50"/>
      <c r="F420" s="52"/>
      <c r="G420" s="51"/>
      <c r="H420" s="51"/>
      <c r="I420" s="51"/>
      <c r="J420" s="51"/>
      <c r="K420" s="51"/>
      <c r="L420" s="51"/>
      <c r="M420" s="51"/>
      <c r="N420" s="51"/>
      <c r="O420" s="51"/>
    </row>
    <row r="421" spans="5:15" x14ac:dyDescent="0.25">
      <c r="E421" s="50"/>
      <c r="F421" s="52"/>
      <c r="G421" s="51"/>
      <c r="H421" s="51"/>
      <c r="I421" s="51"/>
      <c r="J421" s="51"/>
      <c r="K421" s="51"/>
      <c r="L421" s="51"/>
      <c r="M421" s="51"/>
      <c r="N421" s="51"/>
      <c r="O421" s="51"/>
    </row>
    <row r="422" spans="5:15" x14ac:dyDescent="0.25">
      <c r="E422" s="50"/>
      <c r="F422" s="52"/>
      <c r="G422" s="51"/>
      <c r="H422" s="51"/>
      <c r="I422" s="51"/>
      <c r="J422" s="51"/>
      <c r="K422" s="51"/>
      <c r="L422" s="51"/>
      <c r="M422" s="51"/>
      <c r="N422" s="51"/>
      <c r="O422" s="51"/>
    </row>
    <row r="423" spans="5:15" x14ac:dyDescent="0.25">
      <c r="E423" s="50"/>
      <c r="F423" s="52"/>
      <c r="G423" s="51"/>
      <c r="H423" s="51"/>
      <c r="I423" s="51"/>
      <c r="J423" s="51"/>
      <c r="K423" s="51"/>
      <c r="L423" s="51"/>
      <c r="M423" s="51"/>
      <c r="N423" s="51"/>
      <c r="O423" s="51"/>
    </row>
    <row r="424" spans="5:15" x14ac:dyDescent="0.25">
      <c r="E424" s="50"/>
      <c r="F424" s="52"/>
      <c r="G424" s="51"/>
      <c r="H424" s="51"/>
      <c r="I424" s="51"/>
      <c r="J424" s="51"/>
      <c r="K424" s="51"/>
      <c r="L424" s="51"/>
      <c r="M424" s="51"/>
      <c r="N424" s="51"/>
      <c r="O424" s="51"/>
    </row>
    <row r="425" spans="5:15" x14ac:dyDescent="0.25">
      <c r="E425" s="50"/>
      <c r="F425" s="52"/>
      <c r="G425" s="51"/>
      <c r="H425" s="51"/>
      <c r="I425" s="51"/>
      <c r="J425" s="51"/>
      <c r="K425" s="51"/>
      <c r="L425" s="51"/>
      <c r="M425" s="51"/>
      <c r="N425" s="51"/>
      <c r="O425" s="51"/>
    </row>
    <row r="426" spans="5:15" x14ac:dyDescent="0.25">
      <c r="E426" s="50"/>
      <c r="F426" s="52"/>
      <c r="G426" s="51"/>
      <c r="H426" s="51"/>
      <c r="I426" s="51"/>
      <c r="J426" s="51"/>
      <c r="K426" s="51"/>
      <c r="L426" s="51"/>
      <c r="M426" s="51"/>
      <c r="N426" s="51"/>
      <c r="O426" s="51"/>
    </row>
    <row r="427" spans="5:15" x14ac:dyDescent="0.25">
      <c r="E427" s="50"/>
      <c r="F427" s="52"/>
      <c r="G427" s="51"/>
      <c r="H427" s="51"/>
      <c r="I427" s="51"/>
      <c r="J427" s="51"/>
      <c r="K427" s="51"/>
      <c r="L427" s="51"/>
      <c r="M427" s="51"/>
      <c r="N427" s="51"/>
      <c r="O427" s="51"/>
    </row>
    <row r="428" spans="5:15" x14ac:dyDescent="0.25">
      <c r="E428" s="50"/>
      <c r="F428" s="52"/>
      <c r="G428" s="51"/>
      <c r="H428" s="51"/>
      <c r="I428" s="51"/>
      <c r="J428" s="51"/>
      <c r="K428" s="51"/>
      <c r="L428" s="51"/>
      <c r="M428" s="51"/>
      <c r="N428" s="51"/>
      <c r="O428" s="51"/>
    </row>
    <row r="429" spans="5:15" x14ac:dyDescent="0.25">
      <c r="E429" s="50"/>
      <c r="F429" s="52"/>
      <c r="G429" s="51"/>
      <c r="H429" s="51"/>
      <c r="I429" s="51"/>
      <c r="J429" s="51"/>
      <c r="K429" s="51"/>
      <c r="L429" s="51"/>
      <c r="M429" s="51"/>
      <c r="N429" s="51"/>
      <c r="O429" s="51"/>
    </row>
    <row r="430" spans="5:15" x14ac:dyDescent="0.25">
      <c r="E430" s="50"/>
      <c r="F430" s="52"/>
      <c r="G430" s="51"/>
      <c r="H430" s="51"/>
      <c r="I430" s="51"/>
      <c r="J430" s="51"/>
      <c r="K430" s="51"/>
      <c r="L430" s="51"/>
      <c r="M430" s="51"/>
      <c r="N430" s="51"/>
      <c r="O430" s="51"/>
    </row>
    <row r="431" spans="5:15" x14ac:dyDescent="0.25">
      <c r="E431" s="50"/>
      <c r="F431" s="52"/>
      <c r="G431" s="51"/>
      <c r="H431" s="51"/>
      <c r="I431" s="51"/>
      <c r="J431" s="51"/>
      <c r="K431" s="51"/>
      <c r="L431" s="51"/>
      <c r="M431" s="51"/>
      <c r="N431" s="51"/>
      <c r="O431" s="51"/>
    </row>
    <row r="432" spans="5:15" x14ac:dyDescent="0.25">
      <c r="E432" s="50"/>
      <c r="F432" s="52"/>
      <c r="G432" s="51"/>
      <c r="H432" s="51"/>
      <c r="I432" s="51"/>
      <c r="J432" s="51"/>
      <c r="K432" s="51"/>
      <c r="L432" s="51"/>
      <c r="M432" s="51"/>
      <c r="N432" s="51"/>
      <c r="O432" s="51"/>
    </row>
    <row r="433" spans="5:15" x14ac:dyDescent="0.25">
      <c r="E433" s="50"/>
      <c r="F433" s="52"/>
      <c r="G433" s="51"/>
      <c r="H433" s="51"/>
      <c r="I433" s="51"/>
      <c r="J433" s="51"/>
      <c r="K433" s="51"/>
      <c r="L433" s="51"/>
      <c r="M433" s="51"/>
      <c r="N433" s="51"/>
      <c r="O433" s="51"/>
    </row>
    <row r="434" spans="5:15" x14ac:dyDescent="0.25">
      <c r="E434" s="50"/>
      <c r="F434" s="52"/>
      <c r="G434" s="51"/>
      <c r="H434" s="51"/>
      <c r="I434" s="51"/>
      <c r="J434" s="51"/>
      <c r="K434" s="51"/>
      <c r="L434" s="51"/>
      <c r="M434" s="51"/>
      <c r="N434" s="51"/>
      <c r="O434" s="51"/>
    </row>
    <row r="435" spans="5:15" x14ac:dyDescent="0.25">
      <c r="E435" s="50"/>
      <c r="F435" s="52"/>
      <c r="G435" s="51"/>
      <c r="H435" s="51"/>
      <c r="I435" s="51"/>
      <c r="J435" s="51"/>
      <c r="K435" s="51"/>
      <c r="L435" s="51"/>
      <c r="M435" s="51"/>
      <c r="N435" s="51"/>
      <c r="O435" s="51"/>
    </row>
    <row r="436" spans="5:15" x14ac:dyDescent="0.25">
      <c r="E436" s="50"/>
      <c r="F436" s="52"/>
      <c r="G436" s="51"/>
      <c r="H436" s="51"/>
      <c r="I436" s="51"/>
      <c r="J436" s="51"/>
      <c r="K436" s="51"/>
      <c r="L436" s="51"/>
      <c r="M436" s="51"/>
      <c r="N436" s="51"/>
      <c r="O436" s="51"/>
    </row>
    <row r="437" spans="5:15" x14ac:dyDescent="0.25">
      <c r="E437" s="50"/>
      <c r="F437" s="52"/>
      <c r="G437" s="51"/>
      <c r="H437" s="51"/>
      <c r="I437" s="51"/>
      <c r="J437" s="51"/>
      <c r="K437" s="51"/>
      <c r="L437" s="51"/>
      <c r="M437" s="51"/>
      <c r="N437" s="51"/>
      <c r="O437" s="51"/>
    </row>
    <row r="438" spans="5:15" x14ac:dyDescent="0.25">
      <c r="E438" s="50"/>
      <c r="F438" s="52"/>
      <c r="G438" s="51"/>
      <c r="H438" s="51"/>
      <c r="I438" s="51"/>
      <c r="J438" s="51"/>
      <c r="K438" s="51"/>
      <c r="L438" s="51"/>
      <c r="M438" s="51"/>
      <c r="N438" s="51"/>
      <c r="O438" s="51"/>
    </row>
    <row r="439" spans="5:15" x14ac:dyDescent="0.25">
      <c r="E439" s="50"/>
      <c r="F439" s="52"/>
      <c r="G439" s="51"/>
      <c r="H439" s="51"/>
      <c r="I439" s="51"/>
      <c r="J439" s="51"/>
      <c r="K439" s="51"/>
      <c r="L439" s="51"/>
      <c r="M439" s="51"/>
      <c r="N439" s="51"/>
      <c r="O439" s="51"/>
    </row>
    <row r="440" spans="5:15" x14ac:dyDescent="0.25">
      <c r="E440" s="50"/>
      <c r="F440" s="52"/>
      <c r="G440" s="51"/>
      <c r="H440" s="51"/>
      <c r="I440" s="51"/>
      <c r="J440" s="51"/>
      <c r="K440" s="51"/>
      <c r="L440" s="51"/>
      <c r="M440" s="51"/>
      <c r="N440" s="51"/>
      <c r="O440" s="51"/>
    </row>
    <row r="441" spans="5:15" x14ac:dyDescent="0.25">
      <c r="E441" s="50"/>
      <c r="F441" s="52"/>
      <c r="G441" s="51"/>
      <c r="H441" s="51"/>
      <c r="I441" s="51"/>
      <c r="J441" s="51"/>
      <c r="K441" s="51"/>
      <c r="L441" s="51"/>
      <c r="M441" s="51"/>
      <c r="N441" s="51"/>
      <c r="O441" s="51"/>
    </row>
    <row r="442" spans="5:15" x14ac:dyDescent="0.25">
      <c r="E442" s="50"/>
      <c r="F442" s="52"/>
      <c r="G442" s="51"/>
      <c r="H442" s="51"/>
      <c r="I442" s="51"/>
      <c r="J442" s="51"/>
      <c r="K442" s="51"/>
      <c r="L442" s="51"/>
      <c r="M442" s="51"/>
      <c r="N442" s="51"/>
      <c r="O442" s="51"/>
    </row>
    <row r="443" spans="5:15" x14ac:dyDescent="0.25">
      <c r="E443" s="50"/>
      <c r="F443" s="52"/>
      <c r="G443" s="51"/>
      <c r="H443" s="51"/>
      <c r="I443" s="51"/>
      <c r="J443" s="51"/>
      <c r="K443" s="51"/>
      <c r="L443" s="51"/>
      <c r="M443" s="51"/>
      <c r="N443" s="51"/>
      <c r="O443" s="51"/>
    </row>
    <row r="444" spans="5:15" x14ac:dyDescent="0.25">
      <c r="E444" s="50"/>
      <c r="F444" s="52"/>
      <c r="G444" s="51"/>
      <c r="H444" s="51"/>
      <c r="I444" s="51"/>
      <c r="J444" s="51"/>
      <c r="K444" s="51"/>
      <c r="L444" s="51"/>
      <c r="M444" s="51"/>
      <c r="N444" s="51"/>
      <c r="O444" s="51"/>
    </row>
    <row r="445" spans="5:15" x14ac:dyDescent="0.25">
      <c r="E445" s="50"/>
      <c r="F445" s="52"/>
      <c r="G445" s="51"/>
      <c r="H445" s="51"/>
      <c r="I445" s="51"/>
      <c r="J445" s="51"/>
      <c r="K445" s="51"/>
      <c r="L445" s="51"/>
      <c r="M445" s="51"/>
      <c r="N445" s="51"/>
      <c r="O445" s="51"/>
    </row>
    <row r="446" spans="5:15" x14ac:dyDescent="0.25">
      <c r="E446" s="50"/>
      <c r="F446" s="52"/>
      <c r="G446" s="51"/>
      <c r="H446" s="51"/>
      <c r="I446" s="51"/>
      <c r="J446" s="51"/>
      <c r="K446" s="51"/>
      <c r="L446" s="51"/>
      <c r="M446" s="51"/>
      <c r="N446" s="51"/>
      <c r="O446" s="51"/>
    </row>
    <row r="447" spans="5:15" x14ac:dyDescent="0.25">
      <c r="E447" s="50"/>
      <c r="F447" s="52"/>
      <c r="G447" s="51"/>
      <c r="H447" s="51"/>
      <c r="I447" s="51"/>
      <c r="J447" s="51"/>
      <c r="K447" s="51"/>
      <c r="L447" s="51"/>
      <c r="M447" s="51"/>
      <c r="N447" s="51"/>
      <c r="O447" s="51"/>
    </row>
    <row r="448" spans="5:15" x14ac:dyDescent="0.25">
      <c r="E448" s="50"/>
      <c r="F448" s="52"/>
      <c r="G448" s="51"/>
      <c r="H448" s="51"/>
      <c r="I448" s="51"/>
      <c r="J448" s="51"/>
      <c r="K448" s="51"/>
      <c r="L448" s="51"/>
      <c r="M448" s="51"/>
      <c r="N448" s="51"/>
      <c r="O448" s="51"/>
    </row>
    <row r="449" spans="5:15" x14ac:dyDescent="0.25">
      <c r="E449" s="50"/>
      <c r="F449" s="52"/>
      <c r="G449" s="51"/>
      <c r="H449" s="51"/>
      <c r="I449" s="51"/>
      <c r="J449" s="51"/>
      <c r="K449" s="51"/>
      <c r="L449" s="51"/>
      <c r="M449" s="51"/>
      <c r="N449" s="51"/>
      <c r="O449" s="51"/>
    </row>
    <row r="450" spans="5:15" x14ac:dyDescent="0.25">
      <c r="E450" s="50"/>
      <c r="F450" s="52"/>
      <c r="G450" s="51"/>
      <c r="H450" s="51"/>
      <c r="I450" s="51"/>
      <c r="J450" s="51"/>
      <c r="K450" s="51"/>
      <c r="L450" s="51"/>
      <c r="M450" s="51"/>
      <c r="N450" s="51"/>
      <c r="O450" s="51"/>
    </row>
    <row r="451" spans="5:15" x14ac:dyDescent="0.25">
      <c r="E451" s="50"/>
      <c r="F451" s="52"/>
      <c r="G451" s="51"/>
      <c r="H451" s="51"/>
      <c r="I451" s="51"/>
      <c r="J451" s="51"/>
      <c r="K451" s="51"/>
      <c r="L451" s="51"/>
      <c r="M451" s="51"/>
      <c r="N451" s="51"/>
      <c r="O451" s="51"/>
    </row>
    <row r="452" spans="5:15" x14ac:dyDescent="0.25">
      <c r="E452" s="50"/>
      <c r="F452" s="52"/>
      <c r="G452" s="51"/>
      <c r="H452" s="51"/>
      <c r="I452" s="51"/>
      <c r="J452" s="51"/>
      <c r="K452" s="51"/>
      <c r="L452" s="51"/>
      <c r="M452" s="51"/>
      <c r="N452" s="51"/>
      <c r="O452" s="51"/>
    </row>
    <row r="453" spans="5:15" x14ac:dyDescent="0.25">
      <c r="E453" s="50"/>
      <c r="F453" s="52"/>
      <c r="G453" s="51"/>
      <c r="H453" s="51"/>
      <c r="I453" s="51"/>
      <c r="J453" s="51"/>
      <c r="K453" s="51"/>
      <c r="L453" s="51"/>
      <c r="M453" s="51"/>
      <c r="N453" s="51"/>
      <c r="O453" s="51"/>
    </row>
    <row r="454" spans="5:15" x14ac:dyDescent="0.25">
      <c r="E454" s="50"/>
      <c r="F454" s="52"/>
      <c r="G454" s="51"/>
      <c r="H454" s="51"/>
      <c r="I454" s="51"/>
      <c r="J454" s="51"/>
      <c r="K454" s="51"/>
      <c r="L454" s="51"/>
      <c r="M454" s="51"/>
      <c r="N454" s="51"/>
      <c r="O454" s="51"/>
    </row>
    <row r="455" spans="5:15" x14ac:dyDescent="0.25">
      <c r="E455" s="50"/>
      <c r="F455" s="52"/>
      <c r="G455" s="51"/>
      <c r="H455" s="51"/>
      <c r="I455" s="51"/>
      <c r="J455" s="51"/>
      <c r="K455" s="51"/>
      <c r="L455" s="51"/>
      <c r="M455" s="51"/>
      <c r="N455" s="51"/>
      <c r="O455" s="51"/>
    </row>
    <row r="456" spans="5:15" x14ac:dyDescent="0.25">
      <c r="E456" s="50"/>
      <c r="F456" s="52"/>
      <c r="G456" s="51"/>
      <c r="H456" s="51"/>
      <c r="I456" s="51"/>
      <c r="J456" s="51"/>
      <c r="K456" s="51"/>
      <c r="L456" s="51"/>
      <c r="M456" s="51"/>
      <c r="N456" s="51"/>
      <c r="O456" s="51"/>
    </row>
    <row r="457" spans="5:15" x14ac:dyDescent="0.25">
      <c r="E457" s="50"/>
      <c r="F457" s="52"/>
      <c r="G457" s="51"/>
      <c r="H457" s="51"/>
      <c r="I457" s="51"/>
      <c r="J457" s="51"/>
      <c r="K457" s="51"/>
      <c r="L457" s="51"/>
      <c r="M457" s="51"/>
      <c r="N457" s="51"/>
      <c r="O457" s="51"/>
    </row>
    <row r="458" spans="5:15" x14ac:dyDescent="0.25">
      <c r="E458" s="50"/>
      <c r="F458" s="52"/>
      <c r="G458" s="51"/>
      <c r="H458" s="51"/>
      <c r="I458" s="51"/>
      <c r="J458" s="51"/>
      <c r="K458" s="51"/>
      <c r="L458" s="51"/>
      <c r="M458" s="51"/>
      <c r="N458" s="51"/>
      <c r="O458" s="51"/>
    </row>
    <row r="459" spans="5:15" x14ac:dyDescent="0.25">
      <c r="E459" s="50"/>
      <c r="F459" s="52"/>
      <c r="G459" s="51"/>
      <c r="H459" s="51"/>
      <c r="I459" s="51"/>
      <c r="J459" s="51"/>
      <c r="K459" s="51"/>
      <c r="L459" s="51"/>
      <c r="M459" s="51"/>
      <c r="N459" s="51"/>
      <c r="O459" s="51"/>
    </row>
    <row r="460" spans="5:15" x14ac:dyDescent="0.25">
      <c r="E460" s="50"/>
      <c r="F460" s="52"/>
      <c r="G460" s="51"/>
      <c r="H460" s="51"/>
      <c r="I460" s="51"/>
      <c r="J460" s="51"/>
      <c r="K460" s="51"/>
      <c r="L460" s="51"/>
      <c r="M460" s="51"/>
      <c r="N460" s="51"/>
      <c r="O460" s="51"/>
    </row>
    <row r="461" spans="5:15" x14ac:dyDescent="0.25">
      <c r="E461" s="50"/>
      <c r="F461" s="52"/>
      <c r="G461" s="51"/>
      <c r="H461" s="51"/>
      <c r="I461" s="51"/>
      <c r="J461" s="51"/>
      <c r="K461" s="51"/>
      <c r="L461" s="51"/>
      <c r="M461" s="51"/>
      <c r="N461" s="51"/>
      <c r="O461" s="51"/>
    </row>
    <row r="462" spans="5:15" x14ac:dyDescent="0.25">
      <c r="E462" s="50"/>
      <c r="F462" s="52"/>
      <c r="G462" s="51"/>
      <c r="H462" s="51"/>
      <c r="I462" s="51"/>
      <c r="J462" s="51"/>
      <c r="K462" s="51"/>
      <c r="L462" s="51"/>
      <c r="M462" s="51"/>
      <c r="N462" s="51"/>
      <c r="O462" s="51"/>
    </row>
    <row r="463" spans="5:15" x14ac:dyDescent="0.25">
      <c r="E463" s="50"/>
      <c r="F463" s="52"/>
      <c r="G463" s="51"/>
      <c r="H463" s="51"/>
      <c r="I463" s="51"/>
      <c r="J463" s="51"/>
      <c r="K463" s="51"/>
      <c r="L463" s="51"/>
      <c r="M463" s="51"/>
      <c r="N463" s="51"/>
      <c r="O463" s="51"/>
    </row>
    <row r="464" spans="5:15" x14ac:dyDescent="0.25">
      <c r="E464" s="50"/>
      <c r="F464" s="52"/>
      <c r="G464" s="51"/>
      <c r="H464" s="51"/>
      <c r="I464" s="51"/>
      <c r="J464" s="51"/>
      <c r="K464" s="51"/>
      <c r="L464" s="51"/>
      <c r="M464" s="51"/>
      <c r="N464" s="51"/>
      <c r="O464" s="51"/>
    </row>
    <row r="465" spans="5:15" x14ac:dyDescent="0.25">
      <c r="E465" s="50"/>
      <c r="F465" s="52"/>
      <c r="G465" s="51"/>
      <c r="H465" s="51"/>
      <c r="I465" s="51"/>
      <c r="J465" s="51"/>
      <c r="K465" s="51"/>
      <c r="L465" s="51"/>
      <c r="M465" s="51"/>
      <c r="N465" s="51"/>
      <c r="O465" s="51"/>
    </row>
    <row r="466" spans="5:15" x14ac:dyDescent="0.25">
      <c r="E466" s="50"/>
      <c r="F466" s="52"/>
      <c r="G466" s="51"/>
      <c r="H466" s="51"/>
      <c r="I466" s="51"/>
      <c r="J466" s="51"/>
      <c r="K466" s="51"/>
      <c r="L466" s="51"/>
      <c r="M466" s="51"/>
      <c r="N466" s="51"/>
      <c r="O466" s="51"/>
    </row>
    <row r="467" spans="5:15" x14ac:dyDescent="0.25">
      <c r="E467" s="50"/>
      <c r="F467" s="52"/>
      <c r="G467" s="51"/>
      <c r="H467" s="51"/>
      <c r="I467" s="51"/>
      <c r="J467" s="51"/>
      <c r="K467" s="51"/>
      <c r="L467" s="51"/>
      <c r="M467" s="51"/>
      <c r="N467" s="51"/>
      <c r="O467" s="51"/>
    </row>
    <row r="468" spans="5:15" x14ac:dyDescent="0.25">
      <c r="E468" s="50"/>
      <c r="F468" s="52"/>
      <c r="G468" s="51"/>
      <c r="H468" s="51"/>
      <c r="I468" s="51"/>
      <c r="J468" s="51"/>
      <c r="K468" s="51"/>
      <c r="L468" s="51"/>
      <c r="M468" s="51"/>
      <c r="N468" s="51"/>
      <c r="O468" s="51"/>
    </row>
    <row r="469" spans="5:15" x14ac:dyDescent="0.25">
      <c r="E469" s="50"/>
      <c r="F469" s="52"/>
      <c r="G469" s="51"/>
      <c r="H469" s="51"/>
      <c r="I469" s="51"/>
      <c r="J469" s="51"/>
      <c r="K469" s="51"/>
      <c r="L469" s="51"/>
      <c r="M469" s="51"/>
      <c r="N469" s="51"/>
      <c r="O469" s="51"/>
    </row>
    <row r="470" spans="5:15" x14ac:dyDescent="0.25">
      <c r="E470" s="50"/>
      <c r="F470" s="52"/>
      <c r="G470" s="51"/>
      <c r="H470" s="51"/>
      <c r="I470" s="51"/>
      <c r="J470" s="51"/>
      <c r="K470" s="51"/>
      <c r="L470" s="51"/>
      <c r="M470" s="51"/>
      <c r="N470" s="51"/>
      <c r="O470" s="51"/>
    </row>
    <row r="471" spans="5:15" x14ac:dyDescent="0.25">
      <c r="E471" s="50"/>
      <c r="F471" s="52"/>
      <c r="G471" s="51"/>
      <c r="H471" s="51"/>
      <c r="I471" s="51"/>
      <c r="J471" s="51"/>
      <c r="K471" s="51"/>
      <c r="L471" s="51"/>
      <c r="M471" s="51"/>
      <c r="N471" s="51"/>
      <c r="O471" s="51"/>
    </row>
    <row r="472" spans="5:15" x14ac:dyDescent="0.25">
      <c r="E472" s="50"/>
      <c r="F472" s="52"/>
      <c r="G472" s="51"/>
      <c r="H472" s="51"/>
      <c r="I472" s="51"/>
      <c r="J472" s="51"/>
      <c r="K472" s="51"/>
      <c r="L472" s="51"/>
      <c r="M472" s="51"/>
      <c r="N472" s="51"/>
      <c r="O472" s="51"/>
    </row>
    <row r="473" spans="5:15" x14ac:dyDescent="0.25">
      <c r="E473" s="50"/>
      <c r="F473" s="52"/>
      <c r="G473" s="51"/>
      <c r="H473" s="51"/>
      <c r="I473" s="51"/>
      <c r="J473" s="51"/>
      <c r="K473" s="51"/>
      <c r="L473" s="51"/>
      <c r="M473" s="51"/>
      <c r="N473" s="51"/>
      <c r="O473" s="51"/>
    </row>
    <row r="474" spans="5:15" x14ac:dyDescent="0.25">
      <c r="E474" s="50"/>
      <c r="F474" s="52"/>
      <c r="G474" s="51"/>
      <c r="H474" s="51"/>
      <c r="I474" s="51"/>
      <c r="J474" s="51"/>
      <c r="K474" s="51"/>
      <c r="L474" s="51"/>
      <c r="M474" s="51"/>
      <c r="N474" s="51"/>
      <c r="O474" s="51"/>
    </row>
    <row r="475" spans="5:15" x14ac:dyDescent="0.25">
      <c r="E475" s="50"/>
      <c r="F475" s="52"/>
      <c r="G475" s="51"/>
      <c r="H475" s="51"/>
      <c r="I475" s="51"/>
      <c r="J475" s="51"/>
      <c r="K475" s="51"/>
      <c r="L475" s="51"/>
      <c r="M475" s="51"/>
      <c r="N475" s="51"/>
      <c r="O475" s="51"/>
    </row>
    <row r="476" spans="5:15" x14ac:dyDescent="0.25">
      <c r="E476" s="50"/>
      <c r="F476" s="52"/>
      <c r="G476" s="51"/>
      <c r="H476" s="51"/>
      <c r="I476" s="51"/>
      <c r="J476" s="51"/>
      <c r="K476" s="51"/>
      <c r="L476" s="51"/>
      <c r="M476" s="51"/>
      <c r="N476" s="51"/>
      <c r="O476" s="51"/>
    </row>
    <row r="477" spans="5:15" x14ac:dyDescent="0.25">
      <c r="E477" s="50"/>
      <c r="F477" s="52"/>
      <c r="G477" s="51"/>
      <c r="H477" s="51"/>
      <c r="I477" s="51"/>
      <c r="J477" s="51"/>
      <c r="K477" s="51"/>
      <c r="L477" s="51"/>
      <c r="M477" s="51"/>
      <c r="N477" s="51"/>
      <c r="O477" s="51"/>
    </row>
    <row r="478" spans="5:15" x14ac:dyDescent="0.25">
      <c r="E478" s="50"/>
      <c r="F478" s="52"/>
      <c r="G478" s="51"/>
      <c r="H478" s="51"/>
      <c r="I478" s="51"/>
      <c r="J478" s="51"/>
      <c r="K478" s="51"/>
      <c r="L478" s="51"/>
      <c r="M478" s="51"/>
      <c r="N478" s="51"/>
      <c r="O478" s="51"/>
    </row>
    <row r="479" spans="5:15" x14ac:dyDescent="0.25">
      <c r="E479" s="50"/>
      <c r="F479" s="52"/>
      <c r="G479" s="51"/>
      <c r="H479" s="51"/>
      <c r="I479" s="51"/>
      <c r="J479" s="51"/>
      <c r="K479" s="51"/>
      <c r="L479" s="51"/>
      <c r="M479" s="51"/>
      <c r="N479" s="51"/>
      <c r="O479" s="51"/>
    </row>
    <row r="480" spans="5:15" x14ac:dyDescent="0.25">
      <c r="E480" s="50"/>
      <c r="F480" s="52"/>
      <c r="G480" s="51"/>
      <c r="H480" s="51"/>
      <c r="I480" s="51"/>
      <c r="J480" s="51"/>
      <c r="K480" s="51"/>
      <c r="L480" s="51"/>
      <c r="M480" s="51"/>
      <c r="N480" s="51"/>
      <c r="O480" s="51"/>
    </row>
    <row r="481" spans="5:15" x14ac:dyDescent="0.25">
      <c r="E481" s="50"/>
      <c r="F481" s="52"/>
      <c r="G481" s="51"/>
      <c r="H481" s="51"/>
      <c r="I481" s="51"/>
      <c r="J481" s="51"/>
      <c r="K481" s="51"/>
      <c r="L481" s="51"/>
      <c r="M481" s="51"/>
      <c r="N481" s="51"/>
      <c r="O481" s="51"/>
    </row>
    <row r="482" spans="5:15" x14ac:dyDescent="0.25">
      <c r="E482" s="50"/>
      <c r="F482" s="52"/>
      <c r="G482" s="51"/>
      <c r="H482" s="51"/>
      <c r="I482" s="51"/>
      <c r="J482" s="51"/>
      <c r="K482" s="51"/>
      <c r="L482" s="51"/>
      <c r="M482" s="51"/>
      <c r="N482" s="51"/>
      <c r="O482" s="51"/>
    </row>
    <row r="483" spans="5:15" x14ac:dyDescent="0.25">
      <c r="E483" s="50"/>
      <c r="F483" s="52"/>
      <c r="G483" s="51"/>
      <c r="H483" s="51"/>
      <c r="I483" s="51"/>
      <c r="J483" s="51"/>
      <c r="K483" s="51"/>
      <c r="L483" s="51"/>
      <c r="M483" s="51"/>
      <c r="N483" s="51"/>
      <c r="O483" s="51"/>
    </row>
    <row r="484" spans="5:15" x14ac:dyDescent="0.25">
      <c r="E484" s="50"/>
      <c r="F484" s="52"/>
      <c r="G484" s="51"/>
      <c r="H484" s="51"/>
      <c r="I484" s="51"/>
      <c r="J484" s="51"/>
      <c r="K484" s="51"/>
      <c r="L484" s="51"/>
      <c r="M484" s="51"/>
      <c r="N484" s="51"/>
      <c r="O484" s="51"/>
    </row>
    <row r="485" spans="5:15" x14ac:dyDescent="0.25">
      <c r="E485" s="50"/>
      <c r="F485" s="52"/>
      <c r="G485" s="51"/>
      <c r="H485" s="51"/>
      <c r="I485" s="51"/>
      <c r="J485" s="51"/>
      <c r="K485" s="51"/>
      <c r="L485" s="51"/>
      <c r="M485" s="51"/>
      <c r="N485" s="51"/>
      <c r="O485" s="51"/>
    </row>
    <row r="486" spans="5:15" x14ac:dyDescent="0.25">
      <c r="E486" s="50"/>
      <c r="F486" s="52"/>
      <c r="G486" s="51"/>
      <c r="H486" s="51"/>
      <c r="I486" s="51"/>
      <c r="J486" s="51"/>
      <c r="K486" s="51"/>
      <c r="L486" s="51"/>
      <c r="M486" s="51"/>
      <c r="N486" s="51"/>
      <c r="O486" s="51"/>
    </row>
    <row r="487" spans="5:15" x14ac:dyDescent="0.25">
      <c r="E487" s="50"/>
      <c r="F487" s="52"/>
      <c r="G487" s="51"/>
      <c r="H487" s="51"/>
      <c r="I487" s="51"/>
      <c r="J487" s="51"/>
      <c r="K487" s="51"/>
      <c r="L487" s="51"/>
      <c r="M487" s="51"/>
      <c r="N487" s="51"/>
      <c r="O487" s="51"/>
    </row>
    <row r="488" spans="5:15" x14ac:dyDescent="0.25">
      <c r="E488" s="50"/>
      <c r="F488" s="52"/>
      <c r="G488" s="51"/>
      <c r="H488" s="51"/>
      <c r="I488" s="51"/>
      <c r="J488" s="51"/>
      <c r="K488" s="51"/>
      <c r="L488" s="51"/>
      <c r="M488" s="51"/>
      <c r="N488" s="51"/>
      <c r="O488" s="51"/>
    </row>
    <row r="489" spans="5:15" x14ac:dyDescent="0.25">
      <c r="E489" s="50"/>
      <c r="F489" s="52"/>
      <c r="G489" s="51"/>
      <c r="H489" s="51"/>
      <c r="I489" s="51"/>
      <c r="J489" s="51"/>
      <c r="K489" s="51"/>
      <c r="L489" s="51"/>
      <c r="M489" s="51"/>
      <c r="N489" s="51"/>
      <c r="O489" s="51"/>
    </row>
    <row r="490" spans="5:15" x14ac:dyDescent="0.25">
      <c r="E490" s="50"/>
      <c r="F490" s="52"/>
      <c r="G490" s="51"/>
      <c r="H490" s="51"/>
      <c r="I490" s="51"/>
      <c r="J490" s="51"/>
      <c r="K490" s="51"/>
      <c r="L490" s="51"/>
      <c r="M490" s="51"/>
      <c r="N490" s="51"/>
      <c r="O490" s="51"/>
    </row>
    <row r="491" spans="5:15" x14ac:dyDescent="0.25">
      <c r="E491" s="50"/>
      <c r="F491" s="52"/>
      <c r="G491" s="51"/>
      <c r="H491" s="51"/>
      <c r="I491" s="51"/>
      <c r="J491" s="51"/>
      <c r="K491" s="51"/>
      <c r="L491" s="51"/>
      <c r="M491" s="51"/>
      <c r="N491" s="51"/>
      <c r="O491" s="51"/>
    </row>
    <row r="492" spans="5:15" x14ac:dyDescent="0.25">
      <c r="E492" s="50"/>
      <c r="F492" s="52"/>
      <c r="G492" s="51"/>
      <c r="H492" s="51"/>
      <c r="I492" s="51"/>
      <c r="J492" s="51"/>
      <c r="K492" s="51"/>
      <c r="L492" s="51"/>
      <c r="M492" s="51"/>
      <c r="N492" s="51"/>
      <c r="O492" s="51"/>
    </row>
    <row r="493" spans="5:15" x14ac:dyDescent="0.25">
      <c r="E493" s="50"/>
      <c r="F493" s="52"/>
      <c r="G493" s="51"/>
      <c r="H493" s="51"/>
      <c r="I493" s="51"/>
      <c r="J493" s="51"/>
      <c r="K493" s="51"/>
      <c r="L493" s="51"/>
      <c r="M493" s="51"/>
      <c r="N493" s="51"/>
      <c r="O493" s="51"/>
    </row>
    <row r="494" spans="5:15" x14ac:dyDescent="0.25">
      <c r="E494" s="50"/>
      <c r="F494" s="52"/>
      <c r="G494" s="51"/>
      <c r="H494" s="51"/>
      <c r="I494" s="51"/>
      <c r="J494" s="51"/>
      <c r="K494" s="51"/>
      <c r="L494" s="51"/>
      <c r="M494" s="51"/>
      <c r="N494" s="51"/>
      <c r="O494" s="51"/>
    </row>
    <row r="495" spans="5:15" x14ac:dyDescent="0.25">
      <c r="E495" s="50"/>
      <c r="F495" s="52"/>
      <c r="G495" s="51"/>
      <c r="H495" s="51"/>
      <c r="I495" s="51"/>
      <c r="J495" s="51"/>
      <c r="K495" s="51"/>
      <c r="L495" s="51"/>
      <c r="M495" s="51"/>
      <c r="N495" s="51"/>
      <c r="O495" s="51"/>
    </row>
    <row r="496" spans="5:15" x14ac:dyDescent="0.25">
      <c r="E496" s="50"/>
      <c r="F496" s="52"/>
      <c r="G496" s="51"/>
      <c r="H496" s="51"/>
      <c r="I496" s="51"/>
      <c r="J496" s="51"/>
      <c r="K496" s="51"/>
      <c r="L496" s="51"/>
      <c r="M496" s="51"/>
      <c r="N496" s="51"/>
      <c r="O496" s="51"/>
    </row>
    <row r="497" spans="5:15" x14ac:dyDescent="0.25">
      <c r="E497" s="50"/>
      <c r="F497" s="52"/>
      <c r="G497" s="51"/>
      <c r="H497" s="51"/>
      <c r="I497" s="51"/>
      <c r="J497" s="51"/>
      <c r="K497" s="51"/>
      <c r="L497" s="51"/>
      <c r="M497" s="51"/>
      <c r="N497" s="51"/>
      <c r="O497" s="51"/>
    </row>
    <row r="498" spans="5:15" x14ac:dyDescent="0.25">
      <c r="E498" s="50"/>
      <c r="F498" s="52"/>
      <c r="G498" s="51"/>
      <c r="H498" s="51"/>
      <c r="I498" s="51"/>
      <c r="J498" s="51"/>
      <c r="K498" s="51"/>
      <c r="L498" s="51"/>
      <c r="M498" s="51"/>
      <c r="N498" s="51"/>
      <c r="O498" s="51"/>
    </row>
    <row r="499" spans="5:15" x14ac:dyDescent="0.25">
      <c r="E499" s="50"/>
      <c r="F499" s="52"/>
      <c r="G499" s="51"/>
      <c r="H499" s="51"/>
      <c r="I499" s="51"/>
      <c r="J499" s="51"/>
      <c r="K499" s="51"/>
      <c r="L499" s="51"/>
      <c r="M499" s="51"/>
      <c r="N499" s="51"/>
      <c r="O499" s="51"/>
    </row>
    <row r="500" spans="5:15" x14ac:dyDescent="0.25">
      <c r="E500" s="50"/>
      <c r="F500" s="52"/>
      <c r="G500" s="51"/>
      <c r="H500" s="51"/>
      <c r="I500" s="51"/>
      <c r="J500" s="51"/>
      <c r="K500" s="51"/>
      <c r="L500" s="51"/>
      <c r="M500" s="51"/>
      <c r="N500" s="51"/>
      <c r="O500" s="51"/>
    </row>
    <row r="501" spans="5:15" x14ac:dyDescent="0.25">
      <c r="E501" s="50"/>
      <c r="F501" s="52"/>
      <c r="G501" s="51"/>
      <c r="H501" s="51"/>
      <c r="I501" s="51"/>
      <c r="J501" s="51"/>
      <c r="K501" s="51"/>
      <c r="L501" s="51"/>
      <c r="M501" s="51"/>
      <c r="N501" s="51"/>
      <c r="O501" s="51"/>
    </row>
    <row r="502" spans="5:15" x14ac:dyDescent="0.25">
      <c r="E502" s="50"/>
      <c r="F502" s="52"/>
      <c r="G502" s="51"/>
      <c r="H502" s="51"/>
      <c r="I502" s="51"/>
      <c r="J502" s="51"/>
      <c r="K502" s="51"/>
      <c r="L502" s="51"/>
      <c r="M502" s="51"/>
      <c r="N502" s="51"/>
      <c r="O502" s="51"/>
    </row>
    <row r="503" spans="5:15" x14ac:dyDescent="0.25">
      <c r="E503" s="50"/>
      <c r="F503" s="52"/>
      <c r="G503" s="51"/>
      <c r="H503" s="51"/>
      <c r="I503" s="51"/>
      <c r="J503" s="51"/>
      <c r="K503" s="51"/>
      <c r="L503" s="51"/>
      <c r="M503" s="51"/>
      <c r="N503" s="51"/>
      <c r="O503" s="51"/>
    </row>
    <row r="504" spans="5:15" x14ac:dyDescent="0.25">
      <c r="E504" s="50"/>
      <c r="F504" s="52"/>
      <c r="G504" s="51"/>
      <c r="H504" s="51"/>
      <c r="I504" s="51"/>
      <c r="J504" s="51"/>
      <c r="K504" s="51"/>
      <c r="L504" s="51"/>
      <c r="M504" s="51"/>
      <c r="N504" s="51"/>
      <c r="O504" s="51"/>
    </row>
    <row r="505" spans="5:15" x14ac:dyDescent="0.25">
      <c r="E505" s="50"/>
      <c r="F505" s="52"/>
      <c r="G505" s="51"/>
      <c r="H505" s="51"/>
      <c r="I505" s="51"/>
      <c r="J505" s="51"/>
      <c r="K505" s="51"/>
      <c r="L505" s="51"/>
      <c r="M505" s="51"/>
      <c r="N505" s="51"/>
      <c r="O505" s="51"/>
    </row>
    <row r="506" spans="5:15" x14ac:dyDescent="0.25">
      <c r="E506" s="50"/>
      <c r="F506" s="52"/>
      <c r="G506" s="51"/>
      <c r="H506" s="51"/>
      <c r="I506" s="51"/>
      <c r="J506" s="51"/>
      <c r="K506" s="51"/>
      <c r="L506" s="51"/>
      <c r="M506" s="51"/>
      <c r="N506" s="51"/>
      <c r="O506" s="51"/>
    </row>
    <row r="507" spans="5:15" x14ac:dyDescent="0.25">
      <c r="E507" s="50"/>
      <c r="F507" s="52"/>
      <c r="G507" s="51"/>
      <c r="H507" s="51"/>
      <c r="I507" s="51"/>
      <c r="J507" s="51"/>
      <c r="K507" s="51"/>
      <c r="L507" s="51"/>
      <c r="M507" s="51"/>
      <c r="N507" s="51"/>
      <c r="O507" s="51"/>
    </row>
    <row r="508" spans="5:15" x14ac:dyDescent="0.25">
      <c r="E508" s="50"/>
      <c r="F508" s="52"/>
      <c r="G508" s="51"/>
      <c r="H508" s="51"/>
      <c r="I508" s="51"/>
      <c r="J508" s="51"/>
      <c r="K508" s="51"/>
      <c r="L508" s="51"/>
      <c r="M508" s="51"/>
      <c r="N508" s="51"/>
      <c r="O508" s="51"/>
    </row>
    <row r="509" spans="5:15" x14ac:dyDescent="0.25">
      <c r="E509" s="50"/>
      <c r="F509" s="52"/>
      <c r="G509" s="51"/>
      <c r="H509" s="51"/>
      <c r="I509" s="51"/>
      <c r="J509" s="51"/>
      <c r="K509" s="51"/>
      <c r="L509" s="51"/>
      <c r="M509" s="51"/>
      <c r="N509" s="51"/>
      <c r="O509" s="51"/>
    </row>
    <row r="510" spans="5:15" x14ac:dyDescent="0.25">
      <c r="E510" s="50"/>
      <c r="F510" s="52"/>
      <c r="G510" s="51"/>
      <c r="H510" s="51"/>
      <c r="I510" s="51"/>
      <c r="J510" s="51"/>
      <c r="K510" s="51"/>
      <c r="L510" s="51"/>
      <c r="M510" s="51"/>
      <c r="N510" s="51"/>
      <c r="O510" s="51"/>
    </row>
    <row r="511" spans="5:15" x14ac:dyDescent="0.25">
      <c r="E511" s="50"/>
      <c r="F511" s="52"/>
      <c r="G511" s="51"/>
      <c r="H511" s="51"/>
      <c r="I511" s="51"/>
      <c r="J511" s="51"/>
      <c r="K511" s="51"/>
      <c r="L511" s="51"/>
      <c r="M511" s="51"/>
      <c r="N511" s="51"/>
      <c r="O511" s="51"/>
    </row>
    <row r="512" spans="5:15" x14ac:dyDescent="0.25">
      <c r="E512" s="50"/>
      <c r="F512" s="52"/>
      <c r="G512" s="51"/>
      <c r="H512" s="51"/>
      <c r="I512" s="51"/>
      <c r="J512" s="51"/>
      <c r="K512" s="51"/>
      <c r="L512" s="51"/>
      <c r="M512" s="51"/>
      <c r="N512" s="51"/>
      <c r="O512" s="51"/>
    </row>
    <row r="513" spans="5:15" x14ac:dyDescent="0.25">
      <c r="E513" s="50"/>
      <c r="F513" s="52"/>
      <c r="G513" s="51"/>
      <c r="H513" s="51"/>
      <c r="I513" s="51"/>
      <c r="J513" s="51"/>
      <c r="K513" s="51"/>
      <c r="L513" s="51"/>
      <c r="M513" s="51"/>
      <c r="N513" s="51"/>
      <c r="O513" s="51"/>
    </row>
    <row r="514" spans="5:15" x14ac:dyDescent="0.25">
      <c r="E514" s="50"/>
      <c r="F514" s="52"/>
      <c r="G514" s="51"/>
      <c r="H514" s="51"/>
      <c r="I514" s="51"/>
      <c r="J514" s="51"/>
      <c r="K514" s="51"/>
      <c r="L514" s="51"/>
      <c r="M514" s="51"/>
      <c r="N514" s="51"/>
      <c r="O514" s="51"/>
    </row>
    <row r="515" spans="5:15" x14ac:dyDescent="0.25">
      <c r="E515" s="50"/>
      <c r="F515" s="52"/>
      <c r="G515" s="51"/>
      <c r="H515" s="51"/>
      <c r="I515" s="51"/>
      <c r="J515" s="51"/>
      <c r="K515" s="51"/>
      <c r="L515" s="51"/>
      <c r="M515" s="51"/>
      <c r="N515" s="51"/>
      <c r="O515" s="51"/>
    </row>
    <row r="516" spans="5:15" x14ac:dyDescent="0.25">
      <c r="E516" s="50"/>
      <c r="F516" s="52"/>
      <c r="G516" s="51"/>
      <c r="H516" s="51"/>
      <c r="I516" s="51"/>
      <c r="J516" s="51"/>
      <c r="K516" s="51"/>
      <c r="L516" s="51"/>
      <c r="M516" s="51"/>
      <c r="N516" s="51"/>
      <c r="O516" s="51"/>
    </row>
    <row r="517" spans="5:15" x14ac:dyDescent="0.25">
      <c r="E517" s="50"/>
      <c r="F517" s="52"/>
      <c r="G517" s="51"/>
      <c r="H517" s="51"/>
      <c r="I517" s="51"/>
      <c r="J517" s="51"/>
      <c r="K517" s="51"/>
      <c r="L517" s="51"/>
      <c r="M517" s="51"/>
      <c r="N517" s="51"/>
      <c r="O517" s="51"/>
    </row>
    <row r="518" spans="5:15" x14ac:dyDescent="0.25">
      <c r="E518" s="50"/>
      <c r="F518" s="52"/>
      <c r="G518" s="51"/>
      <c r="H518" s="51"/>
      <c r="I518" s="51"/>
      <c r="J518" s="51"/>
      <c r="K518" s="51"/>
      <c r="L518" s="51"/>
      <c r="M518" s="51"/>
      <c r="N518" s="51"/>
      <c r="O518" s="51"/>
    </row>
    <row r="519" spans="5:15" x14ac:dyDescent="0.25">
      <c r="E519" s="50"/>
      <c r="F519" s="52"/>
      <c r="G519" s="51"/>
      <c r="H519" s="51"/>
      <c r="I519" s="51"/>
      <c r="J519" s="51"/>
      <c r="K519" s="51"/>
      <c r="L519" s="51"/>
      <c r="M519" s="51"/>
      <c r="N519" s="51"/>
      <c r="O519" s="51"/>
    </row>
    <row r="520" spans="5:15" x14ac:dyDescent="0.25">
      <c r="E520" s="50"/>
      <c r="F520" s="52"/>
      <c r="G520" s="51"/>
      <c r="H520" s="51"/>
      <c r="I520" s="51"/>
      <c r="J520" s="51"/>
      <c r="K520" s="51"/>
      <c r="L520" s="51"/>
      <c r="M520" s="51"/>
      <c r="N520" s="51"/>
      <c r="O520" s="51"/>
    </row>
    <row r="521" spans="5:15" x14ac:dyDescent="0.25">
      <c r="E521" s="50"/>
      <c r="F521" s="52"/>
      <c r="G521" s="51"/>
      <c r="H521" s="51"/>
      <c r="I521" s="51"/>
      <c r="J521" s="51"/>
      <c r="K521" s="51"/>
      <c r="L521" s="51"/>
      <c r="M521" s="51"/>
      <c r="N521" s="51"/>
      <c r="O521" s="51"/>
    </row>
    <row r="522" spans="5:15" x14ac:dyDescent="0.25">
      <c r="E522" s="50"/>
      <c r="F522" s="52"/>
      <c r="G522" s="51"/>
      <c r="H522" s="51"/>
      <c r="I522" s="51"/>
      <c r="J522" s="51"/>
      <c r="K522" s="51"/>
      <c r="L522" s="51"/>
      <c r="M522" s="51"/>
      <c r="N522" s="51"/>
      <c r="O522" s="51"/>
    </row>
    <row r="523" spans="5:15" x14ac:dyDescent="0.25">
      <c r="E523" s="50"/>
      <c r="F523" s="52"/>
      <c r="G523" s="51"/>
      <c r="H523" s="51"/>
      <c r="I523" s="51"/>
      <c r="J523" s="51"/>
      <c r="K523" s="51"/>
      <c r="L523" s="51"/>
      <c r="M523" s="51"/>
      <c r="N523" s="51"/>
      <c r="O523" s="51"/>
    </row>
    <row r="524" spans="5:15" x14ac:dyDescent="0.25">
      <c r="E524" s="50"/>
      <c r="F524" s="52"/>
      <c r="G524" s="51"/>
      <c r="H524" s="51"/>
      <c r="I524" s="51"/>
      <c r="J524" s="51"/>
      <c r="K524" s="51"/>
      <c r="L524" s="51"/>
      <c r="M524" s="51"/>
      <c r="N524" s="51"/>
      <c r="O524" s="51"/>
    </row>
    <row r="525" spans="5:15" x14ac:dyDescent="0.25">
      <c r="E525" s="50"/>
      <c r="F525" s="52"/>
      <c r="G525" s="51"/>
      <c r="H525" s="51"/>
      <c r="I525" s="51"/>
      <c r="J525" s="51"/>
      <c r="K525" s="51"/>
      <c r="L525" s="51"/>
      <c r="M525" s="51"/>
      <c r="N525" s="51"/>
      <c r="O525" s="51"/>
    </row>
    <row r="526" spans="5:15" x14ac:dyDescent="0.25">
      <c r="E526" s="50"/>
      <c r="F526" s="52"/>
      <c r="G526" s="51"/>
      <c r="H526" s="51"/>
      <c r="I526" s="51"/>
      <c r="J526" s="51"/>
      <c r="K526" s="51"/>
      <c r="L526" s="51"/>
      <c r="M526" s="51"/>
      <c r="N526" s="51"/>
      <c r="O526" s="51"/>
    </row>
    <row r="527" spans="5:15" x14ac:dyDescent="0.25">
      <c r="E527" s="50"/>
      <c r="F527" s="52"/>
      <c r="G527" s="51"/>
      <c r="H527" s="51"/>
      <c r="I527" s="51"/>
      <c r="J527" s="51"/>
      <c r="K527" s="51"/>
      <c r="L527" s="51"/>
      <c r="M527" s="51"/>
      <c r="N527" s="51"/>
      <c r="O527" s="51"/>
    </row>
    <row r="528" spans="5:15" x14ac:dyDescent="0.25">
      <c r="E528" s="50"/>
      <c r="F528" s="52"/>
      <c r="G528" s="51"/>
      <c r="H528" s="51"/>
      <c r="I528" s="51"/>
      <c r="J528" s="51"/>
      <c r="K528" s="51"/>
      <c r="L528" s="51"/>
      <c r="M528" s="51"/>
      <c r="N528" s="51"/>
      <c r="O528" s="51"/>
    </row>
    <row r="529" spans="5:15" x14ac:dyDescent="0.25">
      <c r="E529" s="50"/>
      <c r="F529" s="52"/>
      <c r="G529" s="51"/>
      <c r="H529" s="51"/>
      <c r="I529" s="51"/>
      <c r="J529" s="51"/>
      <c r="K529" s="51"/>
      <c r="L529" s="51"/>
      <c r="M529" s="51"/>
      <c r="N529" s="51"/>
      <c r="O529" s="51"/>
    </row>
    <row r="530" spans="5:15" x14ac:dyDescent="0.25">
      <c r="E530" s="50"/>
      <c r="F530" s="52"/>
      <c r="G530" s="51"/>
      <c r="H530" s="51"/>
      <c r="I530" s="51"/>
      <c r="J530" s="51"/>
      <c r="K530" s="51"/>
      <c r="L530" s="51"/>
      <c r="M530" s="51"/>
      <c r="N530" s="51"/>
      <c r="O530" s="51"/>
    </row>
    <row r="531" spans="5:15" x14ac:dyDescent="0.25">
      <c r="E531" s="50"/>
      <c r="F531" s="52"/>
      <c r="G531" s="51"/>
      <c r="H531" s="51"/>
      <c r="I531" s="51"/>
      <c r="J531" s="51"/>
      <c r="K531" s="51"/>
      <c r="L531" s="51"/>
      <c r="M531" s="51"/>
      <c r="N531" s="51"/>
      <c r="O531" s="51"/>
    </row>
    <row r="532" spans="5:15" x14ac:dyDescent="0.25">
      <c r="E532" s="50"/>
      <c r="F532" s="52"/>
      <c r="G532" s="51"/>
      <c r="H532" s="51"/>
      <c r="I532" s="51"/>
      <c r="J532" s="51"/>
      <c r="K532" s="51"/>
      <c r="L532" s="51"/>
      <c r="M532" s="51"/>
      <c r="N532" s="51"/>
      <c r="O532" s="51"/>
    </row>
    <row r="533" spans="5:15" x14ac:dyDescent="0.25">
      <c r="E533" s="50"/>
      <c r="F533" s="52"/>
      <c r="G533" s="51"/>
      <c r="H533" s="51"/>
      <c r="I533" s="51"/>
      <c r="J533" s="51"/>
      <c r="K533" s="51"/>
      <c r="L533" s="51"/>
      <c r="M533" s="51"/>
      <c r="N533" s="51"/>
      <c r="O533" s="51"/>
    </row>
    <row r="534" spans="5:15" x14ac:dyDescent="0.25">
      <c r="E534" s="50"/>
      <c r="F534" s="52"/>
      <c r="G534" s="51"/>
      <c r="H534" s="51"/>
      <c r="I534" s="51"/>
      <c r="J534" s="51"/>
      <c r="K534" s="51"/>
      <c r="L534" s="51"/>
      <c r="M534" s="51"/>
      <c r="N534" s="51"/>
      <c r="O534" s="51"/>
    </row>
    <row r="535" spans="5:15" x14ac:dyDescent="0.25">
      <c r="E535" s="50"/>
      <c r="F535" s="52"/>
      <c r="G535" s="51"/>
      <c r="H535" s="51"/>
      <c r="I535" s="51"/>
      <c r="J535" s="51"/>
      <c r="K535" s="51"/>
      <c r="L535" s="51"/>
      <c r="M535" s="51"/>
      <c r="N535" s="51"/>
      <c r="O535" s="51"/>
    </row>
    <row r="536" spans="5:15" x14ac:dyDescent="0.25">
      <c r="E536" s="50"/>
      <c r="F536" s="52"/>
      <c r="G536" s="51"/>
      <c r="H536" s="51"/>
      <c r="I536" s="51"/>
      <c r="J536" s="51"/>
      <c r="K536" s="51"/>
      <c r="L536" s="51"/>
      <c r="M536" s="51"/>
      <c r="N536" s="51"/>
      <c r="O536" s="51"/>
    </row>
    <row r="537" spans="5:15" x14ac:dyDescent="0.25">
      <c r="E537" s="50"/>
      <c r="F537" s="52"/>
      <c r="G537" s="51"/>
      <c r="H537" s="51"/>
      <c r="I537" s="51"/>
      <c r="J537" s="51"/>
      <c r="K537" s="51"/>
      <c r="L537" s="51"/>
      <c r="M537" s="51"/>
      <c r="N537" s="51"/>
      <c r="O537" s="51"/>
    </row>
    <row r="538" spans="5:15" x14ac:dyDescent="0.25">
      <c r="E538" s="50"/>
      <c r="F538" s="52"/>
      <c r="G538" s="51"/>
      <c r="H538" s="51"/>
      <c r="I538" s="51"/>
      <c r="J538" s="51"/>
      <c r="K538" s="51"/>
      <c r="L538" s="51"/>
      <c r="M538" s="51"/>
      <c r="N538" s="51"/>
      <c r="O538" s="51"/>
    </row>
    <row r="539" spans="5:15" x14ac:dyDescent="0.25">
      <c r="E539" s="50"/>
      <c r="F539" s="52"/>
      <c r="G539" s="51"/>
      <c r="H539" s="51"/>
      <c r="I539" s="51"/>
      <c r="J539" s="51"/>
      <c r="K539" s="51"/>
      <c r="L539" s="51"/>
      <c r="M539" s="51"/>
      <c r="N539" s="51"/>
      <c r="O539" s="51"/>
    </row>
    <row r="540" spans="5:15" x14ac:dyDescent="0.25">
      <c r="E540" s="50"/>
      <c r="F540" s="52"/>
      <c r="G540" s="51"/>
      <c r="H540" s="51"/>
      <c r="I540" s="51"/>
      <c r="J540" s="51"/>
      <c r="K540" s="51"/>
      <c r="L540" s="51"/>
      <c r="M540" s="51"/>
      <c r="N540" s="51"/>
      <c r="O540" s="51"/>
    </row>
    <row r="541" spans="5:15" x14ac:dyDescent="0.25">
      <c r="E541" s="50"/>
      <c r="F541" s="52"/>
      <c r="G541" s="51"/>
      <c r="H541" s="51"/>
      <c r="I541" s="51"/>
      <c r="J541" s="51"/>
      <c r="K541" s="51"/>
      <c r="L541" s="51"/>
      <c r="M541" s="51"/>
      <c r="N541" s="51"/>
      <c r="O541" s="51"/>
    </row>
    <row r="542" spans="5:15" x14ac:dyDescent="0.25">
      <c r="E542" s="50"/>
      <c r="F542" s="52"/>
      <c r="G542" s="51"/>
      <c r="H542" s="51"/>
      <c r="I542" s="51"/>
      <c r="J542" s="51"/>
      <c r="K542" s="51"/>
      <c r="L542" s="51"/>
      <c r="M542" s="51"/>
      <c r="N542" s="51"/>
      <c r="O542" s="51"/>
    </row>
    <row r="543" spans="5:15" x14ac:dyDescent="0.25">
      <c r="E543" s="50"/>
      <c r="F543" s="52"/>
      <c r="G543" s="51"/>
      <c r="H543" s="51"/>
      <c r="I543" s="51"/>
      <c r="J543" s="51"/>
      <c r="K543" s="51"/>
      <c r="L543" s="51"/>
      <c r="M543" s="51"/>
      <c r="N543" s="51"/>
      <c r="O543" s="51"/>
    </row>
    <row r="544" spans="5:15" x14ac:dyDescent="0.25">
      <c r="E544" s="50"/>
      <c r="F544" s="52"/>
      <c r="G544" s="51"/>
      <c r="H544" s="51"/>
      <c r="I544" s="51"/>
      <c r="J544" s="51"/>
      <c r="K544" s="51"/>
      <c r="L544" s="51"/>
      <c r="M544" s="51"/>
      <c r="N544" s="51"/>
      <c r="O544" s="51"/>
    </row>
    <row r="545" spans="5:15" x14ac:dyDescent="0.25">
      <c r="E545" s="50"/>
      <c r="F545" s="52"/>
      <c r="G545" s="51"/>
      <c r="H545" s="51"/>
      <c r="I545" s="51"/>
      <c r="J545" s="51"/>
      <c r="K545" s="51"/>
      <c r="L545" s="51"/>
      <c r="M545" s="51"/>
      <c r="N545" s="51"/>
      <c r="O545" s="51"/>
    </row>
    <row r="546" spans="5:15" x14ac:dyDescent="0.25">
      <c r="E546" s="50"/>
      <c r="F546" s="52"/>
      <c r="G546" s="51"/>
      <c r="H546" s="51"/>
      <c r="I546" s="51"/>
      <c r="J546" s="51"/>
      <c r="K546" s="51"/>
      <c r="L546" s="51"/>
      <c r="M546" s="51"/>
      <c r="N546" s="51"/>
      <c r="O546" s="51"/>
    </row>
    <row r="547" spans="5:15" x14ac:dyDescent="0.25">
      <c r="E547" s="50"/>
      <c r="F547" s="52"/>
      <c r="G547" s="51"/>
      <c r="H547" s="51"/>
      <c r="I547" s="51"/>
      <c r="J547" s="51"/>
      <c r="K547" s="51"/>
      <c r="L547" s="51"/>
      <c r="M547" s="51"/>
      <c r="N547" s="51"/>
      <c r="O547" s="51"/>
    </row>
    <row r="548" spans="5:15" x14ac:dyDescent="0.25">
      <c r="E548" s="50"/>
      <c r="F548" s="52"/>
      <c r="G548" s="51"/>
      <c r="H548" s="51"/>
      <c r="I548" s="51"/>
      <c r="J548" s="51"/>
      <c r="K548" s="51"/>
      <c r="L548" s="51"/>
      <c r="M548" s="51"/>
      <c r="N548" s="51"/>
      <c r="O548" s="51"/>
    </row>
    <row r="549" spans="5:15" x14ac:dyDescent="0.25">
      <c r="E549" s="50"/>
      <c r="F549" s="52"/>
      <c r="G549" s="51"/>
      <c r="H549" s="51"/>
      <c r="I549" s="51"/>
      <c r="J549" s="51"/>
      <c r="K549" s="51"/>
      <c r="L549" s="51"/>
      <c r="M549" s="51"/>
      <c r="N549" s="51"/>
      <c r="O549" s="51"/>
    </row>
    <row r="550" spans="5:15" x14ac:dyDescent="0.25">
      <c r="E550" s="50"/>
      <c r="F550" s="52"/>
      <c r="G550" s="51"/>
      <c r="H550" s="51"/>
      <c r="I550" s="51"/>
      <c r="J550" s="51"/>
      <c r="K550" s="51"/>
      <c r="L550" s="51"/>
      <c r="M550" s="51"/>
      <c r="N550" s="51"/>
      <c r="O550" s="51"/>
    </row>
    <row r="551" spans="5:15" x14ac:dyDescent="0.25">
      <c r="E551" s="50"/>
      <c r="F551" s="52"/>
      <c r="G551" s="51"/>
      <c r="H551" s="51"/>
      <c r="I551" s="51"/>
      <c r="J551" s="51"/>
      <c r="K551" s="51"/>
      <c r="L551" s="51"/>
      <c r="M551" s="51"/>
      <c r="N551" s="51"/>
      <c r="O551" s="51"/>
    </row>
    <row r="552" spans="5:15" x14ac:dyDescent="0.25">
      <c r="E552" s="50"/>
      <c r="F552" s="52"/>
      <c r="G552" s="51"/>
      <c r="H552" s="51"/>
      <c r="I552" s="51"/>
      <c r="J552" s="51"/>
      <c r="K552" s="51"/>
      <c r="L552" s="51"/>
      <c r="M552" s="51"/>
      <c r="N552" s="51"/>
      <c r="O552" s="51"/>
    </row>
    <row r="553" spans="5:15" x14ac:dyDescent="0.25">
      <c r="E553" s="50"/>
      <c r="F553" s="52"/>
      <c r="G553" s="51"/>
      <c r="H553" s="51"/>
      <c r="I553" s="51"/>
      <c r="J553" s="51"/>
      <c r="K553" s="51"/>
      <c r="L553" s="51"/>
      <c r="M553" s="51"/>
      <c r="N553" s="51"/>
      <c r="O553" s="51"/>
    </row>
    <row r="554" spans="5:15" x14ac:dyDescent="0.25">
      <c r="E554" s="50"/>
      <c r="F554" s="52"/>
      <c r="G554" s="51"/>
      <c r="H554" s="51"/>
      <c r="I554" s="51"/>
      <c r="J554" s="51"/>
      <c r="K554" s="51"/>
      <c r="L554" s="51"/>
      <c r="M554" s="51"/>
      <c r="N554" s="51"/>
      <c r="O554" s="51"/>
    </row>
    <row r="555" spans="5:15" x14ac:dyDescent="0.25">
      <c r="E555" s="50"/>
      <c r="F555" s="52"/>
      <c r="G555" s="51"/>
      <c r="H555" s="51"/>
      <c r="I555" s="51"/>
      <c r="J555" s="51"/>
      <c r="K555" s="51"/>
      <c r="L555" s="51"/>
      <c r="M555" s="51"/>
      <c r="N555" s="51"/>
      <c r="O555" s="51"/>
    </row>
    <row r="556" spans="5:15" x14ac:dyDescent="0.25">
      <c r="E556" s="50"/>
      <c r="F556" s="52"/>
      <c r="G556" s="51"/>
      <c r="H556" s="51"/>
      <c r="I556" s="51"/>
      <c r="J556" s="51"/>
      <c r="K556" s="51"/>
      <c r="L556" s="51"/>
      <c r="M556" s="51"/>
      <c r="N556" s="51"/>
      <c r="O556" s="51"/>
    </row>
    <row r="557" spans="5:15" x14ac:dyDescent="0.25">
      <c r="E557" s="50"/>
      <c r="F557" s="52"/>
      <c r="G557" s="51"/>
      <c r="H557" s="51"/>
      <c r="I557" s="51"/>
      <c r="J557" s="51"/>
      <c r="K557" s="51"/>
      <c r="L557" s="51"/>
      <c r="M557" s="51"/>
      <c r="N557" s="51"/>
      <c r="O557" s="51"/>
    </row>
    <row r="558" spans="5:15" x14ac:dyDescent="0.25">
      <c r="E558" s="50"/>
      <c r="F558" s="52"/>
      <c r="G558" s="51"/>
      <c r="H558" s="51"/>
      <c r="I558" s="51"/>
      <c r="J558" s="51"/>
      <c r="K558" s="51"/>
      <c r="L558" s="51"/>
      <c r="M558" s="51"/>
      <c r="N558" s="51"/>
      <c r="O558" s="51"/>
    </row>
    <row r="559" spans="5:15" x14ac:dyDescent="0.25">
      <c r="E559" s="50"/>
      <c r="F559" s="52"/>
      <c r="G559" s="51"/>
      <c r="H559" s="51"/>
      <c r="I559" s="51"/>
      <c r="J559" s="51"/>
      <c r="K559" s="51"/>
      <c r="L559" s="51"/>
      <c r="M559" s="51"/>
      <c r="N559" s="51"/>
      <c r="O559" s="51"/>
    </row>
    <row r="560" spans="5:15" x14ac:dyDescent="0.25">
      <c r="E560" s="50"/>
      <c r="F560" s="52"/>
      <c r="G560" s="51"/>
      <c r="H560" s="51"/>
      <c r="I560" s="51"/>
      <c r="J560" s="51"/>
      <c r="K560" s="51"/>
      <c r="L560" s="51"/>
      <c r="M560" s="51"/>
      <c r="N560" s="51"/>
      <c r="O560" s="51"/>
    </row>
    <row r="561" spans="5:15" x14ac:dyDescent="0.25">
      <c r="E561" s="50"/>
      <c r="F561" s="52"/>
      <c r="G561" s="51"/>
      <c r="H561" s="51"/>
      <c r="I561" s="51"/>
      <c r="J561" s="51"/>
      <c r="K561" s="51"/>
      <c r="L561" s="51"/>
      <c r="M561" s="51"/>
      <c r="N561" s="51"/>
      <c r="O561" s="51"/>
    </row>
    <row r="562" spans="5:15" x14ac:dyDescent="0.25">
      <c r="E562" s="50"/>
      <c r="F562" s="52"/>
      <c r="G562" s="51"/>
      <c r="H562" s="51"/>
      <c r="I562" s="51"/>
      <c r="J562" s="51"/>
      <c r="K562" s="51"/>
      <c r="L562" s="51"/>
      <c r="M562" s="51"/>
      <c r="N562" s="51"/>
      <c r="O562" s="51"/>
    </row>
    <row r="563" spans="5:15" x14ac:dyDescent="0.25">
      <c r="E563" s="50"/>
      <c r="F563" s="52"/>
      <c r="G563" s="51"/>
      <c r="H563" s="51"/>
      <c r="I563" s="51"/>
      <c r="J563" s="51"/>
      <c r="K563" s="51"/>
      <c r="L563" s="51"/>
      <c r="M563" s="51"/>
      <c r="N563" s="51"/>
      <c r="O563" s="51"/>
    </row>
    <row r="564" spans="5:15" x14ac:dyDescent="0.25">
      <c r="E564" s="50"/>
      <c r="F564" s="52"/>
      <c r="G564" s="51"/>
      <c r="H564" s="51"/>
      <c r="I564" s="51"/>
      <c r="J564" s="51"/>
      <c r="K564" s="51"/>
      <c r="L564" s="51"/>
      <c r="M564" s="51"/>
      <c r="N564" s="51"/>
      <c r="O564" s="51"/>
    </row>
    <row r="565" spans="5:15" x14ac:dyDescent="0.25">
      <c r="E565" s="50"/>
      <c r="F565" s="52"/>
      <c r="G565" s="51"/>
      <c r="H565" s="51"/>
      <c r="I565" s="51"/>
      <c r="J565" s="51"/>
      <c r="K565" s="51"/>
      <c r="L565" s="51"/>
      <c r="M565" s="51"/>
      <c r="N565" s="51"/>
      <c r="O565" s="51"/>
    </row>
    <row r="566" spans="5:15" x14ac:dyDescent="0.25">
      <c r="E566" s="50"/>
      <c r="F566" s="52"/>
      <c r="G566" s="51"/>
      <c r="H566" s="51"/>
      <c r="I566" s="51"/>
      <c r="J566" s="51"/>
      <c r="K566" s="51"/>
      <c r="L566" s="51"/>
      <c r="M566" s="51"/>
      <c r="N566" s="51"/>
      <c r="O566" s="51"/>
    </row>
    <row r="567" spans="5:15" x14ac:dyDescent="0.25">
      <c r="E567" s="50"/>
      <c r="F567" s="52"/>
      <c r="G567" s="51"/>
      <c r="H567" s="51"/>
      <c r="I567" s="51"/>
      <c r="J567" s="51"/>
      <c r="K567" s="51"/>
      <c r="L567" s="51"/>
      <c r="M567" s="51"/>
      <c r="N567" s="51"/>
      <c r="O567" s="51"/>
    </row>
    <row r="568" spans="5:15" x14ac:dyDescent="0.25">
      <c r="E568" s="50"/>
      <c r="F568" s="52"/>
      <c r="G568" s="51"/>
      <c r="H568" s="51"/>
      <c r="I568" s="51"/>
      <c r="J568" s="51"/>
      <c r="K568" s="51"/>
      <c r="L568" s="51"/>
      <c r="M568" s="51"/>
      <c r="N568" s="51"/>
      <c r="O568" s="51"/>
    </row>
    <row r="569" spans="5:15" x14ac:dyDescent="0.25">
      <c r="E569" s="50"/>
      <c r="F569" s="52"/>
      <c r="G569" s="51"/>
      <c r="H569" s="51"/>
      <c r="I569" s="51"/>
      <c r="J569" s="51"/>
      <c r="K569" s="51"/>
      <c r="L569" s="51"/>
      <c r="M569" s="51"/>
      <c r="N569" s="51"/>
      <c r="O569" s="51"/>
    </row>
    <row r="570" spans="5:15" x14ac:dyDescent="0.25">
      <c r="E570" s="50"/>
      <c r="F570" s="52"/>
      <c r="G570" s="51"/>
      <c r="H570" s="51"/>
      <c r="I570" s="51"/>
      <c r="J570" s="51"/>
      <c r="K570" s="51"/>
      <c r="L570" s="51"/>
      <c r="M570" s="51"/>
      <c r="N570" s="51"/>
      <c r="O570" s="51"/>
    </row>
    <row r="571" spans="5:15" x14ac:dyDescent="0.25">
      <c r="E571" s="50"/>
      <c r="F571" s="52"/>
      <c r="G571" s="51"/>
      <c r="H571" s="51"/>
      <c r="I571" s="51"/>
      <c r="J571" s="51"/>
      <c r="K571" s="51"/>
      <c r="L571" s="51"/>
      <c r="M571" s="51"/>
      <c r="N571" s="51"/>
      <c r="O571" s="51"/>
    </row>
    <row r="572" spans="5:15" x14ac:dyDescent="0.25">
      <c r="E572" s="50"/>
      <c r="F572" s="52"/>
      <c r="G572" s="51"/>
      <c r="H572" s="51"/>
      <c r="I572" s="51"/>
      <c r="J572" s="51"/>
      <c r="K572" s="51"/>
      <c r="L572" s="51"/>
      <c r="M572" s="51"/>
      <c r="N572" s="51"/>
      <c r="O572" s="51"/>
    </row>
    <row r="573" spans="5:15" x14ac:dyDescent="0.25">
      <c r="E573" s="50"/>
      <c r="F573" s="52"/>
      <c r="G573" s="51"/>
      <c r="H573" s="51"/>
      <c r="I573" s="51"/>
      <c r="J573" s="51"/>
      <c r="K573" s="51"/>
      <c r="L573" s="51"/>
      <c r="M573" s="51"/>
      <c r="N573" s="51"/>
      <c r="O573" s="51"/>
    </row>
    <row r="574" spans="5:15" x14ac:dyDescent="0.25">
      <c r="E574" s="50"/>
      <c r="F574" s="52"/>
      <c r="G574" s="51"/>
      <c r="H574" s="51"/>
      <c r="I574" s="51"/>
      <c r="J574" s="51"/>
      <c r="K574" s="51"/>
      <c r="L574" s="51"/>
      <c r="M574" s="51"/>
      <c r="N574" s="51"/>
      <c r="O574" s="51"/>
    </row>
    <row r="575" spans="5:15" x14ac:dyDescent="0.25">
      <c r="E575" s="50"/>
      <c r="F575" s="52"/>
      <c r="G575" s="51"/>
      <c r="H575" s="51"/>
      <c r="I575" s="51"/>
      <c r="J575" s="51"/>
      <c r="K575" s="51"/>
      <c r="L575" s="51"/>
      <c r="M575" s="51"/>
      <c r="N575" s="51"/>
      <c r="O575" s="51"/>
    </row>
    <row r="576" spans="5:15" x14ac:dyDescent="0.25">
      <c r="E576" s="50"/>
      <c r="F576" s="52"/>
      <c r="G576" s="51"/>
      <c r="H576" s="51"/>
      <c r="I576" s="51"/>
      <c r="J576" s="51"/>
      <c r="K576" s="51"/>
      <c r="L576" s="51"/>
      <c r="M576" s="51"/>
      <c r="N576" s="51"/>
      <c r="O576" s="51"/>
    </row>
    <row r="577" spans="5:15" x14ac:dyDescent="0.25">
      <c r="E577" s="50"/>
      <c r="F577" s="52"/>
      <c r="G577" s="51"/>
      <c r="H577" s="51"/>
      <c r="I577" s="51"/>
      <c r="J577" s="51"/>
      <c r="K577" s="51"/>
      <c r="L577" s="51"/>
      <c r="M577" s="51"/>
      <c r="N577" s="51"/>
      <c r="O577" s="51"/>
    </row>
    <row r="578" spans="5:15" x14ac:dyDescent="0.25">
      <c r="E578" s="50"/>
      <c r="F578" s="52"/>
      <c r="G578" s="51"/>
      <c r="H578" s="51"/>
      <c r="I578" s="51"/>
      <c r="J578" s="51"/>
      <c r="K578" s="51"/>
      <c r="L578" s="51"/>
      <c r="M578" s="51"/>
      <c r="N578" s="51"/>
      <c r="O578" s="51"/>
    </row>
    <row r="579" spans="5:15" x14ac:dyDescent="0.25">
      <c r="E579" s="50"/>
      <c r="F579" s="52"/>
      <c r="G579" s="51"/>
      <c r="H579" s="51"/>
      <c r="I579" s="51"/>
      <c r="J579" s="51"/>
      <c r="K579" s="51"/>
      <c r="L579" s="51"/>
      <c r="M579" s="51"/>
      <c r="N579" s="51"/>
      <c r="O579" s="51"/>
    </row>
    <row r="580" spans="5:15" x14ac:dyDescent="0.25">
      <c r="E580" s="50"/>
      <c r="F580" s="52"/>
      <c r="G580" s="51"/>
      <c r="H580" s="51"/>
      <c r="I580" s="51"/>
      <c r="J580" s="51"/>
      <c r="K580" s="51"/>
      <c r="L580" s="51"/>
      <c r="M580" s="51"/>
      <c r="N580" s="51"/>
      <c r="O580" s="51"/>
    </row>
    <row r="581" spans="5:15" x14ac:dyDescent="0.25">
      <c r="E581" s="50"/>
      <c r="F581" s="52"/>
      <c r="G581" s="51"/>
      <c r="H581" s="51"/>
      <c r="I581" s="51"/>
      <c r="J581" s="51"/>
      <c r="K581" s="51"/>
      <c r="L581" s="51"/>
      <c r="M581" s="51"/>
      <c r="N581" s="51"/>
      <c r="O581" s="51"/>
    </row>
    <row r="582" spans="5:15" x14ac:dyDescent="0.25">
      <c r="E582" s="50"/>
      <c r="F582" s="52"/>
      <c r="G582" s="51"/>
      <c r="H582" s="51"/>
      <c r="I582" s="51"/>
      <c r="J582" s="51"/>
      <c r="K582" s="51"/>
      <c r="L582" s="51"/>
      <c r="M582" s="51"/>
      <c r="N582" s="51"/>
      <c r="O582" s="51"/>
    </row>
    <row r="583" spans="5:15" x14ac:dyDescent="0.25">
      <c r="E583" s="50"/>
      <c r="F583" s="52"/>
      <c r="G583" s="51"/>
      <c r="H583" s="51"/>
      <c r="I583" s="51"/>
      <c r="J583" s="51"/>
      <c r="K583" s="51"/>
      <c r="L583" s="51"/>
      <c r="M583" s="51"/>
      <c r="N583" s="51"/>
      <c r="O583" s="51"/>
    </row>
    <row r="584" spans="5:15" x14ac:dyDescent="0.25">
      <c r="E584" s="50"/>
      <c r="F584" s="52"/>
      <c r="G584" s="51"/>
      <c r="H584" s="51"/>
      <c r="I584" s="51"/>
      <c r="J584" s="51"/>
      <c r="K584" s="51"/>
      <c r="L584" s="51"/>
      <c r="M584" s="51"/>
      <c r="N584" s="51"/>
      <c r="O584" s="51"/>
    </row>
    <row r="585" spans="5:15" x14ac:dyDescent="0.25">
      <c r="E585" s="50"/>
      <c r="F585" s="52"/>
      <c r="G585" s="51"/>
      <c r="H585" s="51"/>
      <c r="I585" s="51"/>
      <c r="J585" s="51"/>
      <c r="K585" s="51"/>
      <c r="L585" s="51"/>
      <c r="M585" s="51"/>
      <c r="N585" s="51"/>
      <c r="O585" s="51"/>
    </row>
    <row r="586" spans="5:15" x14ac:dyDescent="0.25">
      <c r="E586" s="50"/>
      <c r="F586" s="52"/>
      <c r="G586" s="51"/>
      <c r="H586" s="51"/>
      <c r="I586" s="51"/>
      <c r="J586" s="51"/>
      <c r="K586" s="51"/>
      <c r="L586" s="51"/>
      <c r="M586" s="51"/>
      <c r="N586" s="51"/>
      <c r="O586" s="51"/>
    </row>
    <row r="587" spans="5:15" x14ac:dyDescent="0.25">
      <c r="E587" s="50"/>
      <c r="F587" s="52"/>
      <c r="G587" s="51"/>
      <c r="H587" s="51"/>
      <c r="I587" s="51"/>
      <c r="J587" s="51"/>
      <c r="K587" s="51"/>
      <c r="L587" s="51"/>
      <c r="M587" s="51"/>
      <c r="N587" s="51"/>
      <c r="O587" s="51"/>
    </row>
    <row r="588" spans="5:15" x14ac:dyDescent="0.25">
      <c r="E588" s="50"/>
      <c r="F588" s="52"/>
      <c r="G588" s="51"/>
      <c r="H588" s="51"/>
      <c r="I588" s="51"/>
      <c r="J588" s="51"/>
      <c r="K588" s="51"/>
      <c r="L588" s="51"/>
      <c r="M588" s="51"/>
      <c r="N588" s="51"/>
      <c r="O588" s="51"/>
    </row>
    <row r="589" spans="5:15" x14ac:dyDescent="0.25">
      <c r="E589" s="50"/>
      <c r="F589" s="52"/>
      <c r="G589" s="51"/>
      <c r="H589" s="51"/>
      <c r="I589" s="51"/>
      <c r="J589" s="51"/>
      <c r="K589" s="51"/>
      <c r="L589" s="51"/>
      <c r="M589" s="51"/>
      <c r="N589" s="51"/>
      <c r="O589" s="51"/>
    </row>
    <row r="590" spans="5:15" x14ac:dyDescent="0.25">
      <c r="E590" s="50"/>
      <c r="F590" s="52"/>
      <c r="G590" s="51"/>
      <c r="H590" s="51"/>
      <c r="I590" s="51"/>
      <c r="J590" s="51"/>
      <c r="K590" s="51"/>
      <c r="L590" s="51"/>
      <c r="M590" s="51"/>
      <c r="N590" s="51"/>
      <c r="O590" s="51"/>
    </row>
    <row r="591" spans="5:15" x14ac:dyDescent="0.25">
      <c r="E591" s="50"/>
      <c r="F591" s="52"/>
      <c r="G591" s="51"/>
      <c r="H591" s="51"/>
      <c r="I591" s="51"/>
      <c r="J591" s="51"/>
      <c r="K591" s="51"/>
      <c r="L591" s="51"/>
      <c r="M591" s="51"/>
      <c r="N591" s="51"/>
      <c r="O591" s="51"/>
    </row>
    <row r="592" spans="5:15" x14ac:dyDescent="0.25">
      <c r="E592" s="50"/>
      <c r="F592" s="52"/>
      <c r="G592" s="51"/>
      <c r="H592" s="51"/>
      <c r="I592" s="51"/>
      <c r="J592" s="51"/>
      <c r="K592" s="51"/>
      <c r="L592" s="51"/>
      <c r="M592" s="51"/>
      <c r="N592" s="51"/>
      <c r="O592" s="51"/>
    </row>
    <row r="593" spans="5:15" x14ac:dyDescent="0.25">
      <c r="E593" s="50"/>
      <c r="F593" s="52"/>
      <c r="G593" s="51"/>
      <c r="H593" s="51"/>
      <c r="I593" s="51"/>
      <c r="J593" s="51"/>
      <c r="K593" s="51"/>
      <c r="L593" s="51"/>
      <c r="M593" s="51"/>
      <c r="N593" s="51"/>
      <c r="O593" s="51"/>
    </row>
    <row r="594" spans="5:15" x14ac:dyDescent="0.25">
      <c r="E594" s="50"/>
      <c r="F594" s="52"/>
      <c r="G594" s="51"/>
      <c r="H594" s="51"/>
      <c r="I594" s="51"/>
      <c r="J594" s="51"/>
      <c r="K594" s="51"/>
      <c r="L594" s="51"/>
      <c r="M594" s="51"/>
      <c r="N594" s="51"/>
      <c r="O594" s="51"/>
    </row>
    <row r="595" spans="5:15" x14ac:dyDescent="0.25">
      <c r="E595" s="50"/>
      <c r="F595" s="52"/>
      <c r="G595" s="51"/>
      <c r="H595" s="51"/>
      <c r="I595" s="51"/>
      <c r="J595" s="51"/>
      <c r="K595" s="51"/>
      <c r="L595" s="51"/>
      <c r="M595" s="51"/>
      <c r="N595" s="51"/>
      <c r="O595" s="51"/>
    </row>
    <row r="596" spans="5:15" x14ac:dyDescent="0.25">
      <c r="E596" s="50"/>
      <c r="F596" s="52"/>
      <c r="G596" s="51"/>
      <c r="H596" s="51"/>
      <c r="I596" s="51"/>
      <c r="J596" s="51"/>
      <c r="K596" s="51"/>
      <c r="L596" s="51"/>
      <c r="M596" s="51"/>
      <c r="N596" s="51"/>
      <c r="O596" s="51"/>
    </row>
    <row r="597" spans="5:15" x14ac:dyDescent="0.25">
      <c r="E597" s="50"/>
      <c r="F597" s="52"/>
      <c r="G597" s="51"/>
      <c r="H597" s="51"/>
      <c r="I597" s="51"/>
      <c r="J597" s="51"/>
      <c r="K597" s="51"/>
      <c r="L597" s="51"/>
      <c r="M597" s="51"/>
      <c r="N597" s="51"/>
      <c r="O597" s="51"/>
    </row>
    <row r="598" spans="5:15" x14ac:dyDescent="0.25">
      <c r="E598" s="50"/>
      <c r="F598" s="52"/>
      <c r="G598" s="51"/>
      <c r="H598" s="51"/>
      <c r="I598" s="51"/>
      <c r="J598" s="51"/>
      <c r="K598" s="51"/>
      <c r="L598" s="51"/>
      <c r="M598" s="51"/>
      <c r="N598" s="51"/>
      <c r="O598" s="51"/>
    </row>
    <row r="599" spans="5:15" x14ac:dyDescent="0.25">
      <c r="E599" s="50"/>
      <c r="F599" s="52"/>
      <c r="G599" s="51"/>
      <c r="H599" s="51"/>
      <c r="I599" s="51"/>
      <c r="J599" s="51"/>
      <c r="K599" s="51"/>
      <c r="L599" s="51"/>
      <c r="M599" s="51"/>
      <c r="N599" s="51"/>
      <c r="O599" s="51"/>
    </row>
    <row r="600" spans="5:15" x14ac:dyDescent="0.25">
      <c r="E600" s="50"/>
      <c r="F600" s="52"/>
      <c r="G600" s="51"/>
      <c r="H600" s="51"/>
      <c r="I600" s="51"/>
      <c r="J600" s="51"/>
      <c r="K600" s="51"/>
      <c r="L600" s="51"/>
      <c r="M600" s="51"/>
      <c r="N600" s="51"/>
      <c r="O600" s="51"/>
    </row>
    <row r="601" spans="5:15" x14ac:dyDescent="0.25">
      <c r="E601" s="50"/>
      <c r="F601" s="52"/>
      <c r="G601" s="51"/>
      <c r="H601" s="51"/>
      <c r="I601" s="51"/>
      <c r="J601" s="51"/>
      <c r="K601" s="51"/>
      <c r="L601" s="51"/>
      <c r="M601" s="51"/>
      <c r="N601" s="51"/>
      <c r="O601" s="51"/>
    </row>
    <row r="602" spans="5:15" x14ac:dyDescent="0.25">
      <c r="E602" s="50"/>
      <c r="F602" s="52"/>
      <c r="G602" s="51"/>
      <c r="H602" s="51"/>
      <c r="I602" s="51"/>
      <c r="J602" s="51"/>
      <c r="K602" s="51"/>
      <c r="L602" s="51"/>
      <c r="M602" s="51"/>
      <c r="N602" s="51"/>
      <c r="O602" s="51"/>
    </row>
    <row r="603" spans="5:15" x14ac:dyDescent="0.25">
      <c r="E603" s="50"/>
      <c r="F603" s="52"/>
      <c r="G603" s="51"/>
      <c r="H603" s="51"/>
      <c r="I603" s="51"/>
      <c r="J603" s="51"/>
      <c r="K603" s="51"/>
      <c r="L603" s="51"/>
      <c r="M603" s="51"/>
      <c r="N603" s="51"/>
      <c r="O603" s="51"/>
    </row>
    <row r="604" spans="5:15" x14ac:dyDescent="0.25">
      <c r="E604" s="50"/>
      <c r="F604" s="52"/>
      <c r="G604" s="51"/>
      <c r="H604" s="51"/>
      <c r="I604" s="51"/>
      <c r="J604" s="51"/>
      <c r="K604" s="51"/>
      <c r="L604" s="51"/>
      <c r="M604" s="51"/>
      <c r="N604" s="51"/>
      <c r="O604" s="51"/>
    </row>
    <row r="605" spans="5:15" x14ac:dyDescent="0.25">
      <c r="E605" s="50"/>
      <c r="F605" s="52"/>
      <c r="G605" s="51"/>
      <c r="H605" s="51"/>
      <c r="I605" s="51"/>
      <c r="J605" s="51"/>
      <c r="K605" s="51"/>
      <c r="L605" s="51"/>
      <c r="M605" s="51"/>
      <c r="N605" s="51"/>
      <c r="O605" s="51"/>
    </row>
    <row r="606" spans="5:15" x14ac:dyDescent="0.25">
      <c r="E606" s="50"/>
      <c r="F606" s="52"/>
      <c r="G606" s="51"/>
      <c r="H606" s="51"/>
      <c r="I606" s="51"/>
      <c r="J606" s="51"/>
      <c r="K606" s="51"/>
      <c r="L606" s="51"/>
      <c r="M606" s="51"/>
      <c r="N606" s="51"/>
      <c r="O606" s="51"/>
    </row>
    <row r="607" spans="5:15" x14ac:dyDescent="0.25">
      <c r="E607" s="50"/>
      <c r="F607" s="52"/>
      <c r="G607" s="51"/>
      <c r="H607" s="51"/>
      <c r="I607" s="51"/>
      <c r="J607" s="51"/>
      <c r="K607" s="51"/>
      <c r="L607" s="51"/>
      <c r="M607" s="51"/>
      <c r="N607" s="51"/>
      <c r="O607" s="51"/>
    </row>
    <row r="608" spans="5:15" x14ac:dyDescent="0.25">
      <c r="E608" s="50"/>
      <c r="F608" s="52"/>
      <c r="G608" s="51"/>
      <c r="H608" s="51"/>
      <c r="I608" s="51"/>
      <c r="J608" s="51"/>
      <c r="K608" s="51"/>
      <c r="L608" s="51"/>
      <c r="M608" s="51"/>
      <c r="N608" s="51"/>
      <c r="O608" s="51"/>
    </row>
    <row r="609" spans="5:15" x14ac:dyDescent="0.25">
      <c r="E609" s="50"/>
      <c r="F609" s="52"/>
      <c r="G609" s="51"/>
      <c r="H609" s="51"/>
      <c r="I609" s="51"/>
      <c r="J609" s="51"/>
      <c r="K609" s="51"/>
      <c r="L609" s="51"/>
      <c r="M609" s="51"/>
      <c r="N609" s="51"/>
      <c r="O609" s="51"/>
    </row>
    <row r="610" spans="5:15" x14ac:dyDescent="0.25">
      <c r="E610" s="50"/>
      <c r="F610" s="52"/>
      <c r="G610" s="51"/>
      <c r="H610" s="51"/>
      <c r="I610" s="51"/>
      <c r="J610" s="51"/>
      <c r="K610" s="51"/>
      <c r="L610" s="51"/>
      <c r="M610" s="51"/>
      <c r="N610" s="51"/>
      <c r="O610" s="51"/>
    </row>
    <row r="611" spans="5:15" x14ac:dyDescent="0.25">
      <c r="E611" s="50"/>
      <c r="F611" s="52"/>
      <c r="G611" s="51"/>
      <c r="H611" s="51"/>
      <c r="I611" s="51"/>
      <c r="J611" s="51"/>
      <c r="K611" s="51"/>
      <c r="L611" s="51"/>
      <c r="M611" s="51"/>
      <c r="N611" s="51"/>
      <c r="O611" s="51"/>
    </row>
    <row r="612" spans="5:15" x14ac:dyDescent="0.25">
      <c r="E612" s="50"/>
      <c r="F612" s="52"/>
      <c r="G612" s="51"/>
      <c r="H612" s="51"/>
      <c r="I612" s="51"/>
      <c r="J612" s="51"/>
      <c r="K612" s="51"/>
      <c r="L612" s="51"/>
      <c r="M612" s="51"/>
      <c r="N612" s="51"/>
      <c r="O612" s="51"/>
    </row>
    <row r="613" spans="5:15" x14ac:dyDescent="0.25">
      <c r="E613" s="50"/>
      <c r="F613" s="52"/>
      <c r="G613" s="51"/>
      <c r="H613" s="51"/>
      <c r="I613" s="51"/>
      <c r="J613" s="51"/>
      <c r="K613" s="51"/>
      <c r="L613" s="51"/>
      <c r="M613" s="51"/>
      <c r="N613" s="51"/>
      <c r="O613" s="51"/>
    </row>
    <row r="614" spans="5:15" x14ac:dyDescent="0.25">
      <c r="E614" s="50"/>
      <c r="F614" s="52"/>
      <c r="G614" s="51"/>
      <c r="H614" s="51"/>
      <c r="I614" s="51"/>
      <c r="J614" s="51"/>
      <c r="K614" s="51"/>
      <c r="L614" s="51"/>
      <c r="M614" s="51"/>
      <c r="N614" s="51"/>
      <c r="O614" s="51"/>
    </row>
    <row r="615" spans="5:15" x14ac:dyDescent="0.25">
      <c r="E615" s="50"/>
      <c r="F615" s="52"/>
      <c r="G615" s="51"/>
      <c r="H615" s="51"/>
      <c r="I615" s="51"/>
      <c r="J615" s="51"/>
      <c r="K615" s="51"/>
      <c r="L615" s="51"/>
      <c r="M615" s="51"/>
      <c r="N615" s="51"/>
      <c r="O615" s="51"/>
    </row>
    <row r="616" spans="5:15" x14ac:dyDescent="0.25">
      <c r="E616" s="50"/>
      <c r="F616" s="52"/>
      <c r="G616" s="51"/>
      <c r="H616" s="51"/>
      <c r="I616" s="51"/>
      <c r="J616" s="51"/>
      <c r="K616" s="51"/>
      <c r="L616" s="51"/>
      <c r="M616" s="51"/>
      <c r="N616" s="51"/>
      <c r="O616" s="51"/>
    </row>
    <row r="617" spans="5:15" x14ac:dyDescent="0.25">
      <c r="E617" s="50"/>
      <c r="F617" s="52"/>
      <c r="G617" s="51"/>
      <c r="H617" s="51"/>
      <c r="I617" s="51"/>
      <c r="J617" s="51"/>
      <c r="K617" s="51"/>
      <c r="L617" s="51"/>
      <c r="M617" s="51"/>
      <c r="N617" s="51"/>
      <c r="O617" s="51"/>
    </row>
    <row r="618" spans="5:15" x14ac:dyDescent="0.25">
      <c r="E618" s="50"/>
      <c r="F618" s="52"/>
      <c r="G618" s="51"/>
      <c r="H618" s="51"/>
      <c r="I618" s="51"/>
      <c r="J618" s="51"/>
      <c r="K618" s="51"/>
      <c r="L618" s="51"/>
      <c r="M618" s="51"/>
      <c r="N618" s="51"/>
      <c r="O618" s="51"/>
    </row>
    <row r="619" spans="5:15" x14ac:dyDescent="0.25">
      <c r="E619" s="50"/>
      <c r="F619" s="52"/>
      <c r="G619" s="51"/>
      <c r="H619" s="51"/>
      <c r="I619" s="51"/>
      <c r="J619" s="51"/>
      <c r="K619" s="51"/>
      <c r="L619" s="51"/>
      <c r="M619" s="51"/>
      <c r="N619" s="51"/>
      <c r="O619" s="51"/>
    </row>
    <row r="620" spans="5:15" x14ac:dyDescent="0.25">
      <c r="E620" s="50"/>
      <c r="F620" s="52"/>
      <c r="G620" s="51"/>
      <c r="H620" s="51"/>
      <c r="I620" s="51"/>
      <c r="J620" s="51"/>
      <c r="K620" s="51"/>
      <c r="L620" s="51"/>
      <c r="M620" s="51"/>
      <c r="N620" s="51"/>
      <c r="O620" s="51"/>
    </row>
    <row r="621" spans="5:15" x14ac:dyDescent="0.25">
      <c r="E621" s="50"/>
      <c r="F621" s="52"/>
      <c r="G621" s="51"/>
      <c r="H621" s="51"/>
      <c r="I621" s="51"/>
      <c r="J621" s="51"/>
      <c r="K621" s="51"/>
      <c r="L621" s="51"/>
      <c r="M621" s="51"/>
      <c r="N621" s="51"/>
      <c r="O621" s="51"/>
    </row>
    <row r="622" spans="5:15" x14ac:dyDescent="0.25">
      <c r="E622" s="50"/>
      <c r="F622" s="52"/>
      <c r="G622" s="51"/>
      <c r="H622" s="51"/>
      <c r="I622" s="51"/>
      <c r="J622" s="51"/>
      <c r="K622" s="51"/>
      <c r="L622" s="51"/>
      <c r="M622" s="51"/>
      <c r="N622" s="51"/>
      <c r="O622" s="51"/>
    </row>
    <row r="623" spans="5:15" x14ac:dyDescent="0.25">
      <c r="E623" s="50"/>
      <c r="F623" s="52"/>
      <c r="G623" s="51"/>
      <c r="H623" s="51"/>
      <c r="I623" s="51"/>
      <c r="J623" s="51"/>
      <c r="K623" s="51"/>
      <c r="L623" s="51"/>
      <c r="M623" s="51"/>
      <c r="N623" s="51"/>
      <c r="O623" s="51"/>
    </row>
    <row r="624" spans="5:15" x14ac:dyDescent="0.25">
      <c r="E624" s="50"/>
      <c r="F624" s="52"/>
      <c r="G624" s="51"/>
      <c r="H624" s="51"/>
      <c r="I624" s="51"/>
      <c r="J624" s="51"/>
      <c r="K624" s="51"/>
      <c r="L624" s="51"/>
      <c r="M624" s="51"/>
      <c r="N624" s="51"/>
      <c r="O624" s="51"/>
    </row>
    <row r="625" spans="5:15" x14ac:dyDescent="0.25">
      <c r="E625" s="50"/>
      <c r="F625" s="52"/>
      <c r="G625" s="51"/>
      <c r="H625" s="51"/>
      <c r="I625" s="51"/>
      <c r="J625" s="51"/>
      <c r="K625" s="51"/>
      <c r="L625" s="51"/>
      <c r="M625" s="51"/>
      <c r="N625" s="51"/>
      <c r="O625" s="51"/>
    </row>
    <row r="626" spans="5:15" x14ac:dyDescent="0.25">
      <c r="E626" s="50"/>
      <c r="F626" s="52"/>
      <c r="G626" s="51"/>
      <c r="H626" s="51"/>
      <c r="I626" s="51"/>
      <c r="J626" s="51"/>
      <c r="K626" s="51"/>
      <c r="L626" s="51"/>
      <c r="M626" s="51"/>
      <c r="N626" s="51"/>
      <c r="O626" s="51"/>
    </row>
    <row r="627" spans="5:15" x14ac:dyDescent="0.25">
      <c r="E627" s="50"/>
      <c r="F627" s="52"/>
      <c r="G627" s="51"/>
      <c r="H627" s="51"/>
      <c r="I627" s="51"/>
      <c r="J627" s="51"/>
      <c r="K627" s="51"/>
      <c r="L627" s="51"/>
      <c r="M627" s="51"/>
      <c r="N627" s="51"/>
      <c r="O627" s="51"/>
    </row>
    <row r="628" spans="5:15" x14ac:dyDescent="0.25">
      <c r="E628" s="50"/>
      <c r="F628" s="52"/>
      <c r="G628" s="51"/>
      <c r="H628" s="51"/>
      <c r="I628" s="51"/>
      <c r="J628" s="51"/>
      <c r="K628" s="51"/>
      <c r="L628" s="51"/>
      <c r="M628" s="51"/>
      <c r="N628" s="51"/>
      <c r="O628" s="51"/>
    </row>
    <row r="629" spans="5:15" x14ac:dyDescent="0.25">
      <c r="E629" s="50"/>
      <c r="F629" s="52"/>
      <c r="G629" s="51"/>
      <c r="H629" s="51"/>
      <c r="I629" s="51"/>
      <c r="J629" s="51"/>
      <c r="K629" s="51"/>
      <c r="L629" s="51"/>
      <c r="M629" s="51"/>
      <c r="N629" s="51"/>
      <c r="O629" s="51"/>
    </row>
    <row r="630" spans="5:15" x14ac:dyDescent="0.25">
      <c r="E630" s="50"/>
      <c r="F630" s="52"/>
      <c r="G630" s="51"/>
      <c r="H630" s="51"/>
      <c r="I630" s="51"/>
      <c r="J630" s="51"/>
      <c r="K630" s="51"/>
      <c r="L630" s="51"/>
      <c r="M630" s="51"/>
      <c r="N630" s="51"/>
      <c r="O630" s="51"/>
    </row>
    <row r="631" spans="5:15" x14ac:dyDescent="0.25">
      <c r="E631" s="50"/>
      <c r="F631" s="52"/>
      <c r="G631" s="51"/>
      <c r="H631" s="51"/>
      <c r="I631" s="51"/>
      <c r="J631" s="51"/>
      <c r="K631" s="51"/>
      <c r="L631" s="51"/>
      <c r="M631" s="51"/>
      <c r="N631" s="51"/>
      <c r="O631" s="51"/>
    </row>
    <row r="632" spans="5:15" x14ac:dyDescent="0.25">
      <c r="E632" s="50"/>
      <c r="F632" s="52"/>
      <c r="G632" s="51"/>
      <c r="H632" s="51"/>
      <c r="I632" s="51"/>
      <c r="J632" s="51"/>
      <c r="K632" s="51"/>
      <c r="L632" s="51"/>
      <c r="M632" s="51"/>
      <c r="N632" s="51"/>
      <c r="O632" s="51"/>
    </row>
    <row r="633" spans="5:15" x14ac:dyDescent="0.25">
      <c r="E633" s="50"/>
      <c r="F633" s="52"/>
      <c r="G633" s="51"/>
      <c r="H633" s="51"/>
      <c r="I633" s="51"/>
      <c r="J633" s="51"/>
      <c r="K633" s="51"/>
      <c r="L633" s="51"/>
      <c r="M633" s="51"/>
      <c r="N633" s="51"/>
      <c r="O633" s="51"/>
    </row>
    <row r="634" spans="5:15" x14ac:dyDescent="0.25">
      <c r="E634" s="50"/>
      <c r="F634" s="52"/>
      <c r="G634" s="51"/>
      <c r="H634" s="51"/>
      <c r="I634" s="51"/>
      <c r="J634" s="51"/>
      <c r="K634" s="51"/>
      <c r="L634" s="51"/>
      <c r="M634" s="51"/>
      <c r="N634" s="51"/>
      <c r="O634" s="51"/>
    </row>
    <row r="635" spans="5:15" x14ac:dyDescent="0.25">
      <c r="E635" s="50"/>
      <c r="F635" s="52"/>
      <c r="G635" s="51"/>
      <c r="H635" s="51"/>
      <c r="I635" s="51"/>
      <c r="J635" s="51"/>
      <c r="K635" s="51"/>
      <c r="L635" s="51"/>
      <c r="M635" s="51"/>
      <c r="N635" s="51"/>
      <c r="O635" s="51"/>
    </row>
    <row r="636" spans="5:15" x14ac:dyDescent="0.25">
      <c r="E636" s="50"/>
      <c r="F636" s="52"/>
      <c r="G636" s="51"/>
      <c r="H636" s="51"/>
      <c r="I636" s="51"/>
      <c r="J636" s="51"/>
      <c r="K636" s="51"/>
      <c r="L636" s="51"/>
      <c r="M636" s="51"/>
      <c r="N636" s="51"/>
      <c r="O636" s="51"/>
    </row>
    <row r="637" spans="5:15" x14ac:dyDescent="0.25">
      <c r="E637" s="50"/>
      <c r="F637" s="52"/>
      <c r="G637" s="51"/>
      <c r="H637" s="51"/>
      <c r="I637" s="51"/>
      <c r="J637" s="51"/>
      <c r="K637" s="51"/>
      <c r="L637" s="51"/>
      <c r="M637" s="51"/>
      <c r="N637" s="51"/>
      <c r="O637" s="51"/>
    </row>
    <row r="638" spans="5:15" x14ac:dyDescent="0.25">
      <c r="E638" s="50"/>
      <c r="F638" s="52"/>
      <c r="G638" s="51"/>
      <c r="H638" s="51"/>
      <c r="I638" s="51"/>
      <c r="J638" s="51"/>
      <c r="K638" s="51"/>
      <c r="L638" s="51"/>
      <c r="M638" s="51"/>
      <c r="N638" s="51"/>
      <c r="O638" s="51"/>
    </row>
    <row r="639" spans="5:15" x14ac:dyDescent="0.25">
      <c r="E639" s="50"/>
      <c r="F639" s="52"/>
      <c r="G639" s="51"/>
      <c r="H639" s="51"/>
      <c r="I639" s="51"/>
      <c r="J639" s="51"/>
      <c r="K639" s="51"/>
      <c r="L639" s="51"/>
      <c r="M639" s="51"/>
      <c r="N639" s="51"/>
      <c r="O639" s="51"/>
    </row>
    <row r="640" spans="5:15" x14ac:dyDescent="0.25">
      <c r="E640" s="50"/>
      <c r="F640" s="52"/>
      <c r="G640" s="51"/>
      <c r="H640" s="51"/>
      <c r="I640" s="51"/>
      <c r="J640" s="51"/>
      <c r="K640" s="51"/>
      <c r="L640" s="51"/>
      <c r="M640" s="51"/>
      <c r="N640" s="51"/>
      <c r="O640" s="51"/>
    </row>
    <row r="641" spans="5:15" x14ac:dyDescent="0.25">
      <c r="E641" s="50"/>
      <c r="F641" s="52"/>
      <c r="G641" s="51"/>
      <c r="H641" s="51"/>
      <c r="I641" s="51"/>
      <c r="J641" s="51"/>
      <c r="K641" s="51"/>
      <c r="L641" s="51"/>
      <c r="M641" s="51"/>
      <c r="N641" s="51"/>
      <c r="O641" s="51"/>
    </row>
    <row r="642" spans="5:15" x14ac:dyDescent="0.25">
      <c r="E642" s="50"/>
      <c r="F642" s="52"/>
      <c r="G642" s="51"/>
      <c r="H642" s="51"/>
      <c r="I642" s="51"/>
      <c r="J642" s="51"/>
      <c r="K642" s="51"/>
      <c r="L642" s="51"/>
      <c r="M642" s="51"/>
      <c r="N642" s="51"/>
      <c r="O642" s="51"/>
    </row>
    <row r="643" spans="5:15" x14ac:dyDescent="0.25">
      <c r="E643" s="50"/>
      <c r="F643" s="52"/>
      <c r="G643" s="51"/>
      <c r="H643" s="51"/>
      <c r="I643" s="51"/>
      <c r="J643" s="51"/>
      <c r="K643" s="51"/>
      <c r="L643" s="51"/>
      <c r="M643" s="51"/>
      <c r="N643" s="51"/>
      <c r="O643" s="51"/>
    </row>
    <row r="644" spans="5:15" x14ac:dyDescent="0.25">
      <c r="E644" s="50"/>
      <c r="F644" s="52"/>
      <c r="G644" s="51"/>
      <c r="H644" s="51"/>
      <c r="I644" s="51"/>
      <c r="J644" s="51"/>
      <c r="K644" s="51"/>
      <c r="L644" s="51"/>
      <c r="M644" s="51"/>
      <c r="N644" s="51"/>
      <c r="O644" s="51"/>
    </row>
    <row r="645" spans="5:15" x14ac:dyDescent="0.25">
      <c r="E645" s="50"/>
      <c r="F645" s="52"/>
      <c r="G645" s="51"/>
      <c r="H645" s="51"/>
      <c r="I645" s="51"/>
      <c r="J645" s="51"/>
      <c r="K645" s="51"/>
      <c r="L645" s="51"/>
      <c r="M645" s="51"/>
      <c r="N645" s="51"/>
      <c r="O645" s="51"/>
    </row>
    <row r="646" spans="5:15" x14ac:dyDescent="0.25">
      <c r="E646" s="50"/>
      <c r="F646" s="52"/>
      <c r="G646" s="51"/>
      <c r="H646" s="51"/>
      <c r="I646" s="51"/>
      <c r="J646" s="51"/>
      <c r="K646" s="51"/>
      <c r="L646" s="51"/>
      <c r="M646" s="51"/>
      <c r="N646" s="51"/>
      <c r="O646" s="51"/>
    </row>
    <row r="647" spans="5:15" x14ac:dyDescent="0.25">
      <c r="E647" s="50"/>
      <c r="F647" s="52"/>
      <c r="G647" s="51"/>
      <c r="H647" s="51"/>
      <c r="I647" s="51"/>
      <c r="J647" s="51"/>
      <c r="K647" s="51"/>
      <c r="L647" s="51"/>
      <c r="M647" s="51"/>
      <c r="N647" s="51"/>
      <c r="O647" s="51"/>
    </row>
    <row r="648" spans="5:15" x14ac:dyDescent="0.25">
      <c r="E648" s="50"/>
      <c r="F648" s="52"/>
      <c r="G648" s="51"/>
      <c r="H648" s="51"/>
      <c r="I648" s="51"/>
      <c r="J648" s="51"/>
      <c r="K648" s="51"/>
      <c r="L648" s="51"/>
      <c r="M648" s="51"/>
      <c r="N648" s="51"/>
      <c r="O648" s="51"/>
    </row>
    <row r="649" spans="5:15" x14ac:dyDescent="0.25">
      <c r="E649" s="50"/>
      <c r="F649" s="52"/>
      <c r="G649" s="51"/>
      <c r="H649" s="51"/>
      <c r="I649" s="51"/>
      <c r="J649" s="51"/>
      <c r="K649" s="51"/>
      <c r="L649" s="51"/>
      <c r="M649" s="51"/>
      <c r="N649" s="51"/>
      <c r="O649" s="51"/>
    </row>
    <row r="650" spans="5:15" x14ac:dyDescent="0.25">
      <c r="E650" s="50"/>
      <c r="F650" s="52"/>
      <c r="G650" s="51"/>
      <c r="H650" s="51"/>
      <c r="I650" s="51"/>
      <c r="J650" s="51"/>
      <c r="K650" s="51"/>
      <c r="L650" s="51"/>
      <c r="M650" s="51"/>
      <c r="N650" s="51"/>
      <c r="O650" s="51"/>
    </row>
    <row r="651" spans="5:15" x14ac:dyDescent="0.25">
      <c r="E651" s="50"/>
      <c r="F651" s="52"/>
      <c r="G651" s="51"/>
      <c r="H651" s="51"/>
      <c r="I651" s="51"/>
      <c r="J651" s="51"/>
      <c r="K651" s="51"/>
      <c r="L651" s="51"/>
      <c r="M651" s="51"/>
      <c r="N651" s="51"/>
      <c r="O651" s="51"/>
    </row>
    <row r="652" spans="5:15" x14ac:dyDescent="0.25">
      <c r="E652" s="50"/>
      <c r="F652" s="52"/>
      <c r="G652" s="51"/>
      <c r="H652" s="51"/>
      <c r="I652" s="51"/>
      <c r="J652" s="51"/>
      <c r="K652" s="51"/>
      <c r="L652" s="51"/>
      <c r="M652" s="51"/>
      <c r="N652" s="51"/>
      <c r="O652" s="51"/>
    </row>
    <row r="653" spans="5:15" x14ac:dyDescent="0.25">
      <c r="E653" s="50"/>
      <c r="F653" s="52"/>
      <c r="G653" s="51"/>
      <c r="H653" s="51"/>
      <c r="I653" s="51"/>
      <c r="J653" s="51"/>
      <c r="K653" s="51"/>
      <c r="L653" s="51"/>
      <c r="M653" s="51"/>
      <c r="N653" s="51"/>
      <c r="O653" s="51"/>
    </row>
    <row r="654" spans="5:15" x14ac:dyDescent="0.25">
      <c r="E654" s="50"/>
      <c r="F654" s="52"/>
      <c r="G654" s="51"/>
      <c r="H654" s="51"/>
      <c r="I654" s="51"/>
      <c r="J654" s="51"/>
      <c r="K654" s="51"/>
      <c r="L654" s="51"/>
      <c r="M654" s="51"/>
      <c r="N654" s="51"/>
      <c r="O654" s="51"/>
    </row>
    <row r="655" spans="5:15" x14ac:dyDescent="0.25">
      <c r="E655" s="50"/>
      <c r="F655" s="52"/>
      <c r="G655" s="51"/>
      <c r="H655" s="51"/>
      <c r="I655" s="51"/>
      <c r="J655" s="51"/>
      <c r="K655" s="51"/>
      <c r="L655" s="51"/>
      <c r="M655" s="51"/>
      <c r="N655" s="51"/>
      <c r="O655" s="51"/>
    </row>
    <row r="656" spans="5:15" x14ac:dyDescent="0.25">
      <c r="E656" s="50"/>
      <c r="F656" s="52"/>
      <c r="G656" s="51"/>
      <c r="H656" s="51"/>
      <c r="I656" s="51"/>
      <c r="J656" s="51"/>
      <c r="K656" s="51"/>
      <c r="L656" s="51"/>
      <c r="M656" s="51"/>
      <c r="N656" s="51"/>
      <c r="O656" s="51"/>
    </row>
    <row r="657" spans="5:15" x14ac:dyDescent="0.25">
      <c r="E657" s="50"/>
      <c r="F657" s="52"/>
      <c r="G657" s="51"/>
      <c r="H657" s="51"/>
      <c r="I657" s="51"/>
      <c r="J657" s="51"/>
      <c r="K657" s="51"/>
      <c r="L657" s="51"/>
      <c r="M657" s="51"/>
      <c r="N657" s="51"/>
      <c r="O657" s="51"/>
    </row>
    <row r="658" spans="5:15" x14ac:dyDescent="0.25">
      <c r="E658" s="50"/>
      <c r="F658" s="52"/>
      <c r="G658" s="51"/>
      <c r="H658" s="51"/>
      <c r="I658" s="51"/>
      <c r="J658" s="51"/>
      <c r="K658" s="51"/>
      <c r="L658" s="51"/>
      <c r="M658" s="51"/>
      <c r="N658" s="51"/>
      <c r="O658" s="51"/>
    </row>
    <row r="659" spans="5:15" x14ac:dyDescent="0.25">
      <c r="E659" s="50"/>
      <c r="F659" s="52"/>
      <c r="G659" s="51"/>
      <c r="H659" s="51"/>
      <c r="I659" s="51"/>
      <c r="J659" s="51"/>
      <c r="K659" s="51"/>
      <c r="L659" s="51"/>
      <c r="M659" s="51"/>
      <c r="N659" s="51"/>
      <c r="O659" s="51"/>
    </row>
    <row r="660" spans="5:15" x14ac:dyDescent="0.25">
      <c r="E660" s="50"/>
      <c r="F660" s="52"/>
      <c r="G660" s="51"/>
      <c r="H660" s="51"/>
      <c r="I660" s="51"/>
      <c r="J660" s="51"/>
      <c r="K660" s="51"/>
      <c r="L660" s="51"/>
      <c r="M660" s="51"/>
      <c r="N660" s="51"/>
      <c r="O660" s="51"/>
    </row>
    <row r="661" spans="5:15" x14ac:dyDescent="0.25">
      <c r="E661" s="50"/>
      <c r="F661" s="52"/>
      <c r="G661" s="51"/>
      <c r="H661" s="51"/>
      <c r="I661" s="51"/>
      <c r="J661" s="51"/>
      <c r="K661" s="51"/>
      <c r="L661" s="51"/>
      <c r="M661" s="51"/>
      <c r="N661" s="51"/>
      <c r="O661" s="51"/>
    </row>
    <row r="662" spans="5:15" x14ac:dyDescent="0.25">
      <c r="E662" s="50"/>
      <c r="F662" s="52"/>
      <c r="G662" s="51"/>
      <c r="H662" s="51"/>
      <c r="I662" s="51"/>
      <c r="J662" s="51"/>
      <c r="K662" s="51"/>
      <c r="L662" s="51"/>
      <c r="M662" s="51"/>
      <c r="N662" s="51"/>
      <c r="O662" s="51"/>
    </row>
    <row r="663" spans="5:15" x14ac:dyDescent="0.25">
      <c r="E663" s="50"/>
      <c r="F663" s="52"/>
      <c r="G663" s="51"/>
      <c r="H663" s="51"/>
      <c r="I663" s="51"/>
      <c r="J663" s="51"/>
      <c r="K663" s="51"/>
      <c r="L663" s="51"/>
      <c r="M663" s="51"/>
      <c r="N663" s="51"/>
      <c r="O663" s="51"/>
    </row>
    <row r="664" spans="5:15" x14ac:dyDescent="0.25">
      <c r="E664" s="50"/>
      <c r="F664" s="52"/>
      <c r="G664" s="51"/>
      <c r="H664" s="51"/>
      <c r="I664" s="51"/>
      <c r="J664" s="51"/>
      <c r="K664" s="51"/>
      <c r="L664" s="51"/>
      <c r="M664" s="51"/>
      <c r="N664" s="51"/>
      <c r="O664" s="51"/>
    </row>
    <row r="665" spans="5:15" x14ac:dyDescent="0.25">
      <c r="E665" s="50"/>
      <c r="F665" s="52"/>
      <c r="G665" s="51"/>
      <c r="H665" s="51"/>
      <c r="I665" s="51"/>
      <c r="J665" s="51"/>
      <c r="K665" s="51"/>
      <c r="L665" s="51"/>
      <c r="M665" s="51"/>
      <c r="N665" s="51"/>
      <c r="O665" s="51"/>
    </row>
    <row r="666" spans="5:15" x14ac:dyDescent="0.25">
      <c r="E666" s="50"/>
      <c r="F666" s="52"/>
      <c r="G666" s="51"/>
      <c r="H666" s="51"/>
      <c r="I666" s="51"/>
      <c r="J666" s="51"/>
      <c r="K666" s="51"/>
      <c r="L666" s="51"/>
      <c r="M666" s="51"/>
      <c r="N666" s="51"/>
      <c r="O666" s="51"/>
    </row>
    <row r="667" spans="5:15" x14ac:dyDescent="0.25">
      <c r="E667" s="50"/>
      <c r="F667" s="52"/>
      <c r="G667" s="51"/>
      <c r="H667" s="51"/>
      <c r="I667" s="51"/>
      <c r="J667" s="51"/>
      <c r="K667" s="51"/>
      <c r="L667" s="51"/>
      <c r="M667" s="51"/>
      <c r="N667" s="51"/>
      <c r="O667" s="51"/>
    </row>
    <row r="668" spans="5:15" x14ac:dyDescent="0.25">
      <c r="E668" s="50"/>
      <c r="F668" s="52"/>
      <c r="G668" s="51"/>
      <c r="H668" s="51"/>
      <c r="I668" s="51"/>
      <c r="J668" s="51"/>
      <c r="K668" s="51"/>
      <c r="L668" s="51"/>
      <c r="M668" s="51"/>
      <c r="N668" s="51"/>
      <c r="O668" s="51"/>
    </row>
    <row r="669" spans="5:15" x14ac:dyDescent="0.25">
      <c r="E669" s="50"/>
      <c r="F669" s="52"/>
      <c r="G669" s="51"/>
      <c r="H669" s="51"/>
      <c r="I669" s="51"/>
      <c r="J669" s="51"/>
      <c r="K669" s="51"/>
      <c r="L669" s="51"/>
      <c r="M669" s="51"/>
      <c r="N669" s="51"/>
      <c r="O669" s="51"/>
    </row>
    <row r="670" spans="5:15" x14ac:dyDescent="0.25">
      <c r="E670" s="50"/>
      <c r="F670" s="52"/>
      <c r="G670" s="51"/>
      <c r="H670" s="51"/>
      <c r="I670" s="51"/>
      <c r="J670" s="51"/>
      <c r="K670" s="51"/>
      <c r="L670" s="51"/>
      <c r="M670" s="51"/>
      <c r="N670" s="51"/>
      <c r="O670" s="51"/>
    </row>
    <row r="671" spans="5:15" x14ac:dyDescent="0.25">
      <c r="E671" s="50"/>
      <c r="F671" s="52"/>
      <c r="G671" s="51"/>
      <c r="H671" s="51"/>
      <c r="I671" s="51"/>
      <c r="J671" s="51"/>
      <c r="K671" s="51"/>
      <c r="L671" s="51"/>
      <c r="M671" s="51"/>
      <c r="N671" s="51"/>
      <c r="O671" s="51"/>
    </row>
    <row r="672" spans="5:15" x14ac:dyDescent="0.25">
      <c r="E672" s="50"/>
      <c r="F672" s="52"/>
      <c r="G672" s="51"/>
      <c r="H672" s="51"/>
      <c r="I672" s="51"/>
      <c r="J672" s="51"/>
      <c r="K672" s="51"/>
      <c r="L672" s="51"/>
      <c r="M672" s="51"/>
      <c r="N672" s="51"/>
      <c r="O672" s="51"/>
    </row>
    <row r="673" spans="5:15" x14ac:dyDescent="0.25">
      <c r="E673" s="50"/>
      <c r="F673" s="52"/>
      <c r="G673" s="51"/>
      <c r="H673" s="51"/>
      <c r="I673" s="51"/>
      <c r="J673" s="51"/>
      <c r="K673" s="51"/>
      <c r="L673" s="51"/>
      <c r="M673" s="51"/>
      <c r="N673" s="51"/>
      <c r="O673" s="51"/>
    </row>
    <row r="674" spans="5:15" x14ac:dyDescent="0.25">
      <c r="E674" s="50"/>
      <c r="F674" s="52"/>
      <c r="G674" s="51"/>
      <c r="H674" s="51"/>
      <c r="I674" s="51"/>
      <c r="J674" s="51"/>
      <c r="K674" s="51"/>
      <c r="L674" s="51"/>
      <c r="M674" s="51"/>
      <c r="N674" s="51"/>
      <c r="O674" s="51"/>
    </row>
    <row r="675" spans="5:15" x14ac:dyDescent="0.25">
      <c r="E675" s="50"/>
      <c r="F675" s="52"/>
      <c r="G675" s="51"/>
      <c r="H675" s="51"/>
      <c r="I675" s="51"/>
      <c r="J675" s="51"/>
      <c r="K675" s="51"/>
      <c r="L675" s="51"/>
      <c r="M675" s="51"/>
      <c r="N675" s="51"/>
      <c r="O675" s="51"/>
    </row>
    <row r="676" spans="5:15" x14ac:dyDescent="0.25">
      <c r="E676" s="50"/>
      <c r="F676" s="52"/>
      <c r="G676" s="51"/>
      <c r="H676" s="51"/>
      <c r="I676" s="51"/>
      <c r="J676" s="51"/>
      <c r="K676" s="51"/>
      <c r="L676" s="51"/>
      <c r="M676" s="51"/>
      <c r="N676" s="51"/>
      <c r="O676" s="51"/>
    </row>
    <row r="677" spans="5:15" x14ac:dyDescent="0.25">
      <c r="E677" s="50"/>
      <c r="F677" s="52"/>
      <c r="G677" s="51"/>
      <c r="H677" s="51"/>
      <c r="I677" s="51"/>
      <c r="J677" s="51"/>
      <c r="K677" s="51"/>
      <c r="L677" s="51"/>
      <c r="M677" s="51"/>
      <c r="N677" s="51"/>
      <c r="O677" s="51"/>
    </row>
    <row r="678" spans="5:15" x14ac:dyDescent="0.25">
      <c r="E678" s="50"/>
      <c r="F678" s="52"/>
      <c r="G678" s="51"/>
      <c r="H678" s="51"/>
      <c r="I678" s="51"/>
      <c r="J678" s="51"/>
      <c r="K678" s="51"/>
      <c r="L678" s="51"/>
      <c r="M678" s="51"/>
      <c r="N678" s="51"/>
      <c r="O678" s="51"/>
    </row>
    <row r="679" spans="5:15" x14ac:dyDescent="0.25">
      <c r="E679" s="50"/>
      <c r="F679" s="52"/>
      <c r="G679" s="51"/>
      <c r="H679" s="51"/>
      <c r="I679" s="51"/>
      <c r="J679" s="51"/>
      <c r="K679" s="51"/>
      <c r="L679" s="51"/>
      <c r="M679" s="51"/>
      <c r="N679" s="51"/>
      <c r="O679" s="51"/>
    </row>
    <row r="680" spans="5:15" x14ac:dyDescent="0.25">
      <c r="E680" s="50"/>
      <c r="F680" s="52"/>
      <c r="G680" s="51"/>
      <c r="H680" s="51"/>
      <c r="I680" s="51"/>
      <c r="J680" s="51"/>
      <c r="K680" s="51"/>
      <c r="L680" s="51"/>
      <c r="M680" s="51"/>
      <c r="N680" s="51"/>
      <c r="O680" s="51"/>
    </row>
    <row r="681" spans="5:15" x14ac:dyDescent="0.25">
      <c r="E681" s="50"/>
      <c r="F681" s="52"/>
      <c r="G681" s="51"/>
      <c r="H681" s="51"/>
      <c r="I681" s="51"/>
      <c r="J681" s="51"/>
      <c r="K681" s="51"/>
      <c r="L681" s="51"/>
      <c r="M681" s="51"/>
      <c r="N681" s="51"/>
      <c r="O681" s="51"/>
    </row>
    <row r="682" spans="5:15" x14ac:dyDescent="0.25">
      <c r="E682" s="50"/>
      <c r="F682" s="52"/>
      <c r="G682" s="51"/>
      <c r="H682" s="51"/>
      <c r="I682" s="51"/>
      <c r="J682" s="51"/>
      <c r="K682" s="51"/>
      <c r="L682" s="51"/>
      <c r="M682" s="51"/>
      <c r="N682" s="51"/>
      <c r="O682" s="51"/>
    </row>
    <row r="683" spans="5:15" x14ac:dyDescent="0.25">
      <c r="E683" s="50"/>
      <c r="F683" s="52"/>
      <c r="G683" s="51"/>
      <c r="H683" s="51"/>
      <c r="I683" s="51"/>
      <c r="J683" s="51"/>
      <c r="K683" s="51"/>
      <c r="L683" s="51"/>
      <c r="M683" s="51"/>
      <c r="N683" s="51"/>
      <c r="O683" s="51"/>
    </row>
    <row r="684" spans="5:15" x14ac:dyDescent="0.25">
      <c r="E684" s="50"/>
      <c r="F684" s="52"/>
      <c r="G684" s="51"/>
      <c r="H684" s="51"/>
      <c r="I684" s="51"/>
      <c r="J684" s="51"/>
      <c r="K684" s="51"/>
      <c r="L684" s="51"/>
      <c r="M684" s="51"/>
      <c r="N684" s="51"/>
      <c r="O684" s="51"/>
    </row>
    <row r="685" spans="5:15" x14ac:dyDescent="0.25">
      <c r="E685" s="50"/>
      <c r="F685" s="52"/>
      <c r="G685" s="51"/>
      <c r="H685" s="51"/>
      <c r="I685" s="51"/>
      <c r="J685" s="51"/>
      <c r="K685" s="51"/>
      <c r="L685" s="51"/>
      <c r="M685" s="51"/>
      <c r="N685" s="51"/>
      <c r="O685" s="51"/>
    </row>
    <row r="686" spans="5:15" x14ac:dyDescent="0.25">
      <c r="E686" s="50"/>
      <c r="F686" s="52"/>
      <c r="G686" s="51"/>
      <c r="H686" s="51"/>
      <c r="I686" s="51"/>
      <c r="J686" s="51"/>
      <c r="K686" s="51"/>
      <c r="L686" s="51"/>
      <c r="M686" s="51"/>
      <c r="N686" s="51"/>
      <c r="O686" s="51"/>
    </row>
    <row r="687" spans="5:15" x14ac:dyDescent="0.25">
      <c r="E687" s="50"/>
      <c r="F687" s="52"/>
      <c r="G687" s="51"/>
      <c r="H687" s="51"/>
      <c r="I687" s="51"/>
      <c r="J687" s="51"/>
      <c r="K687" s="51"/>
      <c r="L687" s="51"/>
      <c r="M687" s="51"/>
      <c r="N687" s="51"/>
      <c r="O687" s="51"/>
    </row>
    <row r="688" spans="5:15" x14ac:dyDescent="0.25">
      <c r="E688" s="50"/>
      <c r="F688" s="52"/>
      <c r="G688" s="51"/>
      <c r="H688" s="51"/>
      <c r="I688" s="51"/>
      <c r="J688" s="51"/>
      <c r="K688" s="51"/>
      <c r="L688" s="51"/>
      <c r="M688" s="51"/>
      <c r="N688" s="51"/>
      <c r="O688" s="51"/>
    </row>
    <row r="689" spans="5:15" x14ac:dyDescent="0.25">
      <c r="E689" s="50"/>
      <c r="F689" s="52"/>
      <c r="G689" s="51"/>
      <c r="H689" s="51"/>
      <c r="I689" s="51"/>
      <c r="J689" s="51"/>
      <c r="K689" s="51"/>
      <c r="L689" s="51"/>
      <c r="M689" s="51"/>
      <c r="N689" s="51"/>
      <c r="O689" s="51"/>
    </row>
    <row r="690" spans="5:15" x14ac:dyDescent="0.25">
      <c r="E690" s="50"/>
      <c r="F690" s="52"/>
      <c r="G690" s="51"/>
      <c r="H690" s="51"/>
      <c r="I690" s="51"/>
      <c r="J690" s="51"/>
      <c r="K690" s="51"/>
      <c r="L690" s="51"/>
      <c r="M690" s="51"/>
      <c r="N690" s="51"/>
      <c r="O690" s="51"/>
    </row>
    <row r="691" spans="5:15" x14ac:dyDescent="0.25">
      <c r="E691" s="50"/>
      <c r="F691" s="52"/>
      <c r="G691" s="51"/>
      <c r="H691" s="51"/>
      <c r="I691" s="51"/>
      <c r="J691" s="51"/>
      <c r="K691" s="51"/>
      <c r="L691" s="51"/>
      <c r="M691" s="51"/>
      <c r="N691" s="51"/>
      <c r="O691" s="51"/>
    </row>
    <row r="692" spans="5:15" x14ac:dyDescent="0.25">
      <c r="E692" s="50"/>
      <c r="F692" s="52"/>
      <c r="G692" s="51"/>
      <c r="H692" s="51"/>
      <c r="I692" s="51"/>
      <c r="J692" s="51"/>
      <c r="K692" s="51"/>
      <c r="L692" s="51"/>
      <c r="M692" s="51"/>
      <c r="N692" s="51"/>
      <c r="O692" s="51"/>
    </row>
    <row r="693" spans="5:15" x14ac:dyDescent="0.25">
      <c r="E693" s="50"/>
      <c r="F693" s="52"/>
      <c r="G693" s="51"/>
      <c r="H693" s="51"/>
      <c r="I693" s="51"/>
      <c r="J693" s="51"/>
      <c r="K693" s="51"/>
      <c r="L693" s="51"/>
      <c r="M693" s="51"/>
      <c r="N693" s="51"/>
      <c r="O693" s="51"/>
    </row>
    <row r="694" spans="5:15" x14ac:dyDescent="0.25">
      <c r="E694" s="50"/>
      <c r="F694" s="52"/>
      <c r="G694" s="51"/>
      <c r="H694" s="51"/>
      <c r="I694" s="51"/>
      <c r="J694" s="51"/>
      <c r="K694" s="51"/>
      <c r="L694" s="51"/>
      <c r="M694" s="51"/>
      <c r="N694" s="51"/>
      <c r="O694" s="51"/>
    </row>
    <row r="695" spans="5:15" x14ac:dyDescent="0.25">
      <c r="E695" s="50"/>
      <c r="F695" s="52"/>
      <c r="G695" s="51"/>
      <c r="H695" s="51"/>
      <c r="I695" s="51"/>
      <c r="J695" s="51"/>
      <c r="K695" s="51"/>
      <c r="L695" s="51"/>
      <c r="M695" s="51"/>
      <c r="N695" s="51"/>
      <c r="O695" s="51"/>
    </row>
    <row r="696" spans="5:15" x14ac:dyDescent="0.25">
      <c r="E696" s="50"/>
      <c r="F696" s="52"/>
      <c r="G696" s="51"/>
      <c r="H696" s="51"/>
      <c r="I696" s="51"/>
      <c r="J696" s="51"/>
      <c r="K696" s="51"/>
      <c r="L696" s="51"/>
      <c r="M696" s="51"/>
      <c r="N696" s="51"/>
      <c r="O696" s="51"/>
    </row>
    <row r="697" spans="5:15" x14ac:dyDescent="0.25">
      <c r="E697" s="50"/>
      <c r="F697" s="52"/>
      <c r="G697" s="51"/>
      <c r="H697" s="51"/>
      <c r="I697" s="51"/>
      <c r="J697" s="51"/>
      <c r="K697" s="51"/>
      <c r="L697" s="51"/>
      <c r="M697" s="51"/>
      <c r="N697" s="51"/>
      <c r="O697" s="51"/>
    </row>
    <row r="698" spans="5:15" x14ac:dyDescent="0.25">
      <c r="E698" s="50"/>
      <c r="F698" s="52"/>
      <c r="G698" s="51"/>
      <c r="H698" s="51"/>
      <c r="I698" s="51"/>
      <c r="J698" s="51"/>
      <c r="K698" s="51"/>
      <c r="L698" s="51"/>
      <c r="M698" s="51"/>
      <c r="N698" s="51"/>
      <c r="O698" s="51"/>
    </row>
    <row r="699" spans="5:15" x14ac:dyDescent="0.25">
      <c r="E699" s="50"/>
      <c r="F699" s="52"/>
      <c r="G699" s="51"/>
      <c r="H699" s="51"/>
      <c r="I699" s="51"/>
      <c r="J699" s="51"/>
      <c r="K699" s="51"/>
      <c r="L699" s="51"/>
      <c r="M699" s="51"/>
      <c r="N699" s="51"/>
      <c r="O699" s="51"/>
    </row>
    <row r="700" spans="5:15" x14ac:dyDescent="0.25">
      <c r="E700" s="50"/>
      <c r="F700" s="52"/>
      <c r="G700" s="51"/>
      <c r="H700" s="51"/>
      <c r="I700" s="51"/>
      <c r="J700" s="51"/>
      <c r="K700" s="51"/>
      <c r="L700" s="51"/>
      <c r="M700" s="51"/>
      <c r="N700" s="51"/>
      <c r="O700" s="51"/>
    </row>
    <row r="701" spans="5:15" x14ac:dyDescent="0.25">
      <c r="E701" s="50"/>
      <c r="F701" s="52"/>
      <c r="G701" s="51"/>
      <c r="H701" s="51"/>
      <c r="I701" s="51"/>
      <c r="J701" s="51"/>
      <c r="K701" s="51"/>
      <c r="L701" s="51"/>
      <c r="M701" s="51"/>
      <c r="N701" s="51"/>
      <c r="O701" s="51"/>
    </row>
    <row r="702" spans="5:15" x14ac:dyDescent="0.25">
      <c r="E702" s="50"/>
      <c r="F702" s="52"/>
      <c r="G702" s="51"/>
      <c r="H702" s="51"/>
      <c r="I702" s="51"/>
      <c r="J702" s="51"/>
      <c r="K702" s="51"/>
      <c r="L702" s="51"/>
      <c r="M702" s="51"/>
      <c r="N702" s="51"/>
      <c r="O702" s="51"/>
    </row>
    <row r="703" spans="5:15" x14ac:dyDescent="0.25">
      <c r="E703" s="50"/>
      <c r="F703" s="52"/>
      <c r="G703" s="51"/>
      <c r="H703" s="51"/>
      <c r="I703" s="51"/>
      <c r="J703" s="51"/>
      <c r="K703" s="51"/>
      <c r="L703" s="51"/>
      <c r="M703" s="51"/>
      <c r="N703" s="51"/>
      <c r="O703" s="51"/>
    </row>
    <row r="704" spans="5:15" x14ac:dyDescent="0.25">
      <c r="E704" s="50"/>
      <c r="F704" s="52"/>
      <c r="G704" s="51"/>
      <c r="H704" s="51"/>
      <c r="I704" s="51"/>
      <c r="J704" s="51"/>
      <c r="K704" s="51"/>
      <c r="L704" s="51"/>
      <c r="M704" s="51"/>
      <c r="N704" s="51"/>
      <c r="O704" s="51"/>
    </row>
    <row r="705" spans="5:15" x14ac:dyDescent="0.25">
      <c r="E705" s="50"/>
      <c r="F705" s="52"/>
      <c r="G705" s="51"/>
      <c r="H705" s="51"/>
      <c r="I705" s="51"/>
      <c r="J705" s="51"/>
      <c r="K705" s="51"/>
      <c r="L705" s="51"/>
      <c r="M705" s="51"/>
      <c r="N705" s="51"/>
      <c r="O705" s="51"/>
    </row>
    <row r="706" spans="5:15" x14ac:dyDescent="0.25">
      <c r="E706" s="50"/>
      <c r="F706" s="52"/>
      <c r="G706" s="51"/>
      <c r="H706" s="51"/>
      <c r="I706" s="51"/>
      <c r="J706" s="51"/>
      <c r="K706" s="51"/>
      <c r="L706" s="51"/>
      <c r="M706" s="51"/>
      <c r="N706" s="51"/>
      <c r="O706" s="51"/>
    </row>
    <row r="707" spans="5:15" x14ac:dyDescent="0.25">
      <c r="E707" s="50"/>
      <c r="F707" s="52"/>
      <c r="G707" s="51"/>
      <c r="H707" s="51"/>
      <c r="I707" s="51"/>
      <c r="J707" s="51"/>
      <c r="K707" s="51"/>
      <c r="L707" s="51"/>
      <c r="M707" s="51"/>
      <c r="N707" s="51"/>
      <c r="O707" s="51"/>
    </row>
    <row r="708" spans="5:15" x14ac:dyDescent="0.25">
      <c r="E708" s="50"/>
      <c r="F708" s="52"/>
      <c r="G708" s="51"/>
      <c r="H708" s="51"/>
      <c r="I708" s="51"/>
      <c r="J708" s="51"/>
      <c r="K708" s="51"/>
      <c r="L708" s="51"/>
      <c r="M708" s="51"/>
      <c r="N708" s="51"/>
      <c r="O708" s="51"/>
    </row>
    <row r="709" spans="5:15" x14ac:dyDescent="0.25">
      <c r="E709" s="50"/>
      <c r="F709" s="52"/>
      <c r="G709" s="51"/>
      <c r="H709" s="51"/>
      <c r="I709" s="51"/>
      <c r="J709" s="51"/>
      <c r="K709" s="51"/>
      <c r="L709" s="51"/>
      <c r="M709" s="51"/>
      <c r="N709" s="51"/>
      <c r="O709" s="51"/>
    </row>
  </sheetData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26"/>
  <sheetViews>
    <sheetView zoomScaleNormal="100" workbookViewId="0">
      <selection activeCell="K8" sqref="K8"/>
    </sheetView>
  </sheetViews>
  <sheetFormatPr defaultRowHeight="15" x14ac:dyDescent="0.25"/>
  <cols>
    <col min="1" max="1" width="12.28515625" customWidth="1"/>
    <col min="2" max="2" width="11.7109375" bestFit="1" customWidth="1"/>
    <col min="3" max="3" width="18.5703125" bestFit="1" customWidth="1"/>
    <col min="4" max="4" width="17.7109375" bestFit="1" customWidth="1"/>
    <col min="6" max="6" width="7" customWidth="1"/>
    <col min="7" max="7" width="6.85546875" bestFit="1" customWidth="1"/>
    <col min="8" max="8" width="18.5703125" bestFit="1" customWidth="1"/>
    <col min="9" max="9" width="17.7109375" bestFit="1" customWidth="1"/>
  </cols>
  <sheetData>
    <row r="1" spans="1:9" x14ac:dyDescent="0.25">
      <c r="A1" t="s">
        <v>19</v>
      </c>
      <c r="F1" t="s">
        <v>20</v>
      </c>
    </row>
    <row r="2" spans="1:9" x14ac:dyDescent="0.25">
      <c r="A2" t="s">
        <v>21</v>
      </c>
      <c r="B2" t="s">
        <v>22</v>
      </c>
      <c r="C2" t="s">
        <v>25</v>
      </c>
      <c r="D2" t="s">
        <v>26</v>
      </c>
      <c r="F2" t="s">
        <v>23</v>
      </c>
      <c r="G2" t="s">
        <v>24</v>
      </c>
      <c r="H2" t="s">
        <v>25</v>
      </c>
      <c r="I2" t="s">
        <v>26</v>
      </c>
    </row>
    <row r="3" spans="1:9" x14ac:dyDescent="0.25">
      <c r="A3" s="37">
        <v>20</v>
      </c>
      <c r="B3" s="37">
        <v>44</v>
      </c>
      <c r="C3" s="37">
        <v>100</v>
      </c>
      <c r="D3" s="37">
        <v>1</v>
      </c>
      <c r="F3">
        <v>7</v>
      </c>
      <c r="G3">
        <v>17</v>
      </c>
      <c r="H3">
        <v>100</v>
      </c>
      <c r="I3">
        <v>1</v>
      </c>
    </row>
    <row r="4" spans="1:9" x14ac:dyDescent="0.25">
      <c r="A4" s="37">
        <v>1</v>
      </c>
      <c r="B4" s="37">
        <v>18</v>
      </c>
      <c r="C4" s="37">
        <v>536</v>
      </c>
      <c r="D4" s="37">
        <v>2</v>
      </c>
      <c r="F4">
        <v>1</v>
      </c>
      <c r="G4">
        <v>7</v>
      </c>
      <c r="H4">
        <v>4552</v>
      </c>
      <c r="I4">
        <v>20</v>
      </c>
    </row>
    <row r="5" spans="1:9" x14ac:dyDescent="0.25">
      <c r="A5" s="37">
        <v>1</v>
      </c>
      <c r="B5" s="37">
        <v>13</v>
      </c>
      <c r="C5" s="37">
        <v>761</v>
      </c>
      <c r="D5" s="37">
        <v>5</v>
      </c>
      <c r="F5">
        <v>1</v>
      </c>
      <c r="G5">
        <v>6</v>
      </c>
      <c r="H5">
        <v>1564</v>
      </c>
      <c r="I5">
        <v>10</v>
      </c>
    </row>
    <row r="6" spans="1:9" x14ac:dyDescent="0.25">
      <c r="A6" s="37">
        <v>18</v>
      </c>
      <c r="B6" s="37">
        <v>20</v>
      </c>
      <c r="C6" s="37">
        <v>672</v>
      </c>
      <c r="D6" s="37">
        <v>1</v>
      </c>
      <c r="F6">
        <v>7</v>
      </c>
      <c r="G6">
        <v>7</v>
      </c>
      <c r="H6">
        <v>1924</v>
      </c>
      <c r="I6">
        <v>6</v>
      </c>
    </row>
    <row r="7" spans="1:9" x14ac:dyDescent="0.25">
      <c r="A7" s="37">
        <v>18</v>
      </c>
      <c r="B7" s="37">
        <v>67</v>
      </c>
      <c r="C7" s="37">
        <v>157</v>
      </c>
      <c r="D7" s="37">
        <v>1</v>
      </c>
      <c r="F7">
        <v>7</v>
      </c>
      <c r="G7">
        <v>26</v>
      </c>
      <c r="H7">
        <v>157</v>
      </c>
      <c r="I7">
        <v>1</v>
      </c>
    </row>
    <row r="8" spans="1:9" x14ac:dyDescent="0.25">
      <c r="A8" s="37">
        <v>7</v>
      </c>
      <c r="B8" s="37">
        <v>45</v>
      </c>
      <c r="C8" s="37">
        <v>101</v>
      </c>
      <c r="D8" s="37">
        <v>1</v>
      </c>
      <c r="F8">
        <v>4</v>
      </c>
      <c r="G8">
        <v>18</v>
      </c>
      <c r="H8">
        <v>760</v>
      </c>
      <c r="I8">
        <v>9</v>
      </c>
    </row>
    <row r="9" spans="1:9" x14ac:dyDescent="0.25">
      <c r="A9" s="37">
        <v>39</v>
      </c>
      <c r="B9" s="37">
        <v>47</v>
      </c>
      <c r="C9" s="37">
        <v>426</v>
      </c>
      <c r="D9" s="37">
        <v>3</v>
      </c>
      <c r="F9">
        <v>14</v>
      </c>
      <c r="G9">
        <v>18</v>
      </c>
      <c r="H9">
        <v>426</v>
      </c>
      <c r="I9">
        <v>3</v>
      </c>
    </row>
    <row r="10" spans="1:9" x14ac:dyDescent="0.25">
      <c r="A10" s="37">
        <v>7</v>
      </c>
      <c r="B10" s="37">
        <v>43</v>
      </c>
      <c r="C10" s="37">
        <v>171</v>
      </c>
      <c r="D10" s="37">
        <v>1</v>
      </c>
      <c r="F10">
        <v>4</v>
      </c>
      <c r="G10">
        <v>16</v>
      </c>
      <c r="H10">
        <v>171</v>
      </c>
      <c r="I10">
        <v>1</v>
      </c>
    </row>
    <row r="11" spans="1:9" x14ac:dyDescent="0.25">
      <c r="A11" s="37">
        <v>13</v>
      </c>
      <c r="B11" s="37">
        <v>19</v>
      </c>
      <c r="C11" s="37">
        <v>124</v>
      </c>
      <c r="D11" s="37">
        <v>1</v>
      </c>
      <c r="F11">
        <v>6</v>
      </c>
      <c r="G11">
        <v>7</v>
      </c>
      <c r="H11">
        <v>1596</v>
      </c>
      <c r="I11">
        <v>8</v>
      </c>
    </row>
    <row r="12" spans="1:9" x14ac:dyDescent="0.25">
      <c r="A12" s="37">
        <v>2</v>
      </c>
      <c r="B12" s="37">
        <v>27</v>
      </c>
      <c r="C12" s="37">
        <v>492</v>
      </c>
      <c r="D12" s="37">
        <v>7</v>
      </c>
      <c r="F12">
        <v>2</v>
      </c>
      <c r="G12">
        <v>11</v>
      </c>
      <c r="H12">
        <v>1076</v>
      </c>
      <c r="I12">
        <v>12</v>
      </c>
    </row>
    <row r="13" spans="1:9" x14ac:dyDescent="0.25">
      <c r="A13" s="37">
        <v>45</v>
      </c>
      <c r="B13" s="37">
        <v>50</v>
      </c>
      <c r="C13" s="37">
        <v>135</v>
      </c>
      <c r="D13" s="37">
        <v>2</v>
      </c>
      <c r="F13">
        <v>18</v>
      </c>
      <c r="G13">
        <v>18</v>
      </c>
      <c r="H13">
        <v>573</v>
      </c>
      <c r="I13">
        <v>4</v>
      </c>
    </row>
    <row r="14" spans="1:9" x14ac:dyDescent="0.25">
      <c r="A14" s="37">
        <v>59</v>
      </c>
      <c r="B14" s="37">
        <v>63</v>
      </c>
      <c r="C14" s="37">
        <v>76</v>
      </c>
      <c r="D14" s="37">
        <v>2</v>
      </c>
      <c r="F14">
        <v>21</v>
      </c>
      <c r="G14">
        <v>23</v>
      </c>
      <c r="H14">
        <v>76</v>
      </c>
      <c r="I14">
        <v>2</v>
      </c>
    </row>
    <row r="15" spans="1:9" x14ac:dyDescent="0.25">
      <c r="A15" s="37">
        <v>21</v>
      </c>
      <c r="B15" s="37">
        <v>40</v>
      </c>
      <c r="C15" s="37">
        <v>160</v>
      </c>
      <c r="D15" s="37">
        <v>1</v>
      </c>
      <c r="F15">
        <v>8</v>
      </c>
      <c r="G15">
        <v>15</v>
      </c>
      <c r="H15">
        <v>160</v>
      </c>
      <c r="I15">
        <v>1</v>
      </c>
    </row>
    <row r="16" spans="1:9" x14ac:dyDescent="0.25">
      <c r="A16" s="37">
        <v>1</v>
      </c>
      <c r="B16" s="37">
        <v>19</v>
      </c>
      <c r="C16" s="37">
        <v>1474</v>
      </c>
      <c r="D16" s="37">
        <v>8</v>
      </c>
      <c r="F16">
        <v>2</v>
      </c>
      <c r="G16">
        <v>5</v>
      </c>
      <c r="H16">
        <v>133</v>
      </c>
      <c r="I16">
        <v>4</v>
      </c>
    </row>
    <row r="17" spans="1:9" x14ac:dyDescent="0.25">
      <c r="A17" s="37">
        <v>2</v>
      </c>
      <c r="B17" s="37">
        <v>8</v>
      </c>
      <c r="C17" s="37">
        <v>85</v>
      </c>
      <c r="D17" s="37">
        <v>3</v>
      </c>
      <c r="F17">
        <v>7</v>
      </c>
      <c r="G17">
        <v>23</v>
      </c>
      <c r="H17">
        <v>57</v>
      </c>
      <c r="I17">
        <v>1</v>
      </c>
    </row>
    <row r="18" spans="1:9" x14ac:dyDescent="0.25">
      <c r="A18" s="37">
        <v>15</v>
      </c>
      <c r="B18" s="37">
        <v>63</v>
      </c>
      <c r="C18" s="37">
        <v>57</v>
      </c>
      <c r="D18" s="37">
        <v>1</v>
      </c>
      <c r="F18">
        <v>4</v>
      </c>
      <c r="G18">
        <v>19</v>
      </c>
      <c r="H18">
        <v>352</v>
      </c>
      <c r="I18">
        <v>4</v>
      </c>
    </row>
    <row r="19" spans="1:9" x14ac:dyDescent="0.25">
      <c r="A19" s="37">
        <v>13</v>
      </c>
      <c r="B19" s="37">
        <v>20</v>
      </c>
      <c r="C19" s="37">
        <v>104</v>
      </c>
      <c r="D19" s="37">
        <v>1</v>
      </c>
      <c r="F19">
        <v>4</v>
      </c>
      <c r="G19">
        <v>14</v>
      </c>
      <c r="H19">
        <v>223</v>
      </c>
      <c r="I19">
        <v>2</v>
      </c>
    </row>
    <row r="20" spans="1:9" x14ac:dyDescent="0.25">
      <c r="A20" s="37">
        <v>6</v>
      </c>
      <c r="B20" s="37">
        <v>53</v>
      </c>
      <c r="C20" s="37">
        <v>166</v>
      </c>
      <c r="D20" s="37">
        <v>2</v>
      </c>
      <c r="F20">
        <v>3</v>
      </c>
      <c r="G20">
        <v>5</v>
      </c>
      <c r="H20">
        <v>516</v>
      </c>
      <c r="I20">
        <v>11</v>
      </c>
    </row>
    <row r="21" spans="1:9" x14ac:dyDescent="0.25">
      <c r="A21" s="37">
        <v>6</v>
      </c>
      <c r="B21" s="37">
        <v>39</v>
      </c>
      <c r="C21" s="37">
        <v>223</v>
      </c>
      <c r="D21" s="37">
        <v>2</v>
      </c>
      <c r="F21">
        <v>7</v>
      </c>
      <c r="G21">
        <v>19</v>
      </c>
      <c r="H21">
        <v>210</v>
      </c>
      <c r="I21">
        <v>2</v>
      </c>
    </row>
    <row r="22" spans="1:9" x14ac:dyDescent="0.25">
      <c r="A22" s="37">
        <v>1</v>
      </c>
      <c r="B22" s="37">
        <v>17</v>
      </c>
      <c r="C22" s="37">
        <v>406</v>
      </c>
      <c r="D22" s="37">
        <v>2</v>
      </c>
      <c r="F22">
        <v>4</v>
      </c>
      <c r="G22">
        <v>5</v>
      </c>
      <c r="H22">
        <v>909</v>
      </c>
      <c r="I22">
        <v>4</v>
      </c>
    </row>
    <row r="23" spans="1:9" x14ac:dyDescent="0.25">
      <c r="A23" s="37">
        <v>1</v>
      </c>
      <c r="B23" s="37">
        <v>20</v>
      </c>
      <c r="C23" s="37">
        <v>2136</v>
      </c>
      <c r="D23" s="37">
        <v>8</v>
      </c>
      <c r="F23">
        <v>8</v>
      </c>
      <c r="G23">
        <v>22</v>
      </c>
      <c r="H23">
        <v>130</v>
      </c>
      <c r="I23">
        <v>1</v>
      </c>
    </row>
    <row r="24" spans="1:9" x14ac:dyDescent="0.25">
      <c r="A24" s="37">
        <v>5</v>
      </c>
      <c r="B24" s="37">
        <v>9</v>
      </c>
      <c r="C24" s="37">
        <v>210</v>
      </c>
      <c r="D24" s="37">
        <v>4</v>
      </c>
      <c r="F24">
        <v>22</v>
      </c>
      <c r="G24">
        <v>24</v>
      </c>
      <c r="H24">
        <v>25</v>
      </c>
      <c r="I24">
        <v>1</v>
      </c>
    </row>
    <row r="25" spans="1:9" x14ac:dyDescent="0.25">
      <c r="A25" s="37">
        <v>19</v>
      </c>
      <c r="B25" s="37">
        <v>52</v>
      </c>
      <c r="C25" s="37">
        <v>66</v>
      </c>
      <c r="D25" s="37">
        <v>1</v>
      </c>
      <c r="F25">
        <v>8</v>
      </c>
      <c r="G25">
        <v>18</v>
      </c>
      <c r="H25">
        <v>622</v>
      </c>
      <c r="I25">
        <v>5</v>
      </c>
    </row>
    <row r="26" spans="1:9" x14ac:dyDescent="0.25">
      <c r="A26" s="37">
        <v>1</v>
      </c>
      <c r="B26" s="37">
        <v>12</v>
      </c>
      <c r="C26" s="37">
        <v>803</v>
      </c>
      <c r="D26" s="37">
        <v>5</v>
      </c>
      <c r="F26">
        <v>1</v>
      </c>
      <c r="G26">
        <v>9</v>
      </c>
      <c r="H26">
        <v>90</v>
      </c>
      <c r="I26">
        <v>1</v>
      </c>
    </row>
    <row r="27" spans="1:9" x14ac:dyDescent="0.25">
      <c r="A27" s="37">
        <v>6</v>
      </c>
      <c r="B27" s="37">
        <v>9</v>
      </c>
      <c r="C27" s="37">
        <v>200</v>
      </c>
      <c r="D27" s="37">
        <v>1</v>
      </c>
      <c r="F27">
        <v>4</v>
      </c>
      <c r="G27">
        <v>7</v>
      </c>
      <c r="H27">
        <v>220</v>
      </c>
      <c r="I27">
        <v>1</v>
      </c>
    </row>
    <row r="28" spans="1:9" x14ac:dyDescent="0.25">
      <c r="A28" s="37">
        <v>4</v>
      </c>
      <c r="B28" s="37">
        <v>8</v>
      </c>
      <c r="C28" s="37">
        <v>306</v>
      </c>
      <c r="D28" s="37">
        <v>7</v>
      </c>
      <c r="F28">
        <v>2</v>
      </c>
      <c r="G28">
        <v>12</v>
      </c>
      <c r="H28">
        <v>1288</v>
      </c>
      <c r="I28">
        <v>10</v>
      </c>
    </row>
    <row r="29" spans="1:9" x14ac:dyDescent="0.25">
      <c r="A29" s="37">
        <v>21</v>
      </c>
      <c r="B29" s="37">
        <v>60</v>
      </c>
      <c r="C29" s="37">
        <v>130</v>
      </c>
      <c r="D29" s="37">
        <v>1</v>
      </c>
      <c r="F29">
        <v>7</v>
      </c>
      <c r="G29">
        <v>10</v>
      </c>
      <c r="H29">
        <v>51</v>
      </c>
      <c r="I29">
        <v>1</v>
      </c>
    </row>
    <row r="30" spans="1:9" x14ac:dyDescent="0.25">
      <c r="A30" s="37">
        <v>61</v>
      </c>
      <c r="B30" s="37">
        <v>65</v>
      </c>
      <c r="C30" s="37">
        <v>25</v>
      </c>
      <c r="D30" s="37">
        <v>1</v>
      </c>
      <c r="F30">
        <v>14</v>
      </c>
      <c r="G30">
        <v>15</v>
      </c>
      <c r="H30">
        <v>174</v>
      </c>
      <c r="I30">
        <v>1</v>
      </c>
    </row>
    <row r="31" spans="1:9" x14ac:dyDescent="0.25">
      <c r="A31" s="37">
        <v>17</v>
      </c>
      <c r="B31" s="37">
        <v>18</v>
      </c>
      <c r="C31" s="37">
        <v>240</v>
      </c>
      <c r="D31" s="37">
        <v>1</v>
      </c>
      <c r="F31">
        <v>11</v>
      </c>
      <c r="G31">
        <v>12</v>
      </c>
      <c r="H31">
        <v>353</v>
      </c>
      <c r="I31">
        <v>3</v>
      </c>
    </row>
    <row r="32" spans="1:9" x14ac:dyDescent="0.25">
      <c r="A32" s="37">
        <v>21</v>
      </c>
      <c r="B32" s="37">
        <v>47</v>
      </c>
      <c r="C32" s="37">
        <v>622</v>
      </c>
      <c r="D32" s="37">
        <v>5</v>
      </c>
      <c r="F32">
        <v>2</v>
      </c>
      <c r="G32">
        <v>19</v>
      </c>
      <c r="H32">
        <v>292</v>
      </c>
      <c r="I32">
        <v>2</v>
      </c>
    </row>
    <row r="33" spans="1:9" x14ac:dyDescent="0.25">
      <c r="A33" s="37">
        <v>1</v>
      </c>
      <c r="B33" s="37">
        <v>22</v>
      </c>
      <c r="C33" s="37">
        <v>90</v>
      </c>
      <c r="D33" s="37">
        <v>1</v>
      </c>
      <c r="F33">
        <v>2</v>
      </c>
      <c r="G33">
        <v>14</v>
      </c>
      <c r="H33">
        <v>30</v>
      </c>
      <c r="I33">
        <v>1</v>
      </c>
    </row>
    <row r="34" spans="1:9" x14ac:dyDescent="0.25">
      <c r="A34" s="37">
        <v>7</v>
      </c>
      <c r="B34" s="37">
        <v>16</v>
      </c>
      <c r="C34" s="37">
        <v>220</v>
      </c>
      <c r="D34" s="37">
        <v>1</v>
      </c>
      <c r="F34">
        <v>4</v>
      </c>
      <c r="G34">
        <v>10</v>
      </c>
      <c r="H34">
        <v>40</v>
      </c>
      <c r="I34">
        <v>1</v>
      </c>
    </row>
    <row r="35" spans="1:9" x14ac:dyDescent="0.25">
      <c r="A35" s="37">
        <v>47</v>
      </c>
      <c r="B35" s="37">
        <v>47</v>
      </c>
      <c r="C35" s="37">
        <v>325</v>
      </c>
      <c r="D35" s="37">
        <v>1</v>
      </c>
      <c r="F35">
        <v>4</v>
      </c>
      <c r="G35">
        <v>17</v>
      </c>
      <c r="H35">
        <v>30</v>
      </c>
      <c r="I35">
        <v>1</v>
      </c>
    </row>
    <row r="36" spans="1:9" x14ac:dyDescent="0.25">
      <c r="A36" s="37">
        <v>14</v>
      </c>
      <c r="B36" s="37">
        <v>19</v>
      </c>
      <c r="C36" s="37">
        <v>183</v>
      </c>
      <c r="D36" s="37">
        <v>1</v>
      </c>
      <c r="F36">
        <v>2</v>
      </c>
      <c r="G36">
        <v>13</v>
      </c>
      <c r="H36">
        <v>244</v>
      </c>
      <c r="I36">
        <v>3</v>
      </c>
    </row>
    <row r="37" spans="1:9" x14ac:dyDescent="0.25">
      <c r="A37" s="37">
        <v>3</v>
      </c>
      <c r="B37" s="37">
        <v>35</v>
      </c>
      <c r="C37" s="37">
        <v>350</v>
      </c>
      <c r="D37" s="37">
        <v>1</v>
      </c>
      <c r="F37">
        <v>10</v>
      </c>
      <c r="G37">
        <v>18</v>
      </c>
      <c r="H37">
        <v>44</v>
      </c>
      <c r="I37">
        <v>1</v>
      </c>
    </row>
    <row r="38" spans="1:9" x14ac:dyDescent="0.25">
      <c r="A38" s="37">
        <v>12</v>
      </c>
      <c r="B38" s="37">
        <v>19</v>
      </c>
      <c r="C38" s="37">
        <v>60</v>
      </c>
      <c r="D38" s="37">
        <v>1</v>
      </c>
      <c r="F38">
        <v>10</v>
      </c>
      <c r="G38">
        <v>15</v>
      </c>
      <c r="H38">
        <v>108</v>
      </c>
      <c r="I38">
        <v>2</v>
      </c>
    </row>
    <row r="39" spans="1:9" x14ac:dyDescent="0.25">
      <c r="A39" s="37">
        <v>19</v>
      </c>
      <c r="B39" s="37">
        <v>23</v>
      </c>
      <c r="C39" s="37">
        <v>51</v>
      </c>
      <c r="D39" s="37">
        <v>1</v>
      </c>
      <c r="F39">
        <v>4</v>
      </c>
      <c r="G39">
        <v>12</v>
      </c>
      <c r="H39">
        <v>847</v>
      </c>
      <c r="I39">
        <v>3</v>
      </c>
    </row>
    <row r="40" spans="1:9" x14ac:dyDescent="0.25">
      <c r="A40" s="37">
        <v>2</v>
      </c>
      <c r="B40" s="37">
        <v>29</v>
      </c>
      <c r="C40" s="37">
        <v>428</v>
      </c>
      <c r="D40" s="37">
        <v>6</v>
      </c>
      <c r="F40">
        <v>8</v>
      </c>
      <c r="G40">
        <v>23</v>
      </c>
      <c r="H40">
        <v>167</v>
      </c>
      <c r="I40">
        <v>1</v>
      </c>
    </row>
    <row r="41" spans="1:9" x14ac:dyDescent="0.25">
      <c r="A41" s="37">
        <v>6</v>
      </c>
      <c r="B41" s="37">
        <v>55</v>
      </c>
      <c r="C41" s="37">
        <v>151</v>
      </c>
      <c r="D41" s="37">
        <v>1</v>
      </c>
      <c r="F41">
        <v>3</v>
      </c>
      <c r="G41">
        <v>11</v>
      </c>
      <c r="H41">
        <v>92</v>
      </c>
      <c r="I41">
        <v>1</v>
      </c>
    </row>
    <row r="42" spans="1:9" x14ac:dyDescent="0.25">
      <c r="A42" s="37">
        <v>2</v>
      </c>
      <c r="B42" s="37">
        <v>25</v>
      </c>
      <c r="C42" s="37">
        <v>80</v>
      </c>
      <c r="D42" s="37">
        <v>1</v>
      </c>
      <c r="F42">
        <v>12</v>
      </c>
      <c r="G42">
        <v>12</v>
      </c>
      <c r="H42">
        <v>753</v>
      </c>
      <c r="I42">
        <v>3</v>
      </c>
    </row>
    <row r="43" spans="1:9" x14ac:dyDescent="0.25">
      <c r="A43" s="37">
        <v>39</v>
      </c>
      <c r="B43" s="37">
        <v>41</v>
      </c>
      <c r="C43" s="37">
        <v>174</v>
      </c>
      <c r="D43" s="37">
        <v>1</v>
      </c>
      <c r="F43">
        <v>3</v>
      </c>
      <c r="G43">
        <v>12</v>
      </c>
      <c r="H43">
        <v>225</v>
      </c>
      <c r="I43">
        <v>2</v>
      </c>
    </row>
    <row r="44" spans="1:9" x14ac:dyDescent="0.25">
      <c r="A44" s="37">
        <v>6</v>
      </c>
      <c r="B44" s="37">
        <v>47</v>
      </c>
      <c r="C44" s="37">
        <v>129</v>
      </c>
      <c r="D44" s="37">
        <v>2</v>
      </c>
      <c r="F44">
        <v>4</v>
      </c>
      <c r="G44">
        <v>13</v>
      </c>
      <c r="H44">
        <v>231</v>
      </c>
      <c r="I44">
        <v>1</v>
      </c>
    </row>
    <row r="45" spans="1:9" x14ac:dyDescent="0.25">
      <c r="A45" s="37">
        <v>25</v>
      </c>
      <c r="B45" s="37">
        <v>31</v>
      </c>
      <c r="C45" s="37">
        <v>81</v>
      </c>
      <c r="D45" s="37">
        <v>1</v>
      </c>
      <c r="F45">
        <v>2</v>
      </c>
      <c r="G45">
        <v>17</v>
      </c>
      <c r="H45">
        <v>30</v>
      </c>
      <c r="I45">
        <v>1</v>
      </c>
    </row>
    <row r="46" spans="1:9" x14ac:dyDescent="0.25">
      <c r="A46" s="37">
        <v>2</v>
      </c>
      <c r="B46" s="37">
        <v>55</v>
      </c>
      <c r="C46" s="37">
        <v>93</v>
      </c>
      <c r="D46" s="37">
        <v>1</v>
      </c>
      <c r="F46">
        <v>4</v>
      </c>
      <c r="G46">
        <v>15</v>
      </c>
      <c r="H46">
        <v>93</v>
      </c>
      <c r="I46">
        <v>1</v>
      </c>
    </row>
    <row r="47" spans="1:9" x14ac:dyDescent="0.25">
      <c r="A47" s="37">
        <v>3</v>
      </c>
      <c r="B47" s="37">
        <v>39</v>
      </c>
      <c r="C47" s="37">
        <v>30</v>
      </c>
      <c r="D47" s="37">
        <v>1</v>
      </c>
      <c r="F47">
        <v>8</v>
      </c>
      <c r="G47">
        <v>10</v>
      </c>
      <c r="H47">
        <v>103</v>
      </c>
      <c r="I47">
        <v>1</v>
      </c>
    </row>
    <row r="48" spans="1:9" x14ac:dyDescent="0.25">
      <c r="A48" s="37">
        <v>6</v>
      </c>
      <c r="B48" s="37">
        <v>23</v>
      </c>
      <c r="C48" s="37">
        <v>40</v>
      </c>
      <c r="D48" s="37">
        <v>1</v>
      </c>
      <c r="F48">
        <v>4</v>
      </c>
      <c r="G48">
        <v>11</v>
      </c>
      <c r="H48">
        <v>106</v>
      </c>
      <c r="I48">
        <v>1</v>
      </c>
    </row>
    <row r="49" spans="1:9" x14ac:dyDescent="0.25">
      <c r="A49" s="37">
        <v>2</v>
      </c>
      <c r="B49" s="37">
        <v>10</v>
      </c>
      <c r="C49" s="37">
        <v>48</v>
      </c>
      <c r="D49" s="37">
        <v>1</v>
      </c>
      <c r="F49">
        <v>5</v>
      </c>
      <c r="G49">
        <v>5</v>
      </c>
      <c r="H49">
        <v>485</v>
      </c>
      <c r="I49">
        <v>10</v>
      </c>
    </row>
    <row r="50" spans="1:9" x14ac:dyDescent="0.25">
      <c r="A50" s="37">
        <v>6</v>
      </c>
      <c r="B50" s="37">
        <v>44</v>
      </c>
      <c r="C50" s="37">
        <v>30</v>
      </c>
      <c r="D50" s="37">
        <v>1</v>
      </c>
      <c r="F50">
        <v>8</v>
      </c>
      <c r="G50">
        <v>17</v>
      </c>
      <c r="H50">
        <v>143</v>
      </c>
      <c r="I50">
        <v>1</v>
      </c>
    </row>
    <row r="51" spans="1:9" x14ac:dyDescent="0.25">
      <c r="A51" s="37">
        <v>6</v>
      </c>
      <c r="B51" s="37">
        <v>46</v>
      </c>
      <c r="C51" s="37">
        <v>255</v>
      </c>
      <c r="D51" s="37">
        <v>2</v>
      </c>
      <c r="F51">
        <v>17</v>
      </c>
      <c r="G51">
        <v>18</v>
      </c>
      <c r="H51">
        <v>88</v>
      </c>
      <c r="I51">
        <v>1</v>
      </c>
    </row>
    <row r="52" spans="1:9" x14ac:dyDescent="0.25">
      <c r="A52" s="37">
        <v>6</v>
      </c>
      <c r="B52" s="37">
        <v>51</v>
      </c>
      <c r="C52" s="37">
        <v>60</v>
      </c>
      <c r="D52" s="37">
        <v>1</v>
      </c>
      <c r="F52">
        <v>3</v>
      </c>
      <c r="G52">
        <v>3</v>
      </c>
      <c r="H52">
        <v>0</v>
      </c>
      <c r="I52">
        <v>1</v>
      </c>
    </row>
    <row r="53" spans="1:9" x14ac:dyDescent="0.25">
      <c r="A53" s="37">
        <v>3</v>
      </c>
      <c r="B53" s="37">
        <v>37</v>
      </c>
      <c r="C53" s="37">
        <v>84</v>
      </c>
      <c r="D53" s="37">
        <v>1</v>
      </c>
      <c r="F53">
        <v>1</v>
      </c>
      <c r="G53">
        <v>19</v>
      </c>
      <c r="H53">
        <v>144</v>
      </c>
      <c r="I53">
        <v>1</v>
      </c>
    </row>
    <row r="54" spans="1:9" x14ac:dyDescent="0.25">
      <c r="A54" s="37">
        <v>23</v>
      </c>
      <c r="B54" s="37">
        <v>50</v>
      </c>
      <c r="C54" s="37">
        <v>44</v>
      </c>
      <c r="D54" s="37">
        <v>1</v>
      </c>
      <c r="F54">
        <v>2</v>
      </c>
      <c r="G54">
        <v>7</v>
      </c>
      <c r="H54">
        <v>23</v>
      </c>
      <c r="I54">
        <v>1</v>
      </c>
    </row>
    <row r="55" spans="1:9" x14ac:dyDescent="0.25">
      <c r="A55" s="37">
        <v>23</v>
      </c>
      <c r="B55" s="37">
        <v>41</v>
      </c>
      <c r="C55" s="37">
        <v>108</v>
      </c>
      <c r="D55" s="37">
        <v>2</v>
      </c>
      <c r="F55">
        <v>5</v>
      </c>
      <c r="G55">
        <v>7</v>
      </c>
      <c r="H55">
        <v>429</v>
      </c>
      <c r="I55">
        <v>5</v>
      </c>
    </row>
    <row r="56" spans="1:9" x14ac:dyDescent="0.25">
      <c r="A56" s="37">
        <v>6</v>
      </c>
      <c r="B56" s="37">
        <v>30</v>
      </c>
      <c r="C56" s="37">
        <v>170</v>
      </c>
      <c r="D56" s="37">
        <v>1</v>
      </c>
      <c r="F56">
        <v>12</v>
      </c>
      <c r="G56">
        <v>13</v>
      </c>
      <c r="H56">
        <v>745</v>
      </c>
      <c r="I56">
        <v>3</v>
      </c>
    </row>
    <row r="57" spans="1:9" x14ac:dyDescent="0.25">
      <c r="A57" s="37">
        <v>21</v>
      </c>
      <c r="B57" s="37">
        <v>62</v>
      </c>
      <c r="C57" s="37">
        <v>167</v>
      </c>
      <c r="D57" s="37">
        <v>1</v>
      </c>
      <c r="F57">
        <v>2</v>
      </c>
      <c r="G57">
        <v>18</v>
      </c>
      <c r="H57">
        <v>54</v>
      </c>
      <c r="I57">
        <v>2</v>
      </c>
    </row>
    <row r="58" spans="1:9" x14ac:dyDescent="0.25">
      <c r="A58" s="37">
        <v>4</v>
      </c>
      <c r="B58" s="37">
        <v>26</v>
      </c>
      <c r="C58" s="37">
        <v>92</v>
      </c>
      <c r="D58" s="37">
        <v>1</v>
      </c>
      <c r="F58">
        <v>11</v>
      </c>
      <c r="G58">
        <v>18</v>
      </c>
      <c r="H58">
        <v>30</v>
      </c>
      <c r="I58">
        <v>1</v>
      </c>
    </row>
    <row r="59" spans="1:9" x14ac:dyDescent="0.25">
      <c r="A59" s="37">
        <v>29</v>
      </c>
      <c r="B59" s="37">
        <v>32</v>
      </c>
      <c r="C59" s="37">
        <v>406</v>
      </c>
      <c r="D59" s="37">
        <v>1</v>
      </c>
      <c r="F59">
        <v>1</v>
      </c>
      <c r="G59">
        <v>5</v>
      </c>
      <c r="H59">
        <v>404</v>
      </c>
      <c r="I59">
        <v>4</v>
      </c>
    </row>
    <row r="60" spans="1:9" x14ac:dyDescent="0.25">
      <c r="A60" s="37">
        <v>4</v>
      </c>
      <c r="B60" s="37">
        <v>29</v>
      </c>
      <c r="C60" s="37">
        <v>225</v>
      </c>
      <c r="D60" s="37">
        <v>2</v>
      </c>
      <c r="F60">
        <v>6</v>
      </c>
      <c r="G60">
        <v>18</v>
      </c>
      <c r="H60">
        <v>194</v>
      </c>
      <c r="I60">
        <v>3</v>
      </c>
    </row>
    <row r="61" spans="1:9" x14ac:dyDescent="0.25">
      <c r="A61" s="37">
        <v>6</v>
      </c>
      <c r="B61" s="37">
        <v>56</v>
      </c>
      <c r="C61" s="37">
        <v>35</v>
      </c>
      <c r="D61" s="37">
        <v>1</v>
      </c>
      <c r="F61">
        <v>6</v>
      </c>
      <c r="G61">
        <v>20</v>
      </c>
      <c r="H61">
        <v>197</v>
      </c>
      <c r="I61">
        <v>3</v>
      </c>
    </row>
    <row r="62" spans="1:9" x14ac:dyDescent="0.25">
      <c r="A62" s="37">
        <v>6</v>
      </c>
      <c r="B62" s="37">
        <v>38</v>
      </c>
      <c r="C62" s="37">
        <v>231</v>
      </c>
      <c r="D62" s="37">
        <v>1</v>
      </c>
      <c r="F62">
        <v>18</v>
      </c>
      <c r="G62">
        <v>20</v>
      </c>
      <c r="H62">
        <v>163</v>
      </c>
      <c r="I62">
        <v>3</v>
      </c>
    </row>
    <row r="63" spans="1:9" x14ac:dyDescent="0.25">
      <c r="A63" s="37">
        <v>6</v>
      </c>
      <c r="B63" s="37">
        <v>48</v>
      </c>
      <c r="C63" s="37">
        <v>32</v>
      </c>
      <c r="D63" s="37">
        <v>1</v>
      </c>
      <c r="F63">
        <v>12</v>
      </c>
      <c r="G63">
        <v>18</v>
      </c>
      <c r="H63">
        <v>24</v>
      </c>
      <c r="I63">
        <v>1</v>
      </c>
    </row>
    <row r="64" spans="1:9" x14ac:dyDescent="0.25">
      <c r="A64" s="37">
        <v>2</v>
      </c>
      <c r="B64" s="37">
        <v>44</v>
      </c>
      <c r="C64" s="37">
        <v>30</v>
      </c>
      <c r="D64" s="37">
        <v>1</v>
      </c>
      <c r="F64">
        <v>2</v>
      </c>
      <c r="G64">
        <v>3</v>
      </c>
      <c r="H64">
        <v>68</v>
      </c>
      <c r="I64">
        <v>2</v>
      </c>
    </row>
    <row r="65" spans="1:9" x14ac:dyDescent="0.25">
      <c r="A65" s="37">
        <v>6</v>
      </c>
      <c r="B65" s="37">
        <v>42</v>
      </c>
      <c r="C65" s="37">
        <v>93</v>
      </c>
      <c r="D65" s="37">
        <v>1</v>
      </c>
      <c r="F65">
        <v>7</v>
      </c>
      <c r="G65">
        <v>18</v>
      </c>
      <c r="H65">
        <v>227</v>
      </c>
      <c r="I65">
        <v>2</v>
      </c>
    </row>
    <row r="66" spans="1:9" x14ac:dyDescent="0.25">
      <c r="A66" s="37">
        <v>2</v>
      </c>
      <c r="B66" s="37">
        <v>33</v>
      </c>
      <c r="C66" s="37">
        <v>284</v>
      </c>
      <c r="D66" s="37">
        <v>1</v>
      </c>
      <c r="F66">
        <v>7</v>
      </c>
      <c r="G66">
        <v>25</v>
      </c>
      <c r="H66">
        <v>163</v>
      </c>
      <c r="I66">
        <v>2</v>
      </c>
    </row>
    <row r="67" spans="1:9" x14ac:dyDescent="0.25">
      <c r="A67" s="37">
        <v>21</v>
      </c>
      <c r="B67" s="37">
        <v>23</v>
      </c>
      <c r="C67" s="37">
        <v>103</v>
      </c>
      <c r="D67" s="37">
        <v>1</v>
      </c>
      <c r="F67">
        <v>25</v>
      </c>
      <c r="G67">
        <v>25</v>
      </c>
      <c r="H67">
        <v>79</v>
      </c>
      <c r="I67">
        <v>1</v>
      </c>
    </row>
    <row r="68" spans="1:9" x14ac:dyDescent="0.25">
      <c r="A68" s="37">
        <v>6</v>
      </c>
      <c r="B68" s="37">
        <v>28</v>
      </c>
      <c r="C68" s="37">
        <v>106</v>
      </c>
      <c r="D68" s="37">
        <v>1</v>
      </c>
      <c r="F68">
        <v>2</v>
      </c>
      <c r="G68">
        <v>10</v>
      </c>
      <c r="H68">
        <v>20</v>
      </c>
      <c r="I68">
        <v>1</v>
      </c>
    </row>
    <row r="69" spans="1:9" x14ac:dyDescent="0.25">
      <c r="A69" s="37">
        <v>2</v>
      </c>
      <c r="B69" s="37">
        <v>37</v>
      </c>
      <c r="C69" s="37">
        <v>160</v>
      </c>
      <c r="D69" s="37">
        <v>2</v>
      </c>
      <c r="F69">
        <v>2</v>
      </c>
      <c r="G69">
        <v>15</v>
      </c>
      <c r="H69">
        <v>20</v>
      </c>
      <c r="I69">
        <v>1</v>
      </c>
    </row>
    <row r="70" spans="1:9" x14ac:dyDescent="0.25">
      <c r="A70" s="37">
        <v>6</v>
      </c>
      <c r="B70" s="37">
        <v>8</v>
      </c>
      <c r="C70" s="37">
        <v>709</v>
      </c>
      <c r="D70" s="37">
        <v>3</v>
      </c>
      <c r="F70">
        <v>5</v>
      </c>
      <c r="G70">
        <v>12</v>
      </c>
      <c r="H70">
        <v>634</v>
      </c>
      <c r="I70">
        <v>1</v>
      </c>
    </row>
    <row r="71" spans="1:9" x14ac:dyDescent="0.25">
      <c r="A71" s="37">
        <v>8</v>
      </c>
      <c r="B71" s="37">
        <v>8</v>
      </c>
      <c r="C71" s="37">
        <v>449</v>
      </c>
      <c r="D71" s="37">
        <v>9</v>
      </c>
      <c r="F71">
        <v>11</v>
      </c>
      <c r="G71">
        <v>11</v>
      </c>
      <c r="H71">
        <v>116</v>
      </c>
      <c r="I71">
        <v>2</v>
      </c>
    </row>
    <row r="72" spans="1:9" x14ac:dyDescent="0.25">
      <c r="A72" s="37">
        <v>13</v>
      </c>
      <c r="B72" s="37">
        <v>17</v>
      </c>
      <c r="C72" s="37">
        <v>564</v>
      </c>
      <c r="D72" s="37">
        <v>2</v>
      </c>
      <c r="F72">
        <v>12</v>
      </c>
      <c r="G72">
        <v>19</v>
      </c>
      <c r="H72">
        <v>201</v>
      </c>
      <c r="I72">
        <v>1</v>
      </c>
    </row>
    <row r="73" spans="1:9" x14ac:dyDescent="0.25">
      <c r="A73" s="37">
        <v>17</v>
      </c>
      <c r="B73" s="37">
        <v>17</v>
      </c>
      <c r="C73" s="37">
        <v>380</v>
      </c>
      <c r="D73" s="37">
        <v>1</v>
      </c>
      <c r="F73">
        <v>8</v>
      </c>
      <c r="G73">
        <v>14</v>
      </c>
      <c r="H73">
        <v>65</v>
      </c>
      <c r="I73">
        <v>1</v>
      </c>
    </row>
    <row r="74" spans="1:9" x14ac:dyDescent="0.25">
      <c r="A74" s="37">
        <v>12</v>
      </c>
      <c r="B74" s="37">
        <v>20</v>
      </c>
      <c r="C74" s="37">
        <v>561</v>
      </c>
      <c r="D74" s="37">
        <v>2</v>
      </c>
      <c r="F74">
        <v>2</v>
      </c>
      <c r="G74">
        <v>4</v>
      </c>
      <c r="H74">
        <v>48</v>
      </c>
      <c r="I74">
        <v>1</v>
      </c>
    </row>
    <row r="75" spans="1:9" x14ac:dyDescent="0.25">
      <c r="A75" s="37">
        <v>21</v>
      </c>
      <c r="B75" s="37">
        <v>44</v>
      </c>
      <c r="C75" s="37">
        <v>143</v>
      </c>
      <c r="D75" s="37">
        <v>1</v>
      </c>
      <c r="F75">
        <v>3</v>
      </c>
      <c r="G75">
        <v>4</v>
      </c>
      <c r="H75">
        <v>48</v>
      </c>
      <c r="I75">
        <v>1</v>
      </c>
    </row>
    <row r="76" spans="1:9" x14ac:dyDescent="0.25">
      <c r="A76" s="37">
        <v>44</v>
      </c>
      <c r="B76" s="37">
        <v>47</v>
      </c>
      <c r="C76" s="37">
        <v>88</v>
      </c>
      <c r="D76" s="37">
        <v>1</v>
      </c>
      <c r="F76">
        <v>6</v>
      </c>
      <c r="G76">
        <v>24</v>
      </c>
      <c r="H76">
        <v>41</v>
      </c>
      <c r="I76">
        <v>1</v>
      </c>
    </row>
    <row r="77" spans="1:9" x14ac:dyDescent="0.25">
      <c r="A77" s="37">
        <v>19</v>
      </c>
      <c r="B77" s="37">
        <v>19</v>
      </c>
      <c r="C77" s="37">
        <v>632</v>
      </c>
      <c r="D77" s="37">
        <v>3</v>
      </c>
      <c r="F77">
        <v>18</v>
      </c>
      <c r="G77">
        <v>24</v>
      </c>
      <c r="H77">
        <v>41</v>
      </c>
      <c r="I77">
        <v>1</v>
      </c>
    </row>
    <row r="78" spans="1:9" x14ac:dyDescent="0.25">
      <c r="A78" s="37">
        <v>4</v>
      </c>
      <c r="B78" s="37">
        <v>4</v>
      </c>
      <c r="C78" s="37">
        <v>0</v>
      </c>
      <c r="D78" s="37">
        <v>1</v>
      </c>
      <c r="F78">
        <v>20</v>
      </c>
      <c r="G78">
        <v>24</v>
      </c>
      <c r="H78">
        <v>39</v>
      </c>
      <c r="I78">
        <v>1</v>
      </c>
    </row>
    <row r="79" spans="1:9" x14ac:dyDescent="0.25">
      <c r="A79" s="37">
        <v>1</v>
      </c>
      <c r="B79" s="37">
        <v>52</v>
      </c>
      <c r="C79" s="37">
        <v>144</v>
      </c>
      <c r="D79" s="37">
        <v>1</v>
      </c>
      <c r="F79">
        <v>2</v>
      </c>
      <c r="G79">
        <v>2</v>
      </c>
      <c r="H79">
        <v>0</v>
      </c>
      <c r="I79">
        <v>1</v>
      </c>
    </row>
    <row r="80" spans="1:9" x14ac:dyDescent="0.25">
      <c r="A80" s="37">
        <v>20</v>
      </c>
      <c r="B80" s="37">
        <v>52</v>
      </c>
      <c r="C80" s="37">
        <v>144</v>
      </c>
      <c r="D80" s="37">
        <v>1</v>
      </c>
      <c r="F80">
        <v>11</v>
      </c>
      <c r="G80">
        <v>13</v>
      </c>
      <c r="H80">
        <v>42</v>
      </c>
      <c r="I80">
        <v>1</v>
      </c>
    </row>
    <row r="81" spans="1:9" x14ac:dyDescent="0.25">
      <c r="A81" s="37">
        <v>2</v>
      </c>
      <c r="B81" s="37">
        <v>20</v>
      </c>
      <c r="C81" s="37">
        <v>23</v>
      </c>
      <c r="D81" s="37">
        <v>1</v>
      </c>
      <c r="F81">
        <v>13</v>
      </c>
      <c r="G81">
        <v>13</v>
      </c>
      <c r="H81">
        <v>20</v>
      </c>
      <c r="I81">
        <v>1</v>
      </c>
    </row>
    <row r="82" spans="1:9" x14ac:dyDescent="0.25">
      <c r="A82" s="37">
        <v>8</v>
      </c>
      <c r="B82" s="37">
        <v>20</v>
      </c>
      <c r="C82" s="37">
        <v>429</v>
      </c>
      <c r="D82" s="37">
        <v>5</v>
      </c>
    </row>
    <row r="83" spans="1:9" x14ac:dyDescent="0.25">
      <c r="A83" s="37">
        <v>32</v>
      </c>
      <c r="B83" s="37">
        <v>34</v>
      </c>
      <c r="C83" s="37">
        <v>347</v>
      </c>
      <c r="D83" s="37">
        <v>1</v>
      </c>
    </row>
    <row r="84" spans="1:9" x14ac:dyDescent="0.25">
      <c r="A84" s="37">
        <v>32</v>
      </c>
      <c r="B84" s="37">
        <v>36</v>
      </c>
      <c r="C84" s="37">
        <v>360</v>
      </c>
      <c r="D84" s="37">
        <v>1</v>
      </c>
    </row>
    <row r="85" spans="1:9" x14ac:dyDescent="0.25">
      <c r="A85" s="37">
        <v>34</v>
      </c>
      <c r="B85" s="37">
        <v>36</v>
      </c>
      <c r="C85" s="37">
        <v>343</v>
      </c>
      <c r="D85" s="37">
        <v>1</v>
      </c>
    </row>
    <row r="86" spans="1:9" x14ac:dyDescent="0.25">
      <c r="A86" s="37">
        <v>2</v>
      </c>
      <c r="B86" s="37">
        <v>45</v>
      </c>
      <c r="C86" s="37">
        <v>54</v>
      </c>
      <c r="D86" s="37">
        <v>2</v>
      </c>
    </row>
    <row r="87" spans="1:9" x14ac:dyDescent="0.25">
      <c r="A87" s="37">
        <v>27</v>
      </c>
      <c r="B87" s="37">
        <v>45</v>
      </c>
      <c r="C87" s="37">
        <v>30</v>
      </c>
      <c r="D87" s="37">
        <v>1</v>
      </c>
    </row>
    <row r="88" spans="1:9" x14ac:dyDescent="0.25">
      <c r="A88" s="37">
        <v>1</v>
      </c>
      <c r="B88" s="37">
        <v>8</v>
      </c>
      <c r="C88" s="37">
        <v>404</v>
      </c>
      <c r="D88" s="37">
        <v>4</v>
      </c>
    </row>
    <row r="89" spans="1:9" x14ac:dyDescent="0.25">
      <c r="A89" s="37">
        <v>11</v>
      </c>
      <c r="B89" s="37">
        <v>47</v>
      </c>
      <c r="C89" s="37">
        <v>112</v>
      </c>
      <c r="D89" s="37">
        <v>2</v>
      </c>
    </row>
    <row r="90" spans="1:9" x14ac:dyDescent="0.25">
      <c r="A90" s="37">
        <v>11</v>
      </c>
      <c r="B90" s="37">
        <v>57</v>
      </c>
      <c r="C90" s="37">
        <v>115</v>
      </c>
      <c r="D90" s="37">
        <v>2</v>
      </c>
    </row>
    <row r="91" spans="1:9" x14ac:dyDescent="0.25">
      <c r="A91" s="37">
        <v>47</v>
      </c>
      <c r="B91" s="37">
        <v>57</v>
      </c>
      <c r="C91" s="37">
        <v>113</v>
      </c>
      <c r="D91" s="37">
        <v>2</v>
      </c>
    </row>
    <row r="92" spans="1:9" x14ac:dyDescent="0.25">
      <c r="A92" s="37">
        <v>6</v>
      </c>
      <c r="B92" s="37">
        <v>45</v>
      </c>
      <c r="C92" s="37">
        <v>90</v>
      </c>
      <c r="D92" s="37">
        <v>1</v>
      </c>
    </row>
    <row r="93" spans="1:9" x14ac:dyDescent="0.25">
      <c r="A93" s="37">
        <v>6</v>
      </c>
      <c r="B93" s="37">
        <v>50</v>
      </c>
      <c r="C93" s="37">
        <v>93</v>
      </c>
      <c r="D93" s="37">
        <v>1</v>
      </c>
    </row>
    <row r="94" spans="1:9" x14ac:dyDescent="0.25">
      <c r="A94" s="37">
        <v>2</v>
      </c>
      <c r="B94" s="37">
        <v>24</v>
      </c>
      <c r="C94" s="37">
        <v>504</v>
      </c>
      <c r="D94" s="37">
        <v>4</v>
      </c>
    </row>
    <row r="95" spans="1:9" x14ac:dyDescent="0.25">
      <c r="A95" s="37">
        <v>24</v>
      </c>
      <c r="B95" s="37">
        <v>29</v>
      </c>
      <c r="C95" s="37">
        <v>272</v>
      </c>
      <c r="D95" s="37">
        <v>2</v>
      </c>
    </row>
    <row r="96" spans="1:9" x14ac:dyDescent="0.25">
      <c r="A96" s="37">
        <v>2</v>
      </c>
      <c r="B96" s="37">
        <v>32</v>
      </c>
      <c r="C96" s="37">
        <v>226</v>
      </c>
      <c r="D96" s="37">
        <v>2</v>
      </c>
    </row>
    <row r="97" spans="1:4" x14ac:dyDescent="0.25">
      <c r="A97" s="37">
        <v>32</v>
      </c>
      <c r="B97" s="37">
        <v>45</v>
      </c>
      <c r="C97" s="37">
        <v>24</v>
      </c>
      <c r="D97" s="37">
        <v>1</v>
      </c>
    </row>
    <row r="98" spans="1:4" x14ac:dyDescent="0.25">
      <c r="A98" s="37">
        <v>2</v>
      </c>
      <c r="B98" s="37">
        <v>4</v>
      </c>
      <c r="C98" s="37">
        <v>68</v>
      </c>
      <c r="D98" s="37">
        <v>2</v>
      </c>
    </row>
    <row r="99" spans="1:4" x14ac:dyDescent="0.25">
      <c r="A99" s="37">
        <v>13</v>
      </c>
      <c r="B99" s="37">
        <v>47</v>
      </c>
      <c r="C99" s="37">
        <v>82</v>
      </c>
      <c r="D99" s="37">
        <v>1</v>
      </c>
    </row>
    <row r="100" spans="1:4" x14ac:dyDescent="0.25">
      <c r="A100" s="37">
        <v>13</v>
      </c>
      <c r="B100" s="37">
        <v>58</v>
      </c>
      <c r="C100" s="37">
        <v>82</v>
      </c>
      <c r="D100" s="37">
        <v>1</v>
      </c>
    </row>
    <row r="101" spans="1:4" x14ac:dyDescent="0.25">
      <c r="A101" s="37">
        <v>47</v>
      </c>
      <c r="B101" s="37">
        <v>58</v>
      </c>
      <c r="C101" s="37">
        <v>50</v>
      </c>
      <c r="D101" s="37">
        <v>1</v>
      </c>
    </row>
    <row r="102" spans="1:4" x14ac:dyDescent="0.25">
      <c r="A102" s="37">
        <v>19</v>
      </c>
      <c r="B102" s="37">
        <v>47</v>
      </c>
      <c r="C102" s="37">
        <v>113</v>
      </c>
      <c r="D102" s="37">
        <v>1</v>
      </c>
    </row>
    <row r="103" spans="1:4" x14ac:dyDescent="0.25">
      <c r="A103" s="37">
        <v>19</v>
      </c>
      <c r="B103" s="37">
        <v>49</v>
      </c>
      <c r="C103" s="37">
        <v>114</v>
      </c>
      <c r="D103" s="37">
        <v>1</v>
      </c>
    </row>
    <row r="104" spans="1:4" x14ac:dyDescent="0.25">
      <c r="A104" s="37">
        <v>47</v>
      </c>
      <c r="B104" s="37">
        <v>49</v>
      </c>
      <c r="C104" s="37">
        <v>113</v>
      </c>
      <c r="D104" s="37">
        <v>1</v>
      </c>
    </row>
    <row r="105" spans="1:4" x14ac:dyDescent="0.25">
      <c r="A105" s="37">
        <v>20</v>
      </c>
      <c r="B105" s="37">
        <v>66</v>
      </c>
      <c r="C105" s="37">
        <v>163</v>
      </c>
      <c r="D105" s="37">
        <v>2</v>
      </c>
    </row>
    <row r="106" spans="1:4" x14ac:dyDescent="0.25">
      <c r="A106" s="37">
        <v>66</v>
      </c>
      <c r="B106" s="37">
        <v>66</v>
      </c>
      <c r="C106" s="37">
        <v>79</v>
      </c>
      <c r="D106" s="37">
        <v>1</v>
      </c>
    </row>
    <row r="107" spans="1:4" x14ac:dyDescent="0.25">
      <c r="A107" s="37">
        <v>2</v>
      </c>
      <c r="B107" s="37">
        <v>23</v>
      </c>
      <c r="C107" s="37">
        <v>20</v>
      </c>
      <c r="D107" s="37">
        <v>1</v>
      </c>
    </row>
    <row r="108" spans="1:4" x14ac:dyDescent="0.25">
      <c r="A108" s="37">
        <v>2</v>
      </c>
      <c r="B108" s="37">
        <v>41</v>
      </c>
      <c r="C108" s="37">
        <v>20</v>
      </c>
      <c r="D108" s="37">
        <v>1</v>
      </c>
    </row>
    <row r="109" spans="1:4" x14ac:dyDescent="0.25">
      <c r="A109" s="37">
        <v>6</v>
      </c>
      <c r="B109" s="37">
        <v>32</v>
      </c>
      <c r="C109" s="37">
        <v>629</v>
      </c>
      <c r="D109" s="37">
        <v>1</v>
      </c>
    </row>
    <row r="110" spans="1:4" x14ac:dyDescent="0.25">
      <c r="A110" s="37">
        <v>8</v>
      </c>
      <c r="B110" s="37">
        <v>32</v>
      </c>
      <c r="C110" s="37">
        <v>634</v>
      </c>
      <c r="D110" s="37">
        <v>1</v>
      </c>
    </row>
    <row r="111" spans="1:4" x14ac:dyDescent="0.25">
      <c r="A111" s="37">
        <v>24</v>
      </c>
      <c r="B111" s="37">
        <v>24</v>
      </c>
      <c r="C111" s="37">
        <v>116</v>
      </c>
      <c r="D111" s="37">
        <v>2</v>
      </c>
    </row>
    <row r="112" spans="1:4" x14ac:dyDescent="0.25">
      <c r="A112" s="37">
        <v>2</v>
      </c>
      <c r="B112" s="37">
        <v>54</v>
      </c>
      <c r="C112" s="37">
        <v>199</v>
      </c>
      <c r="D112" s="37">
        <v>1</v>
      </c>
    </row>
    <row r="113" spans="1:4" x14ac:dyDescent="0.25">
      <c r="A113" s="37">
        <v>32</v>
      </c>
      <c r="B113" s="37">
        <v>54</v>
      </c>
      <c r="C113" s="37">
        <v>201</v>
      </c>
      <c r="D113" s="37">
        <v>1</v>
      </c>
    </row>
    <row r="114" spans="1:4" x14ac:dyDescent="0.25">
      <c r="A114" s="37">
        <v>9</v>
      </c>
      <c r="B114" s="37">
        <v>9</v>
      </c>
      <c r="C114" s="37">
        <v>36</v>
      </c>
      <c r="D114" s="37">
        <v>1</v>
      </c>
    </row>
    <row r="115" spans="1:4" x14ac:dyDescent="0.25">
      <c r="A115" s="37">
        <v>21</v>
      </c>
      <c r="B115" s="37">
        <v>39</v>
      </c>
      <c r="C115" s="37">
        <v>65</v>
      </c>
      <c r="D115" s="37">
        <v>1</v>
      </c>
    </row>
    <row r="116" spans="1:4" x14ac:dyDescent="0.25">
      <c r="A116" s="37">
        <v>2</v>
      </c>
      <c r="B116" s="37">
        <v>6</v>
      </c>
      <c r="C116" s="37">
        <v>48</v>
      </c>
      <c r="D116" s="37">
        <v>1</v>
      </c>
    </row>
    <row r="117" spans="1:4" x14ac:dyDescent="0.25">
      <c r="A117" s="37">
        <v>4</v>
      </c>
      <c r="B117" s="37">
        <v>6</v>
      </c>
      <c r="C117" s="37">
        <v>48</v>
      </c>
      <c r="D117" s="37">
        <v>1</v>
      </c>
    </row>
    <row r="118" spans="1:4" x14ac:dyDescent="0.25">
      <c r="A118" s="37">
        <v>6</v>
      </c>
      <c r="B118" s="37">
        <v>29</v>
      </c>
      <c r="C118" s="37">
        <v>48</v>
      </c>
      <c r="D118" s="37">
        <v>1</v>
      </c>
    </row>
    <row r="119" spans="1:4" x14ac:dyDescent="0.25">
      <c r="A119" s="37">
        <v>11</v>
      </c>
      <c r="B119" s="37">
        <v>64</v>
      </c>
      <c r="C119" s="37">
        <v>41</v>
      </c>
      <c r="D119" s="37">
        <v>1</v>
      </c>
    </row>
    <row r="120" spans="1:4" x14ac:dyDescent="0.25">
      <c r="A120" s="37">
        <v>47</v>
      </c>
      <c r="B120" s="37">
        <v>64</v>
      </c>
      <c r="C120" s="37">
        <v>41</v>
      </c>
      <c r="D120" s="37">
        <v>1</v>
      </c>
    </row>
    <row r="121" spans="1:4" x14ac:dyDescent="0.25">
      <c r="A121" s="37">
        <v>57</v>
      </c>
      <c r="B121" s="37">
        <v>64</v>
      </c>
      <c r="C121" s="37">
        <v>39</v>
      </c>
      <c r="D121" s="37">
        <v>1</v>
      </c>
    </row>
    <row r="122" spans="1:4" x14ac:dyDescent="0.25">
      <c r="A122" s="37">
        <v>2</v>
      </c>
      <c r="B122" s="37">
        <v>2</v>
      </c>
      <c r="C122" s="37">
        <v>0</v>
      </c>
      <c r="D122" s="37">
        <v>1</v>
      </c>
    </row>
    <row r="123" spans="1:4" x14ac:dyDescent="0.25">
      <c r="A123" s="37">
        <v>24</v>
      </c>
      <c r="B123" s="37">
        <v>37</v>
      </c>
      <c r="C123" s="37">
        <v>42</v>
      </c>
      <c r="D123" s="37">
        <v>1</v>
      </c>
    </row>
    <row r="124" spans="1:4" x14ac:dyDescent="0.25">
      <c r="A124" s="37">
        <v>29</v>
      </c>
      <c r="B124" s="37">
        <v>37</v>
      </c>
      <c r="C124" s="37">
        <v>42</v>
      </c>
      <c r="D124" s="37">
        <v>1</v>
      </c>
    </row>
    <row r="125" spans="1:4" x14ac:dyDescent="0.25">
      <c r="A125" s="37">
        <v>29</v>
      </c>
      <c r="B125" s="37">
        <v>29</v>
      </c>
      <c r="C125" s="37">
        <v>0</v>
      </c>
      <c r="D125" s="37">
        <v>1</v>
      </c>
    </row>
    <row r="126" spans="1:4" x14ac:dyDescent="0.25">
      <c r="A126" s="37">
        <v>37</v>
      </c>
      <c r="B126" s="37">
        <v>37</v>
      </c>
      <c r="C126" s="37">
        <v>20</v>
      </c>
      <c r="D126" s="37">
        <v>1</v>
      </c>
    </row>
  </sheetData>
  <sortState ref="F3:I73">
    <sortCondition ref="F3:F73"/>
    <sortCondition ref="G3:G73"/>
  </sortState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V1"/>
  <sheetViews>
    <sheetView zoomScale="70" zoomScaleNormal="70" workbookViewId="0"/>
  </sheetViews>
  <sheetFormatPr defaultRowHeight="15" x14ac:dyDescent="0.25"/>
  <sheetData>
    <row r="1" spans="1:22" x14ac:dyDescent="0.25">
      <c r="A1" t="s">
        <v>17</v>
      </c>
      <c r="V1" t="s">
        <v>18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K137"/>
  <sheetViews>
    <sheetView zoomScale="75" zoomScaleNormal="75" workbookViewId="0"/>
  </sheetViews>
  <sheetFormatPr defaultRowHeight="15" x14ac:dyDescent="0.25"/>
  <cols>
    <col min="1" max="36" width="9.140625" style="37"/>
  </cols>
  <sheetData>
    <row r="1" spans="1:37" x14ac:dyDescent="0.25">
      <c r="A1" s="37" t="s">
        <v>518</v>
      </c>
      <c r="B1" s="37" t="s">
        <v>519</v>
      </c>
      <c r="C1" s="37" t="s">
        <v>520</v>
      </c>
      <c r="D1" s="37" t="s">
        <v>521</v>
      </c>
      <c r="E1" s="37" t="s">
        <v>522</v>
      </c>
      <c r="F1" s="37" t="s">
        <v>523</v>
      </c>
      <c r="G1" s="37" t="s">
        <v>524</v>
      </c>
      <c r="H1" s="37" t="s">
        <v>39</v>
      </c>
      <c r="I1" s="37" t="s">
        <v>525</v>
      </c>
      <c r="J1" s="37" t="s">
        <v>40</v>
      </c>
      <c r="K1" s="37" t="s">
        <v>526</v>
      </c>
      <c r="L1" s="37" t="s">
        <v>41</v>
      </c>
      <c r="M1" s="37" t="s">
        <v>527</v>
      </c>
      <c r="N1" s="37" t="s">
        <v>84</v>
      </c>
      <c r="O1" s="37" t="s">
        <v>528</v>
      </c>
      <c r="P1" s="37" t="s">
        <v>85</v>
      </c>
      <c r="Q1" s="37" t="s">
        <v>42</v>
      </c>
      <c r="R1" s="37" t="s">
        <v>43</v>
      </c>
      <c r="AK1" s="15"/>
    </row>
    <row r="2" spans="1:37" x14ac:dyDescent="0.25">
      <c r="A2" s="37">
        <v>2</v>
      </c>
      <c r="B2" s="37">
        <v>20</v>
      </c>
      <c r="C2" s="37">
        <v>44</v>
      </c>
      <c r="D2" s="37" t="s">
        <v>44</v>
      </c>
      <c r="E2" s="37" t="s">
        <v>44</v>
      </c>
      <c r="F2" s="37" t="s">
        <v>44</v>
      </c>
      <c r="G2" s="37">
        <v>50</v>
      </c>
      <c r="H2" s="37">
        <v>33</v>
      </c>
      <c r="I2" s="37">
        <v>50</v>
      </c>
      <c r="J2" s="37">
        <v>44</v>
      </c>
      <c r="K2" s="37" t="s">
        <v>44</v>
      </c>
      <c r="L2" s="37" t="s">
        <v>44</v>
      </c>
      <c r="M2" s="37" t="s">
        <v>44</v>
      </c>
      <c r="N2" s="37" t="s">
        <v>44</v>
      </c>
      <c r="O2" s="37" t="s">
        <v>44</v>
      </c>
      <c r="P2" s="37" t="s">
        <v>44</v>
      </c>
      <c r="Q2" s="37" t="s">
        <v>42</v>
      </c>
      <c r="R2" s="37" t="s">
        <v>556</v>
      </c>
      <c r="AK2" s="15"/>
    </row>
    <row r="3" spans="1:37" x14ac:dyDescent="0.25">
      <c r="A3" s="37">
        <v>2</v>
      </c>
      <c r="B3" s="37">
        <v>1</v>
      </c>
      <c r="C3" s="37">
        <v>18</v>
      </c>
      <c r="D3" s="37" t="s">
        <v>44</v>
      </c>
      <c r="E3" s="37" t="s">
        <v>44</v>
      </c>
      <c r="F3" s="37" t="s">
        <v>44</v>
      </c>
      <c r="G3" s="37">
        <v>137</v>
      </c>
      <c r="H3" s="37">
        <v>51</v>
      </c>
      <c r="I3" s="37">
        <v>274</v>
      </c>
      <c r="J3" s="37">
        <v>124</v>
      </c>
      <c r="K3" s="37" t="s">
        <v>44</v>
      </c>
      <c r="L3" s="37" t="s">
        <v>44</v>
      </c>
      <c r="M3" s="37" t="s">
        <v>44</v>
      </c>
      <c r="N3" s="37" t="s">
        <v>44</v>
      </c>
      <c r="O3" s="37" t="s">
        <v>44</v>
      </c>
      <c r="P3" s="37" t="s">
        <v>44</v>
      </c>
      <c r="Q3" s="37" t="s">
        <v>42</v>
      </c>
      <c r="R3" s="37" t="s">
        <v>541</v>
      </c>
      <c r="AK3" s="15"/>
    </row>
    <row r="4" spans="1:37" x14ac:dyDescent="0.25">
      <c r="A4" s="37">
        <v>2</v>
      </c>
      <c r="B4" s="37">
        <v>1</v>
      </c>
      <c r="C4" s="37">
        <v>13</v>
      </c>
      <c r="D4" s="37" t="s">
        <v>44</v>
      </c>
      <c r="E4" s="37" t="s">
        <v>44</v>
      </c>
      <c r="F4" s="37" t="s">
        <v>44</v>
      </c>
      <c r="G4" s="37">
        <v>73</v>
      </c>
      <c r="H4" s="37">
        <v>24</v>
      </c>
      <c r="I4" s="37">
        <v>73</v>
      </c>
      <c r="J4" s="37">
        <v>24</v>
      </c>
      <c r="K4" s="37" t="s">
        <v>44</v>
      </c>
      <c r="L4" s="37" t="s">
        <v>44</v>
      </c>
      <c r="M4" s="37" t="s">
        <v>44</v>
      </c>
      <c r="N4" s="37" t="s">
        <v>44</v>
      </c>
      <c r="O4" s="37" t="s">
        <v>44</v>
      </c>
      <c r="P4" s="37" t="s">
        <v>44</v>
      </c>
      <c r="Q4" s="37" t="s">
        <v>42</v>
      </c>
      <c r="R4" s="37" t="s">
        <v>2513</v>
      </c>
      <c r="AK4" s="15"/>
    </row>
    <row r="5" spans="1:37" x14ac:dyDescent="0.25">
      <c r="A5" s="37">
        <v>2</v>
      </c>
      <c r="B5" s="37">
        <v>18</v>
      </c>
      <c r="C5" s="37">
        <v>20</v>
      </c>
      <c r="D5" s="37" t="s">
        <v>44</v>
      </c>
      <c r="E5" s="37" t="s">
        <v>44</v>
      </c>
      <c r="F5" s="37" t="s">
        <v>44</v>
      </c>
      <c r="G5" s="37">
        <v>336</v>
      </c>
      <c r="H5" s="37">
        <v>141</v>
      </c>
      <c r="I5" s="37">
        <v>336</v>
      </c>
      <c r="J5" s="37">
        <v>163</v>
      </c>
      <c r="K5" s="37" t="s">
        <v>44</v>
      </c>
      <c r="L5" s="37" t="s">
        <v>44</v>
      </c>
      <c r="M5" s="37" t="s">
        <v>44</v>
      </c>
      <c r="N5" s="37" t="s">
        <v>44</v>
      </c>
      <c r="O5" s="37" t="s">
        <v>44</v>
      </c>
      <c r="P5" s="37" t="s">
        <v>44</v>
      </c>
      <c r="Q5" s="37" t="s">
        <v>42</v>
      </c>
      <c r="R5" s="37" t="s">
        <v>542</v>
      </c>
      <c r="AK5" s="15"/>
    </row>
    <row r="6" spans="1:37" x14ac:dyDescent="0.25">
      <c r="A6" s="37">
        <v>2</v>
      </c>
      <c r="B6" s="37">
        <v>18</v>
      </c>
      <c r="C6" s="37">
        <v>67</v>
      </c>
      <c r="D6" s="37" t="s">
        <v>44</v>
      </c>
      <c r="E6" s="37" t="s">
        <v>44</v>
      </c>
      <c r="F6" s="37" t="s">
        <v>44</v>
      </c>
      <c r="G6" s="37">
        <v>78</v>
      </c>
      <c r="H6" s="37">
        <v>59</v>
      </c>
      <c r="I6" s="37">
        <v>79</v>
      </c>
      <c r="J6" s="37">
        <v>61</v>
      </c>
      <c r="K6" s="37" t="s">
        <v>44</v>
      </c>
      <c r="L6" s="37" t="s">
        <v>44</v>
      </c>
      <c r="M6" s="37" t="s">
        <v>44</v>
      </c>
      <c r="N6" s="37" t="s">
        <v>44</v>
      </c>
      <c r="O6" s="37" t="s">
        <v>44</v>
      </c>
      <c r="P6" s="37" t="s">
        <v>44</v>
      </c>
      <c r="Q6" s="37" t="s">
        <v>42</v>
      </c>
      <c r="R6" s="37" t="s">
        <v>533</v>
      </c>
      <c r="AK6" s="15"/>
    </row>
    <row r="7" spans="1:37" x14ac:dyDescent="0.25">
      <c r="A7" s="37">
        <v>2</v>
      </c>
      <c r="B7" s="37">
        <v>7</v>
      </c>
      <c r="C7" s="37">
        <v>45</v>
      </c>
      <c r="D7" s="37" t="s">
        <v>44</v>
      </c>
      <c r="E7" s="37" t="s">
        <v>44</v>
      </c>
      <c r="F7" s="37" t="s">
        <v>44</v>
      </c>
      <c r="G7" s="37">
        <v>51</v>
      </c>
      <c r="H7" s="37">
        <v>10</v>
      </c>
      <c r="I7" s="37">
        <v>50</v>
      </c>
      <c r="J7" s="37">
        <v>15</v>
      </c>
      <c r="K7" s="37" t="s">
        <v>44</v>
      </c>
      <c r="L7" s="37" t="s">
        <v>44</v>
      </c>
      <c r="M7" s="37" t="s">
        <v>44</v>
      </c>
      <c r="N7" s="37" t="s">
        <v>44</v>
      </c>
      <c r="O7" s="37" t="s">
        <v>44</v>
      </c>
      <c r="P7" s="37" t="s">
        <v>44</v>
      </c>
      <c r="Q7" s="37" t="s">
        <v>42</v>
      </c>
      <c r="R7" s="37" t="s">
        <v>540</v>
      </c>
      <c r="AK7" s="15"/>
    </row>
    <row r="8" spans="1:37" x14ac:dyDescent="0.25">
      <c r="A8" s="37">
        <v>2</v>
      </c>
      <c r="B8" s="37">
        <v>39</v>
      </c>
      <c r="C8" s="37">
        <v>47</v>
      </c>
      <c r="D8" s="37" t="s">
        <v>44</v>
      </c>
      <c r="E8" s="37" t="s">
        <v>44</v>
      </c>
      <c r="F8" s="37" t="s">
        <v>44</v>
      </c>
      <c r="G8" s="37">
        <v>91</v>
      </c>
      <c r="H8" s="37">
        <v>41</v>
      </c>
      <c r="I8" s="37">
        <v>86</v>
      </c>
      <c r="J8" s="37">
        <v>51</v>
      </c>
      <c r="K8" s="37" t="s">
        <v>44</v>
      </c>
      <c r="L8" s="37" t="s">
        <v>44</v>
      </c>
      <c r="M8" s="37" t="s">
        <v>44</v>
      </c>
      <c r="N8" s="37" t="s">
        <v>44</v>
      </c>
      <c r="O8" s="37" t="s">
        <v>44</v>
      </c>
      <c r="P8" s="37" t="s">
        <v>44</v>
      </c>
      <c r="Q8" s="37" t="s">
        <v>42</v>
      </c>
      <c r="R8" s="37" t="s">
        <v>553</v>
      </c>
      <c r="AK8" s="15"/>
    </row>
    <row r="9" spans="1:37" x14ac:dyDescent="0.25">
      <c r="A9" s="37">
        <v>2</v>
      </c>
      <c r="B9" s="37">
        <v>1</v>
      </c>
      <c r="C9" s="37">
        <v>13</v>
      </c>
      <c r="D9" s="37" t="s">
        <v>44</v>
      </c>
      <c r="E9" s="37" t="s">
        <v>44</v>
      </c>
      <c r="F9" s="37" t="s">
        <v>44</v>
      </c>
      <c r="G9" s="37">
        <v>47</v>
      </c>
      <c r="H9" s="37">
        <v>29</v>
      </c>
      <c r="I9" s="37">
        <v>110</v>
      </c>
      <c r="J9" s="37">
        <v>70</v>
      </c>
      <c r="K9" s="37" t="s">
        <v>44</v>
      </c>
      <c r="L9" s="37" t="s">
        <v>44</v>
      </c>
      <c r="M9" s="37" t="s">
        <v>44</v>
      </c>
      <c r="N9" s="37" t="s">
        <v>44</v>
      </c>
      <c r="O9" s="37" t="s">
        <v>44</v>
      </c>
      <c r="P9" s="37" t="s">
        <v>44</v>
      </c>
      <c r="Q9" s="37" t="s">
        <v>42</v>
      </c>
      <c r="R9" s="37" t="s">
        <v>538</v>
      </c>
      <c r="AK9" s="15"/>
    </row>
    <row r="10" spans="1:37" x14ac:dyDescent="0.25">
      <c r="A10" s="37">
        <v>2</v>
      </c>
      <c r="B10" s="37">
        <v>7</v>
      </c>
      <c r="C10" s="37">
        <v>43</v>
      </c>
      <c r="D10" s="37" t="s">
        <v>44</v>
      </c>
      <c r="E10" s="37" t="s">
        <v>44</v>
      </c>
      <c r="F10" s="37" t="s">
        <v>44</v>
      </c>
      <c r="G10" s="37">
        <v>87</v>
      </c>
      <c r="H10" s="37">
        <v>37</v>
      </c>
      <c r="I10" s="37">
        <v>84</v>
      </c>
      <c r="J10" s="37">
        <v>28</v>
      </c>
      <c r="K10" s="37" t="s">
        <v>44</v>
      </c>
      <c r="L10" s="37" t="s">
        <v>44</v>
      </c>
      <c r="M10" s="37" t="s">
        <v>44</v>
      </c>
      <c r="N10" s="37" t="s">
        <v>44</v>
      </c>
      <c r="O10" s="37" t="s">
        <v>44</v>
      </c>
      <c r="P10" s="37" t="s">
        <v>44</v>
      </c>
      <c r="Q10" s="37" t="s">
        <v>42</v>
      </c>
      <c r="R10" s="37" t="s">
        <v>532</v>
      </c>
      <c r="AK10" s="15"/>
    </row>
    <row r="11" spans="1:37" x14ac:dyDescent="0.25">
      <c r="A11" s="37">
        <v>2</v>
      </c>
      <c r="B11" s="37">
        <v>13</v>
      </c>
      <c r="C11" s="37">
        <v>19</v>
      </c>
      <c r="D11" s="37" t="s">
        <v>44</v>
      </c>
      <c r="E11" s="37" t="s">
        <v>44</v>
      </c>
      <c r="F11" s="37" t="s">
        <v>44</v>
      </c>
      <c r="G11" s="37">
        <v>62</v>
      </c>
      <c r="H11" s="37">
        <v>19</v>
      </c>
      <c r="I11" s="37">
        <v>62</v>
      </c>
      <c r="J11" s="37">
        <v>29</v>
      </c>
      <c r="K11" s="37" t="s">
        <v>44</v>
      </c>
      <c r="L11" s="37" t="s">
        <v>44</v>
      </c>
      <c r="M11" s="37" t="s">
        <v>44</v>
      </c>
      <c r="N11" s="37" t="s">
        <v>44</v>
      </c>
      <c r="O11" s="37" t="s">
        <v>44</v>
      </c>
      <c r="P11" s="37" t="s">
        <v>44</v>
      </c>
      <c r="Q11" s="37" t="s">
        <v>42</v>
      </c>
      <c r="R11" s="37" t="s">
        <v>530</v>
      </c>
      <c r="AK11" s="15"/>
    </row>
    <row r="12" spans="1:37" x14ac:dyDescent="0.25">
      <c r="A12" s="37">
        <v>2</v>
      </c>
      <c r="B12" s="37">
        <v>2</v>
      </c>
      <c r="C12" s="37">
        <v>27</v>
      </c>
      <c r="D12" s="37" t="s">
        <v>44</v>
      </c>
      <c r="E12" s="37" t="s">
        <v>44</v>
      </c>
      <c r="F12" s="37" t="s">
        <v>44</v>
      </c>
      <c r="G12" s="37">
        <v>19</v>
      </c>
      <c r="H12" s="37">
        <v>1</v>
      </c>
      <c r="I12" s="37">
        <v>29</v>
      </c>
      <c r="J12" s="37">
        <v>7</v>
      </c>
      <c r="K12" s="37" t="s">
        <v>44</v>
      </c>
      <c r="L12" s="37" t="s">
        <v>44</v>
      </c>
      <c r="M12" s="37" t="s">
        <v>44</v>
      </c>
      <c r="N12" s="37" t="s">
        <v>44</v>
      </c>
      <c r="O12" s="37" t="s">
        <v>44</v>
      </c>
      <c r="P12" s="37" t="s">
        <v>44</v>
      </c>
      <c r="Q12" s="37" t="s">
        <v>42</v>
      </c>
      <c r="R12" s="37" t="s">
        <v>548</v>
      </c>
      <c r="AK12" s="15"/>
    </row>
    <row r="13" spans="1:37" x14ac:dyDescent="0.25">
      <c r="A13" s="37">
        <v>2</v>
      </c>
      <c r="B13" s="37">
        <v>45</v>
      </c>
      <c r="C13" s="37">
        <v>50</v>
      </c>
      <c r="D13" s="37" t="s">
        <v>44</v>
      </c>
      <c r="E13" s="37" t="s">
        <v>44</v>
      </c>
      <c r="F13" s="37" t="s">
        <v>44</v>
      </c>
      <c r="G13" s="37">
        <v>25</v>
      </c>
      <c r="H13" s="37">
        <v>11</v>
      </c>
      <c r="I13" s="37">
        <v>23</v>
      </c>
      <c r="J13" s="37">
        <v>12</v>
      </c>
      <c r="K13" s="37" t="s">
        <v>44</v>
      </c>
      <c r="L13" s="37" t="s">
        <v>44</v>
      </c>
      <c r="M13" s="37" t="s">
        <v>44</v>
      </c>
      <c r="N13" s="37" t="s">
        <v>44</v>
      </c>
      <c r="O13" s="37" t="s">
        <v>44</v>
      </c>
      <c r="P13" s="37" t="s">
        <v>44</v>
      </c>
      <c r="Q13" s="37" t="s">
        <v>42</v>
      </c>
      <c r="R13" s="37" t="s">
        <v>536</v>
      </c>
      <c r="AK13" s="15"/>
    </row>
    <row r="14" spans="1:37" x14ac:dyDescent="0.25">
      <c r="A14" s="37">
        <v>2</v>
      </c>
      <c r="B14" s="37">
        <v>59</v>
      </c>
      <c r="C14" s="37">
        <v>63</v>
      </c>
      <c r="D14" s="37" t="s">
        <v>44</v>
      </c>
      <c r="E14" s="37" t="s">
        <v>44</v>
      </c>
      <c r="F14" s="37" t="s">
        <v>44</v>
      </c>
      <c r="G14" s="37">
        <v>20</v>
      </c>
      <c r="H14" s="37">
        <v>8</v>
      </c>
      <c r="I14" s="37">
        <v>21</v>
      </c>
      <c r="J14" s="37">
        <v>8</v>
      </c>
      <c r="K14" s="37" t="s">
        <v>44</v>
      </c>
      <c r="L14" s="37" t="s">
        <v>44</v>
      </c>
      <c r="M14" s="37" t="s">
        <v>44</v>
      </c>
      <c r="N14" s="37" t="s">
        <v>44</v>
      </c>
      <c r="O14" s="37" t="s">
        <v>44</v>
      </c>
      <c r="P14" s="37" t="s">
        <v>44</v>
      </c>
      <c r="Q14" s="37" t="s">
        <v>42</v>
      </c>
      <c r="R14" s="37" t="s">
        <v>2514</v>
      </c>
      <c r="AK14" s="15"/>
    </row>
    <row r="15" spans="1:37" x14ac:dyDescent="0.25">
      <c r="A15" s="37">
        <v>2</v>
      </c>
      <c r="B15" s="37">
        <v>1</v>
      </c>
      <c r="C15" s="37">
        <v>13</v>
      </c>
      <c r="D15" s="37" t="s">
        <v>44</v>
      </c>
      <c r="E15" s="37" t="s">
        <v>44</v>
      </c>
      <c r="F15" s="37" t="s">
        <v>44</v>
      </c>
      <c r="G15" s="37">
        <v>76</v>
      </c>
      <c r="H15" s="37">
        <v>16</v>
      </c>
      <c r="I15" s="37">
        <v>75</v>
      </c>
      <c r="J15" s="37">
        <v>24</v>
      </c>
      <c r="K15" s="37" t="s">
        <v>44</v>
      </c>
      <c r="L15" s="37" t="s">
        <v>44</v>
      </c>
      <c r="M15" s="37" t="s">
        <v>44</v>
      </c>
      <c r="N15" s="37" t="s">
        <v>44</v>
      </c>
      <c r="O15" s="37" t="s">
        <v>44</v>
      </c>
      <c r="P15" s="37" t="s">
        <v>44</v>
      </c>
      <c r="Q15" s="37" t="s">
        <v>42</v>
      </c>
      <c r="R15" s="37" t="s">
        <v>2515</v>
      </c>
      <c r="AK15" s="15"/>
    </row>
    <row r="16" spans="1:37" x14ac:dyDescent="0.25">
      <c r="A16" s="37">
        <v>2</v>
      </c>
      <c r="B16" s="37">
        <v>21</v>
      </c>
      <c r="C16" s="37">
        <v>40</v>
      </c>
      <c r="D16" s="37" t="s">
        <v>44</v>
      </c>
      <c r="E16" s="37" t="s">
        <v>44</v>
      </c>
      <c r="F16" s="37" t="s">
        <v>44</v>
      </c>
      <c r="G16" s="37">
        <v>117</v>
      </c>
      <c r="H16" s="37">
        <v>67</v>
      </c>
      <c r="I16" s="37">
        <v>43</v>
      </c>
      <c r="J16" s="37">
        <v>26</v>
      </c>
      <c r="K16" s="37" t="s">
        <v>44</v>
      </c>
      <c r="L16" s="37" t="s">
        <v>44</v>
      </c>
      <c r="M16" s="37" t="s">
        <v>44</v>
      </c>
      <c r="N16" s="37" t="s">
        <v>44</v>
      </c>
      <c r="O16" s="37" t="s">
        <v>44</v>
      </c>
      <c r="P16" s="37" t="s">
        <v>44</v>
      </c>
      <c r="Q16" s="37" t="s">
        <v>42</v>
      </c>
      <c r="R16" s="37" t="s">
        <v>2516</v>
      </c>
      <c r="AK16" s="15"/>
    </row>
    <row r="17" spans="1:37" x14ac:dyDescent="0.25">
      <c r="A17" s="37">
        <v>2</v>
      </c>
      <c r="B17" s="37">
        <v>1</v>
      </c>
      <c r="C17" s="37">
        <v>19</v>
      </c>
      <c r="D17" s="37" t="s">
        <v>44</v>
      </c>
      <c r="E17" s="37" t="s">
        <v>44</v>
      </c>
      <c r="F17" s="37" t="s">
        <v>44</v>
      </c>
      <c r="G17" s="37">
        <v>43</v>
      </c>
      <c r="H17" s="37">
        <v>5</v>
      </c>
      <c r="I17" s="37">
        <v>46</v>
      </c>
      <c r="J17" s="37">
        <v>19</v>
      </c>
      <c r="K17" s="37" t="s">
        <v>44</v>
      </c>
      <c r="L17" s="37" t="s">
        <v>44</v>
      </c>
      <c r="M17" s="37" t="s">
        <v>44</v>
      </c>
      <c r="N17" s="37" t="s">
        <v>44</v>
      </c>
      <c r="O17" s="37" t="s">
        <v>44</v>
      </c>
      <c r="P17" s="37" t="s">
        <v>44</v>
      </c>
      <c r="Q17" s="37" t="s">
        <v>42</v>
      </c>
      <c r="R17" s="37" t="s">
        <v>529</v>
      </c>
      <c r="AK17" s="15"/>
    </row>
    <row r="18" spans="1:37" x14ac:dyDescent="0.25">
      <c r="A18" s="37">
        <v>2</v>
      </c>
      <c r="B18" s="37">
        <v>2</v>
      </c>
      <c r="C18" s="37">
        <v>8</v>
      </c>
      <c r="D18" s="37" t="s">
        <v>44</v>
      </c>
      <c r="E18" s="37" t="s">
        <v>44</v>
      </c>
      <c r="F18" s="37" t="s">
        <v>44</v>
      </c>
      <c r="G18" s="37">
        <v>13</v>
      </c>
      <c r="H18" s="37">
        <v>0</v>
      </c>
      <c r="I18" s="37">
        <v>26</v>
      </c>
      <c r="J18" s="37">
        <v>6</v>
      </c>
      <c r="K18" s="37" t="s">
        <v>44</v>
      </c>
      <c r="L18" s="37" t="s">
        <v>44</v>
      </c>
      <c r="M18" s="37" t="s">
        <v>44</v>
      </c>
      <c r="N18" s="37" t="s">
        <v>44</v>
      </c>
      <c r="O18" s="37" t="s">
        <v>44</v>
      </c>
      <c r="P18" s="37" t="s">
        <v>44</v>
      </c>
      <c r="Q18" s="37" t="s">
        <v>42</v>
      </c>
      <c r="R18" s="37" t="s">
        <v>552</v>
      </c>
      <c r="AK18" s="15"/>
    </row>
    <row r="19" spans="1:37" x14ac:dyDescent="0.25">
      <c r="A19" s="37">
        <v>2</v>
      </c>
      <c r="B19" s="37">
        <v>15</v>
      </c>
      <c r="C19" s="37">
        <v>63</v>
      </c>
      <c r="D19" s="37" t="s">
        <v>44</v>
      </c>
      <c r="E19" s="37" t="s">
        <v>44</v>
      </c>
      <c r="F19" s="37" t="s">
        <v>44</v>
      </c>
      <c r="G19" s="37">
        <v>30</v>
      </c>
      <c r="H19" s="37">
        <v>7</v>
      </c>
      <c r="I19" s="37">
        <v>27</v>
      </c>
      <c r="J19" s="37">
        <v>7</v>
      </c>
      <c r="K19" s="37" t="s">
        <v>44</v>
      </c>
      <c r="L19" s="37" t="s">
        <v>44</v>
      </c>
      <c r="M19" s="37" t="s">
        <v>44</v>
      </c>
      <c r="N19" s="37" t="s">
        <v>44</v>
      </c>
      <c r="O19" s="37" t="s">
        <v>44</v>
      </c>
      <c r="P19" s="37" t="s">
        <v>44</v>
      </c>
      <c r="Q19" s="37" t="s">
        <v>42</v>
      </c>
      <c r="R19" s="37" t="s">
        <v>2517</v>
      </c>
      <c r="AK19" s="15"/>
    </row>
    <row r="20" spans="1:37" x14ac:dyDescent="0.25">
      <c r="A20" s="37">
        <v>2</v>
      </c>
      <c r="B20" s="37">
        <v>13</v>
      </c>
      <c r="C20" s="37">
        <v>20</v>
      </c>
      <c r="D20" s="37" t="s">
        <v>44</v>
      </c>
      <c r="E20" s="37" t="s">
        <v>44</v>
      </c>
      <c r="F20" s="37" t="s">
        <v>44</v>
      </c>
      <c r="G20" s="37">
        <v>50</v>
      </c>
      <c r="H20" s="37">
        <v>19</v>
      </c>
      <c r="I20" s="37">
        <v>54</v>
      </c>
      <c r="J20" s="37">
        <v>21</v>
      </c>
      <c r="K20" s="37" t="s">
        <v>44</v>
      </c>
      <c r="L20" s="37" t="s">
        <v>44</v>
      </c>
      <c r="M20" s="37" t="s">
        <v>44</v>
      </c>
      <c r="N20" s="37" t="s">
        <v>44</v>
      </c>
      <c r="O20" s="37" t="s">
        <v>44</v>
      </c>
      <c r="P20" s="37" t="s">
        <v>44</v>
      </c>
      <c r="Q20" s="37" t="s">
        <v>42</v>
      </c>
      <c r="R20" s="37" t="s">
        <v>2518</v>
      </c>
      <c r="AK20" s="15"/>
    </row>
    <row r="21" spans="1:37" x14ac:dyDescent="0.25">
      <c r="A21" s="37">
        <v>2</v>
      </c>
      <c r="B21" s="37">
        <v>6</v>
      </c>
      <c r="C21" s="37">
        <v>53</v>
      </c>
      <c r="D21" s="37" t="s">
        <v>44</v>
      </c>
      <c r="E21" s="37" t="s">
        <v>44</v>
      </c>
      <c r="F21" s="37" t="s">
        <v>44</v>
      </c>
      <c r="G21" s="37">
        <v>21</v>
      </c>
      <c r="H21" s="37">
        <v>2</v>
      </c>
      <c r="I21" s="37">
        <v>52</v>
      </c>
      <c r="J21" s="37">
        <v>17</v>
      </c>
      <c r="K21" s="37" t="s">
        <v>44</v>
      </c>
      <c r="L21" s="37" t="s">
        <v>44</v>
      </c>
      <c r="M21" s="37" t="s">
        <v>44</v>
      </c>
      <c r="N21" s="37" t="s">
        <v>44</v>
      </c>
      <c r="O21" s="37" t="s">
        <v>44</v>
      </c>
      <c r="P21" s="37" t="s">
        <v>44</v>
      </c>
      <c r="Q21" s="37" t="s">
        <v>42</v>
      </c>
      <c r="R21" s="37" t="s">
        <v>543</v>
      </c>
      <c r="AK21" s="15"/>
    </row>
    <row r="22" spans="1:37" x14ac:dyDescent="0.25">
      <c r="A22" s="37">
        <v>2</v>
      </c>
      <c r="B22" s="37">
        <v>6</v>
      </c>
      <c r="C22" s="37">
        <v>39</v>
      </c>
      <c r="D22" s="37" t="s">
        <v>44</v>
      </c>
      <c r="E22" s="37" t="s">
        <v>44</v>
      </c>
      <c r="F22" s="37" t="s">
        <v>44</v>
      </c>
      <c r="G22" s="37">
        <v>74</v>
      </c>
      <c r="H22" s="37">
        <v>6</v>
      </c>
      <c r="I22" s="37">
        <v>69</v>
      </c>
      <c r="J22" s="37">
        <v>7</v>
      </c>
      <c r="K22" s="37" t="s">
        <v>44</v>
      </c>
      <c r="L22" s="37" t="s">
        <v>44</v>
      </c>
      <c r="M22" s="37" t="s">
        <v>44</v>
      </c>
      <c r="N22" s="37" t="s">
        <v>44</v>
      </c>
      <c r="O22" s="37" t="s">
        <v>44</v>
      </c>
      <c r="P22" s="37" t="s">
        <v>44</v>
      </c>
      <c r="Q22" s="37" t="s">
        <v>42</v>
      </c>
      <c r="R22" s="37" t="s">
        <v>547</v>
      </c>
      <c r="AK22" s="15"/>
    </row>
    <row r="23" spans="1:37" x14ac:dyDescent="0.25">
      <c r="A23" s="37">
        <v>2</v>
      </c>
      <c r="B23" s="37">
        <v>59</v>
      </c>
      <c r="C23" s="37">
        <v>63</v>
      </c>
      <c r="D23" s="37" t="s">
        <v>44</v>
      </c>
      <c r="E23" s="37" t="s">
        <v>44</v>
      </c>
      <c r="F23" s="37" t="s">
        <v>44</v>
      </c>
      <c r="G23" s="37">
        <v>19</v>
      </c>
      <c r="H23" s="37">
        <v>10</v>
      </c>
      <c r="I23" s="37">
        <v>16</v>
      </c>
      <c r="J23" s="37">
        <v>7</v>
      </c>
      <c r="K23" s="37" t="s">
        <v>44</v>
      </c>
      <c r="L23" s="37" t="s">
        <v>44</v>
      </c>
      <c r="M23" s="37" t="s">
        <v>44</v>
      </c>
      <c r="N23" s="37" t="s">
        <v>44</v>
      </c>
      <c r="O23" s="37" t="s">
        <v>44</v>
      </c>
      <c r="P23" s="37" t="s">
        <v>44</v>
      </c>
      <c r="Q23" s="37" t="s">
        <v>42</v>
      </c>
      <c r="R23" s="37" t="s">
        <v>546</v>
      </c>
      <c r="AK23" s="15"/>
    </row>
    <row r="24" spans="1:37" x14ac:dyDescent="0.25">
      <c r="A24" s="37">
        <v>2</v>
      </c>
      <c r="B24" s="37">
        <v>1</v>
      </c>
      <c r="C24" s="37">
        <v>17</v>
      </c>
      <c r="D24" s="37" t="s">
        <v>44</v>
      </c>
      <c r="E24" s="37" t="s">
        <v>44</v>
      </c>
      <c r="F24" s="37" t="s">
        <v>44</v>
      </c>
      <c r="G24" s="37">
        <v>51</v>
      </c>
      <c r="H24" s="37">
        <v>9</v>
      </c>
      <c r="I24" s="37">
        <v>98</v>
      </c>
      <c r="J24" s="37">
        <v>32</v>
      </c>
      <c r="K24" s="37" t="s">
        <v>44</v>
      </c>
      <c r="L24" s="37" t="s">
        <v>44</v>
      </c>
      <c r="M24" s="37" t="s">
        <v>44</v>
      </c>
      <c r="N24" s="37" t="s">
        <v>44</v>
      </c>
      <c r="O24" s="37" t="s">
        <v>44</v>
      </c>
      <c r="P24" s="37" t="s">
        <v>44</v>
      </c>
      <c r="Q24" s="37" t="s">
        <v>42</v>
      </c>
      <c r="R24" s="37" t="s">
        <v>2519</v>
      </c>
      <c r="AK24" s="15"/>
    </row>
    <row r="25" spans="1:37" x14ac:dyDescent="0.25">
      <c r="A25" s="37">
        <v>2</v>
      </c>
      <c r="B25" s="37">
        <v>1</v>
      </c>
      <c r="C25" s="37">
        <v>20</v>
      </c>
      <c r="D25" s="37" t="s">
        <v>44</v>
      </c>
      <c r="E25" s="37" t="s">
        <v>44</v>
      </c>
      <c r="F25" s="37" t="s">
        <v>44</v>
      </c>
      <c r="G25" s="37">
        <v>116</v>
      </c>
      <c r="H25" s="37">
        <v>13</v>
      </c>
      <c r="I25" s="37">
        <v>111</v>
      </c>
      <c r="J25" s="37">
        <v>26</v>
      </c>
      <c r="K25" s="37" t="s">
        <v>44</v>
      </c>
      <c r="L25" s="37" t="s">
        <v>44</v>
      </c>
      <c r="M25" s="37" t="s">
        <v>44</v>
      </c>
      <c r="N25" s="37" t="s">
        <v>44</v>
      </c>
      <c r="O25" s="37" t="s">
        <v>44</v>
      </c>
      <c r="P25" s="37" t="s">
        <v>44</v>
      </c>
      <c r="Q25" s="37" t="s">
        <v>42</v>
      </c>
      <c r="R25" s="37" t="s">
        <v>544</v>
      </c>
      <c r="AK25" s="15"/>
    </row>
    <row r="26" spans="1:37" x14ac:dyDescent="0.25">
      <c r="A26" s="37">
        <v>2</v>
      </c>
      <c r="B26" s="37">
        <v>5</v>
      </c>
      <c r="C26" s="37">
        <v>9</v>
      </c>
      <c r="D26" s="37" t="s">
        <v>44</v>
      </c>
      <c r="E26" s="37" t="s">
        <v>44</v>
      </c>
      <c r="F26" s="37" t="s">
        <v>44</v>
      </c>
      <c r="G26" s="37">
        <v>43</v>
      </c>
      <c r="H26" s="37">
        <v>14</v>
      </c>
      <c r="I26" s="37">
        <v>43</v>
      </c>
      <c r="J26" s="37">
        <v>23</v>
      </c>
      <c r="K26" s="37" t="s">
        <v>44</v>
      </c>
      <c r="L26" s="37" t="s">
        <v>44</v>
      </c>
      <c r="M26" s="37" t="s">
        <v>44</v>
      </c>
      <c r="N26" s="37" t="s">
        <v>44</v>
      </c>
      <c r="O26" s="37" t="s">
        <v>44</v>
      </c>
      <c r="P26" s="37" t="s">
        <v>44</v>
      </c>
      <c r="Q26" s="37" t="s">
        <v>42</v>
      </c>
      <c r="R26" s="37" t="s">
        <v>2520</v>
      </c>
      <c r="AK26" s="15"/>
    </row>
    <row r="27" spans="1:37" x14ac:dyDescent="0.25">
      <c r="A27" s="37">
        <v>2</v>
      </c>
      <c r="B27" s="37">
        <v>19</v>
      </c>
      <c r="C27" s="37">
        <v>52</v>
      </c>
      <c r="D27" s="37" t="s">
        <v>44</v>
      </c>
      <c r="E27" s="37" t="s">
        <v>44</v>
      </c>
      <c r="F27" s="37" t="s">
        <v>44</v>
      </c>
      <c r="G27" s="37">
        <v>33</v>
      </c>
      <c r="H27" s="37">
        <v>19</v>
      </c>
      <c r="I27" s="37">
        <v>33</v>
      </c>
      <c r="J27" s="37">
        <v>18</v>
      </c>
      <c r="K27" s="37" t="s">
        <v>44</v>
      </c>
      <c r="L27" s="37" t="s">
        <v>44</v>
      </c>
      <c r="M27" s="37" t="s">
        <v>44</v>
      </c>
      <c r="N27" s="37" t="s">
        <v>44</v>
      </c>
      <c r="O27" s="37" t="s">
        <v>44</v>
      </c>
      <c r="P27" s="37" t="s">
        <v>44</v>
      </c>
      <c r="Q27" s="37" t="s">
        <v>42</v>
      </c>
      <c r="R27" s="37" t="s">
        <v>537</v>
      </c>
      <c r="AK27" s="15"/>
    </row>
    <row r="28" spans="1:37" x14ac:dyDescent="0.25">
      <c r="A28" s="37">
        <v>2</v>
      </c>
      <c r="B28" s="37">
        <v>1</v>
      </c>
      <c r="C28" s="37">
        <v>12</v>
      </c>
      <c r="D28" s="37" t="s">
        <v>44</v>
      </c>
      <c r="E28" s="37" t="s">
        <v>44</v>
      </c>
      <c r="F28" s="37" t="s">
        <v>44</v>
      </c>
      <c r="G28" s="37">
        <v>56</v>
      </c>
      <c r="H28" s="37">
        <v>10</v>
      </c>
      <c r="I28" s="37">
        <v>59</v>
      </c>
      <c r="J28" s="37">
        <v>22</v>
      </c>
      <c r="K28" s="37" t="s">
        <v>44</v>
      </c>
      <c r="L28" s="37" t="s">
        <v>44</v>
      </c>
      <c r="M28" s="37" t="s">
        <v>44</v>
      </c>
      <c r="N28" s="37" t="s">
        <v>44</v>
      </c>
      <c r="O28" s="37" t="s">
        <v>44</v>
      </c>
      <c r="P28" s="37" t="s">
        <v>44</v>
      </c>
      <c r="Q28" s="37" t="s">
        <v>42</v>
      </c>
      <c r="R28" s="37" t="s">
        <v>539</v>
      </c>
      <c r="AK28" s="15"/>
    </row>
    <row r="29" spans="1:37" x14ac:dyDescent="0.25">
      <c r="A29" s="37">
        <v>2</v>
      </c>
      <c r="B29" s="37">
        <v>6</v>
      </c>
      <c r="C29" s="37">
        <v>9</v>
      </c>
      <c r="D29" s="37" t="s">
        <v>44</v>
      </c>
      <c r="E29" s="37" t="s">
        <v>44</v>
      </c>
      <c r="F29" s="37" t="s">
        <v>44</v>
      </c>
      <c r="G29" s="37">
        <v>92</v>
      </c>
      <c r="H29" s="37">
        <v>33</v>
      </c>
      <c r="I29" s="37">
        <v>108</v>
      </c>
      <c r="J29" s="37">
        <v>39</v>
      </c>
      <c r="K29" s="37" t="s">
        <v>44</v>
      </c>
      <c r="L29" s="37" t="s">
        <v>44</v>
      </c>
      <c r="M29" s="37" t="s">
        <v>44</v>
      </c>
      <c r="N29" s="37" t="s">
        <v>44</v>
      </c>
      <c r="O29" s="37" t="s">
        <v>44</v>
      </c>
      <c r="P29" s="37" t="s">
        <v>44</v>
      </c>
      <c r="Q29" s="37" t="s">
        <v>42</v>
      </c>
      <c r="R29" s="37" t="s">
        <v>2521</v>
      </c>
      <c r="AK29" s="15"/>
    </row>
    <row r="30" spans="1:37" x14ac:dyDescent="0.25">
      <c r="A30" s="37">
        <v>2</v>
      </c>
      <c r="B30" s="37">
        <v>4</v>
      </c>
      <c r="C30" s="37">
        <v>8</v>
      </c>
      <c r="D30" s="37" t="s">
        <v>44</v>
      </c>
      <c r="E30" s="37" t="s">
        <v>44</v>
      </c>
      <c r="F30" s="37" t="s">
        <v>44</v>
      </c>
      <c r="G30" s="37">
        <v>15</v>
      </c>
      <c r="H30" s="37">
        <v>4</v>
      </c>
      <c r="I30" s="37">
        <v>17</v>
      </c>
      <c r="J30" s="37">
        <v>10</v>
      </c>
      <c r="K30" s="37" t="s">
        <v>44</v>
      </c>
      <c r="L30" s="37" t="s">
        <v>44</v>
      </c>
      <c r="M30" s="37" t="s">
        <v>44</v>
      </c>
      <c r="N30" s="37" t="s">
        <v>44</v>
      </c>
      <c r="O30" s="37" t="s">
        <v>44</v>
      </c>
      <c r="P30" s="37" t="s">
        <v>44</v>
      </c>
      <c r="Q30" s="37" t="s">
        <v>42</v>
      </c>
      <c r="R30" s="37" t="s">
        <v>2522</v>
      </c>
      <c r="AK30" s="15"/>
    </row>
    <row r="31" spans="1:37" x14ac:dyDescent="0.25">
      <c r="A31" s="37">
        <v>2</v>
      </c>
      <c r="B31" s="37">
        <v>1</v>
      </c>
      <c r="C31" s="37">
        <v>12</v>
      </c>
      <c r="D31" s="37" t="s">
        <v>44</v>
      </c>
      <c r="E31" s="37" t="s">
        <v>44</v>
      </c>
      <c r="F31" s="37" t="s">
        <v>44</v>
      </c>
      <c r="G31" s="37">
        <v>50</v>
      </c>
      <c r="H31" s="37">
        <v>11</v>
      </c>
      <c r="I31" s="37">
        <v>55</v>
      </c>
      <c r="J31" s="37">
        <v>28</v>
      </c>
      <c r="K31" s="37" t="s">
        <v>44</v>
      </c>
      <c r="L31" s="37" t="s">
        <v>44</v>
      </c>
      <c r="M31" s="37" t="s">
        <v>44</v>
      </c>
      <c r="N31" s="37" t="s">
        <v>44</v>
      </c>
      <c r="O31" s="37" t="s">
        <v>44</v>
      </c>
      <c r="P31" s="37" t="s">
        <v>44</v>
      </c>
      <c r="Q31" s="37" t="s">
        <v>42</v>
      </c>
      <c r="R31" s="37" t="s">
        <v>550</v>
      </c>
      <c r="AK31" s="15"/>
    </row>
    <row r="32" spans="1:37" x14ac:dyDescent="0.25">
      <c r="A32" s="37">
        <v>2</v>
      </c>
      <c r="B32" s="37">
        <v>1</v>
      </c>
      <c r="C32" s="37">
        <v>13</v>
      </c>
      <c r="D32" s="37" t="s">
        <v>44</v>
      </c>
      <c r="E32" s="37" t="s">
        <v>44</v>
      </c>
      <c r="F32" s="37" t="s">
        <v>44</v>
      </c>
      <c r="G32" s="37">
        <v>92</v>
      </c>
      <c r="H32" s="37">
        <v>26</v>
      </c>
      <c r="I32" s="37">
        <v>95</v>
      </c>
      <c r="J32" s="37">
        <v>33</v>
      </c>
      <c r="K32" s="37" t="s">
        <v>44</v>
      </c>
      <c r="L32" s="37" t="s">
        <v>44</v>
      </c>
      <c r="M32" s="37" t="s">
        <v>44</v>
      </c>
      <c r="N32" s="37" t="s">
        <v>44</v>
      </c>
      <c r="O32" s="37" t="s">
        <v>44</v>
      </c>
      <c r="P32" s="37" t="s">
        <v>44</v>
      </c>
      <c r="Q32" s="37" t="s">
        <v>42</v>
      </c>
      <c r="R32" s="37" t="s">
        <v>549</v>
      </c>
      <c r="AK32" s="15"/>
    </row>
    <row r="33" spans="1:37" x14ac:dyDescent="0.25">
      <c r="A33" s="37">
        <v>2</v>
      </c>
      <c r="B33" s="37">
        <v>21</v>
      </c>
      <c r="C33" s="37">
        <v>60</v>
      </c>
      <c r="D33" s="37" t="s">
        <v>44</v>
      </c>
      <c r="E33" s="37" t="s">
        <v>44</v>
      </c>
      <c r="F33" s="37" t="s">
        <v>44</v>
      </c>
      <c r="G33" s="37">
        <v>65</v>
      </c>
      <c r="H33" s="37">
        <v>30</v>
      </c>
      <c r="I33" s="37">
        <v>65</v>
      </c>
      <c r="J33" s="37">
        <v>41</v>
      </c>
      <c r="K33" s="37" t="s">
        <v>44</v>
      </c>
      <c r="L33" s="37" t="s">
        <v>44</v>
      </c>
      <c r="M33" s="37" t="s">
        <v>44</v>
      </c>
      <c r="N33" s="37" t="s">
        <v>44</v>
      </c>
      <c r="O33" s="37" t="s">
        <v>44</v>
      </c>
      <c r="P33" s="37" t="s">
        <v>44</v>
      </c>
      <c r="Q33" s="37" t="s">
        <v>42</v>
      </c>
      <c r="R33" s="37" t="s">
        <v>535</v>
      </c>
      <c r="AK33" s="15"/>
    </row>
    <row r="34" spans="1:37" x14ac:dyDescent="0.25">
      <c r="A34" s="37">
        <v>2</v>
      </c>
      <c r="B34" s="37">
        <v>1</v>
      </c>
      <c r="C34" s="37">
        <v>13</v>
      </c>
      <c r="D34" s="37" t="s">
        <v>44</v>
      </c>
      <c r="E34" s="37" t="s">
        <v>44</v>
      </c>
      <c r="F34" s="37" t="s">
        <v>44</v>
      </c>
      <c r="G34" s="37">
        <v>60</v>
      </c>
      <c r="H34" s="37">
        <v>21</v>
      </c>
      <c r="I34" s="37">
        <v>60</v>
      </c>
      <c r="J34" s="37">
        <v>37</v>
      </c>
      <c r="K34" s="37" t="s">
        <v>44</v>
      </c>
      <c r="L34" s="37" t="s">
        <v>44</v>
      </c>
      <c r="M34" s="37" t="s">
        <v>44</v>
      </c>
      <c r="N34" s="37" t="s">
        <v>44</v>
      </c>
      <c r="O34" s="37" t="s">
        <v>44</v>
      </c>
      <c r="P34" s="37" t="s">
        <v>44</v>
      </c>
      <c r="Q34" s="37" t="s">
        <v>42</v>
      </c>
      <c r="R34" s="37" t="s">
        <v>86</v>
      </c>
      <c r="AK34" s="15"/>
    </row>
    <row r="35" spans="1:37" x14ac:dyDescent="0.25">
      <c r="A35" s="37">
        <v>2</v>
      </c>
      <c r="B35" s="37">
        <v>61</v>
      </c>
      <c r="C35" s="37">
        <v>65</v>
      </c>
      <c r="D35" s="37" t="s">
        <v>44</v>
      </c>
      <c r="E35" s="37" t="s">
        <v>44</v>
      </c>
      <c r="F35" s="37" t="s">
        <v>44</v>
      </c>
      <c r="G35" s="37">
        <v>13</v>
      </c>
      <c r="H35" s="37">
        <v>2</v>
      </c>
      <c r="I35" s="37">
        <v>12</v>
      </c>
      <c r="J35" s="37">
        <v>2</v>
      </c>
      <c r="K35" s="37" t="s">
        <v>44</v>
      </c>
      <c r="L35" s="37" t="s">
        <v>44</v>
      </c>
      <c r="M35" s="37" t="s">
        <v>44</v>
      </c>
      <c r="N35" s="37" t="s">
        <v>44</v>
      </c>
      <c r="O35" s="37" t="s">
        <v>44</v>
      </c>
      <c r="P35" s="37" t="s">
        <v>44</v>
      </c>
      <c r="Q35" s="37" t="s">
        <v>42</v>
      </c>
      <c r="R35" s="37" t="s">
        <v>2523</v>
      </c>
      <c r="AK35" s="15"/>
    </row>
    <row r="36" spans="1:37" x14ac:dyDescent="0.25">
      <c r="A36" s="37">
        <v>2</v>
      </c>
      <c r="B36" s="37">
        <v>1</v>
      </c>
      <c r="C36" s="37">
        <v>19</v>
      </c>
      <c r="D36" s="37" t="s">
        <v>44</v>
      </c>
      <c r="E36" s="37" t="s">
        <v>44</v>
      </c>
      <c r="F36" s="37" t="s">
        <v>44</v>
      </c>
      <c r="G36" s="37">
        <v>335</v>
      </c>
      <c r="H36" s="37">
        <v>90</v>
      </c>
      <c r="I36" s="37">
        <v>336</v>
      </c>
      <c r="J36" s="37">
        <v>121</v>
      </c>
      <c r="K36" s="37" t="s">
        <v>44</v>
      </c>
      <c r="L36" s="37" t="s">
        <v>44</v>
      </c>
      <c r="M36" s="37" t="s">
        <v>44</v>
      </c>
      <c r="N36" s="37" t="s">
        <v>44</v>
      </c>
      <c r="O36" s="37" t="s">
        <v>44</v>
      </c>
      <c r="P36" s="37" t="s">
        <v>44</v>
      </c>
      <c r="Q36" s="37" t="s">
        <v>42</v>
      </c>
      <c r="R36" s="37" t="s">
        <v>2524</v>
      </c>
      <c r="AK36" s="15"/>
    </row>
    <row r="37" spans="1:37" x14ac:dyDescent="0.25">
      <c r="A37" s="37">
        <v>2</v>
      </c>
      <c r="B37" s="37">
        <v>17</v>
      </c>
      <c r="C37" s="37">
        <v>18</v>
      </c>
      <c r="D37" s="37" t="s">
        <v>44</v>
      </c>
      <c r="E37" s="37" t="s">
        <v>44</v>
      </c>
      <c r="F37" s="37" t="s">
        <v>44</v>
      </c>
      <c r="G37" s="37">
        <v>120</v>
      </c>
      <c r="H37" s="37">
        <v>87</v>
      </c>
      <c r="I37" s="37">
        <v>120</v>
      </c>
      <c r="J37" s="37">
        <v>83</v>
      </c>
      <c r="K37" s="37" t="s">
        <v>44</v>
      </c>
      <c r="L37" s="37" t="s">
        <v>44</v>
      </c>
      <c r="M37" s="37" t="s">
        <v>44</v>
      </c>
      <c r="N37" s="37" t="s">
        <v>44</v>
      </c>
      <c r="O37" s="37" t="s">
        <v>44</v>
      </c>
      <c r="P37" s="37" t="s">
        <v>44</v>
      </c>
      <c r="Q37" s="37" t="s">
        <v>42</v>
      </c>
      <c r="R37" s="37" t="s">
        <v>534</v>
      </c>
      <c r="AK37" s="15"/>
    </row>
    <row r="38" spans="1:37" x14ac:dyDescent="0.25">
      <c r="A38" s="37">
        <v>2</v>
      </c>
      <c r="B38" s="37">
        <v>21</v>
      </c>
      <c r="C38" s="37">
        <v>47</v>
      </c>
      <c r="D38" s="37" t="s">
        <v>44</v>
      </c>
      <c r="E38" s="37" t="s">
        <v>44</v>
      </c>
      <c r="F38" s="37" t="s">
        <v>44</v>
      </c>
      <c r="G38" s="37">
        <v>14</v>
      </c>
      <c r="H38" s="37">
        <v>9</v>
      </c>
      <c r="I38" s="37">
        <v>17</v>
      </c>
      <c r="J38" s="37">
        <v>7</v>
      </c>
      <c r="K38" s="37" t="s">
        <v>44</v>
      </c>
      <c r="L38" s="37" t="s">
        <v>44</v>
      </c>
      <c r="M38" s="37" t="s">
        <v>44</v>
      </c>
      <c r="N38" s="37" t="s">
        <v>44</v>
      </c>
      <c r="O38" s="37" t="s">
        <v>44</v>
      </c>
      <c r="P38" s="37" t="s">
        <v>44</v>
      </c>
      <c r="Q38" s="37" t="s">
        <v>42</v>
      </c>
      <c r="R38" s="37" t="s">
        <v>2525</v>
      </c>
      <c r="AK38" s="15"/>
    </row>
    <row r="39" spans="1:37" x14ac:dyDescent="0.25">
      <c r="A39" s="37">
        <v>2</v>
      </c>
      <c r="B39" s="37">
        <v>1</v>
      </c>
      <c r="C39" s="37">
        <v>18</v>
      </c>
      <c r="D39" s="37" t="s">
        <v>44</v>
      </c>
      <c r="E39" s="37" t="s">
        <v>44</v>
      </c>
      <c r="F39" s="37" t="s">
        <v>44</v>
      </c>
      <c r="G39" s="37">
        <v>60</v>
      </c>
      <c r="H39" s="37">
        <v>18</v>
      </c>
      <c r="I39" s="37">
        <v>65</v>
      </c>
      <c r="J39" s="37">
        <v>22</v>
      </c>
      <c r="K39" s="37" t="s">
        <v>44</v>
      </c>
      <c r="L39" s="37" t="s">
        <v>44</v>
      </c>
      <c r="M39" s="37" t="s">
        <v>44</v>
      </c>
      <c r="N39" s="37" t="s">
        <v>44</v>
      </c>
      <c r="O39" s="37" t="s">
        <v>44</v>
      </c>
      <c r="P39" s="37" t="s">
        <v>44</v>
      </c>
      <c r="Q39" s="37" t="s">
        <v>42</v>
      </c>
      <c r="R39" s="37" t="s">
        <v>554</v>
      </c>
      <c r="AK39" s="15"/>
    </row>
    <row r="40" spans="1:37" x14ac:dyDescent="0.25">
      <c r="A40" s="37">
        <v>2</v>
      </c>
      <c r="B40" s="37">
        <v>1</v>
      </c>
      <c r="C40" s="37">
        <v>20</v>
      </c>
      <c r="D40" s="37" t="s">
        <v>44</v>
      </c>
      <c r="E40" s="37" t="s">
        <v>44</v>
      </c>
      <c r="F40" s="37" t="s">
        <v>44</v>
      </c>
      <c r="G40" s="37">
        <v>121</v>
      </c>
      <c r="H40" s="37">
        <v>38</v>
      </c>
      <c r="I40" s="37">
        <v>119</v>
      </c>
      <c r="J40" s="37">
        <v>54</v>
      </c>
      <c r="K40" s="37" t="s">
        <v>44</v>
      </c>
      <c r="L40" s="37" t="s">
        <v>44</v>
      </c>
      <c r="M40" s="37" t="s">
        <v>44</v>
      </c>
      <c r="N40" s="37" t="s">
        <v>44</v>
      </c>
      <c r="O40" s="37" t="s">
        <v>44</v>
      </c>
      <c r="P40" s="37" t="s">
        <v>44</v>
      </c>
      <c r="Q40" s="37" t="s">
        <v>42</v>
      </c>
      <c r="R40" s="37" t="s">
        <v>2526</v>
      </c>
      <c r="AK40" s="15"/>
    </row>
    <row r="41" spans="1:37" x14ac:dyDescent="0.25">
      <c r="A41" s="37">
        <v>2</v>
      </c>
      <c r="B41" s="37">
        <v>1</v>
      </c>
      <c r="C41" s="37">
        <v>22</v>
      </c>
      <c r="D41" s="37" t="s">
        <v>44</v>
      </c>
      <c r="E41" s="37" t="s">
        <v>44</v>
      </c>
      <c r="F41" s="37" t="s">
        <v>44</v>
      </c>
      <c r="G41" s="37">
        <v>45</v>
      </c>
      <c r="H41" s="37">
        <v>5</v>
      </c>
      <c r="I41" s="37">
        <v>45</v>
      </c>
      <c r="J41" s="37">
        <v>14</v>
      </c>
      <c r="K41" s="37" t="s">
        <v>44</v>
      </c>
      <c r="L41" s="37" t="s">
        <v>44</v>
      </c>
      <c r="M41" s="37" t="s">
        <v>44</v>
      </c>
      <c r="N41" s="37" t="s">
        <v>44</v>
      </c>
      <c r="O41" s="37" t="s">
        <v>44</v>
      </c>
      <c r="P41" s="37" t="s">
        <v>44</v>
      </c>
      <c r="Q41" s="37" t="s">
        <v>42</v>
      </c>
      <c r="R41" s="37" t="s">
        <v>2527</v>
      </c>
      <c r="AK41" s="15"/>
    </row>
    <row r="42" spans="1:37" x14ac:dyDescent="0.25">
      <c r="A42" s="37">
        <v>2</v>
      </c>
      <c r="B42" s="37">
        <v>7</v>
      </c>
      <c r="C42" s="37">
        <v>16</v>
      </c>
      <c r="D42" s="37" t="s">
        <v>44</v>
      </c>
      <c r="E42" s="37" t="s">
        <v>44</v>
      </c>
      <c r="F42" s="37" t="s">
        <v>44</v>
      </c>
      <c r="G42" s="37">
        <v>108</v>
      </c>
      <c r="H42" s="37">
        <v>26</v>
      </c>
      <c r="I42" s="37">
        <v>112</v>
      </c>
      <c r="J42" s="37">
        <v>42</v>
      </c>
      <c r="K42" s="37" t="s">
        <v>44</v>
      </c>
      <c r="L42" s="37" t="s">
        <v>44</v>
      </c>
      <c r="M42" s="37" t="s">
        <v>44</v>
      </c>
      <c r="N42" s="37" t="s">
        <v>44</v>
      </c>
      <c r="O42" s="37" t="s">
        <v>44</v>
      </c>
      <c r="P42" s="37" t="s">
        <v>44</v>
      </c>
      <c r="Q42" s="37" t="s">
        <v>42</v>
      </c>
      <c r="R42" s="37" t="s">
        <v>2528</v>
      </c>
      <c r="AK42" s="15"/>
    </row>
    <row r="43" spans="1:37" x14ac:dyDescent="0.25">
      <c r="A43" s="37">
        <v>2</v>
      </c>
      <c r="B43" s="37">
        <v>1</v>
      </c>
      <c r="C43" s="37">
        <v>17</v>
      </c>
      <c r="D43" s="37" t="s">
        <v>44</v>
      </c>
      <c r="E43" s="37" t="s">
        <v>44</v>
      </c>
      <c r="F43" s="37" t="s">
        <v>44</v>
      </c>
      <c r="G43" s="37">
        <v>130</v>
      </c>
      <c r="H43" s="37">
        <v>51</v>
      </c>
      <c r="I43" s="37">
        <v>127</v>
      </c>
      <c r="J43" s="37">
        <v>71</v>
      </c>
      <c r="K43" s="37" t="s">
        <v>44</v>
      </c>
      <c r="L43" s="37" t="s">
        <v>44</v>
      </c>
      <c r="M43" s="37" t="s">
        <v>44</v>
      </c>
      <c r="N43" s="37" t="s">
        <v>44</v>
      </c>
      <c r="O43" s="37" t="s">
        <v>44</v>
      </c>
      <c r="P43" s="37" t="s">
        <v>44</v>
      </c>
      <c r="Q43" s="37" t="s">
        <v>42</v>
      </c>
      <c r="R43" s="37" t="s">
        <v>555</v>
      </c>
      <c r="AK43" s="15"/>
    </row>
    <row r="44" spans="1:37" x14ac:dyDescent="0.25">
      <c r="A44" s="15">
        <v>2</v>
      </c>
      <c r="B44" s="37">
        <v>47</v>
      </c>
      <c r="C44" s="37">
        <v>47</v>
      </c>
      <c r="D44" s="37" t="s">
        <v>44</v>
      </c>
      <c r="E44" s="37" t="s">
        <v>44</v>
      </c>
      <c r="F44" s="37" t="s">
        <v>44</v>
      </c>
      <c r="G44" s="37">
        <v>162</v>
      </c>
      <c r="H44" s="37">
        <v>53</v>
      </c>
      <c r="I44" s="37">
        <v>163</v>
      </c>
      <c r="J44" s="37">
        <v>57</v>
      </c>
      <c r="K44" s="37" t="s">
        <v>44</v>
      </c>
      <c r="L44" s="37" t="s">
        <v>44</v>
      </c>
      <c r="M44" s="37" t="s">
        <v>44</v>
      </c>
      <c r="N44" s="37" t="s">
        <v>44</v>
      </c>
      <c r="O44" s="37" t="s">
        <v>44</v>
      </c>
      <c r="P44" s="37" t="s">
        <v>44</v>
      </c>
      <c r="Q44" s="37" t="s">
        <v>42</v>
      </c>
      <c r="R44" s="15" t="s">
        <v>531</v>
      </c>
      <c r="AK44" s="15"/>
    </row>
    <row r="45" spans="1:37" x14ac:dyDescent="0.25">
      <c r="A45" s="37">
        <v>2</v>
      </c>
      <c r="B45" s="37">
        <v>14</v>
      </c>
      <c r="C45" s="37">
        <v>19</v>
      </c>
      <c r="D45" s="37" t="s">
        <v>44</v>
      </c>
      <c r="E45" s="37" t="s">
        <v>44</v>
      </c>
      <c r="F45" s="37" t="s">
        <v>44</v>
      </c>
      <c r="G45" s="37">
        <v>93</v>
      </c>
      <c r="H45" s="37">
        <v>39</v>
      </c>
      <c r="I45" s="37">
        <v>90</v>
      </c>
      <c r="J45" s="37">
        <v>38</v>
      </c>
      <c r="K45" s="37" t="s">
        <v>44</v>
      </c>
      <c r="L45" s="37" t="s">
        <v>44</v>
      </c>
      <c r="M45" s="37" t="s">
        <v>44</v>
      </c>
      <c r="N45" s="37" t="s">
        <v>44</v>
      </c>
      <c r="O45" s="37" t="s">
        <v>44</v>
      </c>
      <c r="P45" s="37" t="s">
        <v>44</v>
      </c>
      <c r="Q45" s="37" t="s">
        <v>42</v>
      </c>
      <c r="R45" s="37" t="s">
        <v>545</v>
      </c>
      <c r="AK45" s="15"/>
    </row>
    <row r="46" spans="1:37" x14ac:dyDescent="0.25">
      <c r="A46" s="37">
        <v>2</v>
      </c>
      <c r="B46" s="37">
        <v>1</v>
      </c>
      <c r="C46" s="37">
        <v>19</v>
      </c>
      <c r="D46" s="37" t="s">
        <v>44</v>
      </c>
      <c r="E46" s="37" t="s">
        <v>44</v>
      </c>
      <c r="F46" s="37" t="s">
        <v>44</v>
      </c>
      <c r="G46" s="37">
        <v>35</v>
      </c>
      <c r="H46" s="37">
        <v>9</v>
      </c>
      <c r="I46" s="37">
        <v>35</v>
      </c>
      <c r="J46" s="37">
        <v>17</v>
      </c>
      <c r="K46" s="37" t="s">
        <v>44</v>
      </c>
      <c r="L46" s="37" t="s">
        <v>44</v>
      </c>
      <c r="M46" s="37" t="s">
        <v>44</v>
      </c>
      <c r="N46" s="37" t="s">
        <v>44</v>
      </c>
      <c r="O46" s="37" t="s">
        <v>44</v>
      </c>
      <c r="P46" s="37" t="s">
        <v>44</v>
      </c>
      <c r="Q46" s="37" t="s">
        <v>42</v>
      </c>
      <c r="R46" s="37" t="s">
        <v>2529</v>
      </c>
      <c r="AK46" s="15"/>
    </row>
    <row r="47" spans="1:37" x14ac:dyDescent="0.25">
      <c r="A47" s="37">
        <v>2</v>
      </c>
      <c r="B47" s="37">
        <v>1</v>
      </c>
      <c r="C47" s="37">
        <v>20</v>
      </c>
      <c r="D47" s="37" t="s">
        <v>44</v>
      </c>
      <c r="E47" s="37" t="s">
        <v>44</v>
      </c>
      <c r="F47" s="37" t="s">
        <v>44</v>
      </c>
      <c r="G47" s="37">
        <v>376</v>
      </c>
      <c r="H47" s="37">
        <v>84</v>
      </c>
      <c r="I47" s="37">
        <v>371</v>
      </c>
      <c r="J47" s="37">
        <v>116</v>
      </c>
      <c r="K47" s="37" t="s">
        <v>44</v>
      </c>
      <c r="L47" s="37" t="s">
        <v>44</v>
      </c>
      <c r="M47" s="37" t="s">
        <v>44</v>
      </c>
      <c r="N47" s="37" t="s">
        <v>44</v>
      </c>
      <c r="O47" s="37" t="s">
        <v>44</v>
      </c>
      <c r="P47" s="37" t="s">
        <v>44</v>
      </c>
      <c r="Q47" s="37" t="s">
        <v>42</v>
      </c>
      <c r="R47" s="37" t="s">
        <v>551</v>
      </c>
      <c r="AK47" s="15"/>
    </row>
    <row r="48" spans="1:37" x14ac:dyDescent="0.25">
      <c r="A48" s="37">
        <v>3</v>
      </c>
      <c r="B48" s="37">
        <v>6</v>
      </c>
      <c r="C48" s="37">
        <v>8</v>
      </c>
      <c r="D48" s="37">
        <v>8</v>
      </c>
      <c r="E48" s="37" t="s">
        <v>44</v>
      </c>
      <c r="F48" s="37" t="s">
        <v>44</v>
      </c>
      <c r="G48" s="37">
        <v>20</v>
      </c>
      <c r="H48" s="37">
        <v>4</v>
      </c>
      <c r="I48" s="37">
        <v>20</v>
      </c>
      <c r="J48" s="37">
        <v>11</v>
      </c>
      <c r="K48" s="37">
        <v>20</v>
      </c>
      <c r="L48" s="37">
        <v>5</v>
      </c>
      <c r="M48" s="37" t="s">
        <v>44</v>
      </c>
      <c r="N48" s="37" t="s">
        <v>44</v>
      </c>
      <c r="O48" s="37" t="s">
        <v>44</v>
      </c>
      <c r="P48" s="37" t="s">
        <v>44</v>
      </c>
      <c r="Q48" s="37" t="s">
        <v>42</v>
      </c>
      <c r="R48" s="37" t="s">
        <v>2530</v>
      </c>
      <c r="AK48" s="15"/>
    </row>
    <row r="49" spans="1:37" x14ac:dyDescent="0.25">
      <c r="A49" s="37">
        <v>3</v>
      </c>
      <c r="B49" s="37">
        <v>13</v>
      </c>
      <c r="C49" s="37">
        <v>17</v>
      </c>
      <c r="D49" s="37">
        <v>17</v>
      </c>
      <c r="E49" s="37" t="s">
        <v>44</v>
      </c>
      <c r="F49" s="37" t="s">
        <v>44</v>
      </c>
      <c r="G49" s="37">
        <v>92</v>
      </c>
      <c r="H49" s="37">
        <v>49</v>
      </c>
      <c r="I49" s="37">
        <v>187</v>
      </c>
      <c r="J49" s="37">
        <v>105</v>
      </c>
      <c r="K49" s="37">
        <v>193</v>
      </c>
      <c r="L49" s="37">
        <v>97</v>
      </c>
      <c r="M49" s="37" t="s">
        <v>44</v>
      </c>
      <c r="N49" s="37" t="s">
        <v>44</v>
      </c>
      <c r="O49" s="37" t="s">
        <v>44</v>
      </c>
      <c r="P49" s="37" t="s">
        <v>44</v>
      </c>
      <c r="Q49" s="37" t="s">
        <v>42</v>
      </c>
      <c r="R49" s="37" t="s">
        <v>2531</v>
      </c>
      <c r="AK49" s="15"/>
    </row>
    <row r="50" spans="1:37" x14ac:dyDescent="0.25">
      <c r="A50" s="37">
        <v>3</v>
      </c>
      <c r="B50" s="37">
        <v>1</v>
      </c>
      <c r="C50" s="37">
        <v>12</v>
      </c>
      <c r="D50" s="37">
        <v>20</v>
      </c>
      <c r="E50" s="37" t="s">
        <v>44</v>
      </c>
      <c r="F50" s="37" t="s">
        <v>44</v>
      </c>
      <c r="G50" s="37">
        <v>150</v>
      </c>
      <c r="H50" s="37">
        <v>49</v>
      </c>
      <c r="I50" s="37">
        <v>149</v>
      </c>
      <c r="J50" s="37">
        <v>86</v>
      </c>
      <c r="K50" s="37">
        <v>149</v>
      </c>
      <c r="L50" s="37">
        <v>77</v>
      </c>
      <c r="M50" s="37" t="s">
        <v>44</v>
      </c>
      <c r="N50" s="37" t="s">
        <v>44</v>
      </c>
      <c r="O50" s="37" t="s">
        <v>44</v>
      </c>
      <c r="P50" s="37" t="s">
        <v>44</v>
      </c>
      <c r="Q50" s="37" t="s">
        <v>42</v>
      </c>
      <c r="R50" s="37" t="s">
        <v>557</v>
      </c>
      <c r="AK50" s="15"/>
    </row>
    <row r="51" spans="1:37" x14ac:dyDescent="0.25">
      <c r="A51" s="37">
        <v>3</v>
      </c>
      <c r="B51" s="37">
        <v>1</v>
      </c>
      <c r="C51" s="37">
        <v>12</v>
      </c>
      <c r="D51" s="37">
        <v>20</v>
      </c>
      <c r="E51" s="37" t="s">
        <v>44</v>
      </c>
      <c r="F51" s="37" t="s">
        <v>44</v>
      </c>
      <c r="G51" s="37">
        <v>129</v>
      </c>
      <c r="H51" s="37">
        <v>34</v>
      </c>
      <c r="I51" s="37">
        <v>131</v>
      </c>
      <c r="J51" s="37">
        <v>43</v>
      </c>
      <c r="K51" s="37">
        <v>132</v>
      </c>
      <c r="L51" s="37">
        <v>53</v>
      </c>
      <c r="M51" s="37" t="s">
        <v>44</v>
      </c>
      <c r="N51" s="37" t="s">
        <v>44</v>
      </c>
      <c r="O51" s="37" t="s">
        <v>44</v>
      </c>
      <c r="P51" s="37" t="s">
        <v>44</v>
      </c>
      <c r="Q51" s="37" t="s">
        <v>42</v>
      </c>
      <c r="R51" s="37" t="s">
        <v>2532</v>
      </c>
      <c r="AK51" s="15"/>
    </row>
    <row r="52" spans="1:37" x14ac:dyDescent="0.25">
      <c r="A52" s="37">
        <v>3</v>
      </c>
      <c r="B52" s="37">
        <v>21</v>
      </c>
      <c r="C52" s="37">
        <v>44</v>
      </c>
      <c r="D52" s="37">
        <v>47</v>
      </c>
      <c r="E52" s="37" t="s">
        <v>44</v>
      </c>
      <c r="F52" s="37" t="s">
        <v>44</v>
      </c>
      <c r="G52" s="37">
        <v>100</v>
      </c>
      <c r="H52" s="37">
        <v>43</v>
      </c>
      <c r="I52" s="37">
        <v>43</v>
      </c>
      <c r="J52" s="37">
        <v>22</v>
      </c>
      <c r="K52" s="37">
        <v>45</v>
      </c>
      <c r="L52" s="37">
        <v>26</v>
      </c>
      <c r="M52" s="37" t="s">
        <v>44</v>
      </c>
      <c r="N52" s="37" t="s">
        <v>44</v>
      </c>
      <c r="O52" s="37" t="s">
        <v>44</v>
      </c>
      <c r="P52" s="37" t="s">
        <v>44</v>
      </c>
      <c r="Q52" s="37" t="s">
        <v>42</v>
      </c>
      <c r="R52" s="37" t="s">
        <v>558</v>
      </c>
      <c r="AK52" s="15"/>
    </row>
    <row r="53" spans="1:37" x14ac:dyDescent="0.25">
      <c r="A53" s="38">
        <v>4</v>
      </c>
      <c r="B53" s="38">
        <v>1</v>
      </c>
      <c r="C53" s="38">
        <v>19</v>
      </c>
      <c r="D53" s="38">
        <v>19</v>
      </c>
      <c r="E53" s="38">
        <v>19</v>
      </c>
      <c r="F53" s="38" t="s">
        <v>44</v>
      </c>
      <c r="G53" s="38">
        <v>56</v>
      </c>
      <c r="H53" s="38">
        <v>16</v>
      </c>
      <c r="I53" s="38">
        <v>107</v>
      </c>
      <c r="J53" s="38">
        <v>42</v>
      </c>
      <c r="K53" s="38">
        <v>105</v>
      </c>
      <c r="L53" s="38">
        <v>38</v>
      </c>
      <c r="M53" s="38">
        <v>104</v>
      </c>
      <c r="N53" s="38">
        <v>36</v>
      </c>
      <c r="O53" s="38" t="s">
        <v>44</v>
      </c>
      <c r="P53" s="38" t="s">
        <v>44</v>
      </c>
      <c r="Q53" s="38" t="s">
        <v>42</v>
      </c>
      <c r="R53" s="38" t="s">
        <v>588</v>
      </c>
      <c r="S53" s="38"/>
      <c r="T53" s="38"/>
      <c r="U53" s="38"/>
      <c r="AK53" s="15"/>
    </row>
    <row r="54" spans="1:37" x14ac:dyDescent="0.25">
      <c r="A54" s="38">
        <v>5</v>
      </c>
      <c r="B54" s="38">
        <v>4</v>
      </c>
      <c r="C54" s="38">
        <v>8</v>
      </c>
      <c r="D54" s="38">
        <v>8</v>
      </c>
      <c r="E54" s="38">
        <v>8</v>
      </c>
      <c r="F54" s="38">
        <v>8</v>
      </c>
      <c r="G54" s="38">
        <v>13</v>
      </c>
      <c r="H54" s="38">
        <v>3</v>
      </c>
      <c r="I54" s="38">
        <v>16</v>
      </c>
      <c r="J54" s="38">
        <v>6</v>
      </c>
      <c r="K54" s="38">
        <v>18</v>
      </c>
      <c r="L54" s="38">
        <v>3</v>
      </c>
      <c r="M54" s="38">
        <v>17</v>
      </c>
      <c r="N54" s="38">
        <v>7</v>
      </c>
      <c r="O54" s="38">
        <v>16</v>
      </c>
      <c r="P54" s="38">
        <v>7</v>
      </c>
      <c r="Q54" s="38" t="s">
        <v>42</v>
      </c>
      <c r="R54" s="38" t="s">
        <v>559</v>
      </c>
      <c r="S54" s="38"/>
      <c r="T54" s="38"/>
      <c r="U54" s="38"/>
      <c r="AK54" s="15"/>
    </row>
    <row r="55" spans="1:37" x14ac:dyDescent="0.25">
      <c r="A55" s="38"/>
      <c r="B55" s="38"/>
      <c r="C55" s="38"/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AK55" s="15"/>
    </row>
    <row r="56" spans="1:37" x14ac:dyDescent="0.25">
      <c r="AK56" s="15"/>
    </row>
    <row r="57" spans="1:37" x14ac:dyDescent="0.25">
      <c r="A57" s="37" t="s">
        <v>560</v>
      </c>
      <c r="B57" s="37" t="s">
        <v>561</v>
      </c>
      <c r="C57" s="37" t="s">
        <v>562</v>
      </c>
      <c r="D57" s="37" t="s">
        <v>563</v>
      </c>
      <c r="E57" s="37" t="s">
        <v>564</v>
      </c>
      <c r="F57" s="37" t="s">
        <v>565</v>
      </c>
      <c r="G57" s="37" t="s">
        <v>566</v>
      </c>
      <c r="H57" s="37" t="s">
        <v>567</v>
      </c>
      <c r="I57" s="37" t="s">
        <v>568</v>
      </c>
      <c r="J57" s="37" t="s">
        <v>569</v>
      </c>
      <c r="K57" s="37" t="s">
        <v>570</v>
      </c>
      <c r="L57" s="37" t="s">
        <v>571</v>
      </c>
      <c r="M57" s="37" t="s">
        <v>572</v>
      </c>
      <c r="N57" s="37" t="s">
        <v>573</v>
      </c>
      <c r="O57" s="37" t="s">
        <v>574</v>
      </c>
      <c r="P57" s="37" t="s">
        <v>575</v>
      </c>
      <c r="Q57" s="37" t="s">
        <v>576</v>
      </c>
      <c r="R57" s="37" t="s">
        <v>42</v>
      </c>
      <c r="S57" s="37" t="s">
        <v>43</v>
      </c>
      <c r="AK57" s="15"/>
    </row>
    <row r="58" spans="1:37" x14ac:dyDescent="0.25">
      <c r="A58" s="37">
        <v>2</v>
      </c>
      <c r="B58" s="37">
        <v>3</v>
      </c>
      <c r="C58" s="37">
        <v>35</v>
      </c>
      <c r="D58" s="37" t="s">
        <v>44</v>
      </c>
      <c r="E58" s="37" t="s">
        <v>44</v>
      </c>
      <c r="F58" s="37">
        <v>176</v>
      </c>
      <c r="G58" s="37">
        <v>174</v>
      </c>
      <c r="H58" s="37" t="s">
        <v>44</v>
      </c>
      <c r="I58" s="37" t="s">
        <v>44</v>
      </c>
      <c r="J58" s="37">
        <v>-3.5</v>
      </c>
      <c r="K58" s="37">
        <v>6.9</v>
      </c>
      <c r="L58" s="37">
        <v>-5.3</v>
      </c>
      <c r="M58" s="37">
        <v>8.6</v>
      </c>
      <c r="N58" s="37" t="s">
        <v>44</v>
      </c>
      <c r="O58" s="37" t="s">
        <v>44</v>
      </c>
      <c r="P58" s="37" t="s">
        <v>44</v>
      </c>
      <c r="Q58" s="37" t="s">
        <v>44</v>
      </c>
      <c r="R58" s="37" t="s">
        <v>42</v>
      </c>
      <c r="S58" s="37" t="s">
        <v>577</v>
      </c>
      <c r="AK58" s="15"/>
    </row>
    <row r="59" spans="1:37" x14ac:dyDescent="0.25">
      <c r="A59" s="37">
        <v>2</v>
      </c>
      <c r="B59" s="37">
        <v>12</v>
      </c>
      <c r="C59" s="37">
        <v>19</v>
      </c>
      <c r="D59" s="37" t="s">
        <v>44</v>
      </c>
      <c r="E59" s="37" t="s">
        <v>44</v>
      </c>
      <c r="F59" s="37">
        <v>31</v>
      </c>
      <c r="G59" s="37">
        <v>29</v>
      </c>
      <c r="H59" s="37" t="s">
        <v>44</v>
      </c>
      <c r="I59" s="37" t="s">
        <v>44</v>
      </c>
      <c r="J59" s="37">
        <v>-7.9</v>
      </c>
      <c r="K59" s="37">
        <v>6.1</v>
      </c>
      <c r="L59" s="37">
        <v>-10.1</v>
      </c>
      <c r="M59" s="37">
        <v>7.8</v>
      </c>
      <c r="N59" s="37" t="s">
        <v>44</v>
      </c>
      <c r="O59" s="37" t="s">
        <v>44</v>
      </c>
      <c r="P59" s="37" t="s">
        <v>44</v>
      </c>
      <c r="Q59" s="37" t="s">
        <v>44</v>
      </c>
      <c r="R59" s="37" t="s">
        <v>42</v>
      </c>
      <c r="S59" s="37" t="s">
        <v>578</v>
      </c>
      <c r="AK59" s="15"/>
    </row>
    <row r="60" spans="1:37" x14ac:dyDescent="0.25">
      <c r="A60" s="37">
        <v>2</v>
      </c>
      <c r="B60" s="37">
        <v>5</v>
      </c>
      <c r="C60" s="37">
        <v>9</v>
      </c>
      <c r="D60" s="37" t="s">
        <v>44</v>
      </c>
      <c r="E60" s="37" t="s">
        <v>44</v>
      </c>
      <c r="F60" s="37">
        <v>26</v>
      </c>
      <c r="G60" s="37">
        <v>26</v>
      </c>
      <c r="H60" s="37" t="s">
        <v>44</v>
      </c>
      <c r="I60" s="37" t="s">
        <v>44</v>
      </c>
      <c r="J60" s="37">
        <v>-4.6900000000000004</v>
      </c>
      <c r="K60" s="37">
        <v>7.33</v>
      </c>
      <c r="L60" s="37">
        <v>-10.08</v>
      </c>
      <c r="M60" s="37">
        <v>9.41</v>
      </c>
      <c r="N60" s="37" t="s">
        <v>44</v>
      </c>
      <c r="O60" s="37" t="s">
        <v>44</v>
      </c>
      <c r="P60" s="37" t="s">
        <v>44</v>
      </c>
      <c r="Q60" s="37" t="s">
        <v>44</v>
      </c>
      <c r="R60" s="37" t="s">
        <v>42</v>
      </c>
      <c r="S60" s="37" t="s">
        <v>579</v>
      </c>
      <c r="AK60" s="15"/>
    </row>
    <row r="61" spans="1:37" x14ac:dyDescent="0.25">
      <c r="A61" s="37">
        <v>2</v>
      </c>
      <c r="B61" s="37">
        <v>19</v>
      </c>
      <c r="C61" s="37">
        <v>23</v>
      </c>
      <c r="D61" s="37" t="s">
        <v>44</v>
      </c>
      <c r="E61" s="37" t="s">
        <v>44</v>
      </c>
      <c r="F61" s="37">
        <v>25</v>
      </c>
      <c r="G61" s="37">
        <v>26</v>
      </c>
      <c r="H61" s="37" t="s">
        <v>44</v>
      </c>
      <c r="I61" s="37" t="s">
        <v>44</v>
      </c>
      <c r="J61" s="37">
        <v>-13.5</v>
      </c>
      <c r="K61" s="37">
        <v>8.3000000000000007</v>
      </c>
      <c r="L61" s="37">
        <v>-11.9</v>
      </c>
      <c r="M61" s="37">
        <v>8.1</v>
      </c>
      <c r="N61" s="37" t="s">
        <v>44</v>
      </c>
      <c r="O61" s="37" t="s">
        <v>44</v>
      </c>
      <c r="P61" s="37" t="s">
        <v>44</v>
      </c>
      <c r="Q61" s="37" t="s">
        <v>44</v>
      </c>
      <c r="R61" s="37" t="s">
        <v>42</v>
      </c>
      <c r="S61" s="37" t="s">
        <v>580</v>
      </c>
      <c r="AK61" s="15"/>
    </row>
    <row r="62" spans="1:37" x14ac:dyDescent="0.25">
      <c r="A62" s="37">
        <v>2</v>
      </c>
      <c r="B62" s="37">
        <v>21</v>
      </c>
      <c r="C62" s="37">
        <v>47</v>
      </c>
      <c r="D62" s="37" t="s">
        <v>44</v>
      </c>
      <c r="E62" s="37" t="s">
        <v>44</v>
      </c>
      <c r="F62" s="37">
        <v>129</v>
      </c>
      <c r="G62" s="37">
        <v>146</v>
      </c>
      <c r="H62" s="37" t="s">
        <v>44</v>
      </c>
      <c r="I62" s="37" t="s">
        <v>44</v>
      </c>
      <c r="J62" s="37">
        <v>-13.38</v>
      </c>
      <c r="K62" s="37">
        <v>6.03</v>
      </c>
      <c r="L62" s="37">
        <v>-12.22</v>
      </c>
      <c r="M62" s="37">
        <v>5.72</v>
      </c>
      <c r="N62" s="37" t="s">
        <v>44</v>
      </c>
      <c r="O62" s="37" t="s">
        <v>44</v>
      </c>
      <c r="P62" s="37" t="s">
        <v>44</v>
      </c>
      <c r="Q62" s="37" t="s">
        <v>44</v>
      </c>
      <c r="R62" s="37" t="s">
        <v>42</v>
      </c>
      <c r="S62" s="37" t="s">
        <v>581</v>
      </c>
      <c r="AK62" s="15"/>
    </row>
    <row r="63" spans="1:37" x14ac:dyDescent="0.25">
      <c r="A63" s="37">
        <v>2</v>
      </c>
      <c r="B63" s="37">
        <v>2</v>
      </c>
      <c r="C63" s="37">
        <v>29</v>
      </c>
      <c r="D63" s="37" t="s">
        <v>44</v>
      </c>
      <c r="E63" s="37" t="s">
        <v>44</v>
      </c>
      <c r="F63" s="37">
        <v>25</v>
      </c>
      <c r="G63" s="37">
        <v>27</v>
      </c>
      <c r="H63" s="37" t="s">
        <v>44</v>
      </c>
      <c r="I63" s="37" t="s">
        <v>44</v>
      </c>
      <c r="J63" s="37">
        <v>-2.5</v>
      </c>
      <c r="K63" s="37">
        <v>10</v>
      </c>
      <c r="L63" s="37">
        <v>-9.6</v>
      </c>
      <c r="M63" s="37">
        <v>8.4</v>
      </c>
      <c r="N63" s="37" t="s">
        <v>44</v>
      </c>
      <c r="O63" s="37" t="s">
        <v>44</v>
      </c>
      <c r="P63" s="37" t="s">
        <v>44</v>
      </c>
      <c r="Q63" s="37" t="s">
        <v>44</v>
      </c>
      <c r="R63" s="37" t="s">
        <v>42</v>
      </c>
      <c r="S63" s="37" t="s">
        <v>582</v>
      </c>
      <c r="AK63" s="15"/>
    </row>
    <row r="64" spans="1:37" x14ac:dyDescent="0.25">
      <c r="A64" s="37">
        <v>3</v>
      </c>
      <c r="B64" s="37">
        <v>1</v>
      </c>
      <c r="C64" s="37">
        <v>20</v>
      </c>
      <c r="D64" s="37">
        <v>52</v>
      </c>
      <c r="E64" s="37" t="s">
        <v>44</v>
      </c>
      <c r="F64" s="37">
        <v>83</v>
      </c>
      <c r="G64" s="37">
        <v>83</v>
      </c>
      <c r="H64" s="37">
        <v>61</v>
      </c>
      <c r="I64" s="37" t="s">
        <v>44</v>
      </c>
      <c r="J64" s="37">
        <v>-4.5</v>
      </c>
      <c r="K64" s="37">
        <v>4.5999999999999996</v>
      </c>
      <c r="L64" s="37">
        <v>-6.8</v>
      </c>
      <c r="M64" s="37">
        <v>7.3</v>
      </c>
      <c r="N64" s="37">
        <v>-6.7</v>
      </c>
      <c r="O64" s="37">
        <v>6.5</v>
      </c>
      <c r="P64" s="37" t="s">
        <v>44</v>
      </c>
      <c r="Q64" s="37" t="s">
        <v>44</v>
      </c>
      <c r="R64" s="37" t="s">
        <v>42</v>
      </c>
      <c r="S64" s="37" t="s">
        <v>583</v>
      </c>
      <c r="AK64" s="15"/>
    </row>
    <row r="65" spans="1:37" x14ac:dyDescent="0.25">
      <c r="A65" s="37">
        <v>3</v>
      </c>
      <c r="B65" s="37">
        <v>2</v>
      </c>
      <c r="C65" s="37">
        <v>8</v>
      </c>
      <c r="D65" s="37">
        <v>20</v>
      </c>
      <c r="E65" s="37" t="s">
        <v>44</v>
      </c>
      <c r="F65" s="37">
        <v>12</v>
      </c>
      <c r="G65" s="37">
        <v>14</v>
      </c>
      <c r="H65" s="37">
        <v>11</v>
      </c>
      <c r="I65" s="37" t="s">
        <v>44</v>
      </c>
      <c r="J65" s="37">
        <v>1.5</v>
      </c>
      <c r="K65" s="37">
        <v>5.3</v>
      </c>
      <c r="L65" s="37">
        <v>-4.9000000000000004</v>
      </c>
      <c r="M65" s="37">
        <v>6.6</v>
      </c>
      <c r="N65" s="37">
        <v>-6.3</v>
      </c>
      <c r="O65" s="37">
        <v>3.9</v>
      </c>
      <c r="P65" s="37" t="s">
        <v>44</v>
      </c>
      <c r="Q65" s="37" t="s">
        <v>44</v>
      </c>
      <c r="R65" s="37" t="s">
        <v>42</v>
      </c>
      <c r="S65" s="37" t="s">
        <v>584</v>
      </c>
      <c r="AK65" s="15"/>
    </row>
    <row r="66" spans="1:37" x14ac:dyDescent="0.25">
      <c r="A66" s="37">
        <v>3</v>
      </c>
      <c r="B66" s="37">
        <v>32</v>
      </c>
      <c r="C66" s="37">
        <v>34</v>
      </c>
      <c r="D66" s="37">
        <v>36</v>
      </c>
      <c r="E66" s="37" t="s">
        <v>44</v>
      </c>
      <c r="F66" s="37">
        <v>182</v>
      </c>
      <c r="G66" s="37">
        <v>165</v>
      </c>
      <c r="H66" s="37">
        <v>178</v>
      </c>
      <c r="I66" s="37" t="s">
        <v>44</v>
      </c>
      <c r="J66" s="37">
        <v>-4.2</v>
      </c>
      <c r="K66" s="37">
        <v>9.1</v>
      </c>
      <c r="L66" s="37">
        <v>-3.9</v>
      </c>
      <c r="M66" s="37">
        <v>9.1</v>
      </c>
      <c r="N66" s="37">
        <v>-1</v>
      </c>
      <c r="O66" s="37">
        <v>8.4</v>
      </c>
      <c r="P66" s="37" t="s">
        <v>44</v>
      </c>
      <c r="Q66" s="37" t="s">
        <v>44</v>
      </c>
      <c r="R66" s="37" t="s">
        <v>42</v>
      </c>
      <c r="S66" s="37" t="s">
        <v>585</v>
      </c>
      <c r="AK66" s="15"/>
    </row>
    <row r="67" spans="1:37" x14ac:dyDescent="0.25">
      <c r="A67" s="37">
        <v>3</v>
      </c>
      <c r="B67" s="37">
        <v>2</v>
      </c>
      <c r="C67" s="37">
        <v>27</v>
      </c>
      <c r="D67" s="37">
        <v>45</v>
      </c>
      <c r="E67" s="37" t="s">
        <v>44</v>
      </c>
      <c r="F67" s="37">
        <v>15</v>
      </c>
      <c r="G67" s="37">
        <v>15</v>
      </c>
      <c r="H67" s="37">
        <v>15</v>
      </c>
      <c r="I67" s="37" t="s">
        <v>44</v>
      </c>
      <c r="J67" s="37">
        <v>-1.9</v>
      </c>
      <c r="K67" s="37">
        <v>5.5</v>
      </c>
      <c r="L67" s="37">
        <v>-7.5</v>
      </c>
      <c r="M67" s="37">
        <v>6.3</v>
      </c>
      <c r="N67" s="37">
        <v>-8.3000000000000007</v>
      </c>
      <c r="O67" s="37">
        <v>6.6</v>
      </c>
      <c r="P67" s="37" t="s">
        <v>44</v>
      </c>
      <c r="Q67" s="37" t="s">
        <v>44</v>
      </c>
      <c r="R67" s="37" t="s">
        <v>42</v>
      </c>
      <c r="S67" s="37" t="s">
        <v>586</v>
      </c>
      <c r="AK67" s="15"/>
    </row>
    <row r="68" spans="1:37" x14ac:dyDescent="0.25">
      <c r="A68" s="37">
        <v>4</v>
      </c>
      <c r="B68" s="37">
        <v>1</v>
      </c>
      <c r="C68" s="37">
        <v>8</v>
      </c>
      <c r="D68" s="37">
        <v>8</v>
      </c>
      <c r="E68" s="37">
        <v>20</v>
      </c>
      <c r="F68" s="37">
        <v>49</v>
      </c>
      <c r="G68" s="37">
        <v>51</v>
      </c>
      <c r="H68" s="37">
        <v>53</v>
      </c>
      <c r="I68" s="37">
        <v>49</v>
      </c>
      <c r="J68" s="37">
        <v>-6.1</v>
      </c>
      <c r="K68" s="37">
        <v>7.3</v>
      </c>
      <c r="L68" s="37">
        <v>-7.2</v>
      </c>
      <c r="M68" s="37">
        <v>6.9</v>
      </c>
      <c r="N68" s="37">
        <v>-7.1</v>
      </c>
      <c r="O68" s="37">
        <v>6.9</v>
      </c>
      <c r="P68" s="37">
        <v>-6.1</v>
      </c>
      <c r="Q68" s="37">
        <v>6.7</v>
      </c>
      <c r="R68" s="37" t="s">
        <v>42</v>
      </c>
      <c r="S68" s="37" t="s">
        <v>587</v>
      </c>
      <c r="AK68" s="15"/>
    </row>
    <row r="69" spans="1:37" x14ac:dyDescent="0.25">
      <c r="AK69" s="15"/>
    </row>
    <row r="70" spans="1:37" x14ac:dyDescent="0.25">
      <c r="AK70" s="15"/>
    </row>
    <row r="71" spans="1:37" x14ac:dyDescent="0.25">
      <c r="A71" s="55" t="s">
        <v>589</v>
      </c>
      <c r="B71" s="56"/>
      <c r="C71" s="56"/>
      <c r="D71" s="56"/>
      <c r="E71" s="32"/>
      <c r="F71" s="32"/>
      <c r="G71" s="56"/>
      <c r="H71" s="56"/>
      <c r="I71" s="56"/>
      <c r="J71" s="32"/>
      <c r="K71" s="32"/>
      <c r="AK71" s="15"/>
    </row>
    <row r="72" spans="1:37" x14ac:dyDescent="0.25">
      <c r="A72" s="37" t="s">
        <v>28</v>
      </c>
      <c r="B72" s="37" t="s">
        <v>29</v>
      </c>
      <c r="C72" s="37" t="s">
        <v>30</v>
      </c>
      <c r="D72" s="37" t="s">
        <v>31</v>
      </c>
      <c r="E72" s="37" t="s">
        <v>32</v>
      </c>
      <c r="F72" s="37" t="s">
        <v>33</v>
      </c>
      <c r="G72" s="37" t="s">
        <v>34</v>
      </c>
      <c r="H72" s="37" t="s">
        <v>35</v>
      </c>
      <c r="I72" s="37" t="s">
        <v>36</v>
      </c>
      <c r="J72" s="37" t="s">
        <v>37</v>
      </c>
      <c r="K72" s="37" t="s">
        <v>38</v>
      </c>
      <c r="L72" s="37" t="s">
        <v>590</v>
      </c>
      <c r="M72" s="37" t="s">
        <v>591</v>
      </c>
      <c r="N72" s="37" t="s">
        <v>592</v>
      </c>
      <c r="O72" s="37" t="s">
        <v>593</v>
      </c>
      <c r="P72" s="37" t="s">
        <v>594</v>
      </c>
      <c r="Q72" s="37" t="s">
        <v>595</v>
      </c>
      <c r="R72" s="37" t="s">
        <v>596</v>
      </c>
      <c r="S72" s="37" t="s">
        <v>597</v>
      </c>
      <c r="T72" s="37" t="s">
        <v>598</v>
      </c>
      <c r="U72" s="37" t="s">
        <v>599</v>
      </c>
      <c r="V72" s="37" t="s">
        <v>600</v>
      </c>
      <c r="W72" s="37" t="s">
        <v>601</v>
      </c>
      <c r="X72" s="37" t="s">
        <v>602</v>
      </c>
      <c r="Y72" s="37" t="s">
        <v>603</v>
      </c>
      <c r="Z72" s="37" t="s">
        <v>604</v>
      </c>
      <c r="AA72" s="37" t="s">
        <v>605</v>
      </c>
      <c r="AB72" s="37" t="s">
        <v>606</v>
      </c>
      <c r="AC72" s="37" t="s">
        <v>607</v>
      </c>
      <c r="AD72" s="37" t="s">
        <v>608</v>
      </c>
      <c r="AE72" s="37" t="s">
        <v>609</v>
      </c>
      <c r="AF72" s="37" t="s">
        <v>610</v>
      </c>
      <c r="AG72" s="37" t="s">
        <v>42</v>
      </c>
      <c r="AH72" s="37" t="s">
        <v>43</v>
      </c>
      <c r="AK72" s="15"/>
    </row>
    <row r="73" spans="1:37" x14ac:dyDescent="0.25">
      <c r="A73" s="37">
        <v>2</v>
      </c>
      <c r="B73" s="37">
        <v>2</v>
      </c>
      <c r="C73" s="37">
        <v>27</v>
      </c>
      <c r="D73" s="37" t="s">
        <v>44</v>
      </c>
      <c r="E73" s="37" t="s">
        <v>44</v>
      </c>
      <c r="F73" s="37" t="s">
        <v>44</v>
      </c>
      <c r="G73" s="37">
        <v>24</v>
      </c>
      <c r="H73" s="37">
        <v>31</v>
      </c>
      <c r="I73" s="37" t="s">
        <v>44</v>
      </c>
      <c r="J73" s="37" t="s">
        <v>44</v>
      </c>
      <c r="K73" s="37" t="s">
        <v>44</v>
      </c>
      <c r="L73" s="37">
        <v>10</v>
      </c>
      <c r="M73" s="37">
        <v>5.3</v>
      </c>
      <c r="N73" s="37">
        <v>8.6999999999999993</v>
      </c>
      <c r="O73" s="37">
        <v>6.5</v>
      </c>
      <c r="P73" s="37">
        <v>11.2</v>
      </c>
      <c r="Q73" s="37">
        <v>5.3</v>
      </c>
      <c r="R73" s="37">
        <v>6.3</v>
      </c>
      <c r="S73" s="37">
        <v>4.5999999999999996</v>
      </c>
      <c r="T73" s="37" t="s">
        <v>44</v>
      </c>
      <c r="U73" s="37" t="s">
        <v>44</v>
      </c>
      <c r="V73" s="37" t="s">
        <v>44</v>
      </c>
      <c r="W73" s="37" t="s">
        <v>44</v>
      </c>
      <c r="X73" s="37" t="s">
        <v>44</v>
      </c>
      <c r="Y73" s="37" t="s">
        <v>44</v>
      </c>
      <c r="Z73" s="37" t="s">
        <v>44</v>
      </c>
      <c r="AA73" s="37" t="s">
        <v>44</v>
      </c>
      <c r="AB73" s="37" t="s">
        <v>44</v>
      </c>
      <c r="AC73" s="37" t="s">
        <v>44</v>
      </c>
      <c r="AD73" s="37" t="s">
        <v>44</v>
      </c>
      <c r="AE73" s="37" t="s">
        <v>44</v>
      </c>
      <c r="AF73" s="37">
        <v>0.5</v>
      </c>
      <c r="AG73" s="37" t="s">
        <v>42</v>
      </c>
      <c r="AH73" s="37" t="s">
        <v>611</v>
      </c>
      <c r="AK73" s="15"/>
    </row>
    <row r="74" spans="1:37" x14ac:dyDescent="0.25">
      <c r="A74" s="37">
        <v>2</v>
      </c>
      <c r="B74" s="37">
        <v>6</v>
      </c>
      <c r="C74" s="37">
        <v>55</v>
      </c>
      <c r="D74" s="37" t="s">
        <v>44</v>
      </c>
      <c r="E74" s="37" t="s">
        <v>44</v>
      </c>
      <c r="F74" s="37" t="s">
        <v>44</v>
      </c>
      <c r="G74" s="37">
        <v>75</v>
      </c>
      <c r="H74" s="37">
        <v>76</v>
      </c>
      <c r="I74" s="37" t="s">
        <v>44</v>
      </c>
      <c r="J74" s="37" t="s">
        <v>44</v>
      </c>
      <c r="K74" s="37" t="s">
        <v>44</v>
      </c>
      <c r="L74" s="37">
        <v>16.46</v>
      </c>
      <c r="M74" s="37">
        <v>8.32</v>
      </c>
      <c r="N74" s="37">
        <v>16.43</v>
      </c>
      <c r="O74" s="37">
        <v>9.94</v>
      </c>
      <c r="P74" s="37">
        <v>15.62</v>
      </c>
      <c r="Q74" s="37">
        <v>7.86</v>
      </c>
      <c r="R74" s="37">
        <v>11.79</v>
      </c>
      <c r="S74" s="37">
        <v>8.76</v>
      </c>
      <c r="T74" s="37" t="s">
        <v>44</v>
      </c>
      <c r="U74" s="37" t="s">
        <v>44</v>
      </c>
      <c r="V74" s="37" t="s">
        <v>44</v>
      </c>
      <c r="W74" s="37" t="s">
        <v>44</v>
      </c>
      <c r="X74" s="37" t="s">
        <v>44</v>
      </c>
      <c r="Y74" s="37" t="s">
        <v>44</v>
      </c>
      <c r="Z74" s="37" t="s">
        <v>44</v>
      </c>
      <c r="AA74" s="37" t="s">
        <v>44</v>
      </c>
      <c r="AB74" s="37" t="s">
        <v>44</v>
      </c>
      <c r="AC74" s="37" t="s">
        <v>44</v>
      </c>
      <c r="AD74" s="37" t="s">
        <v>44</v>
      </c>
      <c r="AE74" s="37" t="s">
        <v>44</v>
      </c>
      <c r="AF74" s="37">
        <v>0.5</v>
      </c>
      <c r="AG74" s="37" t="s">
        <v>42</v>
      </c>
      <c r="AH74" s="37" t="s">
        <v>612</v>
      </c>
      <c r="AK74" s="15"/>
    </row>
    <row r="75" spans="1:37" x14ac:dyDescent="0.25">
      <c r="A75" s="37">
        <v>2</v>
      </c>
      <c r="B75" s="37">
        <v>2</v>
      </c>
      <c r="C75" s="37">
        <v>25</v>
      </c>
      <c r="D75" s="37" t="s">
        <v>44</v>
      </c>
      <c r="E75" s="37" t="s">
        <v>44</v>
      </c>
      <c r="F75" s="37" t="s">
        <v>44</v>
      </c>
      <c r="G75" s="37">
        <v>40</v>
      </c>
      <c r="H75" s="37">
        <v>40</v>
      </c>
      <c r="I75" s="37" t="s">
        <v>44</v>
      </c>
      <c r="J75" s="37" t="s">
        <v>44</v>
      </c>
      <c r="K75" s="37" t="s">
        <v>44</v>
      </c>
      <c r="L75" s="37">
        <v>25.13</v>
      </c>
      <c r="M75" s="37">
        <v>5.19</v>
      </c>
      <c r="N75" s="37">
        <v>23.43</v>
      </c>
      <c r="O75" s="37">
        <v>7.67</v>
      </c>
      <c r="P75" s="37">
        <v>26.32</v>
      </c>
      <c r="Q75" s="37">
        <v>5.97</v>
      </c>
      <c r="R75" s="37">
        <v>16.649999999999999</v>
      </c>
      <c r="S75" s="37">
        <v>8.0399999999999991</v>
      </c>
      <c r="T75" s="37" t="s">
        <v>44</v>
      </c>
      <c r="U75" s="37" t="s">
        <v>44</v>
      </c>
      <c r="V75" s="37" t="s">
        <v>44</v>
      </c>
      <c r="W75" s="37" t="s">
        <v>44</v>
      </c>
      <c r="X75" s="37" t="s">
        <v>44</v>
      </c>
      <c r="Y75" s="37" t="s">
        <v>44</v>
      </c>
      <c r="Z75" s="37" t="s">
        <v>44</v>
      </c>
      <c r="AA75" s="37" t="s">
        <v>44</v>
      </c>
      <c r="AB75" s="37" t="s">
        <v>44</v>
      </c>
      <c r="AC75" s="37" t="s">
        <v>44</v>
      </c>
      <c r="AD75" s="37" t="s">
        <v>44</v>
      </c>
      <c r="AE75" s="37" t="s">
        <v>44</v>
      </c>
      <c r="AF75" s="37">
        <v>0.5</v>
      </c>
      <c r="AG75" s="37" t="s">
        <v>42</v>
      </c>
      <c r="AH75" s="37" t="s">
        <v>613</v>
      </c>
      <c r="AK75" s="15"/>
    </row>
    <row r="76" spans="1:37" x14ac:dyDescent="0.25">
      <c r="A76" s="37">
        <v>2</v>
      </c>
      <c r="B76" s="37">
        <v>39</v>
      </c>
      <c r="C76" s="37">
        <v>41</v>
      </c>
      <c r="D76" s="37" t="s">
        <v>44</v>
      </c>
      <c r="E76" s="37" t="s">
        <v>44</v>
      </c>
      <c r="F76" s="37" t="s">
        <v>44</v>
      </c>
      <c r="G76" s="37">
        <v>87</v>
      </c>
      <c r="H76" s="37">
        <v>87</v>
      </c>
      <c r="I76" s="37" t="s">
        <v>44</v>
      </c>
      <c r="J76" s="37" t="s">
        <v>44</v>
      </c>
      <c r="K76" s="37" t="s">
        <v>44</v>
      </c>
      <c r="L76" s="37">
        <v>20.100000000000001</v>
      </c>
      <c r="M76" s="37">
        <v>6.4</v>
      </c>
      <c r="N76" s="37">
        <v>11.7</v>
      </c>
      <c r="O76" s="37">
        <v>7.5</v>
      </c>
      <c r="P76" s="37">
        <v>20.6</v>
      </c>
      <c r="Q76" s="37">
        <v>5.3</v>
      </c>
      <c r="R76" s="37">
        <v>10.9</v>
      </c>
      <c r="S76" s="37">
        <v>6.7</v>
      </c>
      <c r="T76" s="37" t="s">
        <v>44</v>
      </c>
      <c r="U76" s="37" t="s">
        <v>44</v>
      </c>
      <c r="V76" s="37" t="s">
        <v>44</v>
      </c>
      <c r="W76" s="37" t="s">
        <v>44</v>
      </c>
      <c r="X76" s="37" t="s">
        <v>44</v>
      </c>
      <c r="Y76" s="37" t="s">
        <v>44</v>
      </c>
      <c r="Z76" s="37" t="s">
        <v>44</v>
      </c>
      <c r="AA76" s="37" t="s">
        <v>44</v>
      </c>
      <c r="AB76" s="37" t="s">
        <v>44</v>
      </c>
      <c r="AC76" s="37" t="s">
        <v>44</v>
      </c>
      <c r="AD76" s="37" t="s">
        <v>44</v>
      </c>
      <c r="AE76" s="37" t="s">
        <v>44</v>
      </c>
      <c r="AF76" s="37">
        <v>0.5</v>
      </c>
      <c r="AG76" s="37" t="s">
        <v>42</v>
      </c>
      <c r="AH76" s="37" t="s">
        <v>614</v>
      </c>
      <c r="AK76" s="15"/>
    </row>
    <row r="77" spans="1:37" x14ac:dyDescent="0.25">
      <c r="A77" s="37">
        <v>2</v>
      </c>
      <c r="B77" s="37">
        <v>6</v>
      </c>
      <c r="C77" s="37">
        <v>47</v>
      </c>
      <c r="D77" s="37" t="s">
        <v>44</v>
      </c>
      <c r="E77" s="37" t="s">
        <v>44</v>
      </c>
      <c r="F77" s="37" t="s">
        <v>44</v>
      </c>
      <c r="G77" s="37">
        <v>23</v>
      </c>
      <c r="H77" s="37">
        <v>21</v>
      </c>
      <c r="I77" s="37" t="s">
        <v>44</v>
      </c>
      <c r="J77" s="37" t="s">
        <v>44</v>
      </c>
      <c r="K77" s="37" t="s">
        <v>44</v>
      </c>
      <c r="L77" s="37">
        <v>11.8</v>
      </c>
      <c r="M77" s="37">
        <v>2.8</v>
      </c>
      <c r="N77" s="37">
        <v>7.8</v>
      </c>
      <c r="O77" s="37">
        <v>6.1</v>
      </c>
      <c r="P77" s="37">
        <v>11.4</v>
      </c>
      <c r="Q77" s="37">
        <v>3.1</v>
      </c>
      <c r="R77" s="37">
        <v>5.3</v>
      </c>
      <c r="S77" s="37">
        <v>4.5</v>
      </c>
      <c r="T77" s="37" t="s">
        <v>44</v>
      </c>
      <c r="U77" s="37" t="s">
        <v>44</v>
      </c>
      <c r="V77" s="37" t="s">
        <v>44</v>
      </c>
      <c r="W77" s="37" t="s">
        <v>44</v>
      </c>
      <c r="X77" s="37" t="s">
        <v>44</v>
      </c>
      <c r="Y77" s="37" t="s">
        <v>44</v>
      </c>
      <c r="Z77" s="37" t="s">
        <v>44</v>
      </c>
      <c r="AA77" s="37" t="s">
        <v>44</v>
      </c>
      <c r="AB77" s="37" t="s">
        <v>44</v>
      </c>
      <c r="AC77" s="37" t="s">
        <v>44</v>
      </c>
      <c r="AD77" s="37" t="s">
        <v>44</v>
      </c>
      <c r="AE77" s="37" t="s">
        <v>44</v>
      </c>
      <c r="AF77" s="37">
        <v>0.5</v>
      </c>
      <c r="AG77" s="37" t="s">
        <v>42</v>
      </c>
      <c r="AH77" s="37" t="s">
        <v>615</v>
      </c>
      <c r="AK77" s="15"/>
    </row>
    <row r="78" spans="1:37" x14ac:dyDescent="0.25">
      <c r="A78" s="37">
        <v>2</v>
      </c>
      <c r="B78" s="37">
        <v>25</v>
      </c>
      <c r="C78" s="37">
        <v>31</v>
      </c>
      <c r="D78" s="37" t="s">
        <v>44</v>
      </c>
      <c r="E78" s="37" t="s">
        <v>44</v>
      </c>
      <c r="F78" s="37" t="s">
        <v>44</v>
      </c>
      <c r="G78" s="37">
        <v>40</v>
      </c>
      <c r="H78" s="37">
        <v>41</v>
      </c>
      <c r="I78" s="37" t="s">
        <v>44</v>
      </c>
      <c r="J78" s="37" t="s">
        <v>44</v>
      </c>
      <c r="K78" s="37" t="s">
        <v>44</v>
      </c>
      <c r="L78" s="37">
        <v>12.53</v>
      </c>
      <c r="M78" s="37">
        <v>4.43</v>
      </c>
      <c r="N78" s="37">
        <v>5.83</v>
      </c>
      <c r="O78" s="37">
        <v>3.85</v>
      </c>
      <c r="P78" s="37">
        <v>13.22</v>
      </c>
      <c r="Q78" s="37">
        <v>4.8099999999999996</v>
      </c>
      <c r="R78" s="37">
        <v>7.19</v>
      </c>
      <c r="S78" s="37">
        <v>5.84</v>
      </c>
      <c r="T78" s="37" t="s">
        <v>44</v>
      </c>
      <c r="U78" s="37" t="s">
        <v>44</v>
      </c>
      <c r="V78" s="37" t="s">
        <v>44</v>
      </c>
      <c r="W78" s="37" t="s">
        <v>44</v>
      </c>
      <c r="X78" s="37" t="s">
        <v>44</v>
      </c>
      <c r="Y78" s="37" t="s">
        <v>44</v>
      </c>
      <c r="Z78" s="37" t="s">
        <v>44</v>
      </c>
      <c r="AA78" s="37" t="s">
        <v>44</v>
      </c>
      <c r="AB78" s="37" t="s">
        <v>44</v>
      </c>
      <c r="AC78" s="37" t="s">
        <v>44</v>
      </c>
      <c r="AD78" s="37" t="s">
        <v>44</v>
      </c>
      <c r="AE78" s="37" t="s">
        <v>44</v>
      </c>
      <c r="AF78" s="37">
        <v>0.5</v>
      </c>
      <c r="AG78" s="37" t="s">
        <v>42</v>
      </c>
      <c r="AH78" s="37" t="s">
        <v>616</v>
      </c>
      <c r="AK78" s="15"/>
    </row>
    <row r="79" spans="1:37" x14ac:dyDescent="0.25">
      <c r="A79" s="37">
        <v>2</v>
      </c>
      <c r="B79" s="37">
        <v>2</v>
      </c>
      <c r="C79" s="37">
        <v>55</v>
      </c>
      <c r="D79" s="37" t="s">
        <v>44</v>
      </c>
      <c r="E79" s="37" t="s">
        <v>44</v>
      </c>
      <c r="F79" s="37" t="s">
        <v>44</v>
      </c>
      <c r="G79" s="37">
        <v>44</v>
      </c>
      <c r="H79" s="37">
        <v>49</v>
      </c>
      <c r="I79" s="37" t="s">
        <v>44</v>
      </c>
      <c r="J79" s="37" t="s">
        <v>44</v>
      </c>
      <c r="K79" s="37" t="s">
        <v>44</v>
      </c>
      <c r="L79" s="37">
        <v>26.1</v>
      </c>
      <c r="M79" s="37">
        <v>9.1</v>
      </c>
      <c r="N79" s="37">
        <v>22.1</v>
      </c>
      <c r="O79" s="37">
        <v>10</v>
      </c>
      <c r="P79" s="37">
        <v>23.9</v>
      </c>
      <c r="Q79" s="37">
        <v>9.9</v>
      </c>
      <c r="R79" s="37">
        <v>15.9</v>
      </c>
      <c r="S79" s="37">
        <v>10.4</v>
      </c>
      <c r="T79" s="37" t="s">
        <v>44</v>
      </c>
      <c r="U79" s="37" t="s">
        <v>44</v>
      </c>
      <c r="V79" s="37" t="s">
        <v>44</v>
      </c>
      <c r="W79" s="37" t="s">
        <v>44</v>
      </c>
      <c r="X79" s="37" t="s">
        <v>44</v>
      </c>
      <c r="Y79" s="37" t="s">
        <v>44</v>
      </c>
      <c r="Z79" s="37" t="s">
        <v>44</v>
      </c>
      <c r="AA79" s="37" t="s">
        <v>44</v>
      </c>
      <c r="AB79" s="37" t="s">
        <v>44</v>
      </c>
      <c r="AC79" s="37" t="s">
        <v>44</v>
      </c>
      <c r="AD79" s="37" t="s">
        <v>44</v>
      </c>
      <c r="AE79" s="37" t="s">
        <v>44</v>
      </c>
      <c r="AF79" s="37">
        <v>0.5</v>
      </c>
      <c r="AG79" s="37" t="s">
        <v>42</v>
      </c>
      <c r="AH79" s="37" t="s">
        <v>617</v>
      </c>
      <c r="AK79" s="15"/>
    </row>
    <row r="80" spans="1:37" x14ac:dyDescent="0.25">
      <c r="A80" s="37">
        <v>2</v>
      </c>
      <c r="B80" s="37">
        <v>3</v>
      </c>
      <c r="C80" s="37">
        <v>39</v>
      </c>
      <c r="D80" s="37" t="s">
        <v>44</v>
      </c>
      <c r="E80" s="37" t="s">
        <v>44</v>
      </c>
      <c r="F80" s="37" t="s">
        <v>44</v>
      </c>
      <c r="G80" s="37">
        <v>15</v>
      </c>
      <c r="H80" s="37">
        <v>15</v>
      </c>
      <c r="I80" s="37" t="s">
        <v>44</v>
      </c>
      <c r="J80" s="37" t="s">
        <v>44</v>
      </c>
      <c r="K80" s="37" t="s">
        <v>44</v>
      </c>
      <c r="L80" s="37">
        <v>5.73</v>
      </c>
      <c r="M80" s="37">
        <v>4.92</v>
      </c>
      <c r="N80" s="37">
        <v>8.8000000000000007</v>
      </c>
      <c r="O80" s="37">
        <v>5.19</v>
      </c>
      <c r="P80" s="37">
        <v>8.34</v>
      </c>
      <c r="Q80" s="37">
        <v>5.39</v>
      </c>
      <c r="R80" s="37">
        <v>6.18</v>
      </c>
      <c r="S80" s="37">
        <v>6.11</v>
      </c>
      <c r="T80" s="37" t="s">
        <v>44</v>
      </c>
      <c r="U80" s="37" t="s">
        <v>44</v>
      </c>
      <c r="V80" s="37" t="s">
        <v>44</v>
      </c>
      <c r="W80" s="37" t="s">
        <v>44</v>
      </c>
      <c r="X80" s="37" t="s">
        <v>44</v>
      </c>
      <c r="Y80" s="37" t="s">
        <v>44</v>
      </c>
      <c r="Z80" s="37" t="s">
        <v>44</v>
      </c>
      <c r="AA80" s="37" t="s">
        <v>44</v>
      </c>
      <c r="AB80" s="37" t="s">
        <v>44</v>
      </c>
      <c r="AC80" s="37" t="s">
        <v>44</v>
      </c>
      <c r="AD80" s="37" t="s">
        <v>44</v>
      </c>
      <c r="AE80" s="37" t="s">
        <v>44</v>
      </c>
      <c r="AF80" s="37">
        <v>0.5</v>
      </c>
      <c r="AG80" s="37" t="s">
        <v>42</v>
      </c>
      <c r="AH80" s="37" t="s">
        <v>618</v>
      </c>
      <c r="AK80" s="15"/>
    </row>
    <row r="81" spans="1:37" x14ac:dyDescent="0.25">
      <c r="A81" s="37">
        <v>2</v>
      </c>
      <c r="B81" s="37">
        <v>6</v>
      </c>
      <c r="C81" s="37">
        <v>23</v>
      </c>
      <c r="D81" s="37" t="s">
        <v>44</v>
      </c>
      <c r="E81" s="37" t="s">
        <v>44</v>
      </c>
      <c r="F81" s="37" t="s">
        <v>44</v>
      </c>
      <c r="G81" s="37">
        <v>19</v>
      </c>
      <c r="H81" s="37">
        <v>21</v>
      </c>
      <c r="I81" s="37" t="s">
        <v>44</v>
      </c>
      <c r="J81" s="37" t="s">
        <v>44</v>
      </c>
      <c r="K81" s="37" t="s">
        <v>44</v>
      </c>
      <c r="L81" s="37">
        <v>19.7</v>
      </c>
      <c r="M81" s="37">
        <v>3.4</v>
      </c>
      <c r="N81" s="37">
        <v>15.8</v>
      </c>
      <c r="O81" s="37">
        <v>7.6</v>
      </c>
      <c r="P81" s="37">
        <v>23</v>
      </c>
      <c r="Q81" s="37">
        <v>4.7</v>
      </c>
      <c r="R81" s="37">
        <v>16.600000000000001</v>
      </c>
      <c r="S81" s="37">
        <v>6.5</v>
      </c>
      <c r="T81" s="37" t="s">
        <v>44</v>
      </c>
      <c r="U81" s="37" t="s">
        <v>44</v>
      </c>
      <c r="V81" s="37" t="s">
        <v>44</v>
      </c>
      <c r="W81" s="37" t="s">
        <v>44</v>
      </c>
      <c r="X81" s="37" t="s">
        <v>44</v>
      </c>
      <c r="Y81" s="37" t="s">
        <v>44</v>
      </c>
      <c r="Z81" s="37" t="s">
        <v>44</v>
      </c>
      <c r="AA81" s="37" t="s">
        <v>44</v>
      </c>
      <c r="AB81" s="37" t="s">
        <v>44</v>
      </c>
      <c r="AC81" s="37" t="s">
        <v>44</v>
      </c>
      <c r="AD81" s="37" t="s">
        <v>44</v>
      </c>
      <c r="AE81" s="37" t="s">
        <v>44</v>
      </c>
      <c r="AF81" s="37">
        <v>0.5</v>
      </c>
      <c r="AG81" s="37" t="s">
        <v>42</v>
      </c>
      <c r="AH81" s="37" t="s">
        <v>619</v>
      </c>
      <c r="AK81" s="15"/>
    </row>
    <row r="82" spans="1:37" x14ac:dyDescent="0.25">
      <c r="A82" s="37">
        <v>2</v>
      </c>
      <c r="B82" s="37">
        <v>2</v>
      </c>
      <c r="C82" s="37">
        <v>27</v>
      </c>
      <c r="D82" s="37" t="s">
        <v>44</v>
      </c>
      <c r="E82" s="37" t="s">
        <v>44</v>
      </c>
      <c r="F82" s="37" t="s">
        <v>44</v>
      </c>
      <c r="G82" s="37">
        <v>92</v>
      </c>
      <c r="H82" s="37">
        <v>96</v>
      </c>
      <c r="I82" s="37" t="s">
        <v>44</v>
      </c>
      <c r="J82" s="37" t="s">
        <v>44</v>
      </c>
      <c r="K82" s="37" t="s">
        <v>44</v>
      </c>
      <c r="L82" s="37">
        <v>20.8</v>
      </c>
      <c r="M82" s="37">
        <v>4.2</v>
      </c>
      <c r="N82" s="37">
        <v>20.399999999999999</v>
      </c>
      <c r="O82" s="37">
        <v>7</v>
      </c>
      <c r="P82" s="37">
        <v>20.9</v>
      </c>
      <c r="Q82" s="37">
        <v>3.8</v>
      </c>
      <c r="R82" s="37">
        <v>15.7</v>
      </c>
      <c r="S82" s="37">
        <v>7.7</v>
      </c>
      <c r="T82" s="37" t="s">
        <v>44</v>
      </c>
      <c r="U82" s="37" t="s">
        <v>44</v>
      </c>
      <c r="V82" s="37" t="s">
        <v>44</v>
      </c>
      <c r="W82" s="37" t="s">
        <v>44</v>
      </c>
      <c r="X82" s="37" t="s">
        <v>44</v>
      </c>
      <c r="Y82" s="37" t="s">
        <v>44</v>
      </c>
      <c r="Z82" s="37" t="s">
        <v>44</v>
      </c>
      <c r="AA82" s="37" t="s">
        <v>44</v>
      </c>
      <c r="AB82" s="37" t="s">
        <v>44</v>
      </c>
      <c r="AC82" s="37" t="s">
        <v>44</v>
      </c>
      <c r="AD82" s="37" t="s">
        <v>44</v>
      </c>
      <c r="AE82" s="37" t="s">
        <v>44</v>
      </c>
      <c r="AF82" s="37">
        <v>0.5</v>
      </c>
      <c r="AG82" s="37" t="s">
        <v>42</v>
      </c>
      <c r="AH82" s="37" t="s">
        <v>620</v>
      </c>
      <c r="AK82" s="15"/>
    </row>
    <row r="83" spans="1:37" x14ac:dyDescent="0.25">
      <c r="A83" s="37">
        <v>2</v>
      </c>
      <c r="B83" s="37">
        <v>6</v>
      </c>
      <c r="C83" s="37">
        <v>39</v>
      </c>
      <c r="D83" s="37" t="s">
        <v>44</v>
      </c>
      <c r="E83" s="37" t="s">
        <v>44</v>
      </c>
      <c r="F83" s="37" t="s">
        <v>44</v>
      </c>
      <c r="G83" s="37">
        <v>41</v>
      </c>
      <c r="H83" s="37">
        <v>39</v>
      </c>
      <c r="I83" s="37" t="s">
        <v>44</v>
      </c>
      <c r="J83" s="37" t="s">
        <v>44</v>
      </c>
      <c r="K83" s="37" t="s">
        <v>44</v>
      </c>
      <c r="L83" s="37">
        <v>22.8</v>
      </c>
      <c r="M83" s="37">
        <v>12.5</v>
      </c>
      <c r="N83" s="37">
        <v>19.100000000000001</v>
      </c>
      <c r="O83" s="37">
        <v>9.9</v>
      </c>
      <c r="P83" s="37">
        <v>26.3</v>
      </c>
      <c r="Q83" s="37">
        <v>13.4</v>
      </c>
      <c r="R83" s="37">
        <v>11.5</v>
      </c>
      <c r="S83" s="37">
        <v>9.5</v>
      </c>
      <c r="T83" s="37" t="s">
        <v>44</v>
      </c>
      <c r="U83" s="37" t="s">
        <v>44</v>
      </c>
      <c r="V83" s="37" t="s">
        <v>44</v>
      </c>
      <c r="W83" s="37" t="s">
        <v>44</v>
      </c>
      <c r="X83" s="37" t="s">
        <v>44</v>
      </c>
      <c r="Y83" s="37" t="s">
        <v>44</v>
      </c>
      <c r="Z83" s="37" t="s">
        <v>44</v>
      </c>
      <c r="AA83" s="37" t="s">
        <v>44</v>
      </c>
      <c r="AB83" s="37" t="s">
        <v>44</v>
      </c>
      <c r="AC83" s="37" t="s">
        <v>44</v>
      </c>
      <c r="AD83" s="37" t="s">
        <v>44</v>
      </c>
      <c r="AE83" s="37" t="s">
        <v>44</v>
      </c>
      <c r="AF83" s="37">
        <v>0.5</v>
      </c>
      <c r="AG83" s="37" t="s">
        <v>42</v>
      </c>
      <c r="AH83" s="37" t="s">
        <v>621</v>
      </c>
      <c r="AK83" s="15"/>
    </row>
    <row r="84" spans="1:37" x14ac:dyDescent="0.25">
      <c r="A84" s="37">
        <v>2</v>
      </c>
      <c r="B84" s="37">
        <v>2</v>
      </c>
      <c r="C84" s="37">
        <v>10</v>
      </c>
      <c r="D84" s="37" t="s">
        <v>44</v>
      </c>
      <c r="E84" s="37" t="s">
        <v>44</v>
      </c>
      <c r="F84" s="37" t="s">
        <v>44</v>
      </c>
      <c r="G84" s="37">
        <v>24</v>
      </c>
      <c r="H84" s="37">
        <v>24</v>
      </c>
      <c r="I84" s="37" t="s">
        <v>44</v>
      </c>
      <c r="J84" s="37" t="s">
        <v>44</v>
      </c>
      <c r="K84" s="37" t="s">
        <v>44</v>
      </c>
      <c r="L84" s="37">
        <v>23.92</v>
      </c>
      <c r="M84" s="37">
        <v>3.87</v>
      </c>
      <c r="N84" s="37">
        <v>20.38</v>
      </c>
      <c r="O84" s="37">
        <v>7.87</v>
      </c>
      <c r="P84" s="37">
        <v>23.54</v>
      </c>
      <c r="Q84" s="37">
        <v>4.3899999999999997</v>
      </c>
      <c r="R84" s="37">
        <v>15.71</v>
      </c>
      <c r="S84" s="37">
        <v>7.54</v>
      </c>
      <c r="T84" s="37" t="s">
        <v>44</v>
      </c>
      <c r="U84" s="37" t="s">
        <v>44</v>
      </c>
      <c r="V84" s="37" t="s">
        <v>44</v>
      </c>
      <c r="W84" s="37" t="s">
        <v>44</v>
      </c>
      <c r="X84" s="37" t="s">
        <v>44</v>
      </c>
      <c r="Y84" s="37" t="s">
        <v>44</v>
      </c>
      <c r="Z84" s="37" t="s">
        <v>44</v>
      </c>
      <c r="AA84" s="37" t="s">
        <v>44</v>
      </c>
      <c r="AB84" s="37" t="s">
        <v>44</v>
      </c>
      <c r="AC84" s="37" t="s">
        <v>44</v>
      </c>
      <c r="AD84" s="37" t="s">
        <v>44</v>
      </c>
      <c r="AE84" s="37" t="s">
        <v>44</v>
      </c>
      <c r="AF84" s="37">
        <v>0.5</v>
      </c>
      <c r="AG84" s="37" t="s">
        <v>42</v>
      </c>
      <c r="AH84" s="37" t="s">
        <v>622</v>
      </c>
      <c r="AK84" s="15"/>
    </row>
    <row r="85" spans="1:37" x14ac:dyDescent="0.25">
      <c r="A85" s="37">
        <v>2</v>
      </c>
      <c r="B85" s="37">
        <v>6</v>
      </c>
      <c r="C85" s="37">
        <v>44</v>
      </c>
      <c r="D85" s="37" t="s">
        <v>44</v>
      </c>
      <c r="E85" s="37" t="s">
        <v>44</v>
      </c>
      <c r="F85" s="37" t="s">
        <v>44</v>
      </c>
      <c r="G85" s="37">
        <v>16</v>
      </c>
      <c r="H85" s="37">
        <v>14</v>
      </c>
      <c r="I85" s="37" t="s">
        <v>44</v>
      </c>
      <c r="J85" s="37" t="s">
        <v>44</v>
      </c>
      <c r="K85" s="37" t="s">
        <v>44</v>
      </c>
      <c r="L85" s="37">
        <v>19.8</v>
      </c>
      <c r="M85" s="37">
        <v>4.7</v>
      </c>
      <c r="N85" s="37">
        <v>14.7</v>
      </c>
      <c r="O85" s="37">
        <v>4.5</v>
      </c>
      <c r="P85" s="37">
        <v>21</v>
      </c>
      <c r="Q85" s="37">
        <v>6.6</v>
      </c>
      <c r="R85" s="37">
        <v>8.1</v>
      </c>
      <c r="S85" s="37">
        <v>3</v>
      </c>
      <c r="T85" s="37" t="s">
        <v>44</v>
      </c>
      <c r="U85" s="37" t="s">
        <v>44</v>
      </c>
      <c r="V85" s="37" t="s">
        <v>44</v>
      </c>
      <c r="W85" s="37" t="s">
        <v>44</v>
      </c>
      <c r="X85" s="37" t="s">
        <v>44</v>
      </c>
      <c r="Y85" s="37" t="s">
        <v>44</v>
      </c>
      <c r="Z85" s="37" t="s">
        <v>44</v>
      </c>
      <c r="AA85" s="37" t="s">
        <v>44</v>
      </c>
      <c r="AB85" s="37" t="s">
        <v>44</v>
      </c>
      <c r="AC85" s="37" t="s">
        <v>44</v>
      </c>
      <c r="AD85" s="37" t="s">
        <v>44</v>
      </c>
      <c r="AE85" s="37" t="s">
        <v>44</v>
      </c>
      <c r="AF85" s="37">
        <v>0.5</v>
      </c>
      <c r="AG85" s="37" t="s">
        <v>42</v>
      </c>
      <c r="AH85" s="37" t="s">
        <v>623</v>
      </c>
      <c r="AK85" s="15"/>
    </row>
    <row r="86" spans="1:37" x14ac:dyDescent="0.25">
      <c r="A86" s="37">
        <v>2</v>
      </c>
      <c r="B86" s="37">
        <v>6</v>
      </c>
      <c r="C86" s="37">
        <v>46</v>
      </c>
      <c r="D86" s="37" t="s">
        <v>44</v>
      </c>
      <c r="E86" s="37" t="s">
        <v>44</v>
      </c>
      <c r="F86" s="37" t="s">
        <v>44</v>
      </c>
      <c r="G86" s="37">
        <v>68</v>
      </c>
      <c r="H86" s="37">
        <v>69</v>
      </c>
      <c r="I86" s="37" t="s">
        <v>44</v>
      </c>
      <c r="J86" s="37" t="s">
        <v>44</v>
      </c>
      <c r="K86" s="37" t="s">
        <v>44</v>
      </c>
      <c r="L86" s="37">
        <v>15.1</v>
      </c>
      <c r="M86" s="37">
        <v>3.9</v>
      </c>
      <c r="N86" s="37">
        <v>7.6</v>
      </c>
      <c r="O86" s="37">
        <v>3.6</v>
      </c>
      <c r="P86" s="37">
        <v>15.3</v>
      </c>
      <c r="Q86" s="37">
        <v>3.4</v>
      </c>
      <c r="R86" s="37">
        <v>4.4000000000000004</v>
      </c>
      <c r="S86" s="37">
        <v>3.8</v>
      </c>
      <c r="T86" s="37" t="s">
        <v>44</v>
      </c>
      <c r="U86" s="37" t="s">
        <v>44</v>
      </c>
      <c r="V86" s="37" t="s">
        <v>44</v>
      </c>
      <c r="W86" s="37" t="s">
        <v>44</v>
      </c>
      <c r="X86" s="37" t="s">
        <v>44</v>
      </c>
      <c r="Y86" s="37" t="s">
        <v>44</v>
      </c>
      <c r="Z86" s="37" t="s">
        <v>44</v>
      </c>
      <c r="AA86" s="37" t="s">
        <v>44</v>
      </c>
      <c r="AB86" s="37" t="s">
        <v>44</v>
      </c>
      <c r="AC86" s="37" t="s">
        <v>44</v>
      </c>
      <c r="AD86" s="37" t="s">
        <v>44</v>
      </c>
      <c r="AE86" s="37" t="s">
        <v>44</v>
      </c>
      <c r="AF86" s="37">
        <v>0.5</v>
      </c>
      <c r="AG86" s="37" t="s">
        <v>42</v>
      </c>
      <c r="AH86" s="37" t="s">
        <v>2533</v>
      </c>
      <c r="AK86" s="15"/>
    </row>
    <row r="87" spans="1:37" x14ac:dyDescent="0.25">
      <c r="A87" s="37">
        <v>2</v>
      </c>
      <c r="B87" s="37">
        <v>21</v>
      </c>
      <c r="C87" s="37">
        <v>47</v>
      </c>
      <c r="D87" s="37" t="s">
        <v>44</v>
      </c>
      <c r="E87" s="37" t="s">
        <v>44</v>
      </c>
      <c r="F87" s="37" t="s">
        <v>44</v>
      </c>
      <c r="G87" s="37">
        <v>50</v>
      </c>
      <c r="H87" s="37">
        <v>54</v>
      </c>
      <c r="I87" s="37" t="s">
        <v>44</v>
      </c>
      <c r="J87" s="37" t="s">
        <v>44</v>
      </c>
      <c r="K87" s="37" t="s">
        <v>44</v>
      </c>
      <c r="L87" s="37">
        <v>16.420000000000002</v>
      </c>
      <c r="M87" s="37">
        <v>5.33</v>
      </c>
      <c r="N87" s="37">
        <v>8.19</v>
      </c>
      <c r="O87" s="37">
        <v>6.08</v>
      </c>
      <c r="P87" s="37">
        <v>16.91</v>
      </c>
      <c r="Q87" s="37">
        <v>5.03</v>
      </c>
      <c r="R87" s="37">
        <v>8.14</v>
      </c>
      <c r="S87" s="37">
        <v>6.28</v>
      </c>
      <c r="T87" s="37" t="s">
        <v>44</v>
      </c>
      <c r="U87" s="37" t="s">
        <v>44</v>
      </c>
      <c r="V87" s="37" t="s">
        <v>44</v>
      </c>
      <c r="W87" s="37" t="s">
        <v>44</v>
      </c>
      <c r="X87" s="37" t="s">
        <v>44</v>
      </c>
      <c r="Y87" s="37" t="s">
        <v>44</v>
      </c>
      <c r="Z87" s="37" t="s">
        <v>44</v>
      </c>
      <c r="AA87" s="37" t="s">
        <v>44</v>
      </c>
      <c r="AB87" s="37" t="s">
        <v>44</v>
      </c>
      <c r="AC87" s="37" t="s">
        <v>44</v>
      </c>
      <c r="AD87" s="37" t="s">
        <v>44</v>
      </c>
      <c r="AE87" s="37" t="s">
        <v>44</v>
      </c>
      <c r="AF87" s="37">
        <v>0.5</v>
      </c>
      <c r="AG87" s="37" t="s">
        <v>42</v>
      </c>
      <c r="AH87" s="37" t="s">
        <v>624</v>
      </c>
      <c r="AK87" s="15"/>
    </row>
    <row r="88" spans="1:37" x14ac:dyDescent="0.25">
      <c r="A88" s="37">
        <v>2</v>
      </c>
      <c r="B88" s="37">
        <v>6</v>
      </c>
      <c r="C88" s="37">
        <v>51</v>
      </c>
      <c r="D88" s="37" t="s">
        <v>44</v>
      </c>
      <c r="E88" s="37" t="s">
        <v>44</v>
      </c>
      <c r="F88" s="37" t="s">
        <v>44</v>
      </c>
      <c r="G88" s="37">
        <v>30</v>
      </c>
      <c r="H88" s="37">
        <v>30</v>
      </c>
      <c r="I88" s="37" t="s">
        <v>44</v>
      </c>
      <c r="J88" s="37" t="s">
        <v>44</v>
      </c>
      <c r="K88" s="37" t="s">
        <v>44</v>
      </c>
      <c r="L88" s="37">
        <v>22</v>
      </c>
      <c r="M88" s="37">
        <v>8.8000000000000007</v>
      </c>
      <c r="N88" s="37">
        <v>21.2</v>
      </c>
      <c r="O88" s="37">
        <v>9.8000000000000007</v>
      </c>
      <c r="P88" s="37">
        <v>23.9</v>
      </c>
      <c r="Q88" s="37">
        <v>9.8000000000000007</v>
      </c>
      <c r="R88" s="37">
        <v>12.6</v>
      </c>
      <c r="S88" s="37">
        <v>8.9</v>
      </c>
      <c r="T88" s="37" t="s">
        <v>44</v>
      </c>
      <c r="U88" s="37" t="s">
        <v>44</v>
      </c>
      <c r="V88" s="37" t="s">
        <v>44</v>
      </c>
      <c r="W88" s="37" t="s">
        <v>44</v>
      </c>
      <c r="X88" s="37" t="s">
        <v>44</v>
      </c>
      <c r="Y88" s="37" t="s">
        <v>44</v>
      </c>
      <c r="Z88" s="37" t="s">
        <v>44</v>
      </c>
      <c r="AA88" s="37" t="s">
        <v>44</v>
      </c>
      <c r="AB88" s="37" t="s">
        <v>44</v>
      </c>
      <c r="AC88" s="37" t="s">
        <v>44</v>
      </c>
      <c r="AD88" s="37" t="s">
        <v>44</v>
      </c>
      <c r="AE88" s="37" t="s">
        <v>44</v>
      </c>
      <c r="AF88" s="37">
        <v>0.5</v>
      </c>
      <c r="AG88" s="37" t="s">
        <v>42</v>
      </c>
      <c r="AH88" s="37" t="s">
        <v>625</v>
      </c>
      <c r="AK88" s="15"/>
    </row>
    <row r="89" spans="1:37" x14ac:dyDescent="0.25">
      <c r="A89" s="37">
        <v>2</v>
      </c>
      <c r="B89" s="37">
        <v>6</v>
      </c>
      <c r="C89" s="37">
        <v>53</v>
      </c>
      <c r="D89" s="37" t="s">
        <v>44</v>
      </c>
      <c r="E89" s="37" t="s">
        <v>44</v>
      </c>
      <c r="F89" s="37" t="s">
        <v>44</v>
      </c>
      <c r="G89" s="37">
        <v>40</v>
      </c>
      <c r="H89" s="37">
        <v>53</v>
      </c>
      <c r="I89" s="37" t="s">
        <v>44</v>
      </c>
      <c r="J89" s="37" t="s">
        <v>44</v>
      </c>
      <c r="K89" s="37" t="s">
        <v>44</v>
      </c>
      <c r="L89" s="37">
        <v>12.1</v>
      </c>
      <c r="M89" s="37">
        <v>5.0999999999999996</v>
      </c>
      <c r="N89" s="37">
        <v>13.4</v>
      </c>
      <c r="O89" s="37">
        <v>4.9000000000000004</v>
      </c>
      <c r="P89" s="37">
        <v>12.7</v>
      </c>
      <c r="Q89" s="37">
        <v>3.8</v>
      </c>
      <c r="R89" s="37">
        <v>10.1</v>
      </c>
      <c r="S89" s="37">
        <v>5.3</v>
      </c>
      <c r="T89" s="37" t="s">
        <v>44</v>
      </c>
      <c r="U89" s="37" t="s">
        <v>44</v>
      </c>
      <c r="V89" s="37" t="s">
        <v>44</v>
      </c>
      <c r="W89" s="37" t="s">
        <v>44</v>
      </c>
      <c r="X89" s="37" t="s">
        <v>44</v>
      </c>
      <c r="Y89" s="37" t="s">
        <v>44</v>
      </c>
      <c r="Z89" s="37" t="s">
        <v>44</v>
      </c>
      <c r="AA89" s="37" t="s">
        <v>44</v>
      </c>
      <c r="AB89" s="37" t="s">
        <v>44</v>
      </c>
      <c r="AC89" s="37" t="s">
        <v>44</v>
      </c>
      <c r="AD89" s="37" t="s">
        <v>44</v>
      </c>
      <c r="AE89" s="37" t="s">
        <v>44</v>
      </c>
      <c r="AF89" s="37">
        <v>0.5</v>
      </c>
      <c r="AG89" s="37" t="s">
        <v>42</v>
      </c>
      <c r="AH89" s="37" t="s">
        <v>626</v>
      </c>
      <c r="AK89" s="15"/>
    </row>
    <row r="90" spans="1:37" x14ac:dyDescent="0.25">
      <c r="A90" s="37">
        <v>2</v>
      </c>
      <c r="B90" s="37">
        <v>1</v>
      </c>
      <c r="C90" s="37">
        <v>19</v>
      </c>
      <c r="D90" s="37" t="s">
        <v>44</v>
      </c>
      <c r="E90" s="37" t="s">
        <v>44</v>
      </c>
      <c r="F90" s="37" t="s">
        <v>44</v>
      </c>
      <c r="G90" s="37">
        <v>43</v>
      </c>
      <c r="H90" s="37">
        <v>47</v>
      </c>
      <c r="I90" s="37" t="s">
        <v>44</v>
      </c>
      <c r="J90" s="37" t="s">
        <v>44</v>
      </c>
      <c r="K90" s="37" t="s">
        <v>44</v>
      </c>
      <c r="L90" s="37">
        <v>19.899999999999999</v>
      </c>
      <c r="M90" s="37">
        <v>2.9</v>
      </c>
      <c r="N90" s="37">
        <v>12.6</v>
      </c>
      <c r="O90" s="37">
        <v>6.4</v>
      </c>
      <c r="P90" s="37">
        <v>19.600000000000001</v>
      </c>
      <c r="Q90" s="37">
        <v>3.1</v>
      </c>
      <c r="R90" s="37">
        <v>13.3</v>
      </c>
      <c r="S90" s="37">
        <v>7.3</v>
      </c>
      <c r="T90" s="37" t="s">
        <v>44</v>
      </c>
      <c r="U90" s="37" t="s">
        <v>44</v>
      </c>
      <c r="V90" s="37" t="s">
        <v>44</v>
      </c>
      <c r="W90" s="37" t="s">
        <v>44</v>
      </c>
      <c r="X90" s="37" t="s">
        <v>44</v>
      </c>
      <c r="Y90" s="37" t="s">
        <v>44</v>
      </c>
      <c r="Z90" s="37" t="s">
        <v>44</v>
      </c>
      <c r="AA90" s="37" t="s">
        <v>44</v>
      </c>
      <c r="AB90" s="37" t="s">
        <v>44</v>
      </c>
      <c r="AC90" s="37" t="s">
        <v>44</v>
      </c>
      <c r="AD90" s="37" t="s">
        <v>44</v>
      </c>
      <c r="AE90" s="37" t="s">
        <v>44</v>
      </c>
      <c r="AF90" s="37">
        <v>0.5</v>
      </c>
      <c r="AG90" s="37" t="s">
        <v>42</v>
      </c>
      <c r="AH90" s="37" t="s">
        <v>627</v>
      </c>
      <c r="AK90" s="15"/>
    </row>
    <row r="91" spans="1:37" x14ac:dyDescent="0.25">
      <c r="A91" s="37">
        <v>2</v>
      </c>
      <c r="B91" s="37">
        <v>3</v>
      </c>
      <c r="C91" s="37">
        <v>37</v>
      </c>
      <c r="D91" s="37" t="s">
        <v>44</v>
      </c>
      <c r="E91" s="37" t="s">
        <v>44</v>
      </c>
      <c r="F91" s="37" t="s">
        <v>44</v>
      </c>
      <c r="G91" s="37">
        <v>40</v>
      </c>
      <c r="H91" s="37">
        <v>44</v>
      </c>
      <c r="I91" s="37" t="s">
        <v>44</v>
      </c>
      <c r="J91" s="37" t="s">
        <v>44</v>
      </c>
      <c r="K91" s="37" t="s">
        <v>44</v>
      </c>
      <c r="L91" s="37">
        <v>21.1</v>
      </c>
      <c r="M91" s="37">
        <v>9.9</v>
      </c>
      <c r="N91" s="37">
        <v>18</v>
      </c>
      <c r="O91" s="37">
        <v>7</v>
      </c>
      <c r="P91" s="37">
        <v>26.8</v>
      </c>
      <c r="Q91" s="37">
        <v>8.3000000000000007</v>
      </c>
      <c r="R91" s="37">
        <v>13.5</v>
      </c>
      <c r="S91" s="37">
        <v>7.1</v>
      </c>
      <c r="T91" s="37" t="s">
        <v>44</v>
      </c>
      <c r="U91" s="37" t="s">
        <v>44</v>
      </c>
      <c r="V91" s="37" t="s">
        <v>44</v>
      </c>
      <c r="W91" s="37" t="s">
        <v>44</v>
      </c>
      <c r="X91" s="37" t="s">
        <v>44</v>
      </c>
      <c r="Y91" s="37" t="s">
        <v>44</v>
      </c>
      <c r="Z91" s="37" t="s">
        <v>44</v>
      </c>
      <c r="AA91" s="37" t="s">
        <v>44</v>
      </c>
      <c r="AB91" s="37" t="s">
        <v>44</v>
      </c>
      <c r="AC91" s="37" t="s">
        <v>44</v>
      </c>
      <c r="AD91" s="37" t="s">
        <v>44</v>
      </c>
      <c r="AE91" s="37" t="s">
        <v>44</v>
      </c>
      <c r="AF91" s="37">
        <v>0.5</v>
      </c>
      <c r="AG91" s="37" t="s">
        <v>42</v>
      </c>
      <c r="AH91" s="37" t="s">
        <v>628</v>
      </c>
      <c r="AK91" s="15"/>
    </row>
    <row r="92" spans="1:37" x14ac:dyDescent="0.25">
      <c r="A92" s="37">
        <v>2</v>
      </c>
      <c r="B92" s="37">
        <v>23</v>
      </c>
      <c r="C92" s="37">
        <v>50</v>
      </c>
      <c r="D92" s="37" t="s">
        <v>44</v>
      </c>
      <c r="E92" s="37" t="s">
        <v>44</v>
      </c>
      <c r="F92" s="37" t="s">
        <v>44</v>
      </c>
      <c r="G92" s="37">
        <v>22</v>
      </c>
      <c r="H92" s="37">
        <v>22</v>
      </c>
      <c r="I92" s="37" t="s">
        <v>44</v>
      </c>
      <c r="J92" s="37" t="s">
        <v>44</v>
      </c>
      <c r="K92" s="37" t="s">
        <v>44</v>
      </c>
      <c r="L92" s="37">
        <v>22.5</v>
      </c>
      <c r="M92" s="37">
        <v>4.9000000000000004</v>
      </c>
      <c r="N92" s="37">
        <v>17</v>
      </c>
      <c r="O92" s="37">
        <v>6.8</v>
      </c>
      <c r="P92" s="37">
        <v>22.1</v>
      </c>
      <c r="Q92" s="37">
        <v>5.9</v>
      </c>
      <c r="R92" s="37">
        <v>12.9</v>
      </c>
      <c r="S92" s="37">
        <v>7.3</v>
      </c>
      <c r="T92" s="37" t="s">
        <v>44</v>
      </c>
      <c r="U92" s="37" t="s">
        <v>44</v>
      </c>
      <c r="V92" s="37" t="s">
        <v>44</v>
      </c>
      <c r="W92" s="37" t="s">
        <v>44</v>
      </c>
      <c r="X92" s="37" t="s">
        <v>44</v>
      </c>
      <c r="Y92" s="37" t="s">
        <v>44</v>
      </c>
      <c r="Z92" s="37" t="s">
        <v>44</v>
      </c>
      <c r="AA92" s="37" t="s">
        <v>44</v>
      </c>
      <c r="AB92" s="37" t="s">
        <v>44</v>
      </c>
      <c r="AC92" s="37" t="s">
        <v>44</v>
      </c>
      <c r="AD92" s="37" t="s">
        <v>44</v>
      </c>
      <c r="AE92" s="37" t="s">
        <v>44</v>
      </c>
      <c r="AF92" s="37">
        <v>0.5</v>
      </c>
      <c r="AG92" s="37" t="s">
        <v>42</v>
      </c>
      <c r="AH92" s="37" t="s">
        <v>629</v>
      </c>
      <c r="AK92" s="15"/>
    </row>
    <row r="93" spans="1:37" x14ac:dyDescent="0.25">
      <c r="A93" s="37">
        <v>2</v>
      </c>
      <c r="B93" s="37">
        <v>23</v>
      </c>
      <c r="C93" s="37">
        <v>41</v>
      </c>
      <c r="D93" s="37" t="s">
        <v>44</v>
      </c>
      <c r="E93" s="37" t="s">
        <v>44</v>
      </c>
      <c r="F93" s="37" t="s">
        <v>44</v>
      </c>
      <c r="G93" s="37">
        <v>33</v>
      </c>
      <c r="H93" s="37">
        <v>55</v>
      </c>
      <c r="I93" s="37" t="s">
        <v>44</v>
      </c>
      <c r="J93" s="37" t="s">
        <v>44</v>
      </c>
      <c r="K93" s="37" t="s">
        <v>44</v>
      </c>
      <c r="L93" s="37">
        <v>14.12</v>
      </c>
      <c r="M93" s="37">
        <v>3.91099</v>
      </c>
      <c r="N93" s="37">
        <v>7.2436400000000001</v>
      </c>
      <c r="O93" s="37">
        <v>3.4365999999999999</v>
      </c>
      <c r="P93" s="37">
        <v>13.2562</v>
      </c>
      <c r="Q93" s="37">
        <v>3.4612500000000002</v>
      </c>
      <c r="R93" s="37">
        <v>8.2738200000000006</v>
      </c>
      <c r="S93" s="37">
        <v>5.0141400000000003</v>
      </c>
      <c r="T93" s="37" t="s">
        <v>44</v>
      </c>
      <c r="U93" s="37" t="s">
        <v>44</v>
      </c>
      <c r="V93" s="37" t="s">
        <v>44</v>
      </c>
      <c r="W93" s="37" t="s">
        <v>44</v>
      </c>
      <c r="X93" s="37" t="s">
        <v>44</v>
      </c>
      <c r="Y93" s="37" t="s">
        <v>44</v>
      </c>
      <c r="Z93" s="37" t="s">
        <v>44</v>
      </c>
      <c r="AA93" s="37" t="s">
        <v>44</v>
      </c>
      <c r="AB93" s="37" t="s">
        <v>44</v>
      </c>
      <c r="AC93" s="37" t="s">
        <v>44</v>
      </c>
      <c r="AD93" s="37" t="s">
        <v>44</v>
      </c>
      <c r="AE93" s="37" t="s">
        <v>44</v>
      </c>
      <c r="AF93" s="37">
        <v>0.5</v>
      </c>
      <c r="AG93" s="37" t="s">
        <v>42</v>
      </c>
      <c r="AH93" s="37" t="s">
        <v>630</v>
      </c>
      <c r="AK93" s="15"/>
    </row>
    <row r="94" spans="1:37" x14ac:dyDescent="0.25">
      <c r="A94" s="37">
        <v>2</v>
      </c>
      <c r="B94" s="37">
        <v>6</v>
      </c>
      <c r="C94" s="37">
        <v>30</v>
      </c>
      <c r="D94" s="37" t="s">
        <v>44</v>
      </c>
      <c r="E94" s="37" t="s">
        <v>44</v>
      </c>
      <c r="F94" s="37" t="s">
        <v>44</v>
      </c>
      <c r="G94" s="37">
        <v>84</v>
      </c>
      <c r="H94" s="37">
        <v>86</v>
      </c>
      <c r="I94" s="37" t="s">
        <v>44</v>
      </c>
      <c r="J94" s="37" t="s">
        <v>44</v>
      </c>
      <c r="K94" s="37" t="s">
        <v>44</v>
      </c>
      <c r="L94" s="37">
        <v>22.05</v>
      </c>
      <c r="M94" s="37">
        <v>5.24</v>
      </c>
      <c r="N94" s="37">
        <v>17.27</v>
      </c>
      <c r="O94" s="37">
        <v>6.53</v>
      </c>
      <c r="P94" s="37">
        <v>21.2</v>
      </c>
      <c r="Q94" s="37">
        <v>5</v>
      </c>
      <c r="R94" s="37">
        <v>16.600000000000001</v>
      </c>
      <c r="S94" s="37">
        <v>6.4</v>
      </c>
      <c r="T94" s="37" t="s">
        <v>44</v>
      </c>
      <c r="U94" s="37" t="s">
        <v>44</v>
      </c>
      <c r="V94" s="37" t="s">
        <v>44</v>
      </c>
      <c r="W94" s="37" t="s">
        <v>44</v>
      </c>
      <c r="X94" s="37" t="s">
        <v>44</v>
      </c>
      <c r="Y94" s="37" t="s">
        <v>44</v>
      </c>
      <c r="Z94" s="37" t="s">
        <v>44</v>
      </c>
      <c r="AA94" s="37" t="s">
        <v>44</v>
      </c>
      <c r="AB94" s="37" t="s">
        <v>44</v>
      </c>
      <c r="AC94" s="37" t="s">
        <v>44</v>
      </c>
      <c r="AD94" s="37" t="s">
        <v>44</v>
      </c>
      <c r="AE94" s="37" t="s">
        <v>44</v>
      </c>
      <c r="AF94" s="37">
        <v>0.5</v>
      </c>
      <c r="AG94" s="37" t="s">
        <v>42</v>
      </c>
      <c r="AH94" s="37" t="s">
        <v>631</v>
      </c>
      <c r="AK94" s="15"/>
    </row>
    <row r="95" spans="1:37" x14ac:dyDescent="0.25">
      <c r="A95" s="37">
        <v>2</v>
      </c>
      <c r="B95" s="37">
        <v>21</v>
      </c>
      <c r="C95" s="37">
        <v>62</v>
      </c>
      <c r="D95" s="37" t="s">
        <v>44</v>
      </c>
      <c r="E95" s="37" t="s">
        <v>44</v>
      </c>
      <c r="F95" s="37" t="s">
        <v>44</v>
      </c>
      <c r="G95" s="37">
        <v>84</v>
      </c>
      <c r="H95" s="37">
        <v>83</v>
      </c>
      <c r="I95" s="37" t="s">
        <v>44</v>
      </c>
      <c r="J95" s="37" t="s">
        <v>44</v>
      </c>
      <c r="K95" s="37" t="s">
        <v>44</v>
      </c>
      <c r="L95" s="37">
        <v>20.5</v>
      </c>
      <c r="M95" s="37">
        <v>5</v>
      </c>
      <c r="N95" s="37">
        <v>15.6</v>
      </c>
      <c r="O95" s="37">
        <v>7.9</v>
      </c>
      <c r="P95" s="37">
        <v>19.84</v>
      </c>
      <c r="Q95" s="37">
        <v>4.83</v>
      </c>
      <c r="R95" s="37">
        <v>12.1</v>
      </c>
      <c r="S95" s="37">
        <v>7.6</v>
      </c>
      <c r="T95" s="37" t="s">
        <v>44</v>
      </c>
      <c r="U95" s="37" t="s">
        <v>44</v>
      </c>
      <c r="V95" s="37" t="s">
        <v>44</v>
      </c>
      <c r="W95" s="37" t="s">
        <v>44</v>
      </c>
      <c r="X95" s="37" t="s">
        <v>44</v>
      </c>
      <c r="Y95" s="37" t="s">
        <v>44</v>
      </c>
      <c r="Z95" s="37" t="s">
        <v>44</v>
      </c>
      <c r="AA95" s="37" t="s">
        <v>44</v>
      </c>
      <c r="AB95" s="37" t="s">
        <v>44</v>
      </c>
      <c r="AC95" s="37" t="s">
        <v>44</v>
      </c>
      <c r="AD95" s="37" t="s">
        <v>44</v>
      </c>
      <c r="AE95" s="37" t="s">
        <v>44</v>
      </c>
      <c r="AF95" s="37">
        <v>0.5</v>
      </c>
      <c r="AG95" s="37" t="s">
        <v>42</v>
      </c>
      <c r="AH95" s="37" t="s">
        <v>632</v>
      </c>
      <c r="AK95" s="15"/>
    </row>
    <row r="96" spans="1:37" x14ac:dyDescent="0.25">
      <c r="A96" s="37">
        <v>2</v>
      </c>
      <c r="B96" s="37">
        <v>1</v>
      </c>
      <c r="C96" s="37">
        <v>19</v>
      </c>
      <c r="D96" s="37" t="s">
        <v>44</v>
      </c>
      <c r="E96" s="37" t="s">
        <v>44</v>
      </c>
      <c r="F96" s="37" t="s">
        <v>44</v>
      </c>
      <c r="G96" s="37">
        <v>36</v>
      </c>
      <c r="H96" s="37">
        <v>34</v>
      </c>
      <c r="I96" s="37" t="s">
        <v>44</v>
      </c>
      <c r="J96" s="37" t="s">
        <v>44</v>
      </c>
      <c r="K96" s="37" t="s">
        <v>44</v>
      </c>
      <c r="L96" s="37">
        <v>16.170000000000002</v>
      </c>
      <c r="M96" s="37">
        <v>6.76</v>
      </c>
      <c r="N96" s="37">
        <v>7</v>
      </c>
      <c r="O96" s="37">
        <v>8.24</v>
      </c>
      <c r="P96" s="37">
        <v>19.059999999999999</v>
      </c>
      <c r="Q96" s="37">
        <v>6.51</v>
      </c>
      <c r="R96" s="37">
        <v>6.06</v>
      </c>
      <c r="S96" s="37">
        <v>4.66</v>
      </c>
      <c r="T96" s="37" t="s">
        <v>44</v>
      </c>
      <c r="U96" s="37" t="s">
        <v>44</v>
      </c>
      <c r="V96" s="37" t="s">
        <v>44</v>
      </c>
      <c r="W96" s="37" t="s">
        <v>44</v>
      </c>
      <c r="X96" s="37" t="s">
        <v>44</v>
      </c>
      <c r="Y96" s="37" t="s">
        <v>44</v>
      </c>
      <c r="Z96" s="37" t="s">
        <v>44</v>
      </c>
      <c r="AA96" s="37" t="s">
        <v>44</v>
      </c>
      <c r="AB96" s="37" t="s">
        <v>44</v>
      </c>
      <c r="AC96" s="37" t="s">
        <v>44</v>
      </c>
      <c r="AD96" s="37" t="s">
        <v>44</v>
      </c>
      <c r="AE96" s="37" t="s">
        <v>44</v>
      </c>
      <c r="AF96" s="37">
        <v>0.5</v>
      </c>
      <c r="AG96" s="37" t="s">
        <v>42</v>
      </c>
      <c r="AH96" s="37" t="s">
        <v>633</v>
      </c>
      <c r="AK96" s="15"/>
    </row>
    <row r="97" spans="1:37" x14ac:dyDescent="0.25">
      <c r="A97" s="37">
        <v>2</v>
      </c>
      <c r="B97" s="37">
        <v>4</v>
      </c>
      <c r="C97" s="37">
        <v>26</v>
      </c>
      <c r="D97" s="37" t="s">
        <v>44</v>
      </c>
      <c r="E97" s="37" t="s">
        <v>44</v>
      </c>
      <c r="F97" s="37" t="s">
        <v>44</v>
      </c>
      <c r="G97" s="37">
        <v>46</v>
      </c>
      <c r="H97" s="37">
        <v>46</v>
      </c>
      <c r="I97" s="37" t="s">
        <v>44</v>
      </c>
      <c r="J97" s="37" t="s">
        <v>44</v>
      </c>
      <c r="K97" s="37" t="s">
        <v>44</v>
      </c>
      <c r="L97" s="37">
        <v>26.33</v>
      </c>
      <c r="M97" s="37">
        <v>6.7</v>
      </c>
      <c r="N97" s="37">
        <v>20.22</v>
      </c>
      <c r="O97" s="37">
        <v>7.8</v>
      </c>
      <c r="P97" s="37">
        <v>26.54</v>
      </c>
      <c r="Q97" s="37">
        <v>5.8</v>
      </c>
      <c r="R97" s="37">
        <v>11.48</v>
      </c>
      <c r="S97" s="37">
        <v>7.8</v>
      </c>
      <c r="T97" s="37" t="s">
        <v>44</v>
      </c>
      <c r="U97" s="37" t="s">
        <v>44</v>
      </c>
      <c r="V97" s="37" t="s">
        <v>44</v>
      </c>
      <c r="W97" s="37" t="s">
        <v>44</v>
      </c>
      <c r="X97" s="37" t="s">
        <v>44</v>
      </c>
      <c r="Y97" s="37" t="s">
        <v>44</v>
      </c>
      <c r="Z97" s="37" t="s">
        <v>44</v>
      </c>
      <c r="AA97" s="37" t="s">
        <v>44</v>
      </c>
      <c r="AB97" s="37" t="s">
        <v>44</v>
      </c>
      <c r="AC97" s="37" t="s">
        <v>44</v>
      </c>
      <c r="AD97" s="37" t="s">
        <v>44</v>
      </c>
      <c r="AE97" s="37" t="s">
        <v>44</v>
      </c>
      <c r="AF97" s="37">
        <v>0.5</v>
      </c>
      <c r="AG97" s="37" t="s">
        <v>42</v>
      </c>
      <c r="AH97" s="37" t="s">
        <v>634</v>
      </c>
      <c r="AK97" s="15"/>
    </row>
    <row r="98" spans="1:37" x14ac:dyDescent="0.25">
      <c r="A98" s="37">
        <v>2</v>
      </c>
      <c r="B98" s="37">
        <v>29</v>
      </c>
      <c r="C98" s="37">
        <v>32</v>
      </c>
      <c r="D98" s="37" t="s">
        <v>44</v>
      </c>
      <c r="E98" s="37" t="s">
        <v>44</v>
      </c>
      <c r="F98" s="37" t="s">
        <v>44</v>
      </c>
      <c r="G98" s="37">
        <v>204</v>
      </c>
      <c r="H98" s="37">
        <v>202</v>
      </c>
      <c r="I98" s="37" t="s">
        <v>44</v>
      </c>
      <c r="J98" s="37" t="s">
        <v>44</v>
      </c>
      <c r="K98" s="37" t="s">
        <v>44</v>
      </c>
      <c r="L98" s="37">
        <v>26.4</v>
      </c>
      <c r="M98" s="37">
        <v>8</v>
      </c>
      <c r="N98" s="37">
        <v>23.6</v>
      </c>
      <c r="O98" s="37">
        <v>9.6999999999999993</v>
      </c>
      <c r="P98" s="37">
        <v>26.3</v>
      </c>
      <c r="Q98" s="37">
        <v>7.9</v>
      </c>
      <c r="R98" s="37">
        <v>17.5</v>
      </c>
      <c r="S98" s="37">
        <v>8.6999999999999993</v>
      </c>
      <c r="T98" s="37" t="s">
        <v>44</v>
      </c>
      <c r="U98" s="37" t="s">
        <v>44</v>
      </c>
      <c r="V98" s="37" t="s">
        <v>44</v>
      </c>
      <c r="W98" s="37" t="s">
        <v>44</v>
      </c>
      <c r="X98" s="37" t="s">
        <v>44</v>
      </c>
      <c r="Y98" s="37" t="s">
        <v>44</v>
      </c>
      <c r="Z98" s="37" t="s">
        <v>44</v>
      </c>
      <c r="AA98" s="37" t="s">
        <v>44</v>
      </c>
      <c r="AB98" s="37" t="s">
        <v>44</v>
      </c>
      <c r="AC98" s="37" t="s">
        <v>44</v>
      </c>
      <c r="AD98" s="37" t="s">
        <v>44</v>
      </c>
      <c r="AE98" s="37" t="s">
        <v>44</v>
      </c>
      <c r="AF98" s="37">
        <v>0.5</v>
      </c>
      <c r="AG98" s="37" t="s">
        <v>42</v>
      </c>
      <c r="AH98" s="37" t="s">
        <v>635</v>
      </c>
      <c r="AK98" s="15"/>
    </row>
    <row r="99" spans="1:37" x14ac:dyDescent="0.25">
      <c r="A99" s="37">
        <v>2</v>
      </c>
      <c r="B99" s="37">
        <v>2</v>
      </c>
      <c r="C99" s="37">
        <v>27</v>
      </c>
      <c r="D99" s="37" t="s">
        <v>44</v>
      </c>
      <c r="E99" s="37" t="s">
        <v>44</v>
      </c>
      <c r="F99" s="37" t="s">
        <v>44</v>
      </c>
      <c r="G99" s="37">
        <v>18</v>
      </c>
      <c r="H99" s="37">
        <v>36</v>
      </c>
      <c r="I99" s="37" t="s">
        <v>44</v>
      </c>
      <c r="J99" s="37" t="s">
        <v>44</v>
      </c>
      <c r="K99" s="37" t="s">
        <v>44</v>
      </c>
      <c r="L99" s="37">
        <v>21.3</v>
      </c>
      <c r="M99" s="37">
        <v>5.3</v>
      </c>
      <c r="N99" s="37">
        <v>15.6</v>
      </c>
      <c r="O99" s="37">
        <v>7.6</v>
      </c>
      <c r="P99" s="37">
        <v>19.5</v>
      </c>
      <c r="Q99" s="37">
        <v>5.5</v>
      </c>
      <c r="R99" s="37">
        <v>9.8000000000000007</v>
      </c>
      <c r="S99" s="37">
        <v>6.5</v>
      </c>
      <c r="T99" s="37" t="s">
        <v>44</v>
      </c>
      <c r="U99" s="37" t="s">
        <v>44</v>
      </c>
      <c r="V99" s="37" t="s">
        <v>44</v>
      </c>
      <c r="W99" s="37" t="s">
        <v>44</v>
      </c>
      <c r="X99" s="37" t="s">
        <v>44</v>
      </c>
      <c r="Y99" s="37" t="s">
        <v>44</v>
      </c>
      <c r="Z99" s="37" t="s">
        <v>44</v>
      </c>
      <c r="AA99" s="37" t="s">
        <v>44</v>
      </c>
      <c r="AB99" s="37" t="s">
        <v>44</v>
      </c>
      <c r="AC99" s="37" t="s">
        <v>44</v>
      </c>
      <c r="AD99" s="37" t="s">
        <v>44</v>
      </c>
      <c r="AE99" s="37" t="s">
        <v>44</v>
      </c>
      <c r="AF99" s="37">
        <v>0.5</v>
      </c>
      <c r="AG99" s="37" t="s">
        <v>42</v>
      </c>
      <c r="AH99" s="37" t="s">
        <v>636</v>
      </c>
      <c r="AK99" s="15"/>
    </row>
    <row r="100" spans="1:37" x14ac:dyDescent="0.25">
      <c r="A100" s="37">
        <v>2</v>
      </c>
      <c r="B100" s="37">
        <v>39</v>
      </c>
      <c r="C100" s="37">
        <v>47</v>
      </c>
      <c r="D100" s="37" t="s">
        <v>44</v>
      </c>
      <c r="E100" s="37" t="s">
        <v>44</v>
      </c>
      <c r="F100" s="37" t="s">
        <v>44</v>
      </c>
      <c r="G100" s="37">
        <v>91</v>
      </c>
      <c r="H100" s="37">
        <v>86</v>
      </c>
      <c r="I100" s="37" t="s">
        <v>44</v>
      </c>
      <c r="J100" s="37" t="s">
        <v>44</v>
      </c>
      <c r="K100" s="37" t="s">
        <v>44</v>
      </c>
      <c r="L100" s="37">
        <v>23.3</v>
      </c>
      <c r="M100" s="37">
        <v>6.5</v>
      </c>
      <c r="N100" s="37">
        <v>12.6</v>
      </c>
      <c r="O100" s="37">
        <v>9.6</v>
      </c>
      <c r="P100" s="37">
        <v>24.4</v>
      </c>
      <c r="Q100" s="37">
        <v>6.2</v>
      </c>
      <c r="R100" s="37">
        <v>10.7</v>
      </c>
      <c r="S100" s="37">
        <v>9.6999999999999993</v>
      </c>
      <c r="T100" s="37" t="s">
        <v>44</v>
      </c>
      <c r="U100" s="37" t="s">
        <v>44</v>
      </c>
      <c r="V100" s="37" t="s">
        <v>44</v>
      </c>
      <c r="W100" s="37" t="s">
        <v>44</v>
      </c>
      <c r="X100" s="37" t="s">
        <v>44</v>
      </c>
      <c r="Y100" s="37" t="s">
        <v>44</v>
      </c>
      <c r="Z100" s="37" t="s">
        <v>44</v>
      </c>
      <c r="AA100" s="37" t="s">
        <v>44</v>
      </c>
      <c r="AB100" s="37" t="s">
        <v>44</v>
      </c>
      <c r="AC100" s="37" t="s">
        <v>44</v>
      </c>
      <c r="AD100" s="37" t="s">
        <v>44</v>
      </c>
      <c r="AE100" s="37" t="s">
        <v>44</v>
      </c>
      <c r="AF100" s="37">
        <v>0.5</v>
      </c>
      <c r="AG100" s="37" t="s">
        <v>42</v>
      </c>
      <c r="AH100" s="37" t="s">
        <v>637</v>
      </c>
      <c r="AK100" s="15"/>
    </row>
    <row r="101" spans="1:37" x14ac:dyDescent="0.25">
      <c r="A101" s="37">
        <v>2</v>
      </c>
      <c r="B101" s="37">
        <v>4</v>
      </c>
      <c r="C101" s="37">
        <v>8</v>
      </c>
      <c r="D101" s="37" t="s">
        <v>44</v>
      </c>
      <c r="E101" s="37" t="s">
        <v>44</v>
      </c>
      <c r="F101" s="37" t="s">
        <v>44</v>
      </c>
      <c r="G101" s="37">
        <v>59</v>
      </c>
      <c r="H101" s="37">
        <v>56</v>
      </c>
      <c r="I101" s="37" t="s">
        <v>44</v>
      </c>
      <c r="J101" s="37" t="s">
        <v>44</v>
      </c>
      <c r="K101" s="37" t="s">
        <v>44</v>
      </c>
      <c r="L101" s="37">
        <v>18.600000000000001</v>
      </c>
      <c r="M101" s="37">
        <v>4</v>
      </c>
      <c r="N101" s="37">
        <v>10.5</v>
      </c>
      <c r="O101" s="37">
        <v>6.4</v>
      </c>
      <c r="P101" s="37">
        <v>19.2</v>
      </c>
      <c r="Q101" s="37">
        <v>4.7</v>
      </c>
      <c r="R101" s="37">
        <v>11.3</v>
      </c>
      <c r="S101" s="37">
        <v>6.6</v>
      </c>
      <c r="T101" s="37" t="s">
        <v>44</v>
      </c>
      <c r="U101" s="37" t="s">
        <v>44</v>
      </c>
      <c r="V101" s="37" t="s">
        <v>44</v>
      </c>
      <c r="W101" s="37" t="s">
        <v>44</v>
      </c>
      <c r="X101" s="37" t="s">
        <v>44</v>
      </c>
      <c r="Y101" s="37" t="s">
        <v>44</v>
      </c>
      <c r="Z101" s="37" t="s">
        <v>44</v>
      </c>
      <c r="AA101" s="37" t="s">
        <v>44</v>
      </c>
      <c r="AB101" s="37" t="s">
        <v>44</v>
      </c>
      <c r="AC101" s="37" t="s">
        <v>44</v>
      </c>
      <c r="AD101" s="37" t="s">
        <v>44</v>
      </c>
      <c r="AE101" s="37" t="s">
        <v>44</v>
      </c>
      <c r="AF101" s="37">
        <v>0.5</v>
      </c>
      <c r="AG101" s="37" t="s">
        <v>42</v>
      </c>
      <c r="AH101" s="37" t="s">
        <v>638</v>
      </c>
      <c r="AK101" s="15"/>
    </row>
    <row r="102" spans="1:37" x14ac:dyDescent="0.25">
      <c r="A102" s="37">
        <v>2</v>
      </c>
      <c r="B102" s="37">
        <v>4</v>
      </c>
      <c r="C102" s="37">
        <v>8</v>
      </c>
      <c r="D102" s="37" t="s">
        <v>44</v>
      </c>
      <c r="E102" s="37" t="s">
        <v>44</v>
      </c>
      <c r="F102" s="37" t="s">
        <v>44</v>
      </c>
      <c r="G102" s="37">
        <v>10</v>
      </c>
      <c r="H102" s="37">
        <v>10</v>
      </c>
      <c r="I102" s="37" t="s">
        <v>44</v>
      </c>
      <c r="J102" s="37" t="s">
        <v>44</v>
      </c>
      <c r="K102" s="37" t="s">
        <v>44</v>
      </c>
      <c r="L102" s="37">
        <v>23.8</v>
      </c>
      <c r="M102" s="37">
        <v>4.7</v>
      </c>
      <c r="N102" s="37">
        <v>22.8</v>
      </c>
      <c r="O102" s="37">
        <v>4.9000000000000004</v>
      </c>
      <c r="P102" s="37">
        <v>25</v>
      </c>
      <c r="Q102" s="37">
        <v>5.3</v>
      </c>
      <c r="R102" s="37">
        <v>16.600000000000001</v>
      </c>
      <c r="S102" s="37">
        <v>6.9</v>
      </c>
      <c r="T102" s="37" t="s">
        <v>44</v>
      </c>
      <c r="U102" s="37" t="s">
        <v>44</v>
      </c>
      <c r="V102" s="37" t="s">
        <v>44</v>
      </c>
      <c r="W102" s="37" t="s">
        <v>44</v>
      </c>
      <c r="X102" s="37" t="s">
        <v>44</v>
      </c>
      <c r="Y102" s="37" t="s">
        <v>44</v>
      </c>
      <c r="Z102" s="37" t="s">
        <v>44</v>
      </c>
      <c r="AA102" s="37" t="s">
        <v>44</v>
      </c>
      <c r="AB102" s="37" t="s">
        <v>44</v>
      </c>
      <c r="AC102" s="37" t="s">
        <v>44</v>
      </c>
      <c r="AD102" s="37" t="s">
        <v>44</v>
      </c>
      <c r="AE102" s="37" t="s">
        <v>44</v>
      </c>
      <c r="AF102" s="37">
        <v>0.5</v>
      </c>
      <c r="AG102" s="37" t="s">
        <v>42</v>
      </c>
      <c r="AH102" s="37" t="s">
        <v>639</v>
      </c>
      <c r="AK102" s="15"/>
    </row>
    <row r="103" spans="1:37" x14ac:dyDescent="0.25">
      <c r="A103" s="37">
        <v>2</v>
      </c>
      <c r="B103" s="37">
        <v>6</v>
      </c>
      <c r="C103" s="37">
        <v>46</v>
      </c>
      <c r="D103" s="37" t="s">
        <v>44</v>
      </c>
      <c r="E103" s="37" t="s">
        <v>44</v>
      </c>
      <c r="F103" s="37" t="s">
        <v>44</v>
      </c>
      <c r="G103" s="37">
        <v>60</v>
      </c>
      <c r="H103" s="37">
        <v>58</v>
      </c>
      <c r="I103" s="37" t="s">
        <v>44</v>
      </c>
      <c r="J103" s="37" t="s">
        <v>44</v>
      </c>
      <c r="K103" s="37" t="s">
        <v>44</v>
      </c>
      <c r="L103" s="37">
        <v>16.8</v>
      </c>
      <c r="M103" s="37">
        <v>5.7</v>
      </c>
      <c r="N103" s="37">
        <v>15.7</v>
      </c>
      <c r="O103" s="37">
        <v>6.7</v>
      </c>
      <c r="P103" s="37">
        <v>17.7</v>
      </c>
      <c r="Q103" s="37">
        <v>6.5</v>
      </c>
      <c r="R103" s="37">
        <v>11</v>
      </c>
      <c r="S103" s="37">
        <v>7</v>
      </c>
      <c r="T103" s="37" t="s">
        <v>44</v>
      </c>
      <c r="U103" s="37" t="s">
        <v>44</v>
      </c>
      <c r="V103" s="37" t="s">
        <v>44</v>
      </c>
      <c r="W103" s="37" t="s">
        <v>44</v>
      </c>
      <c r="X103" s="37" t="s">
        <v>44</v>
      </c>
      <c r="Y103" s="37" t="s">
        <v>44</v>
      </c>
      <c r="Z103" s="37" t="s">
        <v>44</v>
      </c>
      <c r="AA103" s="37" t="s">
        <v>44</v>
      </c>
      <c r="AB103" s="37" t="s">
        <v>44</v>
      </c>
      <c r="AC103" s="37" t="s">
        <v>44</v>
      </c>
      <c r="AD103" s="37" t="s">
        <v>44</v>
      </c>
      <c r="AE103" s="37" t="s">
        <v>44</v>
      </c>
      <c r="AF103" s="37">
        <v>0.5</v>
      </c>
      <c r="AG103" s="37" t="s">
        <v>42</v>
      </c>
      <c r="AH103" s="37" t="s">
        <v>640</v>
      </c>
      <c r="AK103" s="15"/>
    </row>
    <row r="104" spans="1:37" x14ac:dyDescent="0.25">
      <c r="A104" s="37">
        <v>2</v>
      </c>
      <c r="B104" s="37">
        <v>2</v>
      </c>
      <c r="C104" s="37">
        <v>29</v>
      </c>
      <c r="D104" s="37" t="s">
        <v>44</v>
      </c>
      <c r="E104" s="37" t="s">
        <v>44</v>
      </c>
      <c r="F104" s="37" t="s">
        <v>44</v>
      </c>
      <c r="G104" s="37">
        <v>14</v>
      </c>
      <c r="H104" s="37">
        <v>16</v>
      </c>
      <c r="I104" s="37" t="s">
        <v>44</v>
      </c>
      <c r="J104" s="37" t="s">
        <v>44</v>
      </c>
      <c r="K104" s="37" t="s">
        <v>44</v>
      </c>
      <c r="L104" s="37">
        <v>16.399999999999999</v>
      </c>
      <c r="M104" s="37">
        <v>5.0999999999999996</v>
      </c>
      <c r="N104" s="37">
        <v>16.100000000000001</v>
      </c>
      <c r="O104" s="37">
        <v>6.1</v>
      </c>
      <c r="P104" s="37">
        <v>17.100000000000001</v>
      </c>
      <c r="Q104" s="37">
        <v>5.4</v>
      </c>
      <c r="R104" s="37">
        <v>10.5</v>
      </c>
      <c r="S104" s="37">
        <v>5.9</v>
      </c>
      <c r="T104" s="37" t="s">
        <v>44</v>
      </c>
      <c r="U104" s="37" t="s">
        <v>44</v>
      </c>
      <c r="V104" s="37" t="s">
        <v>44</v>
      </c>
      <c r="W104" s="37" t="s">
        <v>44</v>
      </c>
      <c r="X104" s="37" t="s">
        <v>44</v>
      </c>
      <c r="Y104" s="37" t="s">
        <v>44</v>
      </c>
      <c r="Z104" s="37" t="s">
        <v>44</v>
      </c>
      <c r="AA104" s="37" t="s">
        <v>44</v>
      </c>
      <c r="AB104" s="37" t="s">
        <v>44</v>
      </c>
      <c r="AC104" s="37" t="s">
        <v>44</v>
      </c>
      <c r="AD104" s="37" t="s">
        <v>44</v>
      </c>
      <c r="AE104" s="37" t="s">
        <v>44</v>
      </c>
      <c r="AF104" s="37">
        <v>0.5</v>
      </c>
      <c r="AG104" s="37" t="s">
        <v>42</v>
      </c>
      <c r="AH104" s="37" t="s">
        <v>641</v>
      </c>
      <c r="AK104" s="15"/>
    </row>
    <row r="105" spans="1:37" x14ac:dyDescent="0.25">
      <c r="A105" s="37">
        <v>2</v>
      </c>
      <c r="B105" s="37">
        <v>2</v>
      </c>
      <c r="C105" s="37">
        <v>29</v>
      </c>
      <c r="D105" s="37" t="s">
        <v>44</v>
      </c>
      <c r="E105" s="37" t="s">
        <v>44</v>
      </c>
      <c r="F105" s="37" t="s">
        <v>44</v>
      </c>
      <c r="G105" s="37">
        <v>13</v>
      </c>
      <c r="H105" s="37">
        <v>13</v>
      </c>
      <c r="I105" s="37" t="s">
        <v>44</v>
      </c>
      <c r="J105" s="37" t="s">
        <v>44</v>
      </c>
      <c r="K105" s="37" t="s">
        <v>44</v>
      </c>
      <c r="L105" s="37">
        <v>12</v>
      </c>
      <c r="M105" s="37">
        <v>5.7</v>
      </c>
      <c r="N105" s="37">
        <v>10.9</v>
      </c>
      <c r="O105" s="37">
        <v>5</v>
      </c>
      <c r="P105" s="37">
        <v>11.2</v>
      </c>
      <c r="Q105" s="37">
        <v>6.6</v>
      </c>
      <c r="R105" s="37">
        <v>5.5</v>
      </c>
      <c r="S105" s="37">
        <v>5</v>
      </c>
      <c r="T105" s="37" t="s">
        <v>44</v>
      </c>
      <c r="U105" s="37" t="s">
        <v>44</v>
      </c>
      <c r="V105" s="37" t="s">
        <v>44</v>
      </c>
      <c r="W105" s="37" t="s">
        <v>44</v>
      </c>
      <c r="X105" s="37" t="s">
        <v>44</v>
      </c>
      <c r="Y105" s="37" t="s">
        <v>44</v>
      </c>
      <c r="Z105" s="37" t="s">
        <v>44</v>
      </c>
      <c r="AA105" s="37" t="s">
        <v>44</v>
      </c>
      <c r="AB105" s="37" t="s">
        <v>44</v>
      </c>
      <c r="AC105" s="37" t="s">
        <v>44</v>
      </c>
      <c r="AD105" s="37" t="s">
        <v>44</v>
      </c>
      <c r="AE105" s="37" t="s">
        <v>44</v>
      </c>
      <c r="AF105" s="37">
        <v>0.5</v>
      </c>
      <c r="AG105" s="37" t="s">
        <v>42</v>
      </c>
      <c r="AH105" s="37" t="s">
        <v>642</v>
      </c>
      <c r="AK105" s="15"/>
    </row>
    <row r="106" spans="1:37" x14ac:dyDescent="0.25">
      <c r="A106" s="37">
        <v>2</v>
      </c>
      <c r="B106" s="37">
        <v>4</v>
      </c>
      <c r="C106" s="37">
        <v>29</v>
      </c>
      <c r="D106" s="37" t="s">
        <v>44</v>
      </c>
      <c r="E106" s="37" t="s">
        <v>44</v>
      </c>
      <c r="F106" s="37" t="s">
        <v>44</v>
      </c>
      <c r="G106" s="37">
        <v>88</v>
      </c>
      <c r="H106" s="37">
        <v>89</v>
      </c>
      <c r="I106" s="37" t="s">
        <v>44</v>
      </c>
      <c r="J106" s="37" t="s">
        <v>44</v>
      </c>
      <c r="K106" s="37" t="s">
        <v>44</v>
      </c>
      <c r="L106" s="37">
        <v>18.3</v>
      </c>
      <c r="M106" s="37">
        <v>7.1</v>
      </c>
      <c r="N106" s="37">
        <v>16.8</v>
      </c>
      <c r="O106" s="37">
        <v>8.6</v>
      </c>
      <c r="P106" s="37">
        <v>18.8</v>
      </c>
      <c r="Q106" s="37">
        <v>7.4</v>
      </c>
      <c r="R106" s="37">
        <v>16.2</v>
      </c>
      <c r="S106" s="37">
        <v>9</v>
      </c>
      <c r="T106" s="37" t="s">
        <v>44</v>
      </c>
      <c r="U106" s="37" t="s">
        <v>44</v>
      </c>
      <c r="V106" s="37" t="s">
        <v>44</v>
      </c>
      <c r="W106" s="37" t="s">
        <v>44</v>
      </c>
      <c r="X106" s="37" t="s">
        <v>44</v>
      </c>
      <c r="Y106" s="37" t="s">
        <v>44</v>
      </c>
      <c r="Z106" s="37" t="s">
        <v>44</v>
      </c>
      <c r="AA106" s="37" t="s">
        <v>44</v>
      </c>
      <c r="AB106" s="37" t="s">
        <v>44</v>
      </c>
      <c r="AC106" s="37" t="s">
        <v>44</v>
      </c>
      <c r="AD106" s="37" t="s">
        <v>44</v>
      </c>
      <c r="AE106" s="37" t="s">
        <v>44</v>
      </c>
      <c r="AF106" s="37">
        <v>0.5</v>
      </c>
      <c r="AG106" s="37" t="s">
        <v>42</v>
      </c>
      <c r="AH106" s="37" t="s">
        <v>643</v>
      </c>
      <c r="AK106" s="15"/>
    </row>
    <row r="107" spans="1:37" x14ac:dyDescent="0.25">
      <c r="A107" s="37">
        <v>2</v>
      </c>
      <c r="B107" s="37">
        <v>6</v>
      </c>
      <c r="C107" s="37">
        <v>56</v>
      </c>
      <c r="D107" s="37" t="s">
        <v>44</v>
      </c>
      <c r="E107" s="37" t="s">
        <v>44</v>
      </c>
      <c r="F107" s="37" t="s">
        <v>44</v>
      </c>
      <c r="G107" s="37">
        <v>17</v>
      </c>
      <c r="H107" s="37">
        <v>18</v>
      </c>
      <c r="I107" s="37" t="s">
        <v>44</v>
      </c>
      <c r="J107" s="37" t="s">
        <v>44</v>
      </c>
      <c r="K107" s="37" t="s">
        <v>44</v>
      </c>
      <c r="L107" s="37">
        <v>22.38</v>
      </c>
      <c r="M107" s="37">
        <v>11.41</v>
      </c>
      <c r="N107" s="37">
        <v>22.45</v>
      </c>
      <c r="O107" s="37">
        <v>11.13</v>
      </c>
      <c r="P107" s="37">
        <v>21.11</v>
      </c>
      <c r="Q107" s="37">
        <v>10.94</v>
      </c>
      <c r="R107" s="37">
        <v>15.43</v>
      </c>
      <c r="S107" s="37">
        <v>9.61</v>
      </c>
      <c r="T107" s="37" t="s">
        <v>44</v>
      </c>
      <c r="U107" s="37" t="s">
        <v>44</v>
      </c>
      <c r="V107" s="37" t="s">
        <v>44</v>
      </c>
      <c r="W107" s="37" t="s">
        <v>44</v>
      </c>
      <c r="X107" s="37" t="s">
        <v>44</v>
      </c>
      <c r="Y107" s="37" t="s">
        <v>44</v>
      </c>
      <c r="Z107" s="37" t="s">
        <v>44</v>
      </c>
      <c r="AA107" s="37" t="s">
        <v>44</v>
      </c>
      <c r="AB107" s="37" t="s">
        <v>44</v>
      </c>
      <c r="AC107" s="37" t="s">
        <v>44</v>
      </c>
      <c r="AD107" s="37" t="s">
        <v>44</v>
      </c>
      <c r="AE107" s="37" t="s">
        <v>44</v>
      </c>
      <c r="AF107" s="37">
        <v>0.5</v>
      </c>
      <c r="AG107" s="37" t="s">
        <v>42</v>
      </c>
      <c r="AH107" s="37" t="s">
        <v>644</v>
      </c>
      <c r="AK107" s="15"/>
    </row>
    <row r="108" spans="1:37" x14ac:dyDescent="0.25">
      <c r="A108" s="37">
        <v>2</v>
      </c>
      <c r="B108" s="37">
        <v>2</v>
      </c>
      <c r="C108" s="37">
        <v>27</v>
      </c>
      <c r="D108" s="37" t="s">
        <v>44</v>
      </c>
      <c r="E108" s="37" t="s">
        <v>44</v>
      </c>
      <c r="F108" s="37" t="s">
        <v>44</v>
      </c>
      <c r="G108" s="37">
        <v>31</v>
      </c>
      <c r="H108" s="37">
        <v>32</v>
      </c>
      <c r="I108" s="37" t="s">
        <v>44</v>
      </c>
      <c r="J108" s="37" t="s">
        <v>44</v>
      </c>
      <c r="K108" s="37" t="s">
        <v>44</v>
      </c>
      <c r="L108" s="37">
        <v>20.8</v>
      </c>
      <c r="M108" s="37">
        <v>7.6</v>
      </c>
      <c r="N108" s="37">
        <v>21.3</v>
      </c>
      <c r="O108" s="37">
        <v>7.9</v>
      </c>
      <c r="P108" s="37">
        <v>25.8</v>
      </c>
      <c r="Q108" s="37">
        <v>8.5</v>
      </c>
      <c r="R108" s="37">
        <v>13.5</v>
      </c>
      <c r="S108" s="37">
        <v>9.3000000000000007</v>
      </c>
      <c r="T108" s="37" t="s">
        <v>44</v>
      </c>
      <c r="U108" s="37" t="s">
        <v>44</v>
      </c>
      <c r="V108" s="37" t="s">
        <v>44</v>
      </c>
      <c r="W108" s="37" t="s">
        <v>44</v>
      </c>
      <c r="X108" s="37" t="s">
        <v>44</v>
      </c>
      <c r="Y108" s="37" t="s">
        <v>44</v>
      </c>
      <c r="Z108" s="37" t="s">
        <v>44</v>
      </c>
      <c r="AA108" s="37" t="s">
        <v>44</v>
      </c>
      <c r="AB108" s="37" t="s">
        <v>44</v>
      </c>
      <c r="AC108" s="37" t="s">
        <v>44</v>
      </c>
      <c r="AD108" s="37" t="s">
        <v>44</v>
      </c>
      <c r="AE108" s="37" t="s">
        <v>44</v>
      </c>
      <c r="AF108" s="37">
        <v>0.5</v>
      </c>
      <c r="AG108" s="37" t="s">
        <v>42</v>
      </c>
      <c r="AH108" s="37" t="s">
        <v>645</v>
      </c>
      <c r="AK108" s="15"/>
    </row>
    <row r="109" spans="1:37" x14ac:dyDescent="0.25">
      <c r="A109" s="37">
        <v>2</v>
      </c>
      <c r="B109" s="37">
        <v>6</v>
      </c>
      <c r="C109" s="37">
        <v>38</v>
      </c>
      <c r="D109" s="37" t="s">
        <v>44</v>
      </c>
      <c r="E109" s="37" t="s">
        <v>44</v>
      </c>
      <c r="F109" s="37" t="s">
        <v>44</v>
      </c>
      <c r="G109" s="37">
        <v>112</v>
      </c>
      <c r="H109" s="37">
        <v>119</v>
      </c>
      <c r="I109" s="37" t="s">
        <v>44</v>
      </c>
      <c r="J109" s="37" t="s">
        <v>44</v>
      </c>
      <c r="K109" s="37" t="s">
        <v>44</v>
      </c>
      <c r="L109" s="37">
        <v>19.600000000000001</v>
      </c>
      <c r="M109" s="37">
        <v>5.8</v>
      </c>
      <c r="N109" s="37">
        <v>17.5</v>
      </c>
      <c r="O109" s="37">
        <v>7.2</v>
      </c>
      <c r="P109" s="37">
        <v>20.9</v>
      </c>
      <c r="Q109" s="37">
        <v>5.7</v>
      </c>
      <c r="R109" s="37">
        <v>15.4</v>
      </c>
      <c r="S109" s="37">
        <v>7.5</v>
      </c>
      <c r="T109" s="37" t="s">
        <v>44</v>
      </c>
      <c r="U109" s="37" t="s">
        <v>44</v>
      </c>
      <c r="V109" s="37" t="s">
        <v>44</v>
      </c>
      <c r="W109" s="37" t="s">
        <v>44</v>
      </c>
      <c r="X109" s="37" t="s">
        <v>44</v>
      </c>
      <c r="Y109" s="37" t="s">
        <v>44</v>
      </c>
      <c r="Z109" s="37" t="s">
        <v>44</v>
      </c>
      <c r="AA109" s="37" t="s">
        <v>44</v>
      </c>
      <c r="AB109" s="37" t="s">
        <v>44</v>
      </c>
      <c r="AC109" s="37" t="s">
        <v>44</v>
      </c>
      <c r="AD109" s="37" t="s">
        <v>44</v>
      </c>
      <c r="AE109" s="37" t="s">
        <v>44</v>
      </c>
      <c r="AF109" s="37">
        <v>0.5</v>
      </c>
      <c r="AG109" s="37" t="s">
        <v>42</v>
      </c>
      <c r="AH109" s="37" t="s">
        <v>646</v>
      </c>
      <c r="AK109" s="15"/>
    </row>
    <row r="110" spans="1:37" x14ac:dyDescent="0.25">
      <c r="A110" s="37">
        <v>2</v>
      </c>
      <c r="B110" s="37">
        <v>1</v>
      </c>
      <c r="C110" s="37">
        <v>12</v>
      </c>
      <c r="D110" s="37" t="s">
        <v>44</v>
      </c>
      <c r="E110" s="37" t="s">
        <v>44</v>
      </c>
      <c r="F110" s="37" t="s">
        <v>44</v>
      </c>
      <c r="G110" s="37">
        <v>12</v>
      </c>
      <c r="H110" s="37">
        <v>12</v>
      </c>
      <c r="I110" s="37" t="s">
        <v>44</v>
      </c>
      <c r="J110" s="37" t="s">
        <v>44</v>
      </c>
      <c r="K110" s="37" t="s">
        <v>44</v>
      </c>
      <c r="L110" s="37">
        <v>22.3</v>
      </c>
      <c r="M110" s="37">
        <v>5.6</v>
      </c>
      <c r="N110" s="37">
        <v>16.8</v>
      </c>
      <c r="O110" s="37">
        <v>7.8</v>
      </c>
      <c r="P110" s="37">
        <v>22.9</v>
      </c>
      <c r="Q110" s="37">
        <v>5.2</v>
      </c>
      <c r="R110" s="37">
        <v>10.3</v>
      </c>
      <c r="S110" s="37">
        <v>8.1</v>
      </c>
      <c r="T110" s="37" t="s">
        <v>44</v>
      </c>
      <c r="U110" s="37" t="s">
        <v>44</v>
      </c>
      <c r="V110" s="37" t="s">
        <v>44</v>
      </c>
      <c r="W110" s="37" t="s">
        <v>44</v>
      </c>
      <c r="X110" s="37" t="s">
        <v>44</v>
      </c>
      <c r="Y110" s="37" t="s">
        <v>44</v>
      </c>
      <c r="Z110" s="37" t="s">
        <v>44</v>
      </c>
      <c r="AA110" s="37" t="s">
        <v>44</v>
      </c>
      <c r="AB110" s="37" t="s">
        <v>44</v>
      </c>
      <c r="AC110" s="37" t="s">
        <v>44</v>
      </c>
      <c r="AD110" s="37" t="s">
        <v>44</v>
      </c>
      <c r="AE110" s="37" t="s">
        <v>44</v>
      </c>
      <c r="AF110" s="37">
        <v>0.5</v>
      </c>
      <c r="AG110" s="37" t="s">
        <v>42</v>
      </c>
      <c r="AH110" s="37" t="s">
        <v>647</v>
      </c>
      <c r="AK110" s="15"/>
    </row>
    <row r="111" spans="1:37" x14ac:dyDescent="0.25">
      <c r="A111" s="23">
        <v>2</v>
      </c>
      <c r="B111" s="37">
        <v>6</v>
      </c>
      <c r="C111" s="37">
        <v>48</v>
      </c>
      <c r="D111" s="37" t="s">
        <v>44</v>
      </c>
      <c r="E111" s="37" t="s">
        <v>44</v>
      </c>
      <c r="F111" s="37" t="s">
        <v>44</v>
      </c>
      <c r="G111" s="36">
        <v>17</v>
      </c>
      <c r="H111" s="36">
        <v>15</v>
      </c>
      <c r="I111" s="37" t="s">
        <v>44</v>
      </c>
      <c r="J111" s="37" t="s">
        <v>44</v>
      </c>
      <c r="K111" s="37" t="s">
        <v>44</v>
      </c>
      <c r="L111" s="36">
        <v>22.6</v>
      </c>
      <c r="M111" s="36">
        <v>3.7</v>
      </c>
      <c r="N111" s="57">
        <v>14.1</v>
      </c>
      <c r="O111" s="57">
        <v>3</v>
      </c>
      <c r="P111" s="36">
        <v>23.9</v>
      </c>
      <c r="Q111" s="36">
        <v>3.7</v>
      </c>
      <c r="R111" s="57">
        <v>18.5</v>
      </c>
      <c r="S111" s="57">
        <v>2.8</v>
      </c>
      <c r="T111" s="37" t="s">
        <v>44</v>
      </c>
      <c r="U111" s="37" t="s">
        <v>44</v>
      </c>
      <c r="V111" s="37" t="s">
        <v>44</v>
      </c>
      <c r="W111" s="37" t="s">
        <v>44</v>
      </c>
      <c r="X111" s="37" t="s">
        <v>44</v>
      </c>
      <c r="Y111" s="37" t="s">
        <v>44</v>
      </c>
      <c r="Z111" s="37" t="s">
        <v>44</v>
      </c>
      <c r="AA111" s="37" t="s">
        <v>44</v>
      </c>
      <c r="AB111" s="37" t="s">
        <v>44</v>
      </c>
      <c r="AC111" s="37" t="s">
        <v>44</v>
      </c>
      <c r="AD111" s="37" t="s">
        <v>44</v>
      </c>
      <c r="AE111" s="37" t="s">
        <v>44</v>
      </c>
      <c r="AF111" s="37">
        <v>0.5</v>
      </c>
      <c r="AG111" s="37" t="s">
        <v>42</v>
      </c>
      <c r="AH111" s="37" t="s">
        <v>648</v>
      </c>
      <c r="AK111" s="15"/>
    </row>
    <row r="112" spans="1:37" x14ac:dyDescent="0.25">
      <c r="A112" s="37">
        <v>2</v>
      </c>
      <c r="B112" s="37">
        <v>2</v>
      </c>
      <c r="C112" s="37">
        <v>44</v>
      </c>
      <c r="D112" s="37" t="s">
        <v>44</v>
      </c>
      <c r="E112" s="37" t="s">
        <v>44</v>
      </c>
      <c r="F112" s="37" t="s">
        <v>44</v>
      </c>
      <c r="G112" s="37">
        <v>14</v>
      </c>
      <c r="H112" s="37">
        <v>16</v>
      </c>
      <c r="I112" s="37" t="s">
        <v>44</v>
      </c>
      <c r="J112" s="37" t="s">
        <v>44</v>
      </c>
      <c r="K112" s="37" t="s">
        <v>44</v>
      </c>
      <c r="L112" s="37">
        <v>14.7</v>
      </c>
      <c r="M112" s="37">
        <v>2.8</v>
      </c>
      <c r="N112" s="37">
        <v>13.1</v>
      </c>
      <c r="O112" s="37">
        <v>4.9000000000000004</v>
      </c>
      <c r="P112" s="37">
        <v>13.9</v>
      </c>
      <c r="Q112" s="37">
        <v>3.7</v>
      </c>
      <c r="R112" s="37">
        <v>6.6</v>
      </c>
      <c r="S112" s="37">
        <v>4.5</v>
      </c>
      <c r="T112" s="37" t="s">
        <v>44</v>
      </c>
      <c r="U112" s="37" t="s">
        <v>44</v>
      </c>
      <c r="V112" s="37" t="s">
        <v>44</v>
      </c>
      <c r="W112" s="37" t="s">
        <v>44</v>
      </c>
      <c r="X112" s="37" t="s">
        <v>44</v>
      </c>
      <c r="Y112" s="37" t="s">
        <v>44</v>
      </c>
      <c r="Z112" s="37" t="s">
        <v>44</v>
      </c>
      <c r="AA112" s="37" t="s">
        <v>44</v>
      </c>
      <c r="AB112" s="37" t="s">
        <v>44</v>
      </c>
      <c r="AC112" s="37" t="s">
        <v>44</v>
      </c>
      <c r="AD112" s="37" t="s">
        <v>44</v>
      </c>
      <c r="AE112" s="37" t="s">
        <v>44</v>
      </c>
      <c r="AF112" s="37">
        <v>0.5</v>
      </c>
      <c r="AG112" s="37" t="s">
        <v>42</v>
      </c>
      <c r="AH112" s="37" t="s">
        <v>649</v>
      </c>
      <c r="AK112" s="15"/>
    </row>
    <row r="113" spans="1:37" x14ac:dyDescent="0.25">
      <c r="A113" s="37">
        <v>2</v>
      </c>
      <c r="B113" s="37">
        <v>6</v>
      </c>
      <c r="C113" s="37">
        <v>42</v>
      </c>
      <c r="D113" s="37" t="s">
        <v>44</v>
      </c>
      <c r="E113" s="37" t="s">
        <v>44</v>
      </c>
      <c r="F113" s="37" t="s">
        <v>44</v>
      </c>
      <c r="G113" s="37">
        <v>49</v>
      </c>
      <c r="H113" s="37">
        <v>44</v>
      </c>
      <c r="I113" s="37" t="s">
        <v>44</v>
      </c>
      <c r="J113" s="37" t="s">
        <v>44</v>
      </c>
      <c r="K113" s="37" t="s">
        <v>44</v>
      </c>
      <c r="L113" s="37">
        <v>4.7</v>
      </c>
      <c r="M113" s="37">
        <v>5.3</v>
      </c>
      <c r="N113" s="37">
        <v>5</v>
      </c>
      <c r="O113" s="37">
        <v>5.5</v>
      </c>
      <c r="P113" s="37">
        <v>6.1</v>
      </c>
      <c r="Q113" s="37">
        <v>4.5999999999999996</v>
      </c>
      <c r="R113" s="37">
        <v>4.5</v>
      </c>
      <c r="S113" s="37">
        <v>4.5999999999999996</v>
      </c>
      <c r="T113" s="37" t="s">
        <v>44</v>
      </c>
      <c r="U113" s="37" t="s">
        <v>44</v>
      </c>
      <c r="V113" s="37" t="s">
        <v>44</v>
      </c>
      <c r="W113" s="37" t="s">
        <v>44</v>
      </c>
      <c r="X113" s="37" t="s">
        <v>44</v>
      </c>
      <c r="Y113" s="37" t="s">
        <v>44</v>
      </c>
      <c r="Z113" s="37" t="s">
        <v>44</v>
      </c>
      <c r="AA113" s="37" t="s">
        <v>44</v>
      </c>
      <c r="AB113" s="37" t="s">
        <v>44</v>
      </c>
      <c r="AC113" s="37" t="s">
        <v>44</v>
      </c>
      <c r="AD113" s="37" t="s">
        <v>44</v>
      </c>
      <c r="AE113" s="37" t="s">
        <v>44</v>
      </c>
      <c r="AF113" s="37">
        <v>0.5</v>
      </c>
      <c r="AG113" s="37" t="s">
        <v>42</v>
      </c>
      <c r="AH113" s="37" t="s">
        <v>650</v>
      </c>
      <c r="AK113" s="15"/>
    </row>
    <row r="114" spans="1:37" x14ac:dyDescent="0.25">
      <c r="A114" s="37">
        <v>2</v>
      </c>
      <c r="B114" s="37">
        <v>2</v>
      </c>
      <c r="C114" s="37">
        <v>33</v>
      </c>
      <c r="D114" s="37" t="s">
        <v>44</v>
      </c>
      <c r="E114" s="37" t="s">
        <v>44</v>
      </c>
      <c r="F114" s="37" t="s">
        <v>44</v>
      </c>
      <c r="G114" s="37">
        <v>141</v>
      </c>
      <c r="H114" s="37">
        <v>143</v>
      </c>
      <c r="I114" s="37" t="s">
        <v>44</v>
      </c>
      <c r="J114" s="37" t="s">
        <v>44</v>
      </c>
      <c r="K114" s="37" t="s">
        <v>44</v>
      </c>
      <c r="L114" s="37">
        <v>16.7</v>
      </c>
      <c r="M114" s="37">
        <v>4.0999999999999996</v>
      </c>
      <c r="N114" s="37">
        <v>15.4</v>
      </c>
      <c r="O114" s="37">
        <v>7.6</v>
      </c>
      <c r="P114" s="37">
        <v>16.899999999999999</v>
      </c>
      <c r="Q114" s="37">
        <v>4.2</v>
      </c>
      <c r="R114" s="37">
        <v>13.7</v>
      </c>
      <c r="S114" s="37">
        <v>6.7</v>
      </c>
      <c r="T114" s="37" t="s">
        <v>44</v>
      </c>
      <c r="U114" s="37" t="s">
        <v>44</v>
      </c>
      <c r="V114" s="37" t="s">
        <v>44</v>
      </c>
      <c r="W114" s="37" t="s">
        <v>44</v>
      </c>
      <c r="X114" s="37" t="s">
        <v>44</v>
      </c>
      <c r="Y114" s="37" t="s">
        <v>44</v>
      </c>
      <c r="Z114" s="37" t="s">
        <v>44</v>
      </c>
      <c r="AA114" s="37" t="s">
        <v>44</v>
      </c>
      <c r="AB114" s="37" t="s">
        <v>44</v>
      </c>
      <c r="AC114" s="37" t="s">
        <v>44</v>
      </c>
      <c r="AD114" s="37" t="s">
        <v>44</v>
      </c>
      <c r="AE114" s="37" t="s">
        <v>44</v>
      </c>
      <c r="AF114" s="37">
        <v>0.5</v>
      </c>
      <c r="AG114" s="37" t="s">
        <v>42</v>
      </c>
      <c r="AH114" s="37" t="s">
        <v>651</v>
      </c>
      <c r="AK114" s="15"/>
    </row>
    <row r="115" spans="1:37" x14ac:dyDescent="0.25">
      <c r="A115" s="37">
        <v>2</v>
      </c>
      <c r="B115" s="37">
        <v>21</v>
      </c>
      <c r="C115" s="37">
        <v>23</v>
      </c>
      <c r="D115" s="37" t="s">
        <v>44</v>
      </c>
      <c r="E115" s="37" t="s">
        <v>44</v>
      </c>
      <c r="F115" s="37" t="s">
        <v>44</v>
      </c>
      <c r="G115" s="37">
        <v>44</v>
      </c>
      <c r="H115" s="37">
        <v>59</v>
      </c>
      <c r="I115" s="37" t="s">
        <v>44</v>
      </c>
      <c r="J115" s="37" t="s">
        <v>44</v>
      </c>
      <c r="K115" s="37" t="s">
        <v>44</v>
      </c>
      <c r="L115" s="37">
        <v>19.8</v>
      </c>
      <c r="M115" s="37">
        <v>3.7</v>
      </c>
      <c r="N115" s="37">
        <v>15.6</v>
      </c>
      <c r="O115" s="37">
        <v>6.5</v>
      </c>
      <c r="P115" s="37">
        <v>20.399999999999999</v>
      </c>
      <c r="Q115" s="37">
        <v>3.8</v>
      </c>
      <c r="R115" s="37">
        <v>18.399999999999999</v>
      </c>
      <c r="S115" s="37">
        <v>6.5</v>
      </c>
      <c r="T115" s="37" t="s">
        <v>44</v>
      </c>
      <c r="U115" s="37" t="s">
        <v>44</v>
      </c>
      <c r="V115" s="37" t="s">
        <v>44</v>
      </c>
      <c r="W115" s="37" t="s">
        <v>44</v>
      </c>
      <c r="X115" s="37" t="s">
        <v>44</v>
      </c>
      <c r="Y115" s="37" t="s">
        <v>44</v>
      </c>
      <c r="Z115" s="37" t="s">
        <v>44</v>
      </c>
      <c r="AA115" s="37" t="s">
        <v>44</v>
      </c>
      <c r="AB115" s="37" t="s">
        <v>44</v>
      </c>
      <c r="AC115" s="37" t="s">
        <v>44</v>
      </c>
      <c r="AD115" s="37" t="s">
        <v>44</v>
      </c>
      <c r="AE115" s="37" t="s">
        <v>44</v>
      </c>
      <c r="AF115" s="37">
        <v>0.5</v>
      </c>
      <c r="AG115" s="37" t="s">
        <v>42</v>
      </c>
      <c r="AH115" s="37" t="s">
        <v>652</v>
      </c>
      <c r="AK115" s="15"/>
    </row>
    <row r="116" spans="1:37" x14ac:dyDescent="0.25">
      <c r="A116" s="37">
        <v>2</v>
      </c>
      <c r="B116" s="37">
        <v>6</v>
      </c>
      <c r="C116" s="37">
        <v>28</v>
      </c>
      <c r="D116" s="37" t="s">
        <v>44</v>
      </c>
      <c r="E116" s="37" t="s">
        <v>44</v>
      </c>
      <c r="F116" s="37" t="s">
        <v>44</v>
      </c>
      <c r="G116" s="37">
        <v>54</v>
      </c>
      <c r="H116" s="37">
        <v>52</v>
      </c>
      <c r="I116" s="37" t="s">
        <v>44</v>
      </c>
      <c r="J116" s="37" t="s">
        <v>44</v>
      </c>
      <c r="K116" s="37" t="s">
        <v>44</v>
      </c>
      <c r="L116" s="37">
        <v>22.3</v>
      </c>
      <c r="M116" s="37">
        <v>6.7</v>
      </c>
      <c r="N116" s="37">
        <v>18.600000000000001</v>
      </c>
      <c r="O116" s="37">
        <v>8.6</v>
      </c>
      <c r="P116" s="37">
        <v>21.1</v>
      </c>
      <c r="Q116" s="37">
        <v>6.9</v>
      </c>
      <c r="R116" s="37">
        <v>14.2</v>
      </c>
      <c r="S116" s="37">
        <v>8.1999999999999993</v>
      </c>
      <c r="T116" s="37" t="s">
        <v>44</v>
      </c>
      <c r="U116" s="37" t="s">
        <v>44</v>
      </c>
      <c r="V116" s="37" t="s">
        <v>44</v>
      </c>
      <c r="W116" s="37" t="s">
        <v>44</v>
      </c>
      <c r="X116" s="37" t="s">
        <v>44</v>
      </c>
      <c r="Y116" s="37" t="s">
        <v>44</v>
      </c>
      <c r="Z116" s="37" t="s">
        <v>44</v>
      </c>
      <c r="AA116" s="37" t="s">
        <v>44</v>
      </c>
      <c r="AB116" s="37" t="s">
        <v>44</v>
      </c>
      <c r="AC116" s="37" t="s">
        <v>44</v>
      </c>
      <c r="AD116" s="37" t="s">
        <v>44</v>
      </c>
      <c r="AE116" s="37" t="s">
        <v>44</v>
      </c>
      <c r="AF116" s="37">
        <v>0.5</v>
      </c>
      <c r="AG116" s="37" t="s">
        <v>42</v>
      </c>
      <c r="AH116" s="37" t="s">
        <v>653</v>
      </c>
      <c r="AK116" s="15"/>
    </row>
    <row r="117" spans="1:37" x14ac:dyDescent="0.25">
      <c r="A117" s="37">
        <v>2</v>
      </c>
      <c r="B117" s="37">
        <v>2</v>
      </c>
      <c r="C117" s="37">
        <v>37</v>
      </c>
      <c r="D117" s="37" t="s">
        <v>44</v>
      </c>
      <c r="E117" s="37" t="s">
        <v>44</v>
      </c>
      <c r="F117" s="37" t="s">
        <v>44</v>
      </c>
      <c r="G117" s="37">
        <v>60</v>
      </c>
      <c r="H117" s="37">
        <v>60</v>
      </c>
      <c r="I117" s="37" t="s">
        <v>44</v>
      </c>
      <c r="J117" s="37" t="s">
        <v>44</v>
      </c>
      <c r="K117" s="37" t="s">
        <v>44</v>
      </c>
      <c r="L117" s="37">
        <v>19.3</v>
      </c>
      <c r="M117" s="37">
        <v>10.1</v>
      </c>
      <c r="N117" s="37">
        <v>18.399999999999999</v>
      </c>
      <c r="O117" s="37">
        <v>10</v>
      </c>
      <c r="P117" s="37">
        <v>20.7</v>
      </c>
      <c r="Q117" s="37">
        <v>10.9</v>
      </c>
      <c r="R117" s="37">
        <v>14.8</v>
      </c>
      <c r="S117" s="37">
        <v>10.4</v>
      </c>
      <c r="T117" s="37" t="s">
        <v>44</v>
      </c>
      <c r="U117" s="37" t="s">
        <v>44</v>
      </c>
      <c r="V117" s="37" t="s">
        <v>44</v>
      </c>
      <c r="W117" s="37" t="s">
        <v>44</v>
      </c>
      <c r="X117" s="37" t="s">
        <v>44</v>
      </c>
      <c r="Y117" s="37" t="s">
        <v>44</v>
      </c>
      <c r="Z117" s="37" t="s">
        <v>44</v>
      </c>
      <c r="AA117" s="37" t="s">
        <v>44</v>
      </c>
      <c r="AB117" s="37" t="s">
        <v>44</v>
      </c>
      <c r="AC117" s="37" t="s">
        <v>44</v>
      </c>
      <c r="AD117" s="37" t="s">
        <v>44</v>
      </c>
      <c r="AE117" s="37" t="s">
        <v>44</v>
      </c>
      <c r="AF117" s="37">
        <v>0.5</v>
      </c>
      <c r="AG117" s="37" t="s">
        <v>42</v>
      </c>
      <c r="AH117" s="37" t="s">
        <v>654</v>
      </c>
      <c r="AK117" s="15"/>
    </row>
    <row r="118" spans="1:37" x14ac:dyDescent="0.25">
      <c r="A118" s="37">
        <v>2</v>
      </c>
      <c r="B118" s="37">
        <v>2</v>
      </c>
      <c r="C118" s="37">
        <v>27</v>
      </c>
      <c r="D118" s="37" t="s">
        <v>44</v>
      </c>
      <c r="E118" s="37" t="s">
        <v>44</v>
      </c>
      <c r="F118" s="37" t="s">
        <v>44</v>
      </c>
      <c r="G118" s="37">
        <v>25</v>
      </c>
      <c r="H118" s="37">
        <v>29</v>
      </c>
      <c r="I118" s="37" t="s">
        <v>44</v>
      </c>
      <c r="J118" s="37" t="s">
        <v>44</v>
      </c>
      <c r="K118" s="37" t="s">
        <v>44</v>
      </c>
      <c r="L118" s="37">
        <v>11.4</v>
      </c>
      <c r="M118" s="37">
        <v>2.9</v>
      </c>
      <c r="N118" s="37">
        <v>11.5</v>
      </c>
      <c r="O118" s="37">
        <v>3.1</v>
      </c>
      <c r="P118" s="37">
        <v>11.2</v>
      </c>
      <c r="Q118" s="37">
        <v>2.9</v>
      </c>
      <c r="R118" s="37">
        <v>4.3</v>
      </c>
      <c r="S118" s="37">
        <v>3.2</v>
      </c>
      <c r="T118" s="37" t="s">
        <v>44</v>
      </c>
      <c r="U118" s="37" t="s">
        <v>44</v>
      </c>
      <c r="V118" s="37" t="s">
        <v>44</v>
      </c>
      <c r="W118" s="37" t="s">
        <v>44</v>
      </c>
      <c r="X118" s="37" t="s">
        <v>44</v>
      </c>
      <c r="Y118" s="37" t="s">
        <v>44</v>
      </c>
      <c r="Z118" s="37" t="s">
        <v>44</v>
      </c>
      <c r="AA118" s="37" t="s">
        <v>44</v>
      </c>
      <c r="AB118" s="37" t="s">
        <v>44</v>
      </c>
      <c r="AC118" s="37" t="s">
        <v>44</v>
      </c>
      <c r="AD118" s="37" t="s">
        <v>44</v>
      </c>
      <c r="AE118" s="37" t="s">
        <v>44</v>
      </c>
      <c r="AF118" s="37">
        <v>0.5</v>
      </c>
      <c r="AG118" s="37" t="s">
        <v>42</v>
      </c>
      <c r="AH118" s="37" t="s">
        <v>655</v>
      </c>
    </row>
    <row r="119" spans="1:37" x14ac:dyDescent="0.25">
      <c r="A119" s="37">
        <v>2</v>
      </c>
      <c r="B119" s="37">
        <v>6</v>
      </c>
      <c r="C119" s="37">
        <v>47</v>
      </c>
      <c r="D119" s="37" t="s">
        <v>44</v>
      </c>
      <c r="E119" s="37" t="s">
        <v>44</v>
      </c>
      <c r="F119" s="37" t="s">
        <v>44</v>
      </c>
      <c r="G119" s="37">
        <v>44</v>
      </c>
      <c r="H119" s="37">
        <v>41</v>
      </c>
      <c r="I119" s="37" t="s">
        <v>44</v>
      </c>
      <c r="J119" s="37" t="s">
        <v>44</v>
      </c>
      <c r="K119" s="37" t="s">
        <v>44</v>
      </c>
      <c r="L119" s="37">
        <v>19.2</v>
      </c>
      <c r="M119" s="37">
        <v>3.7</v>
      </c>
      <c r="N119" s="37">
        <v>17</v>
      </c>
      <c r="O119" s="37">
        <v>5.7</v>
      </c>
      <c r="P119" s="37">
        <v>20.8</v>
      </c>
      <c r="Q119" s="37">
        <v>4</v>
      </c>
      <c r="R119" s="37">
        <v>15.4</v>
      </c>
      <c r="S119" s="37">
        <v>5.5</v>
      </c>
      <c r="T119" s="37" t="s">
        <v>44</v>
      </c>
      <c r="U119" s="37" t="s">
        <v>44</v>
      </c>
      <c r="V119" s="37" t="s">
        <v>44</v>
      </c>
      <c r="W119" s="37" t="s">
        <v>44</v>
      </c>
      <c r="X119" s="37" t="s">
        <v>44</v>
      </c>
      <c r="Y119" s="37" t="s">
        <v>44</v>
      </c>
      <c r="Z119" s="37" t="s">
        <v>44</v>
      </c>
      <c r="AA119" s="37" t="s">
        <v>44</v>
      </c>
      <c r="AB119" s="37" t="s">
        <v>44</v>
      </c>
      <c r="AC119" s="37" t="s">
        <v>44</v>
      </c>
      <c r="AD119" s="37" t="s">
        <v>44</v>
      </c>
      <c r="AE119" s="37" t="s">
        <v>44</v>
      </c>
      <c r="AF119" s="37">
        <v>0.5</v>
      </c>
      <c r="AG119" s="37" t="s">
        <v>42</v>
      </c>
      <c r="AH119" s="37" t="s">
        <v>656</v>
      </c>
    </row>
    <row r="120" spans="1:37" x14ac:dyDescent="0.25">
      <c r="A120" s="37">
        <v>3</v>
      </c>
      <c r="B120" s="37">
        <v>11</v>
      </c>
      <c r="C120" s="37">
        <v>47</v>
      </c>
      <c r="D120" s="37">
        <v>57</v>
      </c>
      <c r="E120" s="37" t="s">
        <v>44</v>
      </c>
      <c r="F120" s="37" t="s">
        <v>44</v>
      </c>
      <c r="G120" s="37">
        <v>33</v>
      </c>
      <c r="H120" s="37">
        <v>31</v>
      </c>
      <c r="I120" s="37">
        <v>36</v>
      </c>
      <c r="J120" s="37" t="s">
        <v>44</v>
      </c>
      <c r="K120" s="37" t="s">
        <v>44</v>
      </c>
      <c r="L120" s="37">
        <v>18.8</v>
      </c>
      <c r="M120" s="37">
        <v>4.7</v>
      </c>
      <c r="N120" s="37">
        <v>15</v>
      </c>
      <c r="O120" s="37">
        <v>6.2</v>
      </c>
      <c r="P120" s="37">
        <v>18.899999999999999</v>
      </c>
      <c r="Q120" s="37">
        <v>3.7</v>
      </c>
      <c r="R120" s="37">
        <v>12.5</v>
      </c>
      <c r="S120" s="37">
        <v>7</v>
      </c>
      <c r="T120" s="37">
        <v>18.7</v>
      </c>
      <c r="U120" s="37">
        <v>3.3</v>
      </c>
      <c r="V120" s="37">
        <v>12</v>
      </c>
      <c r="W120" s="37">
        <v>6.9</v>
      </c>
      <c r="X120" s="37" t="s">
        <v>44</v>
      </c>
      <c r="Y120" s="37" t="s">
        <v>44</v>
      </c>
      <c r="Z120" s="37" t="s">
        <v>44</v>
      </c>
      <c r="AA120" s="37" t="s">
        <v>44</v>
      </c>
      <c r="AB120" s="37" t="s">
        <v>44</v>
      </c>
      <c r="AC120" s="37" t="s">
        <v>44</v>
      </c>
      <c r="AD120" s="37" t="s">
        <v>44</v>
      </c>
      <c r="AE120" s="37" t="s">
        <v>44</v>
      </c>
      <c r="AF120" s="37">
        <v>0.5</v>
      </c>
      <c r="AG120" s="37" t="s">
        <v>42</v>
      </c>
      <c r="AH120" s="37" t="s">
        <v>657</v>
      </c>
    </row>
    <row r="121" spans="1:37" x14ac:dyDescent="0.25">
      <c r="A121" s="37">
        <v>3</v>
      </c>
      <c r="B121" s="37">
        <v>6</v>
      </c>
      <c r="C121" s="37">
        <v>45</v>
      </c>
      <c r="D121" s="37">
        <v>50</v>
      </c>
      <c r="E121" s="37" t="s">
        <v>44</v>
      </c>
      <c r="F121" s="37" t="s">
        <v>44</v>
      </c>
      <c r="G121" s="37">
        <v>48</v>
      </c>
      <c r="H121" s="37">
        <v>42</v>
      </c>
      <c r="I121" s="37">
        <v>45</v>
      </c>
      <c r="J121" s="37" t="s">
        <v>44</v>
      </c>
      <c r="K121" s="37" t="s">
        <v>44</v>
      </c>
      <c r="L121" s="37">
        <v>28.1</v>
      </c>
      <c r="M121" s="37">
        <v>9.6</v>
      </c>
      <c r="N121" s="37">
        <v>25.2</v>
      </c>
      <c r="O121" s="37">
        <v>11.5</v>
      </c>
      <c r="P121" s="37">
        <v>27.9</v>
      </c>
      <c r="Q121" s="37">
        <v>9.6999999999999993</v>
      </c>
      <c r="R121" s="37">
        <v>16.3</v>
      </c>
      <c r="S121" s="37">
        <v>11.1</v>
      </c>
      <c r="T121" s="37">
        <v>28.2</v>
      </c>
      <c r="U121" s="37">
        <v>9.6999999999999993</v>
      </c>
      <c r="V121" s="37">
        <v>14.8</v>
      </c>
      <c r="W121" s="37">
        <v>10.9</v>
      </c>
      <c r="X121" s="37" t="s">
        <v>44</v>
      </c>
      <c r="Y121" s="37" t="s">
        <v>44</v>
      </c>
      <c r="Z121" s="37" t="s">
        <v>44</v>
      </c>
      <c r="AA121" s="37" t="s">
        <v>44</v>
      </c>
      <c r="AB121" s="37" t="s">
        <v>44</v>
      </c>
      <c r="AC121" s="37" t="s">
        <v>44</v>
      </c>
      <c r="AD121" s="37" t="s">
        <v>44</v>
      </c>
      <c r="AE121" s="37" t="s">
        <v>44</v>
      </c>
      <c r="AF121" s="37">
        <v>0.5</v>
      </c>
      <c r="AG121" s="37" t="s">
        <v>42</v>
      </c>
      <c r="AH121" s="37" t="s">
        <v>658</v>
      </c>
    </row>
    <row r="122" spans="1:37" x14ac:dyDescent="0.25">
      <c r="A122" s="37">
        <v>3</v>
      </c>
      <c r="B122" s="37">
        <v>2</v>
      </c>
      <c r="C122" s="37">
        <v>24</v>
      </c>
      <c r="D122" s="37">
        <v>29</v>
      </c>
      <c r="E122" s="37" t="s">
        <v>44</v>
      </c>
      <c r="F122" s="37" t="s">
        <v>44</v>
      </c>
      <c r="G122" s="37">
        <v>126</v>
      </c>
      <c r="H122" s="37">
        <v>125</v>
      </c>
      <c r="I122" s="37">
        <v>125</v>
      </c>
      <c r="J122" s="37" t="s">
        <v>44</v>
      </c>
      <c r="K122" s="37" t="s">
        <v>44</v>
      </c>
      <c r="L122" s="37">
        <v>22.5</v>
      </c>
      <c r="M122" s="37">
        <v>6.7</v>
      </c>
      <c r="N122" s="37">
        <v>19.8</v>
      </c>
      <c r="O122" s="37">
        <v>8.5</v>
      </c>
      <c r="P122" s="37">
        <v>23.14</v>
      </c>
      <c r="Q122" s="37">
        <v>6.48</v>
      </c>
      <c r="R122" s="37">
        <v>13.84</v>
      </c>
      <c r="S122" s="37">
        <v>7.55</v>
      </c>
      <c r="T122" s="37">
        <v>22.43</v>
      </c>
      <c r="U122" s="37">
        <v>6.65</v>
      </c>
      <c r="V122" s="37">
        <v>12.82</v>
      </c>
      <c r="W122" s="37">
        <v>6.99</v>
      </c>
      <c r="X122" s="37" t="s">
        <v>44</v>
      </c>
      <c r="Y122" s="37" t="s">
        <v>44</v>
      </c>
      <c r="Z122" s="37" t="s">
        <v>44</v>
      </c>
      <c r="AA122" s="37" t="s">
        <v>44</v>
      </c>
      <c r="AB122" s="37" t="s">
        <v>44</v>
      </c>
      <c r="AC122" s="37" t="s">
        <v>44</v>
      </c>
      <c r="AD122" s="37" t="s">
        <v>44</v>
      </c>
      <c r="AE122" s="37" t="s">
        <v>44</v>
      </c>
      <c r="AF122" s="37">
        <v>0.5</v>
      </c>
      <c r="AG122" s="37" t="s">
        <v>42</v>
      </c>
      <c r="AH122" s="37" t="s">
        <v>659</v>
      </c>
    </row>
    <row r="123" spans="1:37" x14ac:dyDescent="0.25">
      <c r="A123" s="37">
        <v>3</v>
      </c>
      <c r="B123" s="37">
        <v>2</v>
      </c>
      <c r="C123" s="37">
        <v>32</v>
      </c>
      <c r="D123" s="37">
        <v>45</v>
      </c>
      <c r="E123" s="37" t="s">
        <v>44</v>
      </c>
      <c r="F123" s="37" t="s">
        <v>44</v>
      </c>
      <c r="G123" s="37">
        <v>12</v>
      </c>
      <c r="H123" s="37">
        <v>12</v>
      </c>
      <c r="I123" s="37">
        <v>12</v>
      </c>
      <c r="J123" s="37" t="s">
        <v>44</v>
      </c>
      <c r="K123" s="37" t="s">
        <v>44</v>
      </c>
      <c r="L123" s="37">
        <v>22.9</v>
      </c>
      <c r="M123" s="37">
        <v>5</v>
      </c>
      <c r="N123" s="37">
        <v>18.5</v>
      </c>
      <c r="O123" s="37">
        <v>9.3000000000000007</v>
      </c>
      <c r="P123" s="37">
        <v>21.4</v>
      </c>
      <c r="Q123" s="37">
        <v>4</v>
      </c>
      <c r="R123" s="37">
        <v>10.3</v>
      </c>
      <c r="S123" s="37">
        <v>5.2</v>
      </c>
      <c r="T123" s="37">
        <v>23.2</v>
      </c>
      <c r="U123" s="37">
        <v>7.2</v>
      </c>
      <c r="V123" s="37">
        <v>11.6</v>
      </c>
      <c r="W123" s="37">
        <v>8.1999999999999993</v>
      </c>
      <c r="X123" s="37" t="s">
        <v>44</v>
      </c>
      <c r="Y123" s="37" t="s">
        <v>44</v>
      </c>
      <c r="Z123" s="37" t="s">
        <v>44</v>
      </c>
      <c r="AA123" s="37" t="s">
        <v>44</v>
      </c>
      <c r="AB123" s="37" t="s">
        <v>44</v>
      </c>
      <c r="AC123" s="37" t="s">
        <v>44</v>
      </c>
      <c r="AD123" s="37" t="s">
        <v>44</v>
      </c>
      <c r="AE123" s="37" t="s">
        <v>44</v>
      </c>
      <c r="AF123" s="37">
        <v>0.5</v>
      </c>
      <c r="AG123" s="37" t="s">
        <v>42</v>
      </c>
      <c r="AH123" s="37" t="s">
        <v>660</v>
      </c>
    </row>
    <row r="124" spans="1:37" x14ac:dyDescent="0.25">
      <c r="A124" s="37">
        <v>3</v>
      </c>
      <c r="B124" s="37">
        <v>2</v>
      </c>
      <c r="C124" s="37">
        <v>4</v>
      </c>
      <c r="D124" s="37">
        <v>8</v>
      </c>
      <c r="E124" s="37" t="s">
        <v>44</v>
      </c>
      <c r="F124" s="37" t="s">
        <v>44</v>
      </c>
      <c r="G124" s="37">
        <v>10</v>
      </c>
      <c r="H124" s="37">
        <v>10</v>
      </c>
      <c r="I124" s="37">
        <v>10</v>
      </c>
      <c r="J124" s="37" t="s">
        <v>44</v>
      </c>
      <c r="K124" s="37" t="s">
        <v>44</v>
      </c>
      <c r="L124" s="37">
        <v>15.2</v>
      </c>
      <c r="M124" s="37">
        <v>2.4</v>
      </c>
      <c r="N124" s="37">
        <v>14.7</v>
      </c>
      <c r="O124" s="37">
        <v>3.7</v>
      </c>
      <c r="P124" s="37">
        <v>16</v>
      </c>
      <c r="Q124" s="37">
        <v>3.6</v>
      </c>
      <c r="R124" s="37">
        <v>11.8</v>
      </c>
      <c r="S124" s="37">
        <v>4</v>
      </c>
      <c r="T124" s="37">
        <v>16.600000000000001</v>
      </c>
      <c r="U124" s="37">
        <v>3.1</v>
      </c>
      <c r="V124" s="37">
        <v>11.1</v>
      </c>
      <c r="W124" s="37">
        <v>3</v>
      </c>
      <c r="X124" s="37" t="s">
        <v>44</v>
      </c>
      <c r="Y124" s="37" t="s">
        <v>44</v>
      </c>
      <c r="Z124" s="37" t="s">
        <v>44</v>
      </c>
      <c r="AA124" s="37" t="s">
        <v>44</v>
      </c>
      <c r="AB124" s="37" t="s">
        <v>44</v>
      </c>
      <c r="AC124" s="37" t="s">
        <v>44</v>
      </c>
      <c r="AD124" s="37" t="s">
        <v>44</v>
      </c>
      <c r="AE124" s="37" t="s">
        <v>44</v>
      </c>
      <c r="AF124" s="37">
        <v>0.5</v>
      </c>
      <c r="AG124" s="37" t="s">
        <v>42</v>
      </c>
      <c r="AH124" s="37" t="s">
        <v>661</v>
      </c>
    </row>
    <row r="125" spans="1:37" x14ac:dyDescent="0.25">
      <c r="A125" s="37">
        <v>3</v>
      </c>
      <c r="B125" s="37">
        <v>13</v>
      </c>
      <c r="C125" s="37">
        <v>47</v>
      </c>
      <c r="D125" s="37">
        <v>58</v>
      </c>
      <c r="E125" s="37" t="s">
        <v>44</v>
      </c>
      <c r="F125" s="37" t="s">
        <v>44</v>
      </c>
      <c r="G125" s="37">
        <v>57</v>
      </c>
      <c r="H125" s="37">
        <v>25</v>
      </c>
      <c r="I125" s="37">
        <v>25</v>
      </c>
      <c r="J125" s="37" t="s">
        <v>44</v>
      </c>
      <c r="K125" s="37" t="s">
        <v>44</v>
      </c>
      <c r="L125" s="37">
        <v>23.8</v>
      </c>
      <c r="M125" s="37">
        <v>5</v>
      </c>
      <c r="N125" s="37">
        <v>14.2</v>
      </c>
      <c r="O125" s="37">
        <v>10</v>
      </c>
      <c r="P125" s="37">
        <v>24.1</v>
      </c>
      <c r="Q125" s="37">
        <v>4.3</v>
      </c>
      <c r="R125" s="37">
        <v>13.3</v>
      </c>
      <c r="S125" s="37">
        <v>10</v>
      </c>
      <c r="T125" s="37">
        <v>23.7</v>
      </c>
      <c r="U125" s="37">
        <v>5.2</v>
      </c>
      <c r="V125" s="37">
        <v>10.5</v>
      </c>
      <c r="W125" s="37">
        <v>10</v>
      </c>
      <c r="X125" s="37" t="s">
        <v>44</v>
      </c>
      <c r="Y125" s="37" t="s">
        <v>44</v>
      </c>
      <c r="Z125" s="37" t="s">
        <v>44</v>
      </c>
      <c r="AA125" s="37" t="s">
        <v>44</v>
      </c>
      <c r="AB125" s="37" t="s">
        <v>44</v>
      </c>
      <c r="AC125" s="37" t="s">
        <v>44</v>
      </c>
      <c r="AD125" s="37" t="s">
        <v>44</v>
      </c>
      <c r="AE125" s="37" t="s">
        <v>44</v>
      </c>
      <c r="AF125" s="37">
        <v>0.5</v>
      </c>
      <c r="AG125" s="37" t="s">
        <v>42</v>
      </c>
      <c r="AH125" s="37" t="s">
        <v>662</v>
      </c>
    </row>
    <row r="126" spans="1:37" x14ac:dyDescent="0.25">
      <c r="A126" s="37">
        <v>3</v>
      </c>
      <c r="B126" s="37">
        <v>19</v>
      </c>
      <c r="C126" s="37">
        <v>47</v>
      </c>
      <c r="D126" s="37">
        <v>49</v>
      </c>
      <c r="E126" s="37" t="s">
        <v>44</v>
      </c>
      <c r="F126" s="37" t="s">
        <v>44</v>
      </c>
      <c r="G126" s="37">
        <v>57</v>
      </c>
      <c r="H126" s="37">
        <v>56</v>
      </c>
      <c r="I126" s="37">
        <v>57</v>
      </c>
      <c r="J126" s="37" t="s">
        <v>44</v>
      </c>
      <c r="K126" s="37" t="s">
        <v>44</v>
      </c>
      <c r="L126" s="37">
        <v>21.4</v>
      </c>
      <c r="M126" s="37">
        <v>8</v>
      </c>
      <c r="N126" s="37">
        <v>8.8000000000000007</v>
      </c>
      <c r="O126" s="37">
        <v>6.7</v>
      </c>
      <c r="P126" s="37">
        <v>22.9</v>
      </c>
      <c r="Q126" s="37">
        <v>7</v>
      </c>
      <c r="R126" s="37">
        <v>8.6</v>
      </c>
      <c r="S126" s="37">
        <v>7.3</v>
      </c>
      <c r="T126" s="37">
        <v>23.1</v>
      </c>
      <c r="U126" s="37">
        <v>7.6</v>
      </c>
      <c r="V126" s="37">
        <v>8.8000000000000007</v>
      </c>
      <c r="W126" s="37">
        <v>7.4</v>
      </c>
      <c r="X126" s="37" t="s">
        <v>44</v>
      </c>
      <c r="Y126" s="37" t="s">
        <v>44</v>
      </c>
      <c r="Z126" s="37" t="s">
        <v>44</v>
      </c>
      <c r="AA126" s="37" t="s">
        <v>44</v>
      </c>
      <c r="AB126" s="37" t="s">
        <v>44</v>
      </c>
      <c r="AC126" s="37" t="s">
        <v>44</v>
      </c>
      <c r="AD126" s="37" t="s">
        <v>44</v>
      </c>
      <c r="AE126" s="37" t="s">
        <v>44</v>
      </c>
      <c r="AF126" s="37">
        <v>0.5</v>
      </c>
      <c r="AG126" s="37" t="s">
        <v>42</v>
      </c>
      <c r="AH126" s="37" t="s">
        <v>663</v>
      </c>
    </row>
    <row r="127" spans="1:37" x14ac:dyDescent="0.25">
      <c r="A127" s="37">
        <v>3</v>
      </c>
      <c r="B127" s="37">
        <v>20</v>
      </c>
      <c r="C127" s="37">
        <v>66</v>
      </c>
      <c r="D127" s="37">
        <v>66</v>
      </c>
      <c r="E127" s="37" t="s">
        <v>44</v>
      </c>
      <c r="F127" s="37" t="s">
        <v>44</v>
      </c>
      <c r="G127" s="37">
        <v>42</v>
      </c>
      <c r="H127" s="37">
        <v>37</v>
      </c>
      <c r="I127" s="37">
        <v>42</v>
      </c>
      <c r="J127" s="37" t="s">
        <v>44</v>
      </c>
      <c r="K127" s="37" t="s">
        <v>44</v>
      </c>
      <c r="L127" s="37">
        <v>20.399999999999999</v>
      </c>
      <c r="M127" s="37">
        <v>3.4</v>
      </c>
      <c r="N127" s="37">
        <v>11.7</v>
      </c>
      <c r="O127" s="37">
        <v>5.9</v>
      </c>
      <c r="P127" s="37">
        <v>20.100000000000001</v>
      </c>
      <c r="Q127" s="37">
        <v>3.2</v>
      </c>
      <c r="R127" s="37">
        <v>8.5</v>
      </c>
      <c r="S127" s="37">
        <v>4.5</v>
      </c>
      <c r="T127" s="37">
        <v>19.8</v>
      </c>
      <c r="U127" s="37">
        <v>2.6</v>
      </c>
      <c r="V127" s="37">
        <v>7.1</v>
      </c>
      <c r="W127" s="37">
        <v>4.2</v>
      </c>
      <c r="X127" s="37" t="s">
        <v>44</v>
      </c>
      <c r="Y127" s="37" t="s">
        <v>44</v>
      </c>
      <c r="Z127" s="37" t="s">
        <v>44</v>
      </c>
      <c r="AA127" s="37" t="s">
        <v>44</v>
      </c>
      <c r="AB127" s="37" t="s">
        <v>44</v>
      </c>
      <c r="AC127" s="37" t="s">
        <v>44</v>
      </c>
      <c r="AD127" s="37" t="s">
        <v>44</v>
      </c>
      <c r="AE127" s="37" t="s">
        <v>44</v>
      </c>
      <c r="AF127" s="37">
        <v>0.5</v>
      </c>
      <c r="AG127" s="37" t="s">
        <v>42</v>
      </c>
      <c r="AH127" s="37" t="s">
        <v>664</v>
      </c>
    </row>
    <row r="128" spans="1:37" x14ac:dyDescent="0.25">
      <c r="A128" s="37">
        <v>3</v>
      </c>
      <c r="B128" s="37">
        <v>2</v>
      </c>
      <c r="C128" s="37">
        <v>23</v>
      </c>
      <c r="D128" s="37">
        <v>41</v>
      </c>
      <c r="E128" s="37" t="s">
        <v>44</v>
      </c>
      <c r="F128" s="37" t="s">
        <v>44</v>
      </c>
      <c r="G128" s="37">
        <v>10</v>
      </c>
      <c r="H128" s="37">
        <v>10</v>
      </c>
      <c r="I128" s="37">
        <v>10</v>
      </c>
      <c r="J128" s="37" t="s">
        <v>44</v>
      </c>
      <c r="K128" s="37" t="s">
        <v>44</v>
      </c>
      <c r="L128" s="37">
        <v>11.8</v>
      </c>
      <c r="M128" s="37">
        <v>2.2999999999999998</v>
      </c>
      <c r="N128" s="37">
        <v>12</v>
      </c>
      <c r="O128" s="37">
        <v>2</v>
      </c>
      <c r="P128" s="37">
        <v>12.6</v>
      </c>
      <c r="Q128" s="37">
        <v>2.4</v>
      </c>
      <c r="R128" s="37">
        <v>8.9</v>
      </c>
      <c r="S128" s="37">
        <v>3.3</v>
      </c>
      <c r="T128" s="37">
        <v>11.5</v>
      </c>
      <c r="U128" s="37">
        <v>2.7</v>
      </c>
      <c r="V128" s="37">
        <v>9</v>
      </c>
      <c r="W128" s="37">
        <v>2.9</v>
      </c>
      <c r="X128" s="37" t="s">
        <v>44</v>
      </c>
      <c r="Y128" s="37" t="s">
        <v>44</v>
      </c>
      <c r="Z128" s="37" t="s">
        <v>44</v>
      </c>
      <c r="AA128" s="37" t="s">
        <v>44</v>
      </c>
      <c r="AB128" s="37" t="s">
        <v>44</v>
      </c>
      <c r="AC128" s="37" t="s">
        <v>44</v>
      </c>
      <c r="AD128" s="37" t="s">
        <v>44</v>
      </c>
      <c r="AE128" s="37" t="s">
        <v>44</v>
      </c>
      <c r="AF128" s="37">
        <v>0.5</v>
      </c>
      <c r="AG128" s="37" t="s">
        <v>42</v>
      </c>
      <c r="AH128" s="37" t="s">
        <v>2534</v>
      </c>
    </row>
    <row r="129" spans="1:34" x14ac:dyDescent="0.25">
      <c r="A129" s="37">
        <v>3</v>
      </c>
      <c r="B129" s="37">
        <v>6</v>
      </c>
      <c r="C129" s="37">
        <v>8</v>
      </c>
      <c r="D129" s="37">
        <v>32</v>
      </c>
      <c r="E129" s="37" t="s">
        <v>44</v>
      </c>
      <c r="F129" s="37" t="s">
        <v>44</v>
      </c>
      <c r="G129" s="37">
        <v>312</v>
      </c>
      <c r="H129" s="37">
        <v>317</v>
      </c>
      <c r="I129" s="37">
        <v>317</v>
      </c>
      <c r="J129" s="37" t="s">
        <v>44</v>
      </c>
      <c r="K129" s="37" t="s">
        <v>44</v>
      </c>
      <c r="L129" s="37">
        <v>20.9</v>
      </c>
      <c r="M129" s="37">
        <v>7.5</v>
      </c>
      <c r="N129" s="37">
        <v>13.8</v>
      </c>
      <c r="O129" s="37">
        <v>8.9</v>
      </c>
      <c r="P129" s="37">
        <v>22.2</v>
      </c>
      <c r="Q129" s="37">
        <v>6.8</v>
      </c>
      <c r="R129" s="37">
        <v>11.3</v>
      </c>
      <c r="S129" s="37">
        <v>7.9</v>
      </c>
      <c r="T129" s="37">
        <v>21.5</v>
      </c>
      <c r="U129" s="37">
        <v>6.7</v>
      </c>
      <c r="V129" s="37">
        <v>11.2</v>
      </c>
      <c r="W129" s="37">
        <v>7.3</v>
      </c>
      <c r="X129" s="37" t="s">
        <v>44</v>
      </c>
      <c r="Y129" s="37" t="s">
        <v>44</v>
      </c>
      <c r="Z129" s="37" t="s">
        <v>44</v>
      </c>
      <c r="AA129" s="37" t="s">
        <v>44</v>
      </c>
      <c r="AB129" s="37" t="s">
        <v>44</v>
      </c>
      <c r="AC129" s="37" t="s">
        <v>44</v>
      </c>
      <c r="AD129" s="37" t="s">
        <v>44</v>
      </c>
      <c r="AE129" s="37" t="s">
        <v>44</v>
      </c>
      <c r="AF129" s="37">
        <v>0.5</v>
      </c>
      <c r="AG129" s="37" t="s">
        <v>42</v>
      </c>
      <c r="AH129" s="37" t="s">
        <v>665</v>
      </c>
    </row>
    <row r="130" spans="1:34" x14ac:dyDescent="0.25">
      <c r="A130" s="37">
        <v>3</v>
      </c>
      <c r="B130" s="37">
        <v>2</v>
      </c>
      <c r="C130" s="37">
        <v>24</v>
      </c>
      <c r="D130" s="37">
        <v>24</v>
      </c>
      <c r="E130" s="37" t="s">
        <v>44</v>
      </c>
      <c r="F130" s="37" t="s">
        <v>44</v>
      </c>
      <c r="G130" s="37">
        <v>58</v>
      </c>
      <c r="H130" s="37">
        <v>58</v>
      </c>
      <c r="I130" s="37">
        <v>58</v>
      </c>
      <c r="J130" s="37" t="s">
        <v>44</v>
      </c>
      <c r="K130" s="37" t="s">
        <v>44</v>
      </c>
      <c r="L130" s="37">
        <v>22.9</v>
      </c>
      <c r="M130" s="37">
        <v>8.6</v>
      </c>
      <c r="N130" s="37">
        <v>18.8</v>
      </c>
      <c r="O130" s="37">
        <v>8.8000000000000007</v>
      </c>
      <c r="P130" s="37">
        <v>24.3</v>
      </c>
      <c r="Q130" s="37">
        <v>9.1999999999999993</v>
      </c>
      <c r="R130" s="37">
        <v>15.9</v>
      </c>
      <c r="S130" s="37">
        <v>7.7</v>
      </c>
      <c r="T130" s="37">
        <v>23.9</v>
      </c>
      <c r="U130" s="37">
        <v>8.5</v>
      </c>
      <c r="V130" s="37">
        <v>14.6</v>
      </c>
      <c r="W130" s="37">
        <v>9.5</v>
      </c>
      <c r="X130" s="37" t="s">
        <v>44</v>
      </c>
      <c r="Y130" s="37" t="s">
        <v>44</v>
      </c>
      <c r="Z130" s="37" t="s">
        <v>44</v>
      </c>
      <c r="AA130" s="37" t="s">
        <v>44</v>
      </c>
      <c r="AB130" s="37" t="s">
        <v>44</v>
      </c>
      <c r="AC130" s="37" t="s">
        <v>44</v>
      </c>
      <c r="AD130" s="37" t="s">
        <v>44</v>
      </c>
      <c r="AE130" s="37" t="s">
        <v>44</v>
      </c>
      <c r="AF130" s="37">
        <v>0.5</v>
      </c>
      <c r="AG130" s="37" t="s">
        <v>42</v>
      </c>
      <c r="AH130" s="37" t="s">
        <v>666</v>
      </c>
    </row>
    <row r="131" spans="1:34" x14ac:dyDescent="0.25">
      <c r="A131" s="37">
        <v>3</v>
      </c>
      <c r="B131" s="37">
        <v>2</v>
      </c>
      <c r="C131" s="37">
        <v>32</v>
      </c>
      <c r="D131" s="37">
        <v>54</v>
      </c>
      <c r="E131" s="37" t="s">
        <v>44</v>
      </c>
      <c r="F131" s="37" t="s">
        <v>44</v>
      </c>
      <c r="G131" s="37">
        <v>100</v>
      </c>
      <c r="H131" s="37">
        <v>102</v>
      </c>
      <c r="I131" s="37">
        <v>99</v>
      </c>
      <c r="J131" s="37" t="s">
        <v>44</v>
      </c>
      <c r="K131" s="37" t="s">
        <v>44</v>
      </c>
      <c r="L131" s="37">
        <v>18.100000000000001</v>
      </c>
      <c r="M131" s="37">
        <v>8.1</v>
      </c>
      <c r="N131" s="37">
        <v>14.5</v>
      </c>
      <c r="O131" s="37">
        <v>10.4</v>
      </c>
      <c r="P131" s="37">
        <v>19.2</v>
      </c>
      <c r="Q131" s="37">
        <v>7.2</v>
      </c>
      <c r="R131" s="37">
        <v>12</v>
      </c>
      <c r="S131" s="37">
        <v>8.1</v>
      </c>
      <c r="T131" s="37">
        <v>17.899999999999999</v>
      </c>
      <c r="U131" s="37">
        <v>10</v>
      </c>
      <c r="V131" s="37">
        <v>11.4</v>
      </c>
      <c r="W131" s="37">
        <v>9.4</v>
      </c>
      <c r="X131" s="37" t="s">
        <v>44</v>
      </c>
      <c r="Y131" s="37" t="s">
        <v>44</v>
      </c>
      <c r="Z131" s="37" t="s">
        <v>44</v>
      </c>
      <c r="AA131" s="37" t="s">
        <v>44</v>
      </c>
      <c r="AB131" s="37" t="s">
        <v>44</v>
      </c>
      <c r="AC131" s="37" t="s">
        <v>44</v>
      </c>
      <c r="AD131" s="37" t="s">
        <v>44</v>
      </c>
      <c r="AE131" s="37" t="s">
        <v>44</v>
      </c>
      <c r="AF131" s="37">
        <v>0.5</v>
      </c>
      <c r="AG131" s="37" t="s">
        <v>42</v>
      </c>
      <c r="AH131" s="37" t="s">
        <v>667</v>
      </c>
    </row>
    <row r="132" spans="1:34" x14ac:dyDescent="0.25">
      <c r="A132" s="37">
        <v>3</v>
      </c>
      <c r="B132" s="37">
        <v>5</v>
      </c>
      <c r="C132" s="37">
        <v>9</v>
      </c>
      <c r="D132" s="37">
        <v>9</v>
      </c>
      <c r="E132" s="37" t="s">
        <v>44</v>
      </c>
      <c r="F132" s="37" t="s">
        <v>44</v>
      </c>
      <c r="G132" s="37">
        <v>18</v>
      </c>
      <c r="H132" s="37">
        <v>18</v>
      </c>
      <c r="I132" s="37">
        <v>18</v>
      </c>
      <c r="J132" s="37" t="s">
        <v>44</v>
      </c>
      <c r="K132" s="37" t="s">
        <v>44</v>
      </c>
      <c r="L132" s="37">
        <v>23.4</v>
      </c>
      <c r="M132" s="37">
        <v>4.7</v>
      </c>
      <c r="N132" s="37">
        <v>14.6</v>
      </c>
      <c r="O132" s="37">
        <v>9.1999999999999993</v>
      </c>
      <c r="P132" s="37">
        <v>21.6</v>
      </c>
      <c r="Q132" s="37">
        <v>6.1</v>
      </c>
      <c r="R132" s="37">
        <v>6.4</v>
      </c>
      <c r="S132" s="37">
        <v>4</v>
      </c>
      <c r="T132" s="37">
        <v>22.4</v>
      </c>
      <c r="U132" s="37">
        <v>4.9000000000000004</v>
      </c>
      <c r="V132" s="37">
        <v>12.7</v>
      </c>
      <c r="W132" s="37">
        <v>10.4</v>
      </c>
      <c r="X132" s="37" t="s">
        <v>44</v>
      </c>
      <c r="Y132" s="37" t="s">
        <v>44</v>
      </c>
      <c r="Z132" s="37" t="s">
        <v>44</v>
      </c>
      <c r="AA132" s="37" t="s">
        <v>44</v>
      </c>
      <c r="AB132" s="37" t="s">
        <v>44</v>
      </c>
      <c r="AC132" s="37" t="s">
        <v>44</v>
      </c>
      <c r="AD132" s="37" t="s">
        <v>44</v>
      </c>
      <c r="AE132" s="37" t="s">
        <v>44</v>
      </c>
      <c r="AF132" s="37">
        <v>0.5</v>
      </c>
      <c r="AG132" s="37" t="s">
        <v>42</v>
      </c>
      <c r="AH132" s="37" t="s">
        <v>668</v>
      </c>
    </row>
    <row r="133" spans="1:34" x14ac:dyDescent="0.25">
      <c r="A133" s="37">
        <v>3</v>
      </c>
      <c r="B133" s="37">
        <v>21</v>
      </c>
      <c r="C133" s="37">
        <v>39</v>
      </c>
      <c r="D133" s="37">
        <v>47</v>
      </c>
      <c r="E133" s="37" t="s">
        <v>44</v>
      </c>
      <c r="F133" s="37" t="s">
        <v>44</v>
      </c>
      <c r="G133" s="37">
        <v>30</v>
      </c>
      <c r="H133" s="37">
        <v>35</v>
      </c>
      <c r="I133" s="37">
        <v>37</v>
      </c>
      <c r="J133" s="37" t="s">
        <v>44</v>
      </c>
      <c r="K133" s="37" t="s">
        <v>44</v>
      </c>
      <c r="L133" s="37">
        <v>18.5</v>
      </c>
      <c r="M133" s="37">
        <v>3.6</v>
      </c>
      <c r="N133" s="37">
        <v>4.7</v>
      </c>
      <c r="O133" s="37">
        <v>5.3</v>
      </c>
      <c r="P133" s="37">
        <v>18.600000000000001</v>
      </c>
      <c r="Q133" s="37">
        <v>4.0999999999999996</v>
      </c>
      <c r="R133" s="37">
        <v>8.4</v>
      </c>
      <c r="S133" s="37">
        <v>6.46</v>
      </c>
      <c r="T133" s="37">
        <v>17.78</v>
      </c>
      <c r="U133" s="37">
        <v>3.58</v>
      </c>
      <c r="V133" s="37">
        <v>6.3</v>
      </c>
      <c r="W133" s="37">
        <v>4.8099999999999996</v>
      </c>
      <c r="X133" s="37" t="s">
        <v>44</v>
      </c>
      <c r="Y133" s="37" t="s">
        <v>44</v>
      </c>
      <c r="Z133" s="37" t="s">
        <v>44</v>
      </c>
      <c r="AA133" s="37" t="s">
        <v>44</v>
      </c>
      <c r="AB133" s="37" t="s">
        <v>44</v>
      </c>
      <c r="AC133" s="37" t="s">
        <v>44</v>
      </c>
      <c r="AD133" s="37" t="s">
        <v>44</v>
      </c>
      <c r="AE133" s="37" t="s">
        <v>44</v>
      </c>
      <c r="AF133" s="37">
        <v>0.5</v>
      </c>
      <c r="AG133" s="37" t="s">
        <v>42</v>
      </c>
      <c r="AH133" s="37" t="s">
        <v>669</v>
      </c>
    </row>
    <row r="134" spans="1:34" x14ac:dyDescent="0.25">
      <c r="A134" s="37">
        <v>4</v>
      </c>
      <c r="B134" s="37">
        <v>2</v>
      </c>
      <c r="C134" s="37">
        <v>4</v>
      </c>
      <c r="D134" s="37">
        <v>6</v>
      </c>
      <c r="E134" s="37">
        <v>29</v>
      </c>
      <c r="F134" s="37" t="s">
        <v>44</v>
      </c>
      <c r="G134" s="37">
        <v>24</v>
      </c>
      <c r="H134" s="37">
        <v>24</v>
      </c>
      <c r="I134" s="37">
        <v>24</v>
      </c>
      <c r="J134" s="37">
        <v>24</v>
      </c>
      <c r="K134" s="37" t="s">
        <v>44</v>
      </c>
      <c r="L134" s="37">
        <v>12.7</v>
      </c>
      <c r="M134" s="37">
        <v>2.2999999999999998</v>
      </c>
      <c r="N134" s="37">
        <v>12</v>
      </c>
      <c r="O134" s="37">
        <v>7.9</v>
      </c>
      <c r="P134" s="37">
        <v>11.7</v>
      </c>
      <c r="Q134" s="37">
        <v>1.6</v>
      </c>
      <c r="R134" s="37">
        <v>7.1</v>
      </c>
      <c r="S134" s="37">
        <v>5.3</v>
      </c>
      <c r="T134" s="37">
        <v>11.3</v>
      </c>
      <c r="U134" s="37">
        <v>1.9</v>
      </c>
      <c r="V134" s="37">
        <v>11</v>
      </c>
      <c r="W134" s="37">
        <v>6.1</v>
      </c>
      <c r="X134" s="37">
        <v>11.7</v>
      </c>
      <c r="Y134" s="37">
        <v>2.2000000000000002</v>
      </c>
      <c r="Z134" s="37">
        <v>7.7</v>
      </c>
      <c r="AA134" s="37">
        <v>4.8</v>
      </c>
      <c r="AB134" s="37" t="s">
        <v>44</v>
      </c>
      <c r="AC134" s="37" t="s">
        <v>44</v>
      </c>
      <c r="AD134" s="37" t="s">
        <v>44</v>
      </c>
      <c r="AE134" s="37" t="s">
        <v>44</v>
      </c>
      <c r="AF134" s="37">
        <v>0.5</v>
      </c>
      <c r="AG134" s="37" t="s">
        <v>42</v>
      </c>
      <c r="AH134" s="37" t="s">
        <v>670</v>
      </c>
    </row>
    <row r="135" spans="1:34" x14ac:dyDescent="0.25">
      <c r="A135" s="37">
        <v>4</v>
      </c>
      <c r="B135" s="37">
        <v>1</v>
      </c>
      <c r="C135" s="37">
        <v>8</v>
      </c>
      <c r="D135" s="37">
        <v>8</v>
      </c>
      <c r="E135" s="37">
        <v>20</v>
      </c>
      <c r="F135" s="37" t="s">
        <v>44</v>
      </c>
      <c r="G135" s="37">
        <v>49</v>
      </c>
      <c r="H135" s="37">
        <v>51</v>
      </c>
      <c r="I135" s="37">
        <v>53</v>
      </c>
      <c r="J135" s="37">
        <v>49</v>
      </c>
      <c r="K135" s="37" t="s">
        <v>44</v>
      </c>
      <c r="L135" s="37">
        <v>17.2</v>
      </c>
      <c r="M135" s="37">
        <v>4.3</v>
      </c>
      <c r="N135" s="37">
        <v>11</v>
      </c>
      <c r="O135" s="37">
        <v>7</v>
      </c>
      <c r="P135" s="37">
        <v>16.399999999999999</v>
      </c>
      <c r="Q135" s="37">
        <v>3.7</v>
      </c>
      <c r="R135" s="37">
        <v>9.1999999999999993</v>
      </c>
      <c r="S135" s="37">
        <v>6.1</v>
      </c>
      <c r="T135" s="37">
        <v>17.3</v>
      </c>
      <c r="U135" s="37">
        <v>4.5999999999999996</v>
      </c>
      <c r="V135" s="37">
        <v>10.199999999999999</v>
      </c>
      <c r="W135" s="37">
        <v>6.7</v>
      </c>
      <c r="X135" s="37">
        <v>16.100000000000001</v>
      </c>
      <c r="Y135" s="37">
        <v>4.4000000000000004</v>
      </c>
      <c r="Z135" s="37">
        <v>9.9</v>
      </c>
      <c r="AA135" s="37">
        <v>6.8</v>
      </c>
      <c r="AB135" s="37" t="s">
        <v>44</v>
      </c>
      <c r="AC135" s="37" t="s">
        <v>44</v>
      </c>
      <c r="AD135" s="37" t="s">
        <v>44</v>
      </c>
      <c r="AE135" s="37" t="s">
        <v>44</v>
      </c>
      <c r="AF135" s="37">
        <v>0.5</v>
      </c>
      <c r="AG135" s="37" t="s">
        <v>42</v>
      </c>
      <c r="AH135" s="37" t="s">
        <v>671</v>
      </c>
    </row>
    <row r="136" spans="1:34" x14ac:dyDescent="0.25">
      <c r="A136" s="37">
        <v>4</v>
      </c>
      <c r="B136" s="37">
        <v>11</v>
      </c>
      <c r="C136" s="37">
        <v>47</v>
      </c>
      <c r="D136" s="37">
        <v>57</v>
      </c>
      <c r="E136" s="37">
        <v>64</v>
      </c>
      <c r="F136" s="37" t="s">
        <v>44</v>
      </c>
      <c r="G136" s="37">
        <v>24</v>
      </c>
      <c r="H136" s="37">
        <v>24</v>
      </c>
      <c r="I136" s="37">
        <v>22</v>
      </c>
      <c r="J136" s="37">
        <v>17</v>
      </c>
      <c r="K136" s="37" t="s">
        <v>44</v>
      </c>
      <c r="L136" s="37">
        <v>20.9</v>
      </c>
      <c r="M136" s="37">
        <v>4.5</v>
      </c>
      <c r="N136" s="37">
        <v>10.9</v>
      </c>
      <c r="O136" s="37">
        <v>8.1999999999999993</v>
      </c>
      <c r="P136" s="37">
        <v>18.8</v>
      </c>
      <c r="Q136" s="37">
        <v>3</v>
      </c>
      <c r="R136" s="37">
        <v>7.8</v>
      </c>
      <c r="S136" s="37">
        <v>6.5</v>
      </c>
      <c r="T136" s="37">
        <v>20.6</v>
      </c>
      <c r="U136" s="37">
        <v>5</v>
      </c>
      <c r="V136" s="37">
        <v>8.1999999999999993</v>
      </c>
      <c r="W136" s="37">
        <v>7</v>
      </c>
      <c r="X136" s="37">
        <v>21.4</v>
      </c>
      <c r="Y136" s="37">
        <v>4.7</v>
      </c>
      <c r="Z136" s="37">
        <v>5.8</v>
      </c>
      <c r="AA136" s="37">
        <v>5.3</v>
      </c>
      <c r="AB136" s="37" t="s">
        <v>44</v>
      </c>
      <c r="AC136" s="37" t="s">
        <v>44</v>
      </c>
      <c r="AD136" s="37" t="s">
        <v>44</v>
      </c>
      <c r="AE136" s="37" t="s">
        <v>44</v>
      </c>
      <c r="AF136" s="37">
        <v>0.5</v>
      </c>
      <c r="AG136" s="37" t="s">
        <v>42</v>
      </c>
      <c r="AH136" s="37" t="s">
        <v>672</v>
      </c>
    </row>
    <row r="137" spans="1:34" x14ac:dyDescent="0.25">
      <c r="A137" s="37">
        <v>5</v>
      </c>
      <c r="B137" s="37">
        <v>2</v>
      </c>
      <c r="C137" s="37">
        <v>24</v>
      </c>
      <c r="D137" s="37">
        <v>29</v>
      </c>
      <c r="E137" s="37">
        <v>37</v>
      </c>
      <c r="F137" s="37">
        <v>37</v>
      </c>
      <c r="G137" s="37">
        <v>10</v>
      </c>
      <c r="H137" s="37">
        <v>11</v>
      </c>
      <c r="I137" s="37">
        <v>11</v>
      </c>
      <c r="J137" s="37">
        <v>10</v>
      </c>
      <c r="K137" s="37">
        <v>10</v>
      </c>
      <c r="L137" s="37">
        <v>26</v>
      </c>
      <c r="M137" s="37">
        <v>7.2</v>
      </c>
      <c r="N137" s="37">
        <v>21.7</v>
      </c>
      <c r="O137" s="37">
        <v>9</v>
      </c>
      <c r="P137" s="37">
        <v>23.7</v>
      </c>
      <c r="Q137" s="37">
        <v>7.7</v>
      </c>
      <c r="R137" s="37">
        <v>7.3</v>
      </c>
      <c r="S137" s="37">
        <v>6.4</v>
      </c>
      <c r="T137" s="37">
        <v>23.8</v>
      </c>
      <c r="U137" s="37">
        <v>8</v>
      </c>
      <c r="V137" s="37">
        <v>8.5</v>
      </c>
      <c r="W137" s="37">
        <v>5.8</v>
      </c>
      <c r="X137" s="37">
        <v>24.4</v>
      </c>
      <c r="Y137" s="37">
        <v>6.1</v>
      </c>
      <c r="Z137" s="37">
        <v>9.5</v>
      </c>
      <c r="AA137" s="37">
        <v>9.1999999999999993</v>
      </c>
      <c r="AB137" s="37">
        <v>25.5</v>
      </c>
      <c r="AC137" s="37">
        <v>6.1</v>
      </c>
      <c r="AD137" s="37">
        <v>16</v>
      </c>
      <c r="AE137" s="37">
        <v>7.3</v>
      </c>
      <c r="AF137" s="37">
        <v>0.5</v>
      </c>
      <c r="AG137" s="37" t="s">
        <v>42</v>
      </c>
      <c r="AH137" s="37" t="s">
        <v>673</v>
      </c>
    </row>
  </sheetData>
  <autoFilter ref="B1:F137"/>
  <pageMargins left="0.7" right="0.7" top="0.75" bottom="0.75" header="0.3" footer="0.3"/>
  <pageSetup paperSize="9" orientation="portrait" verticalDpi="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"/>
  <sheetViews>
    <sheetView workbookViewId="0">
      <selection activeCell="H2" sqref="H2"/>
    </sheetView>
  </sheetViews>
  <sheetFormatPr defaultRowHeight="15" x14ac:dyDescent="0.25"/>
  <cols>
    <col min="1" max="1" width="38.28515625" bestFit="1" customWidth="1"/>
    <col min="2" max="2" width="15.5703125" bestFit="1" customWidth="1"/>
    <col min="3" max="3" width="9.85546875" bestFit="1" customWidth="1"/>
    <col min="4" max="4" width="10.5703125" bestFit="1" customWidth="1"/>
    <col min="5" max="5" width="8" bestFit="1" customWidth="1"/>
  </cols>
  <sheetData>
    <row r="1" spans="1:8" ht="15.75" thickBot="1" x14ac:dyDescent="0.3">
      <c r="A1" s="24" t="s">
        <v>7</v>
      </c>
      <c r="B1" s="25" t="s">
        <v>8</v>
      </c>
      <c r="C1" s="25" t="s">
        <v>9</v>
      </c>
      <c r="D1" s="25" t="s">
        <v>10</v>
      </c>
      <c r="E1" s="25" t="s">
        <v>11</v>
      </c>
      <c r="H1" s="16" t="s">
        <v>27</v>
      </c>
    </row>
    <row r="2" spans="1:8" ht="15.75" thickBot="1" x14ac:dyDescent="0.3">
      <c r="A2" s="26" t="s">
        <v>12</v>
      </c>
      <c r="B2" s="27" t="s">
        <v>2535</v>
      </c>
      <c r="C2" s="28">
        <v>305.39999999999998</v>
      </c>
      <c r="D2" s="28">
        <v>297</v>
      </c>
      <c r="E2" s="28">
        <f>1417.32-34.657</f>
        <v>1382.663</v>
      </c>
    </row>
    <row r="3" spans="1:8" ht="15.75" thickBot="1" x14ac:dyDescent="0.3">
      <c r="A3" s="26" t="s">
        <v>674</v>
      </c>
      <c r="B3" s="27" t="s">
        <v>2536</v>
      </c>
      <c r="C3" s="28">
        <v>313.2</v>
      </c>
      <c r="D3" s="28">
        <v>297</v>
      </c>
      <c r="E3" s="28">
        <v>1410.97</v>
      </c>
    </row>
  </sheetData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4"/>
  <sheetViews>
    <sheetView workbookViewId="0">
      <selection activeCell="G1" sqref="G1"/>
    </sheetView>
  </sheetViews>
  <sheetFormatPr defaultRowHeight="15" x14ac:dyDescent="0.25"/>
  <cols>
    <col min="1" max="1" width="5.42578125" style="1" customWidth="1"/>
    <col min="2" max="2" width="59.7109375" style="1" bestFit="1" customWidth="1"/>
    <col min="3" max="3" width="15.140625" style="1" bestFit="1" customWidth="1"/>
    <col min="4" max="4" width="12" style="1" bestFit="1" customWidth="1"/>
    <col min="5" max="5" width="9.5703125" style="1" customWidth="1"/>
    <col min="6" max="6" width="4.140625" customWidth="1"/>
    <col min="7" max="7" width="68.28515625" bestFit="1" customWidth="1"/>
    <col min="8" max="8" width="15.140625" bestFit="1" customWidth="1"/>
    <col min="9" max="9" width="12" bestFit="1" customWidth="1"/>
  </cols>
  <sheetData>
    <row r="1" spans="1:9" x14ac:dyDescent="0.25">
      <c r="B1" s="1" t="s">
        <v>6</v>
      </c>
      <c r="G1" s="32" t="s">
        <v>6</v>
      </c>
    </row>
    <row r="3" spans="1:9" x14ac:dyDescent="0.25">
      <c r="B3" s="8" t="s">
        <v>1</v>
      </c>
      <c r="C3" s="9" t="s">
        <v>74</v>
      </c>
      <c r="D3" s="9" t="s">
        <v>75</v>
      </c>
      <c r="E3" s="10"/>
      <c r="G3" s="8" t="s">
        <v>3</v>
      </c>
      <c r="H3" s="9" t="s">
        <v>74</v>
      </c>
      <c r="I3" s="9" t="s">
        <v>75</v>
      </c>
    </row>
    <row r="4" spans="1:9" x14ac:dyDescent="0.25">
      <c r="A4">
        <v>2</v>
      </c>
      <c r="B4" s="3" t="str">
        <f>VLOOKUP(A4,'WinBUGS output'!A:C,3,FALSE)</f>
        <v>Waitlist</v>
      </c>
      <c r="C4" s="3" t="str">
        <f>FIXED(VLOOKUP(A4,'Direct lors'!B$4:G$68,4,FALSE),2)</f>
        <v>-1.08</v>
      </c>
      <c r="D4" s="3" t="str">
        <f>"("&amp;FIXED(VLOOKUP(A4,'Direct lors'!B$4:G$68,5,FALSE),2)&amp;", "&amp;FIXED(VLOOKUP(A4,'Direct lors'!B$4:G$68,6,FALSE),2)&amp;")"</f>
        <v>(-1.59, -0.58)</v>
      </c>
      <c r="F4" s="1">
        <v>2</v>
      </c>
      <c r="G4" s="2" t="str">
        <f>VLOOKUP(F4,'WinBUGS output'!D:F,3,FALSE)</f>
        <v>No treatment</v>
      </c>
      <c r="H4" s="3" t="str">
        <f>FIXED(VLOOKUP(F4,'Direct lors'!O$4:T$28,4,FALSE),2)</f>
        <v>-1.13</v>
      </c>
      <c r="I4" s="3" t="str">
        <f>"("&amp;FIXED(VLOOKUP(F4,'Direct lors'!O$4:T$28,5,FALSE),2)&amp;", "&amp;FIXED(VLOOKUP(F4,'Direct lors'!O$4:T$28,6,FALSE),2)&amp;")"</f>
        <v>(-1.92, -0.40)</v>
      </c>
    </row>
    <row r="5" spans="1:9" x14ac:dyDescent="0.25">
      <c r="A5">
        <v>3</v>
      </c>
      <c r="B5" s="3" t="str">
        <f>VLOOKUP(A5,'WinBUGS output'!A:C,3,FALSE)</f>
        <v>No treatment</v>
      </c>
      <c r="C5" s="39" t="str">
        <f>FIXED(VLOOKUP(A5,'Direct lors'!B$4:G$68,4,FALSE),2)</f>
        <v>-1.20</v>
      </c>
      <c r="D5" s="39" t="str">
        <f>"("&amp;FIXED(VLOOKUP(A5,'Direct lors'!B$4:G$68,5,FALSE),2)&amp;", "&amp;FIXED(VLOOKUP(A5,'Direct lors'!B$4:G$68,6,FALSE),2)&amp;")"</f>
        <v>(-1.97, -0.48)</v>
      </c>
      <c r="F5" s="32">
        <v>3</v>
      </c>
      <c r="G5" s="33" t="str">
        <f>VLOOKUP(F5,'WinBUGS output'!D:F,3,FALSE)</f>
        <v>Attention placebo</v>
      </c>
      <c r="H5" s="39" t="str">
        <f>FIXED(VLOOKUP(F5,'Direct lors'!O$4:T$28,4,FALSE),2)</f>
        <v>-0.36</v>
      </c>
      <c r="I5" s="39" t="str">
        <f>"("&amp;FIXED(VLOOKUP(F5,'Direct lors'!O$4:T$28,5,FALSE),2)&amp;", "&amp;FIXED(VLOOKUP(F5,'Direct lors'!O$4:T$28,6,FALSE),2)&amp;")"</f>
        <v>(-1.21, 0.40)</v>
      </c>
    </row>
    <row r="6" spans="1:9" x14ac:dyDescent="0.25">
      <c r="A6">
        <v>4</v>
      </c>
      <c r="B6" s="3" t="str">
        <f>VLOOKUP(A6,'WinBUGS output'!A:C,3,FALSE)</f>
        <v>Attention placebo</v>
      </c>
      <c r="C6" s="39" t="str">
        <f>FIXED(VLOOKUP(A6,'Direct lors'!B$4:G$68,4,FALSE),2)</f>
        <v>-0.19</v>
      </c>
      <c r="D6" s="39" t="str">
        <f>"("&amp;FIXED(VLOOKUP(A6,'Direct lors'!B$4:G$68,5,FALSE),2)&amp;", "&amp;FIXED(VLOOKUP(A6,'Direct lors'!B$4:G$68,6,FALSE),2)&amp;")"</f>
        <v>(-0.78, 0.39)</v>
      </c>
      <c r="F6" s="32">
        <v>4</v>
      </c>
      <c r="G6" s="33" t="str">
        <f>VLOOKUP(F6,'WinBUGS output'!D:F,3,FALSE)</f>
        <v>TAU</v>
      </c>
      <c r="H6" s="39" t="str">
        <f>FIXED(VLOOKUP(F6,'Direct lors'!O$4:T$28,4,FALSE),2)</f>
        <v>-0.28</v>
      </c>
      <c r="I6" s="39" t="str">
        <f>"("&amp;FIXED(VLOOKUP(F6,'Direct lors'!O$4:T$28,5,FALSE),2)&amp;", "&amp;FIXED(VLOOKUP(F6,'Direct lors'!O$4:T$28,6,FALSE),2)&amp;")"</f>
        <v>(-0.98, 0.46)</v>
      </c>
    </row>
    <row r="7" spans="1:9" x14ac:dyDescent="0.25">
      <c r="A7">
        <v>5</v>
      </c>
      <c r="B7" s="3" t="str">
        <f>VLOOKUP(A7,'WinBUGS output'!A:C,3,FALSE)</f>
        <v>Attention placebo + TAU</v>
      </c>
      <c r="C7" s="39" t="str">
        <f>FIXED(VLOOKUP(A7,'Direct lors'!B$4:G$68,4,FALSE),2)</f>
        <v>-0.53</v>
      </c>
      <c r="D7" s="39" t="str">
        <f>"("&amp;FIXED(VLOOKUP(A7,'Direct lors'!B$4:G$68,5,FALSE),2)&amp;", "&amp;FIXED(VLOOKUP(A7,'Direct lors'!B$4:G$68,6,FALSE),2)&amp;")"</f>
        <v>(-1.45, 0.24)</v>
      </c>
      <c r="F7" s="32">
        <v>5</v>
      </c>
      <c r="G7" s="33" t="str">
        <f>VLOOKUP(F7,'WinBUGS output'!D:F,3,FALSE)</f>
        <v>Exercise</v>
      </c>
      <c r="H7" s="39" t="str">
        <f>FIXED(VLOOKUP(F7,'Direct lors'!O$4:T$28,4,FALSE),2)</f>
        <v>0.39</v>
      </c>
      <c r="I7" s="39" t="str">
        <f>"("&amp;FIXED(VLOOKUP(F7,'Direct lors'!O$4:T$28,5,FALSE),2)&amp;", "&amp;FIXED(VLOOKUP(F7,'Direct lors'!O$4:T$28,6,FALSE),2)&amp;")"</f>
        <v>(-0.34, 1.04)</v>
      </c>
    </row>
    <row r="8" spans="1:9" x14ac:dyDescent="0.25">
      <c r="A8">
        <v>6</v>
      </c>
      <c r="B8" s="3" t="str">
        <f>VLOOKUP(A8,'WinBUGS output'!A:C,3,FALSE)</f>
        <v>TAU</v>
      </c>
      <c r="C8" s="39" t="str">
        <f>FIXED(VLOOKUP(A8,'Direct lors'!B$4:G$68,4,FALSE),2)</f>
        <v>-0.41</v>
      </c>
      <c r="D8" s="39" t="str">
        <f>"("&amp;FIXED(VLOOKUP(A8,'Direct lors'!B$4:G$68,5,FALSE),2)&amp;", "&amp;FIXED(VLOOKUP(A8,'Direct lors'!B$4:G$68,6,FALSE),2)&amp;")"</f>
        <v>(-0.87, 0.03)</v>
      </c>
      <c r="F8" s="32">
        <v>6</v>
      </c>
      <c r="G8" s="33" t="str">
        <f>VLOOKUP(F8,'WinBUGS output'!D:F,3,FALSE)</f>
        <v>TCA</v>
      </c>
      <c r="H8" s="39" t="str">
        <f>FIXED(VLOOKUP(F8,'Direct lors'!O$4:T$28,4,FALSE),2)</f>
        <v>0.56</v>
      </c>
      <c r="I8" s="39" t="str">
        <f>"("&amp;FIXED(VLOOKUP(F8,'Direct lors'!O$4:T$28,5,FALSE),2)&amp;", "&amp;FIXED(VLOOKUP(F8,'Direct lors'!O$4:T$28,6,FALSE),2)&amp;")"</f>
        <v>(0.09, 1.02)</v>
      </c>
    </row>
    <row r="9" spans="1:9" x14ac:dyDescent="0.25">
      <c r="A9">
        <v>7</v>
      </c>
      <c r="B9" s="3" t="str">
        <f>VLOOKUP(A9,'WinBUGS output'!A:C,3,FALSE)</f>
        <v>Enhanced TAU</v>
      </c>
      <c r="C9" s="39" t="str">
        <f>FIXED(VLOOKUP(A9,'Direct lors'!B$4:G$68,4,FALSE),2)</f>
        <v>-0.15</v>
      </c>
      <c r="D9" s="39" t="str">
        <f>"("&amp;FIXED(VLOOKUP(A9,'Direct lors'!B$4:G$68,5,FALSE),2)&amp;", "&amp;FIXED(VLOOKUP(A9,'Direct lors'!B$4:G$68,6,FALSE),2)&amp;")"</f>
        <v>(-0.83, 0.60)</v>
      </c>
      <c r="F9" s="32">
        <v>7</v>
      </c>
      <c r="G9" s="33" t="str">
        <f>VLOOKUP(F9,'WinBUGS output'!D:F,3,FALSE)</f>
        <v>SSRI</v>
      </c>
      <c r="H9" s="39" t="str">
        <f>FIXED(VLOOKUP(F9,'Direct lors'!O$4:T$28,4,FALSE),2)</f>
        <v>0.59</v>
      </c>
      <c r="I9" s="39" t="str">
        <f>"("&amp;FIXED(VLOOKUP(F9,'Direct lors'!O$4:T$28,5,FALSE),2)&amp;", "&amp;FIXED(VLOOKUP(F9,'Direct lors'!O$4:T$28,6,FALSE),2)&amp;")"</f>
        <v>(0.25, 0.93)</v>
      </c>
    </row>
    <row r="10" spans="1:9" x14ac:dyDescent="0.25">
      <c r="A10">
        <v>8</v>
      </c>
      <c r="B10" s="3" t="str">
        <f>VLOOKUP(A10,'WinBUGS output'!A:C,3,FALSE)</f>
        <v>Exercise</v>
      </c>
      <c r="C10" s="39" t="str">
        <f>FIXED(VLOOKUP(A10,'Direct lors'!B$4:G$68,4,FALSE),2)</f>
        <v>0.55</v>
      </c>
      <c r="D10" s="39" t="str">
        <f>"("&amp;FIXED(VLOOKUP(A10,'Direct lors'!B$4:G$68,5,FALSE),2)&amp;", "&amp;FIXED(VLOOKUP(A10,'Direct lors'!B$4:G$68,6,FALSE),2)&amp;")"</f>
        <v>(0.11, 0.97)</v>
      </c>
      <c r="F10" s="32">
        <v>8</v>
      </c>
      <c r="G10" s="33" t="str">
        <f>VLOOKUP(F10,'WinBUGS output'!D:F,3,FALSE)</f>
        <v>Any AD</v>
      </c>
      <c r="H10" s="39" t="str">
        <f>FIXED(VLOOKUP(F10,'Direct lors'!O$4:T$28,4,FALSE),2)</f>
        <v>1.09</v>
      </c>
      <c r="I10" s="39" t="str">
        <f>"("&amp;FIXED(VLOOKUP(F10,'Direct lors'!O$4:T$28,5,FALSE),2)&amp;", "&amp;FIXED(VLOOKUP(F10,'Direct lors'!O$4:T$28,6,FALSE),2)&amp;")"</f>
        <v>(0.07, 2.10)</v>
      </c>
    </row>
    <row r="11" spans="1:9" x14ac:dyDescent="0.25">
      <c r="A11">
        <v>9</v>
      </c>
      <c r="B11" s="3" t="str">
        <f>VLOOKUP(A11,'WinBUGS output'!A:C,3,FALSE)</f>
        <v>Exercise + TAU</v>
      </c>
      <c r="C11" s="39" t="str">
        <f>FIXED(VLOOKUP(A11,'Direct lors'!B$4:G$68,4,FALSE),2)</f>
        <v>0.29</v>
      </c>
      <c r="D11" s="39" t="str">
        <f>"("&amp;FIXED(VLOOKUP(A11,'Direct lors'!B$4:G$68,5,FALSE),2)&amp;", "&amp;FIXED(VLOOKUP(A11,'Direct lors'!B$4:G$68,6,FALSE),2)&amp;")"</f>
        <v>(-0.49, 0.95)</v>
      </c>
      <c r="F11" s="32">
        <v>9</v>
      </c>
      <c r="G11" s="33" t="str">
        <f>VLOOKUP(F11,'WinBUGS output'!D:F,3,FALSE)</f>
        <v>Mirtazapine</v>
      </c>
      <c r="H11" s="39" t="str">
        <f>FIXED(VLOOKUP(F11,'Direct lors'!O$4:T$28,4,FALSE),2)</f>
        <v>1.34</v>
      </c>
      <c r="I11" s="39" t="str">
        <f>"("&amp;FIXED(VLOOKUP(F11,'Direct lors'!O$4:T$28,5,FALSE),2)&amp;", "&amp;FIXED(VLOOKUP(F11,'Direct lors'!O$4:T$28,6,FALSE),2)&amp;")"</f>
        <v>(0.02, 2.79)</v>
      </c>
    </row>
    <row r="12" spans="1:9" x14ac:dyDescent="0.25">
      <c r="A12">
        <v>10</v>
      </c>
      <c r="B12" s="3" t="str">
        <f>VLOOKUP(A12,'WinBUGS output'!A:C,3,FALSE)</f>
        <v>Internet-delivered therapist-guided physical activity</v>
      </c>
      <c r="C12" s="39" t="str">
        <f>FIXED(VLOOKUP(A12,'Direct lors'!B$4:G$68,4,FALSE),2)</f>
        <v>0.34</v>
      </c>
      <c r="D12" s="39" t="str">
        <f>"("&amp;FIXED(VLOOKUP(A12,'Direct lors'!B$4:G$68,5,FALSE),2)&amp;", "&amp;FIXED(VLOOKUP(A12,'Direct lors'!B$4:G$68,6,FALSE),2)&amp;")"</f>
        <v>(-0.57, 1.12)</v>
      </c>
      <c r="F12" s="32">
        <v>10</v>
      </c>
      <c r="G12" s="33" t="str">
        <f>VLOOKUP(F12,'WinBUGS output'!D:F,3,FALSE)</f>
        <v>Short-term psychodynamic psychotherapies</v>
      </c>
      <c r="H12" s="39" t="str">
        <f>FIXED(VLOOKUP(F12,'Direct lors'!O$4:T$28,4,FALSE),2)</f>
        <v>0.63</v>
      </c>
      <c r="I12" s="39" t="str">
        <f>"("&amp;FIXED(VLOOKUP(F12,'Direct lors'!O$4:T$28,5,FALSE),2)&amp;", "&amp;FIXED(VLOOKUP(F12,'Direct lors'!O$4:T$28,6,FALSE),2)&amp;")"</f>
        <v>(-0.38, 1.62)</v>
      </c>
    </row>
    <row r="13" spans="1:9" x14ac:dyDescent="0.25">
      <c r="A13">
        <v>11</v>
      </c>
      <c r="B13" s="3" t="str">
        <f>VLOOKUP(A13,'WinBUGS output'!A:C,3,FALSE)</f>
        <v>Any TCA</v>
      </c>
      <c r="C13" s="39" t="str">
        <f>FIXED(VLOOKUP(A13,'Direct lors'!B$4:G$68,4,FALSE),2)</f>
        <v>0.50</v>
      </c>
      <c r="D13" s="39" t="str">
        <f>"("&amp;FIXED(VLOOKUP(A13,'Direct lors'!B$4:G$68,5,FALSE),2)&amp;", "&amp;FIXED(VLOOKUP(A13,'Direct lors'!B$4:G$68,6,FALSE),2)&amp;")"</f>
        <v>(-0.14, 1.07)</v>
      </c>
      <c r="F13" s="32">
        <v>11</v>
      </c>
      <c r="G13" s="33" t="str">
        <f>VLOOKUP(F13,'WinBUGS output'!D:F,3,FALSE)</f>
        <v>Self-help with support</v>
      </c>
      <c r="H13" s="39" t="str">
        <f>FIXED(VLOOKUP(F13,'Direct lors'!O$4:T$28,4,FALSE),2)</f>
        <v>0.79</v>
      </c>
      <c r="I13" s="39" t="str">
        <f>"("&amp;FIXED(VLOOKUP(F13,'Direct lors'!O$4:T$28,5,FALSE),2)&amp;", "&amp;FIXED(VLOOKUP(F13,'Direct lors'!O$4:T$28,6,FALSE),2)&amp;")"</f>
        <v>(0.12, 1.46)</v>
      </c>
    </row>
    <row r="14" spans="1:9" x14ac:dyDescent="0.25">
      <c r="A14">
        <v>12</v>
      </c>
      <c r="B14" s="3" t="str">
        <f>VLOOKUP(A14,'WinBUGS output'!A:C,3,FALSE)</f>
        <v>Amitriptyline</v>
      </c>
      <c r="C14" s="39" t="str">
        <f>FIXED(VLOOKUP(A14,'Direct lors'!B$4:G$68,4,FALSE),2)</f>
        <v>0.68</v>
      </c>
      <c r="D14" s="39" t="str">
        <f>"("&amp;FIXED(VLOOKUP(A14,'Direct lors'!B$4:G$68,5,FALSE),2)&amp;", "&amp;FIXED(VLOOKUP(A14,'Direct lors'!B$4:G$68,6,FALSE),2)&amp;")"</f>
        <v>(0.32, 1.07)</v>
      </c>
      <c r="F14" s="32">
        <v>12</v>
      </c>
      <c r="G14" s="33" t="str">
        <f>VLOOKUP(F14,'WinBUGS output'!D:F,3,FALSE)</f>
        <v>Self-help</v>
      </c>
      <c r="H14" s="39" t="str">
        <f>FIXED(VLOOKUP(F14,'Direct lors'!O$4:T$28,4,FALSE),2)</f>
        <v>0.06</v>
      </c>
      <c r="I14" s="39" t="str">
        <f>"("&amp;FIXED(VLOOKUP(F14,'Direct lors'!O$4:T$28,5,FALSE),2)&amp;", "&amp;FIXED(VLOOKUP(F14,'Direct lors'!O$4:T$28,6,FALSE),2)&amp;")"</f>
        <v>(-0.56, 0.66)</v>
      </c>
    </row>
    <row r="15" spans="1:9" x14ac:dyDescent="0.25">
      <c r="A15">
        <v>13</v>
      </c>
      <c r="B15" s="3" t="str">
        <f>VLOOKUP(A15,'WinBUGS output'!A:C,3,FALSE)</f>
        <v>Imipramine</v>
      </c>
      <c r="C15" s="39" t="str">
        <f>FIXED(VLOOKUP(A15,'Direct lors'!B$4:G$68,4,FALSE),2)</f>
        <v>0.47</v>
      </c>
      <c r="D15" s="39" t="str">
        <f>"("&amp;FIXED(VLOOKUP(A15,'Direct lors'!B$4:G$68,5,FALSE),2)&amp;", "&amp;FIXED(VLOOKUP(A15,'Direct lors'!B$4:G$68,6,FALSE),2)&amp;")"</f>
        <v>(0.14, 0.79)</v>
      </c>
      <c r="F15" s="32">
        <v>13</v>
      </c>
      <c r="G15" s="33" t="str">
        <f>VLOOKUP(F15,'WinBUGS output'!D:F,3,FALSE)</f>
        <v>Psychoeducational interventions</v>
      </c>
      <c r="H15" s="39" t="str">
        <f>FIXED(VLOOKUP(F15,'Direct lors'!O$4:T$28,4,FALSE),2)</f>
        <v>0.11</v>
      </c>
      <c r="I15" s="39" t="str">
        <f>"("&amp;FIXED(VLOOKUP(F15,'Direct lors'!O$4:T$28,5,FALSE),2)&amp;", "&amp;FIXED(VLOOKUP(F15,'Direct lors'!O$4:T$28,6,FALSE),2)&amp;")"</f>
        <v>(-0.64, 0.86)</v>
      </c>
    </row>
    <row r="16" spans="1:9" x14ac:dyDescent="0.25">
      <c r="A16">
        <v>14</v>
      </c>
      <c r="B16" s="3" t="str">
        <f>VLOOKUP(A16,'WinBUGS output'!A:C,3,FALSE)</f>
        <v>Lofepramine</v>
      </c>
      <c r="C16" s="39" t="str">
        <f>FIXED(VLOOKUP(A16,'Direct lors'!B$4:G$68,4,FALSE),2)</f>
        <v>0.58</v>
      </c>
      <c r="D16" s="39" t="str">
        <f>"("&amp;FIXED(VLOOKUP(A16,'Direct lors'!B$4:G$68,5,FALSE),2)&amp;", "&amp;FIXED(VLOOKUP(A16,'Direct lors'!B$4:G$68,6,FALSE),2)&amp;")"</f>
        <v>(-0.02, 1.20)</v>
      </c>
      <c r="F16" s="32">
        <v>14</v>
      </c>
      <c r="G16" s="33" t="str">
        <f>VLOOKUP(F16,'WinBUGS output'!D:F,3,FALSE)</f>
        <v>Interpersonal psychotherapy (IPT)</v>
      </c>
      <c r="H16" s="39" t="str">
        <f>FIXED(VLOOKUP(F16,'Direct lors'!O$4:T$28,4,FALSE),2)</f>
        <v>0.35</v>
      </c>
      <c r="I16" s="39" t="str">
        <f>"("&amp;FIXED(VLOOKUP(F16,'Direct lors'!O$4:T$28,5,FALSE),2)&amp;", "&amp;FIXED(VLOOKUP(F16,'Direct lors'!O$4:T$28,6,FALSE),2)&amp;")"</f>
        <v>(-0.70, 1.39)</v>
      </c>
    </row>
    <row r="17" spans="1:9" x14ac:dyDescent="0.25">
      <c r="A17">
        <v>15</v>
      </c>
      <c r="B17" s="34" t="str">
        <f>VLOOKUP(A17,'WinBUGS output'!A:C,3,FALSE)</f>
        <v>Any SSRI</v>
      </c>
      <c r="C17" s="39" t="str">
        <f>FIXED(VLOOKUP(A17,'Direct lors'!B$4:G$68,4,FALSE),2)</f>
        <v>0.64</v>
      </c>
      <c r="D17" s="39" t="str">
        <f>"("&amp;FIXED(VLOOKUP(A17,'Direct lors'!B$4:G$68,5,FALSE),2)&amp;", "&amp;FIXED(VLOOKUP(A17,'Direct lors'!B$4:G$68,6,FALSE),2)&amp;")"</f>
        <v>(0.09, 1.33)</v>
      </c>
      <c r="F17" s="32">
        <v>15</v>
      </c>
      <c r="G17" s="33" t="str">
        <f>VLOOKUP(F17,'WinBUGS output'!D:F,3,FALSE)</f>
        <v>Counselling</v>
      </c>
      <c r="H17" s="39" t="str">
        <f>FIXED(VLOOKUP(F17,'Direct lors'!O$4:T$28,4,FALSE),2)</f>
        <v>0.55</v>
      </c>
      <c r="I17" s="39" t="str">
        <f>"("&amp;FIXED(VLOOKUP(F17,'Direct lors'!O$4:T$28,5,FALSE),2)&amp;", "&amp;FIXED(VLOOKUP(F17,'Direct lors'!O$4:T$28,6,FALSE),2)&amp;")"</f>
        <v>(-0.24, 1.35)</v>
      </c>
    </row>
    <row r="18" spans="1:9" x14ac:dyDescent="0.25">
      <c r="A18">
        <v>16</v>
      </c>
      <c r="B18" s="34" t="str">
        <f>VLOOKUP(A18,'WinBUGS output'!A:C,3,FALSE)</f>
        <v>Any SSRI + Enhanced TAU</v>
      </c>
      <c r="C18" s="39" t="str">
        <f>FIXED(VLOOKUP(A18,'Direct lors'!B$4:G$68,4,FALSE),2)</f>
        <v>0.58</v>
      </c>
      <c r="D18" s="39" t="str">
        <f>"("&amp;FIXED(VLOOKUP(A18,'Direct lors'!B$4:G$68,5,FALSE),2)&amp;", "&amp;FIXED(VLOOKUP(A18,'Direct lors'!B$4:G$68,6,FALSE),2)&amp;")"</f>
        <v>(0.00, 1.14)</v>
      </c>
      <c r="F18" s="32">
        <v>16</v>
      </c>
      <c r="G18" s="33" t="str">
        <f>VLOOKUP(F18,'WinBUGS output'!D:F,3,FALSE)</f>
        <v>Problem solving</v>
      </c>
      <c r="H18" s="39" t="str">
        <f>FIXED(VLOOKUP(F18,'Direct lors'!O$4:T$28,4,FALSE),2)</f>
        <v>-0.54</v>
      </c>
      <c r="I18" s="39" t="str">
        <f>"("&amp;FIXED(VLOOKUP(F18,'Direct lors'!O$4:T$28,5,FALSE),2)&amp;", "&amp;FIXED(VLOOKUP(F18,'Direct lors'!O$4:T$28,6,FALSE),2)&amp;")"</f>
        <v>(-1.87, 0.81)</v>
      </c>
    </row>
    <row r="19" spans="1:9" x14ac:dyDescent="0.25">
      <c r="A19">
        <v>17</v>
      </c>
      <c r="B19" s="34" t="str">
        <f>VLOOKUP(A19,'WinBUGS output'!A:C,3,FALSE)</f>
        <v>Citalopram</v>
      </c>
      <c r="C19" s="39" t="str">
        <f>FIXED(VLOOKUP(A19,'Direct lors'!B$4:G$68,4,FALSE),2)</f>
        <v>0.60</v>
      </c>
      <c r="D19" s="39" t="str">
        <f>"("&amp;FIXED(VLOOKUP(A19,'Direct lors'!B$4:G$68,5,FALSE),2)&amp;", "&amp;FIXED(VLOOKUP(A19,'Direct lors'!B$4:G$68,6,FALSE),2)&amp;")"</f>
        <v>(0.23, 0.97)</v>
      </c>
      <c r="F19" s="32">
        <v>17</v>
      </c>
      <c r="G19" s="33" t="str">
        <f>VLOOKUP(F19,'WinBUGS output'!D:F,3,FALSE)</f>
        <v>Behavioural therapies (individual)</v>
      </c>
      <c r="H19" s="39" t="str">
        <f>FIXED(VLOOKUP(F19,'Direct lors'!O$4:T$28,4,FALSE),2)</f>
        <v>1.56</v>
      </c>
      <c r="I19" s="39" t="str">
        <f>"("&amp;FIXED(VLOOKUP(F19,'Direct lors'!O$4:T$28,5,FALSE),2)&amp;", "&amp;FIXED(VLOOKUP(F19,'Direct lors'!O$4:T$28,6,FALSE),2)&amp;")"</f>
        <v>(0.68, 2.44)</v>
      </c>
    </row>
    <row r="20" spans="1:9" x14ac:dyDescent="0.25">
      <c r="A20">
        <v>18</v>
      </c>
      <c r="B20" s="34" t="str">
        <f>VLOOKUP(A20,'WinBUGS output'!A:C,3,FALSE)</f>
        <v>Escitalopram</v>
      </c>
      <c r="C20" s="39" t="str">
        <f>FIXED(VLOOKUP(A20,'Direct lors'!B$4:G$68,4,FALSE),2)</f>
        <v>0.48</v>
      </c>
      <c r="D20" s="39" t="str">
        <f>"("&amp;FIXED(VLOOKUP(A20,'Direct lors'!B$4:G$68,5,FALSE),2)&amp;", "&amp;FIXED(VLOOKUP(A20,'Direct lors'!B$4:G$68,6,FALSE),2)&amp;")"</f>
        <v>(0.06, 0.83)</v>
      </c>
      <c r="F20" s="32">
        <v>18</v>
      </c>
      <c r="G20" s="33" t="str">
        <f>VLOOKUP(F20,'WinBUGS output'!D:F,3,FALSE)</f>
        <v>Cognitive and cognitive behavioural therapies (individual)</v>
      </c>
      <c r="H20" s="39" t="str">
        <f>FIXED(VLOOKUP(F20,'Direct lors'!O$4:T$28,4,FALSE),2)</f>
        <v>0.89</v>
      </c>
      <c r="I20" s="39" t="str">
        <f>"("&amp;FIXED(VLOOKUP(F20,'Direct lors'!O$4:T$28,5,FALSE),2)&amp;", "&amp;FIXED(VLOOKUP(F20,'Direct lors'!O$4:T$28,6,FALSE),2)&amp;")"</f>
        <v>(0.29, 1.45)</v>
      </c>
    </row>
    <row r="21" spans="1:9" x14ac:dyDescent="0.25">
      <c r="A21">
        <v>19</v>
      </c>
      <c r="B21" s="34" t="str">
        <f>VLOOKUP(A21,'WinBUGS output'!A:C,3,FALSE)</f>
        <v>Fluoxetine</v>
      </c>
      <c r="C21" s="39" t="str">
        <f>FIXED(VLOOKUP(A21,'Direct lors'!B$4:G$68,4,FALSE),2)</f>
        <v>0.65</v>
      </c>
      <c r="D21" s="39" t="str">
        <f>"("&amp;FIXED(VLOOKUP(A21,'Direct lors'!B$4:G$68,5,FALSE),2)&amp;", "&amp;FIXED(VLOOKUP(A21,'Direct lors'!B$4:G$68,6,FALSE),2)&amp;")"</f>
        <v>(0.37, 0.95)</v>
      </c>
      <c r="F21" s="32">
        <v>19</v>
      </c>
      <c r="G21" s="33" t="str">
        <f>VLOOKUP(F21,'WinBUGS output'!D:F,3,FALSE)</f>
        <v>Behavioural, cognitive, or CBT groups</v>
      </c>
      <c r="H21" s="39" t="str">
        <f>FIXED(VLOOKUP(F21,'Direct lors'!O$4:T$28,4,FALSE),2)</f>
        <v>0.40</v>
      </c>
      <c r="I21" s="39" t="str">
        <f>"("&amp;FIXED(VLOOKUP(F21,'Direct lors'!O$4:T$28,5,FALSE),2)&amp;", "&amp;FIXED(VLOOKUP(F21,'Direct lors'!O$4:T$28,6,FALSE),2)&amp;")"</f>
        <v>(-0.21, 1.00)</v>
      </c>
    </row>
    <row r="22" spans="1:9" x14ac:dyDescent="0.25">
      <c r="A22">
        <v>20</v>
      </c>
      <c r="B22" s="34" t="str">
        <f>VLOOKUP(A22,'WinBUGS output'!A:C,3,FALSE)</f>
        <v>Sertraline</v>
      </c>
      <c r="C22" s="39" t="str">
        <f>FIXED(VLOOKUP(A22,'Direct lors'!B$4:G$68,4,FALSE),2)</f>
        <v>0.58</v>
      </c>
      <c r="D22" s="39" t="str">
        <f>"("&amp;FIXED(VLOOKUP(A22,'Direct lors'!B$4:G$68,5,FALSE),2)&amp;", "&amp;FIXED(VLOOKUP(A22,'Direct lors'!B$4:G$68,6,FALSE),2)&amp;")"</f>
        <v>(0.31, 0.84)</v>
      </c>
      <c r="F22" s="32">
        <v>20</v>
      </c>
      <c r="G22" s="33" t="str">
        <f>VLOOKUP(F22,'WinBUGS output'!D:F,3,FALSE)</f>
        <v>Combined (Cognitive and cognitive behavioural therapies individual + AD)</v>
      </c>
      <c r="H22" s="39" t="str">
        <f>FIXED(VLOOKUP(F22,'Direct lors'!O$4:T$28,4,FALSE),2)</f>
        <v>1.27</v>
      </c>
      <c r="I22" s="39" t="str">
        <f>"("&amp;FIXED(VLOOKUP(F22,'Direct lors'!O$4:T$28,5,FALSE),2)&amp;", "&amp;FIXED(VLOOKUP(F22,'Direct lors'!O$4:T$28,6,FALSE),2)&amp;")"</f>
        <v>(0.38, 2.15)</v>
      </c>
    </row>
    <row r="23" spans="1:9" x14ac:dyDescent="0.25">
      <c r="A23">
        <v>21</v>
      </c>
      <c r="B23" s="34" t="str">
        <f>VLOOKUP(A23,'WinBUGS output'!A:C,3,FALSE)</f>
        <v>Any AD</v>
      </c>
      <c r="C23" s="39" t="str">
        <f>FIXED(VLOOKUP(A23,'Direct lors'!B$4:G$68,4,FALSE),2)</f>
        <v>1.09</v>
      </c>
      <c r="D23" s="39" t="str">
        <f>"("&amp;FIXED(VLOOKUP(A23,'Direct lors'!B$4:G$68,5,FALSE),2)&amp;", "&amp;FIXED(VLOOKUP(A23,'Direct lors'!B$4:G$68,6,FALSE),2)&amp;")"</f>
        <v>(0.52, 1.64)</v>
      </c>
      <c r="F23" s="32">
        <v>21</v>
      </c>
      <c r="G23" s="33" t="str">
        <f>VLOOKUP(F23,'WinBUGS output'!D:F,3,FALSE)</f>
        <v>Combined (Counselling + AD)</v>
      </c>
      <c r="H23" s="39" t="str">
        <f>FIXED(VLOOKUP(F23,'Direct lors'!O$4:T$28,4,FALSE),2)</f>
        <v>1.65</v>
      </c>
      <c r="I23" s="39" t="str">
        <f>"("&amp;FIXED(VLOOKUP(F23,'Direct lors'!O$4:T$28,5,FALSE),2)&amp;", "&amp;FIXED(VLOOKUP(F23,'Direct lors'!O$4:T$28,6,FALSE),2)&amp;")"</f>
        <v>(0.07, 3.23)</v>
      </c>
    </row>
    <row r="24" spans="1:9" x14ac:dyDescent="0.25">
      <c r="A24">
        <v>22</v>
      </c>
      <c r="B24" s="34" t="str">
        <f>VLOOKUP(A24,'WinBUGS output'!A:C,3,FALSE)</f>
        <v>Mirtazapine</v>
      </c>
      <c r="C24" s="39" t="str">
        <f>FIXED(VLOOKUP(A24,'Direct lors'!B$4:G$68,4,FALSE),2)</f>
        <v>1.34</v>
      </c>
      <c r="D24" s="39" t="str">
        <f>"("&amp;FIXED(VLOOKUP(A24,'Direct lors'!B$4:G$68,5,FALSE),2)&amp;", "&amp;FIXED(VLOOKUP(A24,'Direct lors'!B$4:G$68,6,FALSE),2)&amp;")"</f>
        <v>(0.02, 2.79)</v>
      </c>
      <c r="F24" s="32">
        <v>22</v>
      </c>
      <c r="G24" s="33" t="str">
        <f>VLOOKUP(F24,'WinBUGS output'!D:F,3,FALSE)</f>
        <v>Combined (IPT + AD)</v>
      </c>
      <c r="H24" s="39" t="str">
        <f>FIXED(VLOOKUP(F24,'Direct lors'!O$4:T$28,4,FALSE),2)</f>
        <v>1.83</v>
      </c>
      <c r="I24" s="39" t="str">
        <f>"("&amp;FIXED(VLOOKUP(F24,'Direct lors'!O$4:T$28,5,FALSE),2)&amp;", "&amp;FIXED(VLOOKUP(F24,'Direct lors'!O$4:T$28,6,FALSE),2)&amp;")"</f>
        <v>(0.69, 2.99)</v>
      </c>
    </row>
    <row r="25" spans="1:9" x14ac:dyDescent="0.25">
      <c r="A25">
        <v>23</v>
      </c>
      <c r="B25" s="34" t="str">
        <f>VLOOKUP(A25,'WinBUGS output'!A:C,3,FALSE)</f>
        <v>Short-term psychodynamic psychotherapy individual</v>
      </c>
      <c r="C25" s="39" t="str">
        <f>FIXED(VLOOKUP(A25,'Direct lors'!B$4:G$68,4,FALSE),2)</f>
        <v>0.62</v>
      </c>
      <c r="D25" s="39" t="str">
        <f>"("&amp;FIXED(VLOOKUP(A25,'Direct lors'!B$4:G$68,5,FALSE),2)&amp;", "&amp;FIXED(VLOOKUP(A25,'Direct lors'!B$4:G$68,6,FALSE),2)&amp;")"</f>
        <v>(-0.03, 1.26)</v>
      </c>
      <c r="F25" s="32">
        <v>23</v>
      </c>
      <c r="G25" s="33" t="str">
        <f>VLOOKUP(F25,'WinBUGS output'!D:F,3,FALSE)</f>
        <v>Combined (Short-term psychodynamic psychotherapies + AD)</v>
      </c>
      <c r="H25" s="39" t="str">
        <f>FIXED(VLOOKUP(F25,'Direct lors'!O$4:T$28,4,FALSE),2)</f>
        <v>1.52</v>
      </c>
      <c r="I25" s="39" t="str">
        <f>"("&amp;FIXED(VLOOKUP(F25,'Direct lors'!O$4:T$28,5,FALSE),2)&amp;", "&amp;FIXED(VLOOKUP(F25,'Direct lors'!O$4:T$28,6,FALSE),2)&amp;")"</f>
        <v>(0.51, 2.49)</v>
      </c>
    </row>
    <row r="26" spans="1:9" x14ac:dyDescent="0.25">
      <c r="A26">
        <v>24</v>
      </c>
      <c r="B26" s="34" t="str">
        <f>VLOOKUP(A26,'WinBUGS output'!A:C,3,FALSE)</f>
        <v>Cognitive bibliotherapy with support</v>
      </c>
      <c r="C26" s="39" t="str">
        <f>FIXED(VLOOKUP(A26,'Direct lors'!B$4:G$68,4,FALSE),2)</f>
        <v>0.47</v>
      </c>
      <c r="D26" s="39" t="str">
        <f>"("&amp;FIXED(VLOOKUP(A26,'Direct lors'!B$4:G$68,5,FALSE),2)&amp;", "&amp;FIXED(VLOOKUP(A26,'Direct lors'!B$4:G$68,6,FALSE),2)&amp;")"</f>
        <v>(-0.21, 1.13)</v>
      </c>
      <c r="F26" s="32">
        <v>24</v>
      </c>
      <c r="G26" s="33" t="str">
        <f>VLOOKUP(F26,'WinBUGS output'!D:F,3,FALSE)</f>
        <v>Combined (psych + placebo)</v>
      </c>
      <c r="H26" s="39" t="str">
        <f>FIXED(VLOOKUP(F26,'Direct lors'!O$4:T$28,4,FALSE),2)</f>
        <v>2.18</v>
      </c>
      <c r="I26" s="39" t="str">
        <f>"("&amp;FIXED(VLOOKUP(F26,'Direct lors'!O$4:T$28,5,FALSE),2)&amp;", "&amp;FIXED(VLOOKUP(F26,'Direct lors'!O$4:T$28,6,FALSE),2)&amp;")"</f>
        <v>(1.05, 3.31)</v>
      </c>
    </row>
    <row r="27" spans="1:9" x14ac:dyDescent="0.25">
      <c r="A27">
        <v>25</v>
      </c>
      <c r="B27" s="34" t="str">
        <f>VLOOKUP(A27,'WinBUGS output'!A:C,3,FALSE)</f>
        <v>Computerised behavioural activation with support</v>
      </c>
      <c r="C27" s="39" t="str">
        <f>FIXED(VLOOKUP(A27,'Direct lors'!B$4:G$68,4,FALSE),2)</f>
        <v>0.75</v>
      </c>
      <c r="D27" s="39" t="str">
        <f>"("&amp;FIXED(VLOOKUP(A27,'Direct lors'!B$4:G$68,5,FALSE),2)&amp;", "&amp;FIXED(VLOOKUP(A27,'Direct lors'!B$4:G$68,6,FALSE),2)&amp;")"</f>
        <v>(-0.02, 1.52)</v>
      </c>
      <c r="F27" s="32">
        <v>25</v>
      </c>
      <c r="G27" s="33" t="str">
        <f>VLOOKUP(F27,'WinBUGS output'!D:F,3,FALSE)</f>
        <v>Combined (Exercise + AD/CBT)</v>
      </c>
      <c r="H27" s="39" t="str">
        <f>FIXED(VLOOKUP(F27,'Direct lors'!O$4:T$28,4,FALSE),2)</f>
        <v>2.06</v>
      </c>
      <c r="I27" s="39" t="str">
        <f>"("&amp;FIXED(VLOOKUP(F27,'Direct lors'!O$4:T$28,5,FALSE),2)&amp;", "&amp;FIXED(VLOOKUP(F27,'Direct lors'!O$4:T$28,6,FALSE),2)&amp;")"</f>
        <v>(0.88, 3.19)</v>
      </c>
    </row>
    <row r="28" spans="1:9" x14ac:dyDescent="0.25">
      <c r="A28">
        <v>26</v>
      </c>
      <c r="B28" s="34" t="str">
        <f>VLOOKUP(A28,'WinBUGS output'!A:C,3,FALSE)</f>
        <v>Computerised psychodynamic therapy with support</v>
      </c>
      <c r="C28" s="39" t="str">
        <f>FIXED(VLOOKUP(A28,'Direct lors'!B$4:G$68,4,FALSE),2)</f>
        <v>1.21</v>
      </c>
      <c r="D28" s="39" t="str">
        <f>"("&amp;FIXED(VLOOKUP(A28,'Direct lors'!B$4:G$68,5,FALSE),2)&amp;", "&amp;FIXED(VLOOKUP(A28,'Direct lors'!B$4:G$68,6,FALSE),2)&amp;")"</f>
        <v>(0.35, 2.21)</v>
      </c>
      <c r="F28" s="32">
        <v>26</v>
      </c>
      <c r="G28" s="33" t="str">
        <f>VLOOKUP(F28,'WinBUGS output'!D:F,3,FALSE)</f>
        <v>Combined (Self-help + AD)</v>
      </c>
      <c r="H28" s="39" t="str">
        <f>FIXED(VLOOKUP(F28,'Direct lors'!O$4:T$28,4,FALSE),2)</f>
        <v>0.56</v>
      </c>
      <c r="I28" s="39" t="str">
        <f>"("&amp;FIXED(VLOOKUP(F28,'Direct lors'!O$4:T$28,5,FALSE),2)&amp;", "&amp;FIXED(VLOOKUP(F28,'Direct lors'!O$4:T$28,6,FALSE),2)&amp;")"</f>
        <v>(-0.69, 1.78)</v>
      </c>
    </row>
    <row r="29" spans="1:9" x14ac:dyDescent="0.25">
      <c r="A29">
        <v>27</v>
      </c>
      <c r="B29" s="34" t="str">
        <f>VLOOKUP(A29,'WinBUGS output'!A:C,3,FALSE)</f>
        <v>Computerised-CBT (CCBT) with support</v>
      </c>
      <c r="C29" s="39" t="str">
        <f>FIXED(VLOOKUP(A29,'Direct lors'!B$4:G$68,4,FALSE),2)</f>
        <v>0.87</v>
      </c>
      <c r="D29" s="39" t="str">
        <f>"("&amp;FIXED(VLOOKUP(A29,'Direct lors'!B$4:G$68,5,FALSE),2)&amp;", "&amp;FIXED(VLOOKUP(A29,'Direct lors'!B$4:G$68,6,FALSE),2)&amp;")"</f>
        <v>(0.25, 1.51)</v>
      </c>
    </row>
    <row r="30" spans="1:9" x14ac:dyDescent="0.25">
      <c r="A30">
        <v>28</v>
      </c>
      <c r="B30" s="34" t="str">
        <f>VLOOKUP(A30,'WinBUGS output'!A:C,3,FALSE)</f>
        <v>Computerised-CBT (CCBT) with support + TAU</v>
      </c>
      <c r="C30" s="39" t="str">
        <f>FIXED(VLOOKUP(A30,'Direct lors'!B$4:G$68,4,FALSE),2)</f>
        <v>0.63</v>
      </c>
      <c r="D30" s="39" t="str">
        <f>"("&amp;FIXED(VLOOKUP(A30,'Direct lors'!B$4:G$68,5,FALSE),2)&amp;", "&amp;FIXED(VLOOKUP(A30,'Direct lors'!B$4:G$68,6,FALSE),2)&amp;")"</f>
        <v>(-0.20, 1.41)</v>
      </c>
    </row>
    <row r="31" spans="1:9" x14ac:dyDescent="0.25">
      <c r="A31">
        <v>29</v>
      </c>
      <c r="B31" s="34" t="str">
        <f>VLOOKUP(A31,'WinBUGS output'!A:C,3,FALSE)</f>
        <v>Cognitive bibliotherapy</v>
      </c>
      <c r="C31" s="39" t="str">
        <f>FIXED(VLOOKUP(A31,'Direct lors'!B$4:G$68,4,FALSE),2)</f>
        <v>0.16</v>
      </c>
      <c r="D31" s="39" t="str">
        <f>"("&amp;FIXED(VLOOKUP(A31,'Direct lors'!B$4:G$68,5,FALSE),2)&amp;", "&amp;FIXED(VLOOKUP(A31,'Direct lors'!B$4:G$68,6,FALSE),2)&amp;")"</f>
        <v>(-0.41, 0.71)</v>
      </c>
    </row>
    <row r="32" spans="1:9" x14ac:dyDescent="0.25">
      <c r="A32">
        <v>30</v>
      </c>
      <c r="B32" s="34" t="str">
        <f>VLOOKUP(A32,'WinBUGS output'!A:C,3,FALSE)</f>
        <v>Cognitive bibliotherapy + TAU</v>
      </c>
      <c r="C32" s="39" t="str">
        <f>FIXED(VLOOKUP(A32,'Direct lors'!B$4:G$68,4,FALSE),2)</f>
        <v>-0.13</v>
      </c>
      <c r="D32" s="39" t="str">
        <f>"("&amp;FIXED(VLOOKUP(A32,'Direct lors'!B$4:G$68,5,FALSE),2)&amp;", "&amp;FIXED(VLOOKUP(A32,'Direct lors'!B$4:G$68,6,FALSE),2)&amp;")"</f>
        <v>(-0.95, 0.62)</v>
      </c>
    </row>
    <row r="33" spans="1:4" x14ac:dyDescent="0.25">
      <c r="A33">
        <v>31</v>
      </c>
      <c r="B33" s="34" t="str">
        <f>VLOOKUP(A33,'WinBUGS output'!A:C,3,FALSE)</f>
        <v>Computerised mindfulness intervention</v>
      </c>
      <c r="C33" s="39" t="str">
        <f>FIXED(VLOOKUP(A33,'Direct lors'!B$4:G$68,4,FALSE),2)</f>
        <v>0.21</v>
      </c>
      <c r="D33" s="39" t="str">
        <f>"("&amp;FIXED(VLOOKUP(A33,'Direct lors'!B$4:G$68,5,FALSE),2)&amp;", "&amp;FIXED(VLOOKUP(A33,'Direct lors'!B$4:G$68,6,FALSE),2)&amp;")"</f>
        <v>(-0.62, 1.08)</v>
      </c>
    </row>
    <row r="34" spans="1:4" x14ac:dyDescent="0.25">
      <c r="A34">
        <v>32</v>
      </c>
      <c r="B34" s="34" t="str">
        <f>VLOOKUP(A34,'WinBUGS output'!A:C,3,FALSE)</f>
        <v>Computerised-CBT (CCBT)</v>
      </c>
      <c r="C34" s="39" t="str">
        <f>FIXED(VLOOKUP(A34,'Direct lors'!B$4:G$68,4,FALSE),2)</f>
        <v>0.44</v>
      </c>
      <c r="D34" s="39" t="str">
        <f>"("&amp;FIXED(VLOOKUP(A34,'Direct lors'!B$4:G$68,5,FALSE),2)&amp;", "&amp;FIXED(VLOOKUP(A34,'Direct lors'!B$4:G$68,6,FALSE),2)&amp;")"</f>
        <v>(-0.13, 0.99)</v>
      </c>
    </row>
    <row r="35" spans="1:4" x14ac:dyDescent="0.25">
      <c r="A35">
        <v>33</v>
      </c>
      <c r="B35" s="34" t="str">
        <f>VLOOKUP(A35,'WinBUGS output'!A:C,3,FALSE)</f>
        <v>Online positive psychological intervention</v>
      </c>
      <c r="C35" s="39" t="str">
        <f>FIXED(VLOOKUP(A35,'Direct lors'!B$4:G$68,4,FALSE),2)</f>
        <v>-0.17</v>
      </c>
      <c r="D35" s="39" t="str">
        <f>"("&amp;FIXED(VLOOKUP(A35,'Direct lors'!B$4:G$68,5,FALSE),2)&amp;", "&amp;FIXED(VLOOKUP(A35,'Direct lors'!B$4:G$68,6,FALSE),2)&amp;")"</f>
        <v>(-1.00, 0.58)</v>
      </c>
    </row>
    <row r="36" spans="1:4" x14ac:dyDescent="0.25">
      <c r="A36">
        <v>34</v>
      </c>
      <c r="B36" s="34" t="str">
        <f>VLOOKUP(A36,'WinBUGS output'!A:C,3,FALSE)</f>
        <v>Psychoeducational website</v>
      </c>
      <c r="C36" s="39" t="str">
        <f>FIXED(VLOOKUP(A36,'Direct lors'!B$4:G$68,4,FALSE),2)</f>
        <v>0.27</v>
      </c>
      <c r="D36" s="39" t="str">
        <f>"("&amp;FIXED(VLOOKUP(A36,'Direct lors'!B$4:G$68,5,FALSE),2)&amp;", "&amp;FIXED(VLOOKUP(A36,'Direct lors'!B$4:G$68,6,FALSE),2)&amp;")"</f>
        <v>(-0.47, 1.04)</v>
      </c>
    </row>
    <row r="37" spans="1:4" x14ac:dyDescent="0.25">
      <c r="A37">
        <v>35</v>
      </c>
      <c r="B37" s="34" t="str">
        <f>VLOOKUP(A37,'WinBUGS output'!A:C,3,FALSE)</f>
        <v>Tailored computerised psychoeducation and self-help strategies</v>
      </c>
      <c r="C37" s="39" t="str">
        <f>FIXED(VLOOKUP(A37,'Direct lors'!B$4:G$68,4,FALSE),2)</f>
        <v>-0.30</v>
      </c>
      <c r="D37" s="39" t="str">
        <f>"("&amp;FIXED(VLOOKUP(A37,'Direct lors'!B$4:G$68,5,FALSE),2)&amp;", "&amp;FIXED(VLOOKUP(A37,'Direct lors'!B$4:G$68,6,FALSE),2)&amp;")"</f>
        <v>(-1.26, 0.52)</v>
      </c>
    </row>
    <row r="38" spans="1:4" x14ac:dyDescent="0.25">
      <c r="A38">
        <v>36</v>
      </c>
      <c r="B38" s="34" t="str">
        <f>VLOOKUP(A38,'WinBUGS output'!A:C,3,FALSE)</f>
        <v>Lifestyle factors discussion</v>
      </c>
      <c r="C38" s="39" t="str">
        <f>FIXED(VLOOKUP(A38,'Direct lors'!B$4:G$68,4,FALSE),2)</f>
        <v>-0.05</v>
      </c>
      <c r="D38" s="39" t="str">
        <f>"("&amp;FIXED(VLOOKUP(A38,'Direct lors'!B$4:G$68,5,FALSE),2)&amp;", "&amp;FIXED(VLOOKUP(A38,'Direct lors'!B$4:G$68,6,FALSE),2)&amp;")"</f>
        <v>(-0.85, 0.70)</v>
      </c>
    </row>
    <row r="39" spans="1:4" x14ac:dyDescent="0.25">
      <c r="A39">
        <v>37</v>
      </c>
      <c r="B39" s="34" t="str">
        <f>VLOOKUP(A39,'WinBUGS output'!A:C,3,FALSE)</f>
        <v>Psychoeducational group programme</v>
      </c>
      <c r="C39" s="39" t="str">
        <f>FIXED(VLOOKUP(A39,'Direct lors'!B$4:G$68,4,FALSE),2)</f>
        <v>0.14</v>
      </c>
      <c r="D39" s="39" t="str">
        <f>"("&amp;FIXED(VLOOKUP(A39,'Direct lors'!B$4:G$68,5,FALSE),2)&amp;", "&amp;FIXED(VLOOKUP(A39,'Direct lors'!B$4:G$68,6,FALSE),2)&amp;")"</f>
        <v>(-0.55, 0.84)</v>
      </c>
    </row>
    <row r="40" spans="1:4" x14ac:dyDescent="0.25">
      <c r="A40">
        <v>38</v>
      </c>
      <c r="B40" s="34" t="str">
        <f>VLOOKUP(A40,'WinBUGS output'!A:C,3,FALSE)</f>
        <v>Psychoeducational group programme + TAU</v>
      </c>
      <c r="C40" s="39" t="str">
        <f>FIXED(VLOOKUP(A40,'Direct lors'!B$4:G$68,4,FALSE),2)</f>
        <v>0.25</v>
      </c>
      <c r="D40" s="39" t="str">
        <f>"("&amp;FIXED(VLOOKUP(A40,'Direct lors'!B$4:G$68,5,FALSE),2)&amp;", "&amp;FIXED(VLOOKUP(A40,'Direct lors'!B$4:G$68,6,FALSE),2)&amp;")"</f>
        <v>(-0.51, 1.05)</v>
      </c>
    </row>
    <row r="41" spans="1:4" x14ac:dyDescent="0.25">
      <c r="A41">
        <v>39</v>
      </c>
      <c r="B41" s="34" t="str">
        <f>VLOOKUP(A41,'WinBUGS output'!A:C,3,FALSE)</f>
        <v>Interpersonal psychotherapy (IPT)</v>
      </c>
      <c r="C41" s="39" t="str">
        <f>FIXED(VLOOKUP(A41,'Direct lors'!B$4:G$68,4,FALSE),2)</f>
        <v>0.35</v>
      </c>
      <c r="D41" s="39" t="str">
        <f>"("&amp;FIXED(VLOOKUP(A41,'Direct lors'!B$4:G$68,5,FALSE),2)&amp;", "&amp;FIXED(VLOOKUP(A41,'Direct lors'!B$4:G$68,6,FALSE),2)&amp;")"</f>
        <v>(-0.24, 0.93)</v>
      </c>
    </row>
    <row r="42" spans="1:4" x14ac:dyDescent="0.25">
      <c r="A42">
        <v>40</v>
      </c>
      <c r="B42" s="34" t="str">
        <f>VLOOKUP(A42,'WinBUGS output'!A:C,3,FALSE)</f>
        <v>Interpersonal counselling</v>
      </c>
      <c r="C42" s="39" t="str">
        <f>FIXED(VLOOKUP(A42,'Direct lors'!B$4:G$68,4,FALSE),2)</f>
        <v>0.75</v>
      </c>
      <c r="D42" s="39" t="str">
        <f>"("&amp;FIXED(VLOOKUP(A42,'Direct lors'!B$4:G$68,5,FALSE),2)&amp;", "&amp;FIXED(VLOOKUP(A42,'Direct lors'!B$4:G$68,6,FALSE),2)&amp;")"</f>
        <v>(-0.09, 1.69)</v>
      </c>
    </row>
    <row r="43" spans="1:4" x14ac:dyDescent="0.25">
      <c r="A43">
        <v>41</v>
      </c>
      <c r="B43" s="34" t="str">
        <f>VLOOKUP(A43,'WinBUGS output'!A:C,3,FALSE)</f>
        <v>Non-directive counselling</v>
      </c>
      <c r="C43" s="39" t="str">
        <f>FIXED(VLOOKUP(A43,'Direct lors'!B$4:G$68,4,FALSE),2)</f>
        <v>0.44</v>
      </c>
      <c r="D43" s="39" t="str">
        <f>"("&amp;FIXED(VLOOKUP(A43,'Direct lors'!B$4:G$68,5,FALSE),2)&amp;", "&amp;FIXED(VLOOKUP(A43,'Direct lors'!B$4:G$68,6,FALSE),2)&amp;")"</f>
        <v>(-0.28, 1.14)</v>
      </c>
    </row>
    <row r="44" spans="1:4" x14ac:dyDescent="0.25">
      <c r="A44">
        <v>42</v>
      </c>
      <c r="B44" s="34" t="str">
        <f>VLOOKUP(A44,'WinBUGS output'!A:C,3,FALSE)</f>
        <v>Wheel of wellness counselling</v>
      </c>
      <c r="C44" s="39" t="str">
        <f>FIXED(VLOOKUP(A44,'Direct lors'!B$4:G$68,4,FALSE),2)</f>
        <v>0.47</v>
      </c>
      <c r="D44" s="39" t="str">
        <f>"("&amp;FIXED(VLOOKUP(A44,'Direct lors'!B$4:G$68,5,FALSE),2)&amp;", "&amp;FIXED(VLOOKUP(A44,'Direct lors'!B$4:G$68,6,FALSE),2)&amp;")"</f>
        <v>(-0.39, 1.29)</v>
      </c>
    </row>
    <row r="45" spans="1:4" x14ac:dyDescent="0.25">
      <c r="A45">
        <v>43</v>
      </c>
      <c r="B45" s="34" t="str">
        <f>VLOOKUP(A45,'WinBUGS output'!A:C,3,FALSE)</f>
        <v>Problem solving individual + enhanced TAU</v>
      </c>
      <c r="C45" s="39" t="str">
        <f>FIXED(VLOOKUP(A45,'Direct lors'!B$4:G$68,4,FALSE),2)</f>
        <v>-0.54</v>
      </c>
      <c r="D45" s="39" t="str">
        <f>"("&amp;FIXED(VLOOKUP(A45,'Direct lors'!B$4:G$68,5,FALSE),2)&amp;", "&amp;FIXED(VLOOKUP(A45,'Direct lors'!B$4:G$68,6,FALSE),2)&amp;")"</f>
        <v>(-1.75, 0.69)</v>
      </c>
    </row>
    <row r="46" spans="1:4" x14ac:dyDescent="0.25">
      <c r="A46">
        <v>44</v>
      </c>
      <c r="B46" s="34" t="str">
        <f>VLOOKUP(A46,'WinBUGS output'!A:C,3,FALSE)</f>
        <v>Behavioural activation</v>
      </c>
      <c r="C46" s="39" t="str">
        <f>FIXED(VLOOKUP(A46,'Direct lors'!B$4:G$68,4,FALSE),2)</f>
        <v>1.56</v>
      </c>
      <c r="D46" s="39" t="str">
        <f>"("&amp;FIXED(VLOOKUP(A46,'Direct lors'!B$4:G$68,5,FALSE),2)&amp;", "&amp;FIXED(VLOOKUP(A46,'Direct lors'!B$4:G$68,6,FALSE),2)&amp;")"</f>
        <v>(0.86, 2.26)</v>
      </c>
    </row>
    <row r="47" spans="1:4" x14ac:dyDescent="0.25">
      <c r="A47">
        <v>45</v>
      </c>
      <c r="B47" s="34" t="str">
        <f>VLOOKUP(A47,'WinBUGS output'!A:C,3,FALSE)</f>
        <v>CBT individual (under 15 sessions)</v>
      </c>
      <c r="C47" s="39" t="str">
        <f>FIXED(VLOOKUP(A47,'Direct lors'!B$4:G$68,4,FALSE),2)</f>
        <v>0.83</v>
      </c>
      <c r="D47" s="39" t="str">
        <f>"("&amp;FIXED(VLOOKUP(A47,'Direct lors'!B$4:G$68,5,FALSE),2)&amp;", "&amp;FIXED(VLOOKUP(A47,'Direct lors'!B$4:G$68,6,FALSE),2)&amp;")"</f>
        <v>(0.19, 1.43)</v>
      </c>
    </row>
    <row r="48" spans="1:4" x14ac:dyDescent="0.25">
      <c r="A48">
        <v>46</v>
      </c>
      <c r="B48" s="34" t="str">
        <f>VLOOKUP(A48,'WinBUGS output'!A:C,3,FALSE)</f>
        <v>CBT individual (under 15 sessions) + TAU</v>
      </c>
      <c r="C48" s="39" t="str">
        <f>FIXED(VLOOKUP(A48,'Direct lors'!B$4:G$68,4,FALSE),2)</f>
        <v>1.06</v>
      </c>
      <c r="D48" s="39" t="str">
        <f>"("&amp;FIXED(VLOOKUP(A48,'Direct lors'!B$4:G$68,5,FALSE),2)&amp;", "&amp;FIXED(VLOOKUP(A48,'Direct lors'!B$4:G$68,6,FALSE),2)&amp;")"</f>
        <v>(0.39, 1.76)</v>
      </c>
    </row>
    <row r="49" spans="1:5" x14ac:dyDescent="0.25">
      <c r="A49">
        <v>47</v>
      </c>
      <c r="B49" s="34" t="str">
        <f>VLOOKUP(A49,'WinBUGS output'!A:C,3,FALSE)</f>
        <v>CBT individual (over 15 sessions)</v>
      </c>
      <c r="C49" s="39" t="str">
        <f>FIXED(VLOOKUP(A49,'Direct lors'!B$4:G$68,4,FALSE),2)</f>
        <v>0.92</v>
      </c>
      <c r="D49" s="39" t="str">
        <f>"("&amp;FIXED(VLOOKUP(A49,'Direct lors'!B$4:G$68,5,FALSE),2)&amp;", "&amp;FIXED(VLOOKUP(A49,'Direct lors'!B$4:G$68,6,FALSE),2)&amp;")"</f>
        <v>(0.45, 1.38)</v>
      </c>
    </row>
    <row r="50" spans="1:5" x14ac:dyDescent="0.25">
      <c r="A50">
        <v>48</v>
      </c>
      <c r="B50" s="34" t="str">
        <f>VLOOKUP(A50,'WinBUGS output'!A:C,3,FALSE)</f>
        <v>CBT individual (over 15 sessions) + TAU</v>
      </c>
      <c r="C50" s="39" t="str">
        <f>FIXED(VLOOKUP(A50,'Direct lors'!B$4:G$68,4,FALSE),2)</f>
        <v>0.26</v>
      </c>
      <c r="D50" s="39" t="str">
        <f>"("&amp;FIXED(VLOOKUP(A50,'Direct lors'!B$4:G$68,5,FALSE),2)&amp;", "&amp;FIXED(VLOOKUP(A50,'Direct lors'!B$4:G$68,6,FALSE),2)&amp;")"</f>
        <v>(-1.04, 1.18)</v>
      </c>
    </row>
    <row r="51" spans="1:5" x14ac:dyDescent="0.25">
      <c r="A51">
        <v>49</v>
      </c>
      <c r="B51" s="34" t="str">
        <f>VLOOKUP(A51,'WinBUGS output'!A:C,3,FALSE)</f>
        <v>Rational emotive behaviour therapy (REBT) individual</v>
      </c>
      <c r="C51" s="39" t="str">
        <f>FIXED(VLOOKUP(A51,'Direct lors'!B$4:G$68,4,FALSE),2)</f>
        <v>0.94</v>
      </c>
      <c r="D51" s="39" t="str">
        <f>"("&amp;FIXED(VLOOKUP(A51,'Direct lors'!B$4:G$68,5,FALSE),2)&amp;", "&amp;FIXED(VLOOKUP(A51,'Direct lors'!B$4:G$68,6,FALSE),2)&amp;")"</f>
        <v>(0.23, 1.64)</v>
      </c>
    </row>
    <row r="52" spans="1:5" x14ac:dyDescent="0.25">
      <c r="A52">
        <v>50</v>
      </c>
      <c r="B52" s="34" t="str">
        <f>VLOOKUP(A52,'WinBUGS output'!A:C,3,FALSE)</f>
        <v>Third-wave cognitive therapy individual</v>
      </c>
      <c r="C52" s="39" t="str">
        <f>FIXED(VLOOKUP(A52,'Direct lors'!B$4:G$68,4,FALSE),2)</f>
        <v>1.14</v>
      </c>
      <c r="D52" s="39" t="str">
        <f>"("&amp;FIXED(VLOOKUP(A52,'Direct lors'!B$4:G$68,5,FALSE),2)&amp;", "&amp;FIXED(VLOOKUP(A52,'Direct lors'!B$4:G$68,6,FALSE),2)&amp;")"</f>
        <v>(0.47, 1.85)</v>
      </c>
    </row>
    <row r="53" spans="1:5" x14ac:dyDescent="0.25">
      <c r="A53">
        <v>51</v>
      </c>
      <c r="B53" s="34" t="str">
        <f>VLOOKUP(A53,'WinBUGS output'!A:C,3,FALSE)</f>
        <v>Third-wave cognitive therapy individual + TAU</v>
      </c>
      <c r="C53" s="39" t="str">
        <f>FIXED(VLOOKUP(A53,'Direct lors'!B$4:G$68,4,FALSE),2)</f>
        <v>1.10</v>
      </c>
      <c r="D53" s="39" t="str">
        <f>"("&amp;FIXED(VLOOKUP(A53,'Direct lors'!B$4:G$68,5,FALSE),2)&amp;", "&amp;FIXED(VLOOKUP(A53,'Direct lors'!B$4:G$68,6,FALSE),2)&amp;")"</f>
        <v>(0.32, 2.00)</v>
      </c>
    </row>
    <row r="54" spans="1:5" x14ac:dyDescent="0.25">
      <c r="A54">
        <v>52</v>
      </c>
      <c r="B54" s="34" t="str">
        <f>VLOOKUP(A54,'WinBUGS output'!A:C,3,FALSE)</f>
        <v>CBT group (under 15 sessions)</v>
      </c>
      <c r="C54" s="39" t="str">
        <f>FIXED(VLOOKUP(A54,'Direct lors'!B$4:G$68,4,FALSE),2)</f>
        <v>0.47</v>
      </c>
      <c r="D54" s="39" t="str">
        <f>"("&amp;FIXED(VLOOKUP(A54,'Direct lors'!B$4:G$68,5,FALSE),2)&amp;", "&amp;FIXED(VLOOKUP(A54,'Direct lors'!B$4:G$68,6,FALSE),2)&amp;")"</f>
        <v>(-0.11, 1.07)</v>
      </c>
    </row>
    <row r="55" spans="1:5" x14ac:dyDescent="0.25">
      <c r="A55">
        <v>53</v>
      </c>
      <c r="B55" s="34" t="str">
        <f>VLOOKUP(A55,'WinBUGS output'!A:C,3,FALSE)</f>
        <v>CBT group (under 15 sessions) + TAU</v>
      </c>
      <c r="C55" s="39" t="str">
        <f>FIXED(VLOOKUP(A55,'Direct lors'!B$4:G$68,4,FALSE),2)</f>
        <v>0.62</v>
      </c>
      <c r="D55" s="39" t="str">
        <f>"("&amp;FIXED(VLOOKUP(A55,'Direct lors'!B$4:G$68,5,FALSE),2)&amp;", "&amp;FIXED(VLOOKUP(A55,'Direct lors'!B$4:G$68,6,FALSE),2)&amp;")"</f>
        <v>(-0.08, 1.43)</v>
      </c>
    </row>
    <row r="56" spans="1:5" x14ac:dyDescent="0.25">
      <c r="A56">
        <v>54</v>
      </c>
      <c r="B56" s="34" t="str">
        <f>VLOOKUP(A56,'WinBUGS output'!A:C,3,FALSE)</f>
        <v>Coping with Depression course (group)</v>
      </c>
      <c r="C56" s="39" t="str">
        <f>FIXED(VLOOKUP(A56,'Direct lors'!B$4:G$68,4,FALSE),2)</f>
        <v>0.21</v>
      </c>
      <c r="D56" s="39" t="str">
        <f>"("&amp;FIXED(VLOOKUP(A56,'Direct lors'!B$4:G$68,5,FALSE),2)&amp;", "&amp;FIXED(VLOOKUP(A56,'Direct lors'!B$4:G$68,6,FALSE),2)&amp;")"</f>
        <v>(-0.55, 0.89)</v>
      </c>
    </row>
    <row r="57" spans="1:5" x14ac:dyDescent="0.25">
      <c r="A57">
        <v>55</v>
      </c>
      <c r="B57" s="34" t="str">
        <f>VLOOKUP(A57,'WinBUGS output'!A:C,3,FALSE)</f>
        <v>Third-wave cognitive therapy group</v>
      </c>
      <c r="C57" s="39" t="str">
        <f>FIXED(VLOOKUP(A57,'Direct lors'!B$4:G$68,4,FALSE),2)</f>
        <v>0.24</v>
      </c>
      <c r="D57" s="39" t="str">
        <f>"("&amp;FIXED(VLOOKUP(A57,'Direct lors'!B$4:G$68,5,FALSE),2)&amp;", "&amp;FIXED(VLOOKUP(A57,'Direct lors'!B$4:G$68,6,FALSE),2)&amp;")"</f>
        <v>(-0.45, 0.88)</v>
      </c>
    </row>
    <row r="58" spans="1:5" x14ac:dyDescent="0.25">
      <c r="A58">
        <v>56</v>
      </c>
      <c r="B58" s="34" t="str">
        <f>VLOOKUP(A58,'WinBUGS output'!A:C,3,FALSE)</f>
        <v>Third-wave cognitive therapy group + TAU</v>
      </c>
      <c r="C58" s="39" t="str">
        <f>FIXED(VLOOKUP(A58,'Direct lors'!B$4:G$68,4,FALSE),2)</f>
        <v>0.42</v>
      </c>
      <c r="D58" s="39" t="str">
        <f>"("&amp;FIXED(VLOOKUP(A58,'Direct lors'!B$4:G$68,5,FALSE),2)&amp;", "&amp;FIXED(VLOOKUP(A58,'Direct lors'!B$4:G$68,6,FALSE),2)&amp;")"</f>
        <v>(-0.38, 1.25)</v>
      </c>
    </row>
    <row r="59" spans="1:5" x14ac:dyDescent="0.25">
      <c r="A59">
        <v>57</v>
      </c>
      <c r="B59" s="34" t="str">
        <f>VLOOKUP(A59,'WinBUGS output'!A:C,3,FALSE)</f>
        <v>CBT individual (over 15 sessions) + any TCA</v>
      </c>
      <c r="C59" s="39" t="str">
        <f>FIXED(VLOOKUP(A59,'Direct lors'!B$4:G$68,4,FALSE),2)</f>
        <v>1.26</v>
      </c>
      <c r="D59" s="39" t="str">
        <f>"("&amp;FIXED(VLOOKUP(A59,'Direct lors'!B$4:G$68,5,FALSE),2)&amp;", "&amp;FIXED(VLOOKUP(A59,'Direct lors'!B$4:G$68,6,FALSE),2)&amp;")"</f>
        <v>(0.49, 2.00)</v>
      </c>
    </row>
    <row r="60" spans="1:5" x14ac:dyDescent="0.25">
      <c r="A60">
        <v>58</v>
      </c>
      <c r="B60" s="34" t="str">
        <f>VLOOKUP(A60,'WinBUGS output'!A:C,3,FALSE)</f>
        <v>CBT individual (over 15 sessions) + imipramine</v>
      </c>
      <c r="C60" s="39" t="str">
        <f>FIXED(VLOOKUP(A60,'Direct lors'!B$4:G$68,4,FALSE),2)</f>
        <v>1.27</v>
      </c>
      <c r="D60" s="39" t="str">
        <f>"("&amp;FIXED(VLOOKUP(A60,'Direct lors'!B$4:G$68,5,FALSE),2)&amp;", "&amp;FIXED(VLOOKUP(A60,'Direct lors'!B$4:G$68,6,FALSE),2)&amp;")"</f>
        <v>(0.42, 2.13)</v>
      </c>
    </row>
    <row r="61" spans="1:5" x14ac:dyDescent="0.25">
      <c r="A61">
        <v>59</v>
      </c>
      <c r="B61" s="34" t="str">
        <f>VLOOKUP(A61,'WinBUGS output'!A:C,3,FALSE)</f>
        <v>Supportive psychotherapy + any SSRI</v>
      </c>
      <c r="C61" s="39" t="str">
        <f>FIXED(VLOOKUP(A61,'Direct lors'!B$4:G$68,4,FALSE),2)</f>
        <v>1.65</v>
      </c>
      <c r="D61" s="39" t="str">
        <f>"("&amp;FIXED(VLOOKUP(A61,'Direct lors'!B$4:G$68,5,FALSE),2)&amp;", "&amp;FIXED(VLOOKUP(A61,'Direct lors'!B$4:G$68,6,FALSE),2)&amp;")"</f>
        <v>(0.18, 3.15)</v>
      </c>
    </row>
    <row r="62" spans="1:5" x14ac:dyDescent="0.25">
      <c r="A62">
        <v>60</v>
      </c>
      <c r="B62" s="34" t="str">
        <f>VLOOKUP(A62,'WinBUGS output'!A:C,3,FALSE)</f>
        <v>Interpersonal psychotherapy (IPT) + any AD</v>
      </c>
      <c r="C62" s="39" t="str">
        <f>FIXED(VLOOKUP(A62,'Direct lors'!B$4:G$68,4,FALSE),2)</f>
        <v>1.82</v>
      </c>
      <c r="D62" s="39" t="str">
        <f>"("&amp;FIXED(VLOOKUP(A62,'Direct lors'!B$4:G$68,5,FALSE),2)&amp;", "&amp;FIXED(VLOOKUP(A62,'Direct lors'!B$4:G$68,6,FALSE),2)&amp;")"</f>
        <v>(0.76, 2.89)</v>
      </c>
    </row>
    <row r="63" spans="1:5" x14ac:dyDescent="0.25">
      <c r="A63">
        <v>61</v>
      </c>
      <c r="B63" s="34" t="str">
        <f>VLOOKUP(A63,'WinBUGS output'!A:C,3,FALSE)</f>
        <v>Interpersonal psychotherapy (IPT) + imipramine</v>
      </c>
      <c r="C63" s="39" t="str">
        <f>FIXED(VLOOKUP(A63,'Direct lors'!B$4:G$68,4,FALSE),2)</f>
        <v>1.84</v>
      </c>
      <c r="D63" s="39" t="str">
        <f>"("&amp;FIXED(VLOOKUP(A63,'Direct lors'!B$4:G$68,5,FALSE),2)&amp;", "&amp;FIXED(VLOOKUP(A63,'Direct lors'!B$4:G$68,6,FALSE),2)&amp;")"</f>
        <v>(0.64, 3.08)</v>
      </c>
    </row>
    <row r="64" spans="1:5" x14ac:dyDescent="0.25">
      <c r="A64" s="37">
        <v>62</v>
      </c>
      <c r="B64" s="39" t="str">
        <f>VLOOKUP(A64,'WinBUGS output'!A:C,3,FALSE)</f>
        <v>Short-term psychodynamic psychotherapy individual + Any AD</v>
      </c>
      <c r="C64" s="39" t="str">
        <f>FIXED(VLOOKUP(A64,'Direct lors'!B$4:G$68,4,FALSE),2)</f>
        <v>1.59</v>
      </c>
      <c r="D64" s="39" t="str">
        <f>"("&amp;FIXED(VLOOKUP(A64,'Direct lors'!B$4:G$68,5,FALSE),2)&amp;", "&amp;FIXED(VLOOKUP(A64,'Direct lors'!B$4:G$68,6,FALSE),2)&amp;")"</f>
        <v>(0.64, 2.52)</v>
      </c>
      <c r="E64"/>
    </row>
    <row r="65" spans="1:5" x14ac:dyDescent="0.25">
      <c r="A65" s="37">
        <v>63</v>
      </c>
      <c r="B65" s="39" t="str">
        <f>VLOOKUP(A65,'WinBUGS output'!A:C,3,FALSE)</f>
        <v>Short-term psychodynamic psychotherapy individual + any SSRI</v>
      </c>
      <c r="C65" s="39" t="str">
        <f>FIXED(VLOOKUP(A65,'Direct lors'!B$4:G$68,4,FALSE),2)</f>
        <v>1.45</v>
      </c>
      <c r="D65" s="39" t="str">
        <f>"("&amp;FIXED(VLOOKUP(A65,'Direct lors'!B$4:G$68,5,FALSE),2)&amp;", "&amp;FIXED(VLOOKUP(A65,'Direct lors'!B$4:G$68,6,FALSE),2)&amp;")"</f>
        <v>(0.40, 2.45)</v>
      </c>
      <c r="E65"/>
    </row>
    <row r="66" spans="1:5" x14ac:dyDescent="0.25">
      <c r="A66" s="37">
        <v>64</v>
      </c>
      <c r="B66" s="39" t="str">
        <f>VLOOKUP(A66,'WinBUGS output'!A:C,3,FALSE)</f>
        <v>CBT individual (over 15 sessions) + Pill placebo</v>
      </c>
      <c r="C66" s="39" t="str">
        <f>FIXED(VLOOKUP(A66,'Direct lors'!B$4:G$68,4,FALSE),2)</f>
        <v>2.18</v>
      </c>
      <c r="D66" s="39" t="str">
        <f>"("&amp;FIXED(VLOOKUP(A66,'Direct lors'!B$4:G$68,5,FALSE),2)&amp;", "&amp;FIXED(VLOOKUP(A66,'Direct lors'!B$4:G$68,6,FALSE),2)&amp;")"</f>
        <v>(1.14, 3.23)</v>
      </c>
      <c r="E66"/>
    </row>
    <row r="67" spans="1:5" x14ac:dyDescent="0.25">
      <c r="A67" s="37">
        <v>65</v>
      </c>
      <c r="B67" s="39" t="str">
        <f>VLOOKUP(A67,'WinBUGS output'!A:C,3,FALSE)</f>
        <v xml:space="preserve">Interpersonal psychotherapy (IPT) + Pill placebo </v>
      </c>
      <c r="C67" s="39" t="str">
        <f>FIXED(VLOOKUP(A67,'Direct lors'!B$4:G$68,4,FALSE),2)</f>
        <v>2.17</v>
      </c>
      <c r="D67" s="39" t="str">
        <f>"("&amp;FIXED(VLOOKUP(A67,'Direct lors'!B$4:G$68,5,FALSE),2)&amp;", "&amp;FIXED(VLOOKUP(A67,'Direct lors'!B$4:G$68,6,FALSE),2)&amp;")"</f>
        <v>(0.97, 3.37)</v>
      </c>
      <c r="E67"/>
    </row>
    <row r="68" spans="1:5" x14ac:dyDescent="0.25">
      <c r="A68" s="37">
        <v>66</v>
      </c>
      <c r="B68" s="39" t="str">
        <f>VLOOKUP(A68,'WinBUGS output'!A:C,3,FALSE)</f>
        <v>Exercise + Sertraline</v>
      </c>
      <c r="C68" s="39" t="str">
        <f>FIXED(VLOOKUP(A68,'Direct lors'!B$4:G$68,4,FALSE),2)</f>
        <v>2.05</v>
      </c>
      <c r="D68" s="39" t="str">
        <f>"("&amp;FIXED(VLOOKUP(A68,'Direct lors'!B$4:G$68,5,FALSE),2)&amp;", "&amp;FIXED(VLOOKUP(A68,'Direct lors'!B$4:G$68,6,FALSE),2)&amp;")"</f>
        <v>(1.02, 3.06)</v>
      </c>
      <c r="E68"/>
    </row>
    <row r="69" spans="1:5" x14ac:dyDescent="0.25">
      <c r="A69" s="37">
        <v>67</v>
      </c>
      <c r="B69" s="39" t="str">
        <f>VLOOKUP(A69,'WinBUGS output'!A:C,3,FALSE)</f>
        <v>Cognitive bibliotherapy + escitalopram</v>
      </c>
      <c r="C69" s="39" t="str">
        <f>FIXED(VLOOKUP(A69,'Direct lors'!B$4:G$69,4,FALSE),2)</f>
        <v>0.56</v>
      </c>
      <c r="D69" s="39" t="str">
        <f>"("&amp;FIXED(VLOOKUP(A69,'Direct lors'!B$4:G$69,5,FALSE),2)&amp;", "&amp;FIXED(VLOOKUP(A69,'Direct lors'!B$4:G$69,6,FALSE),2)&amp;")"</f>
        <v>(-0.55, 1.67)</v>
      </c>
      <c r="E69"/>
    </row>
    <row r="70" spans="1:5" x14ac:dyDescent="0.25">
      <c r="A70"/>
      <c r="B70"/>
      <c r="C70"/>
      <c r="D70"/>
      <c r="E70"/>
    </row>
    <row r="71" spans="1:5" x14ac:dyDescent="0.25">
      <c r="A71"/>
      <c r="B71"/>
      <c r="C71"/>
      <c r="D71"/>
      <c r="E71"/>
    </row>
    <row r="72" spans="1:5" x14ac:dyDescent="0.25">
      <c r="A72"/>
      <c r="B72"/>
      <c r="C72"/>
      <c r="D72"/>
      <c r="E72"/>
    </row>
    <row r="73" spans="1:5" x14ac:dyDescent="0.25">
      <c r="A73"/>
      <c r="B73"/>
      <c r="C73"/>
      <c r="D73"/>
      <c r="E73"/>
    </row>
    <row r="74" spans="1:5" x14ac:dyDescent="0.25">
      <c r="A74"/>
      <c r="B74"/>
      <c r="C74"/>
      <c r="D74"/>
      <c r="E74"/>
    </row>
    <row r="75" spans="1:5" x14ac:dyDescent="0.25">
      <c r="A75"/>
      <c r="B75"/>
      <c r="C75"/>
      <c r="D75"/>
      <c r="E75"/>
    </row>
    <row r="76" spans="1:5" x14ac:dyDescent="0.25">
      <c r="A76"/>
      <c r="B76"/>
      <c r="C76"/>
      <c r="D76"/>
      <c r="E76"/>
    </row>
    <row r="77" spans="1:5" x14ac:dyDescent="0.25">
      <c r="A77"/>
      <c r="B77"/>
      <c r="C77"/>
      <c r="D77"/>
      <c r="E77"/>
    </row>
    <row r="78" spans="1:5" x14ac:dyDescent="0.25">
      <c r="A78"/>
      <c r="B78"/>
      <c r="C78"/>
      <c r="D78"/>
      <c r="E78"/>
    </row>
    <row r="79" spans="1:5" x14ac:dyDescent="0.25">
      <c r="A79"/>
      <c r="B79"/>
      <c r="C79"/>
      <c r="D79"/>
      <c r="E79"/>
    </row>
    <row r="80" spans="1:5" x14ac:dyDescent="0.25">
      <c r="A80"/>
      <c r="B80"/>
      <c r="C80"/>
      <c r="D80"/>
      <c r="E80"/>
    </row>
    <row r="81" spans="5:5" x14ac:dyDescent="0.25">
      <c r="E81"/>
    </row>
    <row r="82" spans="5:5" x14ac:dyDescent="0.25">
      <c r="E82"/>
    </row>
    <row r="83" spans="5:5" x14ac:dyDescent="0.25">
      <c r="E83"/>
    </row>
    <row r="84" spans="5:5" x14ac:dyDescent="0.25">
      <c r="E84"/>
    </row>
    <row r="85" spans="5:5" x14ac:dyDescent="0.25">
      <c r="E85"/>
    </row>
    <row r="86" spans="5:5" x14ac:dyDescent="0.25">
      <c r="E86"/>
    </row>
    <row r="87" spans="5:5" x14ac:dyDescent="0.25">
      <c r="E87"/>
    </row>
    <row r="88" spans="5:5" x14ac:dyDescent="0.25">
      <c r="E88"/>
    </row>
    <row r="89" spans="5:5" x14ac:dyDescent="0.25">
      <c r="E89"/>
    </row>
    <row r="90" spans="5:5" x14ac:dyDescent="0.25">
      <c r="E90"/>
    </row>
    <row r="91" spans="5:5" x14ac:dyDescent="0.25">
      <c r="E91"/>
    </row>
    <row r="92" spans="5:5" x14ac:dyDescent="0.25">
      <c r="E92"/>
    </row>
    <row r="93" spans="5:5" x14ac:dyDescent="0.25">
      <c r="E93"/>
    </row>
    <row r="94" spans="5:5" x14ac:dyDescent="0.25">
      <c r="E94"/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38"/>
  <sheetViews>
    <sheetView workbookViewId="0">
      <selection activeCell="G2" sqref="G2"/>
    </sheetView>
  </sheetViews>
  <sheetFormatPr defaultRowHeight="15" x14ac:dyDescent="0.25"/>
  <cols>
    <col min="1" max="1" width="5.42578125" style="1" customWidth="1"/>
    <col min="2" max="2" width="59.7109375" style="1" bestFit="1" customWidth="1"/>
    <col min="3" max="4" width="12" style="1" customWidth="1"/>
    <col min="5" max="5" width="9.5703125" style="1" customWidth="1"/>
    <col min="6" max="6" width="4.85546875" customWidth="1"/>
    <col min="7" max="7" width="68.28515625" bestFit="1" customWidth="1"/>
    <col min="8" max="9" width="12.42578125" customWidth="1"/>
  </cols>
  <sheetData>
    <row r="1" spans="1:9" x14ac:dyDescent="0.25">
      <c r="B1" s="1" t="s">
        <v>6</v>
      </c>
      <c r="G1" s="32" t="s">
        <v>6</v>
      </c>
    </row>
    <row r="3" spans="1:9" x14ac:dyDescent="0.25">
      <c r="B3" s="8" t="s">
        <v>1</v>
      </c>
      <c r="C3" s="8" t="s">
        <v>76</v>
      </c>
      <c r="D3" s="9" t="s">
        <v>75</v>
      </c>
      <c r="E3" s="10" t="s">
        <v>77</v>
      </c>
      <c r="G3" s="8" t="s">
        <v>3</v>
      </c>
      <c r="H3" s="8" t="s">
        <v>76</v>
      </c>
      <c r="I3" s="9" t="s">
        <v>75</v>
      </c>
    </row>
    <row r="4" spans="1:9" x14ac:dyDescent="0.25">
      <c r="A4" s="1">
        <v>2</v>
      </c>
      <c r="B4" s="3" t="str">
        <f>VLOOKUP(A4,'WinBUGS output'!A:C,3,FALSE)</f>
        <v>Waitlist</v>
      </c>
      <c r="C4" s="3" t="str">
        <f>FIXED(EXP(VLOOKUP(A4,'Direct lors'!B$4:G$69,4,FALSE)),2)</f>
        <v>0.34</v>
      </c>
      <c r="D4" s="3" t="str">
        <f>"("&amp;FIXED(EXP(VLOOKUP(A4,'Direct lors'!B$4:G$69,5,FALSE)),2)&amp;", "&amp;FIXED(EXP(VLOOKUP(A4,'Direct lors'!B$4:G$69,6,FALSE)),2)&amp;")"</f>
        <v>(0.20, 0.56)</v>
      </c>
      <c r="F4" s="1">
        <v>2</v>
      </c>
      <c r="G4" s="2" t="str">
        <f>VLOOKUP(F4,'WinBUGS output'!D:F,3,FALSE)</f>
        <v>No treatment</v>
      </c>
      <c r="H4" s="3" t="str">
        <f>FIXED(EXP(VLOOKUP(F4,'Direct lors'!O$4:T$28,4,FALSE)),2)</f>
        <v>0.32</v>
      </c>
      <c r="I4" s="3" t="str">
        <f>"("&amp;FIXED(EXP(VLOOKUP(F4,'Direct lors'!O$4:T$28,5,FALSE)),2)&amp;", "&amp;FIXED(EXP(VLOOKUP(F4,'Direct lors'!O$4:T$28,6,FALSE)),2)&amp;")"</f>
        <v>(0.15, 0.67)</v>
      </c>
    </row>
    <row r="5" spans="1:9" x14ac:dyDescent="0.25">
      <c r="A5" s="1">
        <v>3</v>
      </c>
      <c r="B5" s="34" t="str">
        <f>VLOOKUP(A5,'WinBUGS output'!A:C,3,FALSE)</f>
        <v>No treatment</v>
      </c>
      <c r="C5" s="39" t="str">
        <f>FIXED(EXP(VLOOKUP(A5,'Direct lors'!B$4:G$69,4,FALSE)),2)</f>
        <v>0.30</v>
      </c>
      <c r="D5" s="39" t="str">
        <f>"("&amp;FIXED(EXP(VLOOKUP(A5,'Direct lors'!B$4:G$69,5,FALSE)),2)&amp;", "&amp;FIXED(EXP(VLOOKUP(A5,'Direct lors'!B$4:G$69,6,FALSE)),2)&amp;")"</f>
        <v>(0.14, 0.62)</v>
      </c>
      <c r="F5" s="1">
        <v>3</v>
      </c>
      <c r="G5" s="33" t="str">
        <f>VLOOKUP(F5,'WinBUGS output'!D:F,3,FALSE)</f>
        <v>Attention placebo</v>
      </c>
      <c r="H5" s="39" t="str">
        <f>FIXED(EXP(VLOOKUP(F5,'Direct lors'!O$4:T$28,4,FALSE)),2)</f>
        <v>0.70</v>
      </c>
      <c r="I5" s="39" t="str">
        <f>"("&amp;FIXED(EXP(VLOOKUP(F5,'Direct lors'!O$4:T$28,5,FALSE)),2)&amp;", "&amp;FIXED(EXP(VLOOKUP(F5,'Direct lors'!O$4:T$28,6,FALSE)),2)&amp;")"</f>
        <v>(0.30, 1.49)</v>
      </c>
    </row>
    <row r="6" spans="1:9" x14ac:dyDescent="0.25">
      <c r="A6" s="1">
        <v>4</v>
      </c>
      <c r="B6" s="34" t="str">
        <f>VLOOKUP(A6,'WinBUGS output'!A:C,3,FALSE)</f>
        <v>Attention placebo</v>
      </c>
      <c r="C6" s="39" t="str">
        <f>FIXED(EXP(VLOOKUP(A6,'Direct lors'!B$4:G$69,4,FALSE)),2)</f>
        <v>0.83</v>
      </c>
      <c r="D6" s="39" t="str">
        <f>"("&amp;FIXED(EXP(VLOOKUP(A6,'Direct lors'!B$4:G$69,5,FALSE)),2)&amp;", "&amp;FIXED(EXP(VLOOKUP(A6,'Direct lors'!B$4:G$69,6,FALSE)),2)&amp;")"</f>
        <v>(0.46, 1.48)</v>
      </c>
      <c r="F6" s="1">
        <v>4</v>
      </c>
      <c r="G6" s="33" t="str">
        <f>VLOOKUP(F6,'WinBUGS output'!D:F,3,FALSE)</f>
        <v>TAU</v>
      </c>
      <c r="H6" s="39" t="str">
        <f>FIXED(EXP(VLOOKUP(F6,'Direct lors'!O$4:T$28,4,FALSE)),2)</f>
        <v>0.76</v>
      </c>
      <c r="I6" s="39" t="str">
        <f>"("&amp;FIXED(EXP(VLOOKUP(F6,'Direct lors'!O$4:T$28,5,FALSE)),2)&amp;", "&amp;FIXED(EXP(VLOOKUP(F6,'Direct lors'!O$4:T$28,6,FALSE)),2)&amp;")"</f>
        <v>(0.38, 1.58)</v>
      </c>
    </row>
    <row r="7" spans="1:9" x14ac:dyDescent="0.25">
      <c r="A7" s="1">
        <v>5</v>
      </c>
      <c r="B7" s="34" t="str">
        <f>VLOOKUP(A7,'WinBUGS output'!A:C,3,FALSE)</f>
        <v>Attention placebo + TAU</v>
      </c>
      <c r="C7" s="39" t="str">
        <f>FIXED(EXP(VLOOKUP(A7,'Direct lors'!B$4:G$69,4,FALSE)),2)</f>
        <v>0.59</v>
      </c>
      <c r="D7" s="39" t="str">
        <f>"("&amp;FIXED(EXP(VLOOKUP(A7,'Direct lors'!B$4:G$69,5,FALSE)),2)&amp;", "&amp;FIXED(EXP(VLOOKUP(A7,'Direct lors'!B$4:G$69,6,FALSE)),2)&amp;")"</f>
        <v>(0.23, 1.27)</v>
      </c>
      <c r="F7" s="1">
        <v>5</v>
      </c>
      <c r="G7" s="33" t="str">
        <f>VLOOKUP(F7,'WinBUGS output'!D:F,3,FALSE)</f>
        <v>Exercise</v>
      </c>
      <c r="H7" s="39" t="str">
        <f>FIXED(EXP(VLOOKUP(F7,'Direct lors'!O$4:T$28,4,FALSE)),2)</f>
        <v>1.48</v>
      </c>
      <c r="I7" s="39" t="str">
        <f>"("&amp;FIXED(EXP(VLOOKUP(F7,'Direct lors'!O$4:T$28,5,FALSE)),2)&amp;", "&amp;FIXED(EXP(VLOOKUP(F7,'Direct lors'!O$4:T$28,6,FALSE)),2)&amp;")"</f>
        <v>(0.71, 2.83)</v>
      </c>
    </row>
    <row r="8" spans="1:9" x14ac:dyDescent="0.25">
      <c r="A8" s="1">
        <v>6</v>
      </c>
      <c r="B8" s="34" t="str">
        <f>VLOOKUP(A8,'WinBUGS output'!A:C,3,FALSE)</f>
        <v>TAU</v>
      </c>
      <c r="C8" s="39" t="str">
        <f>FIXED(EXP(VLOOKUP(A8,'Direct lors'!B$4:G$69,4,FALSE)),2)</f>
        <v>0.66</v>
      </c>
      <c r="D8" s="39" t="str">
        <f>"("&amp;FIXED(EXP(VLOOKUP(A8,'Direct lors'!B$4:G$69,5,FALSE)),2)&amp;", "&amp;FIXED(EXP(VLOOKUP(A8,'Direct lors'!B$4:G$69,6,FALSE)),2)&amp;")"</f>
        <v>(0.42, 1.03)</v>
      </c>
      <c r="F8" s="1">
        <v>6</v>
      </c>
      <c r="G8" s="33" t="str">
        <f>VLOOKUP(F8,'WinBUGS output'!D:F,3,FALSE)</f>
        <v>TCA</v>
      </c>
      <c r="H8" s="39" t="str">
        <f>FIXED(EXP(VLOOKUP(F8,'Direct lors'!O$4:T$28,4,FALSE)),2)</f>
        <v>1.75</v>
      </c>
      <c r="I8" s="39" t="str">
        <f>"("&amp;FIXED(EXP(VLOOKUP(F8,'Direct lors'!O$4:T$28,5,FALSE)),2)&amp;", "&amp;FIXED(EXP(VLOOKUP(F8,'Direct lors'!O$4:T$28,6,FALSE)),2)&amp;")"</f>
        <v>(1.09, 2.77)</v>
      </c>
    </row>
    <row r="9" spans="1:9" x14ac:dyDescent="0.25">
      <c r="A9" s="1">
        <v>7</v>
      </c>
      <c r="B9" s="34" t="str">
        <f>VLOOKUP(A9,'WinBUGS output'!A:C,3,FALSE)</f>
        <v>Enhanced TAU</v>
      </c>
      <c r="C9" s="39" t="str">
        <f>FIXED(EXP(VLOOKUP(A9,'Direct lors'!B$4:G$69,4,FALSE)),2)</f>
        <v>0.86</v>
      </c>
      <c r="D9" s="39" t="str">
        <f>"("&amp;FIXED(EXP(VLOOKUP(A9,'Direct lors'!B$4:G$69,5,FALSE)),2)&amp;", "&amp;FIXED(EXP(VLOOKUP(A9,'Direct lors'!B$4:G$69,6,FALSE)),2)&amp;")"</f>
        <v>(0.44, 1.82)</v>
      </c>
      <c r="F9" s="32">
        <v>7</v>
      </c>
      <c r="G9" s="33" t="str">
        <f>VLOOKUP(F9,'WinBUGS output'!D:F,3,FALSE)</f>
        <v>SSRI</v>
      </c>
      <c r="H9" s="39" t="str">
        <f>FIXED(EXP(VLOOKUP(F9,'Direct lors'!O$4:T$28,4,FALSE)),2)</f>
        <v>1.80</v>
      </c>
      <c r="I9" s="39" t="str">
        <f>"("&amp;FIXED(EXP(VLOOKUP(F9,'Direct lors'!O$4:T$28,5,FALSE)),2)&amp;", "&amp;FIXED(EXP(VLOOKUP(F9,'Direct lors'!O$4:T$28,6,FALSE)),2)&amp;")"</f>
        <v>(1.28, 2.53)</v>
      </c>
    </row>
    <row r="10" spans="1:9" x14ac:dyDescent="0.25">
      <c r="A10" s="1">
        <v>8</v>
      </c>
      <c r="B10" s="34" t="str">
        <f>VLOOKUP(A10,'WinBUGS output'!A:C,3,FALSE)</f>
        <v>Exercise</v>
      </c>
      <c r="C10" s="39" t="str">
        <f>FIXED(EXP(VLOOKUP(A10,'Direct lors'!B$4:G$69,4,FALSE)),2)</f>
        <v>1.73</v>
      </c>
      <c r="D10" s="39" t="str">
        <f>"("&amp;FIXED(EXP(VLOOKUP(A10,'Direct lors'!B$4:G$69,5,FALSE)),2)&amp;", "&amp;FIXED(EXP(VLOOKUP(A10,'Direct lors'!B$4:G$69,6,FALSE)),2)&amp;")"</f>
        <v>(1.12, 2.64)</v>
      </c>
      <c r="F10" s="32">
        <v>8</v>
      </c>
      <c r="G10" s="33" t="str">
        <f>VLOOKUP(F10,'WinBUGS output'!D:F,3,FALSE)</f>
        <v>Any AD</v>
      </c>
      <c r="H10" s="39" t="str">
        <f>FIXED(EXP(VLOOKUP(F10,'Direct lors'!O$4:T$28,4,FALSE)),2)</f>
        <v>2.97</v>
      </c>
      <c r="I10" s="39" t="str">
        <f>"("&amp;FIXED(EXP(VLOOKUP(F10,'Direct lors'!O$4:T$28,5,FALSE)),2)&amp;", "&amp;FIXED(EXP(VLOOKUP(F10,'Direct lors'!O$4:T$28,6,FALSE)),2)&amp;")"</f>
        <v>(1.07, 8.17)</v>
      </c>
    </row>
    <row r="11" spans="1:9" x14ac:dyDescent="0.25">
      <c r="A11" s="1">
        <v>9</v>
      </c>
      <c r="B11" s="34" t="str">
        <f>VLOOKUP(A11,'WinBUGS output'!A:C,3,FALSE)</f>
        <v>Exercise + TAU</v>
      </c>
      <c r="C11" s="39" t="str">
        <f>FIXED(EXP(VLOOKUP(A11,'Direct lors'!B$4:G$69,4,FALSE)),2)</f>
        <v>1.34</v>
      </c>
      <c r="D11" s="39" t="str">
        <f>"("&amp;FIXED(EXP(VLOOKUP(A11,'Direct lors'!B$4:G$69,5,FALSE)),2)&amp;", "&amp;FIXED(EXP(VLOOKUP(A11,'Direct lors'!B$4:G$69,6,FALSE)),2)&amp;")"</f>
        <v>(0.61, 2.59)</v>
      </c>
      <c r="F11" s="32">
        <v>9</v>
      </c>
      <c r="G11" s="33" t="str">
        <f>VLOOKUP(F11,'WinBUGS output'!D:F,3,FALSE)</f>
        <v>Mirtazapine</v>
      </c>
      <c r="H11" s="39" t="str">
        <f>FIXED(EXP(VLOOKUP(F11,'Direct lors'!O$4:T$28,4,FALSE)),2)</f>
        <v>3.82</v>
      </c>
      <c r="I11" s="39" t="str">
        <f>"("&amp;FIXED(EXP(VLOOKUP(F11,'Direct lors'!O$4:T$28,5,FALSE)),2)&amp;", "&amp;FIXED(EXP(VLOOKUP(F11,'Direct lors'!O$4:T$28,6,FALSE)),2)&amp;")"</f>
        <v>(1.02, 16.28)</v>
      </c>
    </row>
    <row r="12" spans="1:9" x14ac:dyDescent="0.25">
      <c r="A12" s="1">
        <v>10</v>
      </c>
      <c r="B12" s="34" t="str">
        <f>VLOOKUP(A12,'WinBUGS output'!A:C,3,FALSE)</f>
        <v>Internet-delivered therapist-guided physical activity</v>
      </c>
      <c r="C12" s="39" t="str">
        <f>FIXED(EXP(VLOOKUP(A12,'Direct lors'!B$4:G$69,4,FALSE)),2)</f>
        <v>1.40</v>
      </c>
      <c r="D12" s="39" t="str">
        <f>"("&amp;FIXED(EXP(VLOOKUP(A12,'Direct lors'!B$4:G$69,5,FALSE)),2)&amp;", "&amp;FIXED(EXP(VLOOKUP(A12,'Direct lors'!B$4:G$69,6,FALSE)),2)&amp;")"</f>
        <v>(0.57, 3.06)</v>
      </c>
      <c r="F12" s="32">
        <v>10</v>
      </c>
      <c r="G12" s="33" t="str">
        <f>VLOOKUP(F12,'WinBUGS output'!D:F,3,FALSE)</f>
        <v>Short-term psychodynamic psychotherapies</v>
      </c>
      <c r="H12" s="39" t="str">
        <f>FIXED(EXP(VLOOKUP(F12,'Direct lors'!O$4:T$28,4,FALSE)),2)</f>
        <v>1.88</v>
      </c>
      <c r="I12" s="39" t="str">
        <f>"("&amp;FIXED(EXP(VLOOKUP(F12,'Direct lors'!O$4:T$28,5,FALSE)),2)&amp;", "&amp;FIXED(EXP(VLOOKUP(F12,'Direct lors'!O$4:T$28,6,FALSE)),2)&amp;")"</f>
        <v>(0.68, 5.05)</v>
      </c>
    </row>
    <row r="13" spans="1:9" x14ac:dyDescent="0.25">
      <c r="A13" s="1">
        <v>11</v>
      </c>
      <c r="B13" s="34" t="str">
        <f>VLOOKUP(A13,'WinBUGS output'!A:C,3,FALSE)</f>
        <v>Any TCA</v>
      </c>
      <c r="C13" s="39" t="str">
        <f>FIXED(EXP(VLOOKUP(A13,'Direct lors'!B$4:G$69,4,FALSE)),2)</f>
        <v>1.65</v>
      </c>
      <c r="D13" s="39" t="str">
        <f>"("&amp;FIXED(EXP(VLOOKUP(A13,'Direct lors'!B$4:G$69,5,FALSE)),2)&amp;", "&amp;FIXED(EXP(VLOOKUP(A13,'Direct lors'!B$4:G$69,6,FALSE)),2)&amp;")"</f>
        <v>(0.87, 2.92)</v>
      </c>
      <c r="F13" s="32">
        <v>11</v>
      </c>
      <c r="G13" s="33" t="str">
        <f>VLOOKUP(F13,'WinBUGS output'!D:F,3,FALSE)</f>
        <v>Self-help with support</v>
      </c>
      <c r="H13" s="39" t="str">
        <f>FIXED(EXP(VLOOKUP(F13,'Direct lors'!O$4:T$28,4,FALSE)),2)</f>
        <v>2.20</v>
      </c>
      <c r="I13" s="39" t="str">
        <f>"("&amp;FIXED(EXP(VLOOKUP(F13,'Direct lors'!O$4:T$28,5,FALSE)),2)&amp;", "&amp;FIXED(EXP(VLOOKUP(F13,'Direct lors'!O$4:T$28,6,FALSE)),2)&amp;")"</f>
        <v>(1.13, 4.31)</v>
      </c>
    </row>
    <row r="14" spans="1:9" x14ac:dyDescent="0.25">
      <c r="A14" s="1">
        <v>12</v>
      </c>
      <c r="B14" s="34" t="str">
        <f>VLOOKUP(A14,'WinBUGS output'!A:C,3,FALSE)</f>
        <v>Amitriptyline</v>
      </c>
      <c r="C14" s="39" t="str">
        <f>FIXED(EXP(VLOOKUP(A14,'Direct lors'!B$4:G$69,4,FALSE)),2)</f>
        <v>1.97</v>
      </c>
      <c r="D14" s="39" t="str">
        <f>"("&amp;FIXED(EXP(VLOOKUP(A14,'Direct lors'!B$4:G$69,5,FALSE)),2)&amp;", "&amp;FIXED(EXP(VLOOKUP(A14,'Direct lors'!B$4:G$69,6,FALSE)),2)&amp;")"</f>
        <v>(1.38, 2.92)</v>
      </c>
      <c r="F14" s="32">
        <v>12</v>
      </c>
      <c r="G14" s="33" t="str">
        <f>VLOOKUP(F14,'WinBUGS output'!D:F,3,FALSE)</f>
        <v>Self-help</v>
      </c>
      <c r="H14" s="39" t="str">
        <f>FIXED(EXP(VLOOKUP(F14,'Direct lors'!O$4:T$28,4,FALSE)),2)</f>
        <v>1.06</v>
      </c>
      <c r="I14" s="39" t="str">
        <f>"("&amp;FIXED(EXP(VLOOKUP(F14,'Direct lors'!O$4:T$28,5,FALSE)),2)&amp;", "&amp;FIXED(EXP(VLOOKUP(F14,'Direct lors'!O$4:T$28,6,FALSE)),2)&amp;")"</f>
        <v>(0.57, 1.93)</v>
      </c>
    </row>
    <row r="15" spans="1:9" x14ac:dyDescent="0.25">
      <c r="A15" s="1">
        <v>13</v>
      </c>
      <c r="B15" s="34" t="str">
        <f>VLOOKUP(A15,'WinBUGS output'!A:C,3,FALSE)</f>
        <v>Imipramine</v>
      </c>
      <c r="C15" s="39" t="str">
        <f>FIXED(EXP(VLOOKUP(A15,'Direct lors'!B$4:G$69,4,FALSE)),2)</f>
        <v>1.60</v>
      </c>
      <c r="D15" s="39" t="str">
        <f>"("&amp;FIXED(EXP(VLOOKUP(A15,'Direct lors'!B$4:G$69,5,FALSE)),2)&amp;", "&amp;FIXED(EXP(VLOOKUP(A15,'Direct lors'!B$4:G$69,6,FALSE)),2)&amp;")"</f>
        <v>(1.15, 2.20)</v>
      </c>
      <c r="F15" s="32">
        <v>13</v>
      </c>
      <c r="G15" s="33" t="str">
        <f>VLOOKUP(F15,'WinBUGS output'!D:F,3,FALSE)</f>
        <v>Psychoeducational interventions</v>
      </c>
      <c r="H15" s="39" t="str">
        <f>FIXED(EXP(VLOOKUP(F15,'Direct lors'!O$4:T$28,4,FALSE)),2)</f>
        <v>1.12</v>
      </c>
      <c r="I15" s="39" t="str">
        <f>"("&amp;FIXED(EXP(VLOOKUP(F15,'Direct lors'!O$4:T$28,5,FALSE)),2)&amp;", "&amp;FIXED(EXP(VLOOKUP(F15,'Direct lors'!O$4:T$28,6,FALSE)),2)&amp;")"</f>
        <v>(0.53, 2.36)</v>
      </c>
    </row>
    <row r="16" spans="1:9" x14ac:dyDescent="0.25">
      <c r="A16" s="1">
        <v>14</v>
      </c>
      <c r="B16" s="34" t="str">
        <f>VLOOKUP(A16,'WinBUGS output'!A:C,3,FALSE)</f>
        <v>Lofepramine</v>
      </c>
      <c r="C16" s="39" t="str">
        <f>FIXED(EXP(VLOOKUP(A16,'Direct lors'!B$4:G$69,4,FALSE)),2)</f>
        <v>1.79</v>
      </c>
      <c r="D16" s="39" t="str">
        <f>"("&amp;FIXED(EXP(VLOOKUP(A16,'Direct lors'!B$4:G$69,5,FALSE)),2)&amp;", "&amp;FIXED(EXP(VLOOKUP(A16,'Direct lors'!B$4:G$69,6,FALSE)),2)&amp;")"</f>
        <v>(0.98, 3.32)</v>
      </c>
      <c r="F16" s="32">
        <v>14</v>
      </c>
      <c r="G16" s="33" t="str">
        <f>VLOOKUP(F16,'WinBUGS output'!D:F,3,FALSE)</f>
        <v>Interpersonal psychotherapy (IPT)</v>
      </c>
      <c r="H16" s="39" t="str">
        <f>FIXED(EXP(VLOOKUP(F16,'Direct lors'!O$4:T$28,4,FALSE)),2)</f>
        <v>1.42</v>
      </c>
      <c r="I16" s="39" t="str">
        <f>"("&amp;FIXED(EXP(VLOOKUP(F16,'Direct lors'!O$4:T$28,5,FALSE)),2)&amp;", "&amp;FIXED(EXP(VLOOKUP(F16,'Direct lors'!O$4:T$28,6,FALSE)),2)&amp;")"</f>
        <v>(0.50, 4.01)</v>
      </c>
    </row>
    <row r="17" spans="1:9" x14ac:dyDescent="0.25">
      <c r="A17" s="32">
        <v>15</v>
      </c>
      <c r="B17" s="34" t="str">
        <f>VLOOKUP(A17,'WinBUGS output'!A:C,3,FALSE)</f>
        <v>Any SSRI</v>
      </c>
      <c r="C17" s="39" t="str">
        <f>FIXED(EXP(VLOOKUP(A17,'Direct lors'!B$4:G$69,4,FALSE)),2)</f>
        <v>1.90</v>
      </c>
      <c r="D17" s="39" t="str">
        <f>"("&amp;FIXED(EXP(VLOOKUP(A17,'Direct lors'!B$4:G$69,5,FALSE)),2)&amp;", "&amp;FIXED(EXP(VLOOKUP(A17,'Direct lors'!B$4:G$69,6,FALSE)),2)&amp;")"</f>
        <v>(1.09, 3.78)</v>
      </c>
      <c r="F17" s="32">
        <v>15</v>
      </c>
      <c r="G17" s="33" t="str">
        <f>VLOOKUP(F17,'WinBUGS output'!D:F,3,FALSE)</f>
        <v>Counselling</v>
      </c>
      <c r="H17" s="39" t="str">
        <f>FIXED(EXP(VLOOKUP(F17,'Direct lors'!O$4:T$28,4,FALSE)),2)</f>
        <v>1.73</v>
      </c>
      <c r="I17" s="39" t="str">
        <f>"("&amp;FIXED(EXP(VLOOKUP(F17,'Direct lors'!O$4:T$28,5,FALSE)),2)&amp;", "&amp;FIXED(EXP(VLOOKUP(F17,'Direct lors'!O$4:T$28,6,FALSE)),2)&amp;")"</f>
        <v>(0.79, 3.86)</v>
      </c>
    </row>
    <row r="18" spans="1:9" x14ac:dyDescent="0.25">
      <c r="A18" s="32">
        <v>16</v>
      </c>
      <c r="B18" s="34" t="str">
        <f>VLOOKUP(A18,'WinBUGS output'!A:C,3,FALSE)</f>
        <v>Any SSRI + Enhanced TAU</v>
      </c>
      <c r="C18" s="39" t="str">
        <f>FIXED(EXP(VLOOKUP(A18,'Direct lors'!B$4:G$69,4,FALSE)),2)</f>
        <v>1.79</v>
      </c>
      <c r="D18" s="39" t="str">
        <f>"("&amp;FIXED(EXP(VLOOKUP(A18,'Direct lors'!B$4:G$69,5,FALSE)),2)&amp;", "&amp;FIXED(EXP(VLOOKUP(A18,'Direct lors'!B$4:G$69,6,FALSE)),2)&amp;")"</f>
        <v>(1.00, 3.13)</v>
      </c>
      <c r="F18" s="32">
        <v>16</v>
      </c>
      <c r="G18" s="33" t="str">
        <f>VLOOKUP(F18,'WinBUGS output'!D:F,3,FALSE)</f>
        <v>Problem solving</v>
      </c>
      <c r="H18" s="39" t="str">
        <f>FIXED(EXP(VLOOKUP(F18,'Direct lors'!O$4:T$28,4,FALSE)),2)</f>
        <v>0.58</v>
      </c>
      <c r="I18" s="39" t="str">
        <f>"("&amp;FIXED(EXP(VLOOKUP(F18,'Direct lors'!O$4:T$28,5,FALSE)),2)&amp;", "&amp;FIXED(EXP(VLOOKUP(F18,'Direct lors'!O$4:T$28,6,FALSE)),2)&amp;")"</f>
        <v>(0.15, 2.25)</v>
      </c>
    </row>
    <row r="19" spans="1:9" x14ac:dyDescent="0.25">
      <c r="A19" s="32">
        <v>17</v>
      </c>
      <c r="B19" s="34" t="str">
        <f>VLOOKUP(A19,'WinBUGS output'!A:C,3,FALSE)</f>
        <v>Citalopram</v>
      </c>
      <c r="C19" s="39" t="str">
        <f>FIXED(EXP(VLOOKUP(A19,'Direct lors'!B$4:G$69,4,FALSE)),2)</f>
        <v>1.82</v>
      </c>
      <c r="D19" s="39" t="str">
        <f>"("&amp;FIXED(EXP(VLOOKUP(A19,'Direct lors'!B$4:G$69,5,FALSE)),2)&amp;", "&amp;FIXED(EXP(VLOOKUP(A19,'Direct lors'!B$4:G$69,6,FALSE)),2)&amp;")"</f>
        <v>(1.26, 2.64)</v>
      </c>
      <c r="F19" s="32">
        <v>17</v>
      </c>
      <c r="G19" s="33" t="str">
        <f>VLOOKUP(F19,'WinBUGS output'!D:F,3,FALSE)</f>
        <v>Behavioural therapies (individual)</v>
      </c>
      <c r="H19" s="39" t="str">
        <f>FIXED(EXP(VLOOKUP(F19,'Direct lors'!O$4:T$28,4,FALSE)),2)</f>
        <v>4.76</v>
      </c>
      <c r="I19" s="39" t="str">
        <f>"("&amp;FIXED(EXP(VLOOKUP(F19,'Direct lors'!O$4:T$28,5,FALSE)),2)&amp;", "&amp;FIXED(EXP(VLOOKUP(F19,'Direct lors'!O$4:T$28,6,FALSE)),2)&amp;")"</f>
        <v>(1.97, 11.47)</v>
      </c>
    </row>
    <row r="20" spans="1:9" x14ac:dyDescent="0.25">
      <c r="A20" s="32">
        <v>18</v>
      </c>
      <c r="B20" s="34" t="str">
        <f>VLOOKUP(A20,'WinBUGS output'!A:C,3,FALSE)</f>
        <v>Escitalopram</v>
      </c>
      <c r="C20" s="39" t="str">
        <f>FIXED(EXP(VLOOKUP(A20,'Direct lors'!B$4:G$69,4,FALSE)),2)</f>
        <v>1.62</v>
      </c>
      <c r="D20" s="39" t="str">
        <f>"("&amp;FIXED(EXP(VLOOKUP(A20,'Direct lors'!B$4:G$69,5,FALSE)),2)&amp;", "&amp;FIXED(EXP(VLOOKUP(A20,'Direct lors'!B$4:G$69,6,FALSE)),2)&amp;")"</f>
        <v>(1.06, 2.29)</v>
      </c>
      <c r="F20" s="32">
        <v>18</v>
      </c>
      <c r="G20" s="33" t="str">
        <f>VLOOKUP(F20,'WinBUGS output'!D:F,3,FALSE)</f>
        <v>Cognitive and cognitive behavioural therapies (individual)</v>
      </c>
      <c r="H20" s="39" t="str">
        <f>FIXED(EXP(VLOOKUP(F20,'Direct lors'!O$4:T$28,4,FALSE)),2)</f>
        <v>2.44</v>
      </c>
      <c r="I20" s="39" t="str">
        <f>"("&amp;FIXED(EXP(VLOOKUP(F20,'Direct lors'!O$4:T$28,5,FALSE)),2)&amp;", "&amp;FIXED(EXP(VLOOKUP(F20,'Direct lors'!O$4:T$28,6,FALSE)),2)&amp;")"</f>
        <v>(1.34, 4.26)</v>
      </c>
    </row>
    <row r="21" spans="1:9" x14ac:dyDescent="0.25">
      <c r="A21" s="32">
        <v>19</v>
      </c>
      <c r="B21" s="34" t="str">
        <f>VLOOKUP(A21,'WinBUGS output'!A:C,3,FALSE)</f>
        <v>Fluoxetine</v>
      </c>
      <c r="C21" s="39" t="str">
        <f>FIXED(EXP(VLOOKUP(A21,'Direct lors'!B$4:G$69,4,FALSE)),2)</f>
        <v>1.92</v>
      </c>
      <c r="D21" s="39" t="str">
        <f>"("&amp;FIXED(EXP(VLOOKUP(A21,'Direct lors'!B$4:G$69,5,FALSE)),2)&amp;", "&amp;FIXED(EXP(VLOOKUP(A21,'Direct lors'!B$4:G$69,6,FALSE)),2)&amp;")"</f>
        <v>(1.45, 2.59)</v>
      </c>
      <c r="F21" s="32">
        <v>19</v>
      </c>
      <c r="G21" s="33" t="str">
        <f>VLOOKUP(F21,'WinBUGS output'!D:F,3,FALSE)</f>
        <v>Behavioural, cognitive, or CBT groups</v>
      </c>
      <c r="H21" s="39" t="str">
        <f>FIXED(EXP(VLOOKUP(F21,'Direct lors'!O$4:T$28,4,FALSE)),2)</f>
        <v>1.49</v>
      </c>
      <c r="I21" s="39" t="str">
        <f>"("&amp;FIXED(EXP(VLOOKUP(F21,'Direct lors'!O$4:T$28,5,FALSE)),2)&amp;", "&amp;FIXED(EXP(VLOOKUP(F21,'Direct lors'!O$4:T$28,6,FALSE)),2)&amp;")"</f>
        <v>(0.81, 2.72)</v>
      </c>
    </row>
    <row r="22" spans="1:9" x14ac:dyDescent="0.25">
      <c r="A22" s="32">
        <v>20</v>
      </c>
      <c r="B22" s="34" t="str">
        <f>VLOOKUP(A22,'WinBUGS output'!A:C,3,FALSE)</f>
        <v>Sertraline</v>
      </c>
      <c r="C22" s="39" t="str">
        <f>FIXED(EXP(VLOOKUP(A22,'Direct lors'!B$4:G$69,4,FALSE)),2)</f>
        <v>1.79</v>
      </c>
      <c r="D22" s="39" t="str">
        <f>"("&amp;FIXED(EXP(VLOOKUP(A22,'Direct lors'!B$4:G$69,5,FALSE)),2)&amp;", "&amp;FIXED(EXP(VLOOKUP(A22,'Direct lors'!B$4:G$69,6,FALSE)),2)&amp;")"</f>
        <v>(1.36, 2.32)</v>
      </c>
      <c r="F22" s="32">
        <v>20</v>
      </c>
      <c r="G22" s="33" t="str">
        <f>VLOOKUP(F22,'WinBUGS output'!D:F,3,FALSE)</f>
        <v>Combined (Cognitive and cognitive behavioural therapies individual + AD)</v>
      </c>
      <c r="H22" s="39" t="str">
        <f>FIXED(EXP(VLOOKUP(F22,'Direct lors'!O$4:T$28,4,FALSE)),2)</f>
        <v>3.56</v>
      </c>
      <c r="I22" s="39" t="str">
        <f>"("&amp;FIXED(EXP(VLOOKUP(F22,'Direct lors'!O$4:T$28,5,FALSE)),2)&amp;", "&amp;FIXED(EXP(VLOOKUP(F22,'Direct lors'!O$4:T$28,6,FALSE)),2)&amp;")"</f>
        <v>(1.46, 8.58)</v>
      </c>
    </row>
    <row r="23" spans="1:9" x14ac:dyDescent="0.25">
      <c r="A23" s="32">
        <v>21</v>
      </c>
      <c r="B23" s="34" t="str">
        <f>VLOOKUP(A23,'WinBUGS output'!A:C,3,FALSE)</f>
        <v>Any AD</v>
      </c>
      <c r="C23" s="39" t="str">
        <f>FIXED(EXP(VLOOKUP(A23,'Direct lors'!B$4:G$69,4,FALSE)),2)</f>
        <v>2.97</v>
      </c>
      <c r="D23" s="39" t="str">
        <f>"("&amp;FIXED(EXP(VLOOKUP(A23,'Direct lors'!B$4:G$69,5,FALSE)),2)&amp;", "&amp;FIXED(EXP(VLOOKUP(A23,'Direct lors'!B$4:G$69,6,FALSE)),2)&amp;")"</f>
        <v>(1.68, 5.16)</v>
      </c>
      <c r="F23" s="32">
        <v>21</v>
      </c>
      <c r="G23" s="33" t="str">
        <f>VLOOKUP(F23,'WinBUGS output'!D:F,3,FALSE)</f>
        <v>Combined (Counselling + AD)</v>
      </c>
      <c r="H23" s="39" t="str">
        <f>FIXED(EXP(VLOOKUP(F23,'Direct lors'!O$4:T$28,4,FALSE)),2)</f>
        <v>5.21</v>
      </c>
      <c r="I23" s="39" t="str">
        <f>"("&amp;FIXED(EXP(VLOOKUP(F23,'Direct lors'!O$4:T$28,5,FALSE)),2)&amp;", "&amp;FIXED(EXP(VLOOKUP(F23,'Direct lors'!O$4:T$28,6,FALSE)),2)&amp;")"</f>
        <v>(1.07, 25.28)</v>
      </c>
    </row>
    <row r="24" spans="1:9" x14ac:dyDescent="0.25">
      <c r="A24" s="32">
        <v>22</v>
      </c>
      <c r="B24" s="34" t="str">
        <f>VLOOKUP(A24,'WinBUGS output'!A:C,3,FALSE)</f>
        <v>Mirtazapine</v>
      </c>
      <c r="C24" s="39" t="str">
        <f>FIXED(EXP(VLOOKUP(A24,'Direct lors'!B$4:G$69,4,FALSE)),2)</f>
        <v>3.82</v>
      </c>
      <c r="D24" s="39" t="str">
        <f>"("&amp;FIXED(EXP(VLOOKUP(A24,'Direct lors'!B$4:G$69,5,FALSE)),2)&amp;", "&amp;FIXED(EXP(VLOOKUP(A24,'Direct lors'!B$4:G$69,6,FALSE)),2)&amp;")"</f>
        <v>(1.02, 16.28)</v>
      </c>
      <c r="F24" s="32">
        <v>22</v>
      </c>
      <c r="G24" s="33" t="str">
        <f>VLOOKUP(F24,'WinBUGS output'!D:F,3,FALSE)</f>
        <v>Combined (IPT + AD)</v>
      </c>
      <c r="H24" s="39" t="str">
        <f>FIXED(EXP(VLOOKUP(F24,'Direct lors'!O$4:T$28,4,FALSE)),2)</f>
        <v>6.23</v>
      </c>
      <c r="I24" s="39" t="str">
        <f>"("&amp;FIXED(EXP(VLOOKUP(F24,'Direct lors'!O$4:T$28,5,FALSE)),2)&amp;", "&amp;FIXED(EXP(VLOOKUP(F24,'Direct lors'!O$4:T$28,6,FALSE)),2)&amp;")"</f>
        <v>(1.99, 19.89)</v>
      </c>
    </row>
    <row r="25" spans="1:9" x14ac:dyDescent="0.25">
      <c r="A25" s="32">
        <v>23</v>
      </c>
      <c r="B25" s="34" t="str">
        <f>VLOOKUP(A25,'WinBUGS output'!A:C,3,FALSE)</f>
        <v>Short-term psychodynamic psychotherapy individual</v>
      </c>
      <c r="C25" s="39" t="str">
        <f>FIXED(EXP(VLOOKUP(A25,'Direct lors'!B$4:G$69,4,FALSE)),2)</f>
        <v>1.86</v>
      </c>
      <c r="D25" s="39" t="str">
        <f>"("&amp;FIXED(EXP(VLOOKUP(A25,'Direct lors'!B$4:G$69,5,FALSE)),2)&amp;", "&amp;FIXED(EXP(VLOOKUP(A25,'Direct lors'!B$4:G$69,6,FALSE)),2)&amp;")"</f>
        <v>(0.97, 3.53)</v>
      </c>
      <c r="F25" s="32">
        <v>23</v>
      </c>
      <c r="G25" s="33" t="str">
        <f>VLOOKUP(F25,'WinBUGS output'!D:F,3,FALSE)</f>
        <v>Combined (Short-term psychodynamic psychotherapies + AD)</v>
      </c>
      <c r="H25" s="39" t="str">
        <f>FIXED(EXP(VLOOKUP(F25,'Direct lors'!O$4:T$28,4,FALSE)),2)</f>
        <v>4.57</v>
      </c>
      <c r="I25" s="39" t="str">
        <f>"("&amp;FIXED(EXP(VLOOKUP(F25,'Direct lors'!O$4:T$28,5,FALSE)),2)&amp;", "&amp;FIXED(EXP(VLOOKUP(F25,'Direct lors'!O$4:T$28,6,FALSE)),2)&amp;")"</f>
        <v>(1.67, 12.06)</v>
      </c>
    </row>
    <row r="26" spans="1:9" x14ac:dyDescent="0.25">
      <c r="A26" s="32">
        <v>24</v>
      </c>
      <c r="B26" s="34" t="str">
        <f>VLOOKUP(A26,'WinBUGS output'!A:C,3,FALSE)</f>
        <v>Cognitive bibliotherapy with support</v>
      </c>
      <c r="C26" s="39" t="str">
        <f>FIXED(EXP(VLOOKUP(A26,'Direct lors'!B$4:G$69,4,FALSE)),2)</f>
        <v>1.60</v>
      </c>
      <c r="D26" s="39" t="str">
        <f>"("&amp;FIXED(EXP(VLOOKUP(A26,'Direct lors'!B$4:G$69,5,FALSE)),2)&amp;", "&amp;FIXED(EXP(VLOOKUP(A26,'Direct lors'!B$4:G$69,6,FALSE)),2)&amp;")"</f>
        <v>(0.81, 3.10)</v>
      </c>
      <c r="F26" s="32">
        <v>24</v>
      </c>
      <c r="G26" s="33" t="str">
        <f>VLOOKUP(F26,'WinBUGS output'!D:F,3,FALSE)</f>
        <v>Combined (psych + placebo)</v>
      </c>
      <c r="H26" s="39" t="str">
        <f>FIXED(EXP(VLOOKUP(F26,'Direct lors'!O$4:T$28,4,FALSE)),2)</f>
        <v>8.85</v>
      </c>
      <c r="I26" s="39" t="str">
        <f>"("&amp;FIXED(EXP(VLOOKUP(F26,'Direct lors'!O$4:T$28,5,FALSE)),2)&amp;", "&amp;FIXED(EXP(VLOOKUP(F26,'Direct lors'!O$4:T$28,6,FALSE)),2)&amp;")"</f>
        <v>(2.86, 27.39)</v>
      </c>
    </row>
    <row r="27" spans="1:9" x14ac:dyDescent="0.25">
      <c r="A27" s="32">
        <v>25</v>
      </c>
      <c r="B27" s="34" t="str">
        <f>VLOOKUP(A27,'WinBUGS output'!A:C,3,FALSE)</f>
        <v>Computerised behavioural activation with support</v>
      </c>
      <c r="C27" s="39" t="str">
        <f>FIXED(EXP(VLOOKUP(A27,'Direct lors'!B$4:G$69,4,FALSE)),2)</f>
        <v>2.12</v>
      </c>
      <c r="D27" s="39" t="str">
        <f>"("&amp;FIXED(EXP(VLOOKUP(A27,'Direct lors'!B$4:G$69,5,FALSE)),2)&amp;", "&amp;FIXED(EXP(VLOOKUP(A27,'Direct lors'!B$4:G$69,6,FALSE)),2)&amp;")"</f>
        <v>(0.98, 4.57)</v>
      </c>
      <c r="F27" s="32">
        <v>25</v>
      </c>
      <c r="G27" s="33" t="str">
        <f>VLOOKUP(F27,'WinBUGS output'!D:F,3,FALSE)</f>
        <v>Combined (Exercise + AD/CBT)</v>
      </c>
      <c r="H27" s="39" t="str">
        <f>FIXED(EXP(VLOOKUP(F27,'Direct lors'!O$4:T$28,4,FALSE)),2)</f>
        <v>7.85</v>
      </c>
      <c r="I27" s="39" t="str">
        <f>"("&amp;FIXED(EXP(VLOOKUP(F27,'Direct lors'!O$4:T$28,5,FALSE)),2)&amp;", "&amp;FIXED(EXP(VLOOKUP(F27,'Direct lors'!O$4:T$28,6,FALSE)),2)&amp;")"</f>
        <v>(2.41, 24.29)</v>
      </c>
    </row>
    <row r="28" spans="1:9" x14ac:dyDescent="0.25">
      <c r="A28" s="32">
        <v>26</v>
      </c>
      <c r="B28" s="34" t="str">
        <f>VLOOKUP(A28,'WinBUGS output'!A:C,3,FALSE)</f>
        <v>Computerised psychodynamic therapy with support</v>
      </c>
      <c r="C28" s="39" t="str">
        <f>FIXED(EXP(VLOOKUP(A28,'Direct lors'!B$4:G$69,4,FALSE)),2)</f>
        <v>3.35</v>
      </c>
      <c r="D28" s="39" t="str">
        <f>"("&amp;FIXED(EXP(VLOOKUP(A28,'Direct lors'!B$4:G$69,5,FALSE)),2)&amp;", "&amp;FIXED(EXP(VLOOKUP(A28,'Direct lors'!B$4:G$69,6,FALSE)),2)&amp;")"</f>
        <v>(1.42, 9.12)</v>
      </c>
      <c r="F28" s="32">
        <v>26</v>
      </c>
      <c r="G28" s="33" t="str">
        <f>VLOOKUP(F28,'WinBUGS output'!D:F,3,FALSE)</f>
        <v>Combined (Self-help + AD)</v>
      </c>
      <c r="H28" s="39" t="str">
        <f>FIXED(EXP(VLOOKUP(F28,'Direct lors'!O$4:T$28,4,FALSE)),2)</f>
        <v>1.75</v>
      </c>
      <c r="I28" s="39" t="str">
        <f>"("&amp;FIXED(EXP(VLOOKUP(F28,'Direct lors'!O$4:T$28,5,FALSE)),2)&amp;", "&amp;FIXED(EXP(VLOOKUP(F28,'Direct lors'!O$4:T$28,6,FALSE)),2)&amp;")"</f>
        <v>(0.50, 5.93)</v>
      </c>
    </row>
    <row r="29" spans="1:9" x14ac:dyDescent="0.25">
      <c r="A29" s="32">
        <v>27</v>
      </c>
      <c r="B29" s="34" t="str">
        <f>VLOOKUP(A29,'WinBUGS output'!A:C,3,FALSE)</f>
        <v>Computerised-CBT (CCBT) with support</v>
      </c>
      <c r="C29" s="39" t="str">
        <f>FIXED(EXP(VLOOKUP(A29,'Direct lors'!B$4:G$69,4,FALSE)),2)</f>
        <v>2.39</v>
      </c>
      <c r="D29" s="39" t="str">
        <f>"("&amp;FIXED(EXP(VLOOKUP(A29,'Direct lors'!B$4:G$69,5,FALSE)),2)&amp;", "&amp;FIXED(EXP(VLOOKUP(A29,'Direct lors'!B$4:G$69,6,FALSE)),2)&amp;")"</f>
        <v>(1.28, 4.53)</v>
      </c>
    </row>
    <row r="30" spans="1:9" x14ac:dyDescent="0.25">
      <c r="A30" s="32">
        <v>28</v>
      </c>
      <c r="B30" s="34" t="str">
        <f>VLOOKUP(A30,'WinBUGS output'!A:C,3,FALSE)</f>
        <v>Computerised-CBT (CCBT) with support + TAU</v>
      </c>
      <c r="C30" s="39" t="str">
        <f>FIXED(EXP(VLOOKUP(A30,'Direct lors'!B$4:G$69,4,FALSE)),2)</f>
        <v>1.88</v>
      </c>
      <c r="D30" s="39" t="str">
        <f>"("&amp;FIXED(EXP(VLOOKUP(A30,'Direct lors'!B$4:G$69,5,FALSE)),2)&amp;", "&amp;FIXED(EXP(VLOOKUP(A30,'Direct lors'!B$4:G$69,6,FALSE)),2)&amp;")"</f>
        <v>(0.82, 4.10)</v>
      </c>
    </row>
    <row r="31" spans="1:9" x14ac:dyDescent="0.25">
      <c r="A31" s="32">
        <v>29</v>
      </c>
      <c r="B31" s="34" t="str">
        <f>VLOOKUP(A31,'WinBUGS output'!A:C,3,FALSE)</f>
        <v>Cognitive bibliotherapy</v>
      </c>
      <c r="C31" s="39" t="str">
        <f>FIXED(EXP(VLOOKUP(A31,'Direct lors'!B$4:G$69,4,FALSE)),2)</f>
        <v>1.17</v>
      </c>
      <c r="D31" s="39" t="str">
        <f>"("&amp;FIXED(EXP(VLOOKUP(A31,'Direct lors'!B$4:G$69,5,FALSE)),2)&amp;", "&amp;FIXED(EXP(VLOOKUP(A31,'Direct lors'!B$4:G$69,6,FALSE)),2)&amp;")"</f>
        <v>(0.66, 2.03)</v>
      </c>
    </row>
    <row r="32" spans="1:9" x14ac:dyDescent="0.25">
      <c r="A32" s="32">
        <v>30</v>
      </c>
      <c r="B32" s="34" t="str">
        <f>VLOOKUP(A32,'WinBUGS output'!A:C,3,FALSE)</f>
        <v>Cognitive bibliotherapy + TAU</v>
      </c>
      <c r="C32" s="39" t="str">
        <f>FIXED(EXP(VLOOKUP(A32,'Direct lors'!B$4:G$69,4,FALSE)),2)</f>
        <v>0.88</v>
      </c>
      <c r="D32" s="39" t="str">
        <f>"("&amp;FIXED(EXP(VLOOKUP(A32,'Direct lors'!B$4:G$69,5,FALSE)),2)&amp;", "&amp;FIXED(EXP(VLOOKUP(A32,'Direct lors'!B$4:G$69,6,FALSE)),2)&amp;")"</f>
        <v>(0.39, 1.86)</v>
      </c>
    </row>
    <row r="33" spans="1:4" x14ac:dyDescent="0.25">
      <c r="A33" s="32">
        <v>31</v>
      </c>
      <c r="B33" s="34" t="str">
        <f>VLOOKUP(A33,'WinBUGS output'!A:C,3,FALSE)</f>
        <v>Computerised mindfulness intervention</v>
      </c>
      <c r="C33" s="39" t="str">
        <f>FIXED(EXP(VLOOKUP(A33,'Direct lors'!B$4:G$69,4,FALSE)),2)</f>
        <v>1.23</v>
      </c>
      <c r="D33" s="39" t="str">
        <f>"("&amp;FIXED(EXP(VLOOKUP(A33,'Direct lors'!B$4:G$69,5,FALSE)),2)&amp;", "&amp;FIXED(EXP(VLOOKUP(A33,'Direct lors'!B$4:G$69,6,FALSE)),2)&amp;")"</f>
        <v>(0.54, 2.94)</v>
      </c>
    </row>
    <row r="34" spans="1:4" x14ac:dyDescent="0.25">
      <c r="A34" s="32">
        <v>32</v>
      </c>
      <c r="B34" s="34" t="str">
        <f>VLOOKUP(A34,'WinBUGS output'!A:C,3,FALSE)</f>
        <v>Computerised-CBT (CCBT)</v>
      </c>
      <c r="C34" s="39" t="str">
        <f>FIXED(EXP(VLOOKUP(A34,'Direct lors'!B$4:G$69,4,FALSE)),2)</f>
        <v>1.55</v>
      </c>
      <c r="D34" s="39" t="str">
        <f>"("&amp;FIXED(EXP(VLOOKUP(A34,'Direct lors'!B$4:G$69,5,FALSE)),2)&amp;", "&amp;FIXED(EXP(VLOOKUP(A34,'Direct lors'!B$4:G$69,6,FALSE)),2)&amp;")"</f>
        <v>(0.88, 2.69)</v>
      </c>
    </row>
    <row r="35" spans="1:4" x14ac:dyDescent="0.25">
      <c r="A35" s="32">
        <v>33</v>
      </c>
      <c r="B35" s="34" t="str">
        <f>VLOOKUP(A35,'WinBUGS output'!A:C,3,FALSE)</f>
        <v>Online positive psychological intervention</v>
      </c>
      <c r="C35" s="39" t="str">
        <f>FIXED(EXP(VLOOKUP(A35,'Direct lors'!B$4:G$69,4,FALSE)),2)</f>
        <v>0.84</v>
      </c>
      <c r="D35" s="39" t="str">
        <f>"("&amp;FIXED(EXP(VLOOKUP(A35,'Direct lors'!B$4:G$69,5,FALSE)),2)&amp;", "&amp;FIXED(EXP(VLOOKUP(A35,'Direct lors'!B$4:G$69,6,FALSE)),2)&amp;")"</f>
        <v>(0.37, 1.79)</v>
      </c>
    </row>
    <row r="36" spans="1:4" x14ac:dyDescent="0.25">
      <c r="A36" s="32">
        <v>34</v>
      </c>
      <c r="B36" s="34" t="str">
        <f>VLOOKUP(A36,'WinBUGS output'!A:C,3,FALSE)</f>
        <v>Psychoeducational website</v>
      </c>
      <c r="C36" s="39" t="str">
        <f>FIXED(EXP(VLOOKUP(A36,'Direct lors'!B$4:G$69,4,FALSE)),2)</f>
        <v>1.31</v>
      </c>
      <c r="D36" s="39" t="str">
        <f>"("&amp;FIXED(EXP(VLOOKUP(A36,'Direct lors'!B$4:G$69,5,FALSE)),2)&amp;", "&amp;FIXED(EXP(VLOOKUP(A36,'Direct lors'!B$4:G$69,6,FALSE)),2)&amp;")"</f>
        <v>(0.63, 2.83)</v>
      </c>
    </row>
    <row r="37" spans="1:4" x14ac:dyDescent="0.25">
      <c r="A37" s="32">
        <v>35</v>
      </c>
      <c r="B37" s="34" t="str">
        <f>VLOOKUP(A37,'WinBUGS output'!A:C,3,FALSE)</f>
        <v>Tailored computerised psychoeducation and self-help strategies</v>
      </c>
      <c r="C37" s="39" t="str">
        <f>FIXED(EXP(VLOOKUP(A37,'Direct lors'!B$4:G$69,4,FALSE)),2)</f>
        <v>0.74</v>
      </c>
      <c r="D37" s="39" t="str">
        <f>"("&amp;FIXED(EXP(VLOOKUP(A37,'Direct lors'!B$4:G$69,5,FALSE)),2)&amp;", "&amp;FIXED(EXP(VLOOKUP(A37,'Direct lors'!B$4:G$69,6,FALSE)),2)&amp;")"</f>
        <v>(0.28, 1.68)</v>
      </c>
    </row>
    <row r="38" spans="1:4" x14ac:dyDescent="0.25">
      <c r="A38" s="32">
        <v>36</v>
      </c>
      <c r="B38" s="34" t="str">
        <f>VLOOKUP(A38,'WinBUGS output'!A:C,3,FALSE)</f>
        <v>Lifestyle factors discussion</v>
      </c>
      <c r="C38" s="39" t="str">
        <f>FIXED(EXP(VLOOKUP(A38,'Direct lors'!B$4:G$69,4,FALSE)),2)</f>
        <v>0.95</v>
      </c>
      <c r="D38" s="39" t="str">
        <f>"("&amp;FIXED(EXP(VLOOKUP(A38,'Direct lors'!B$4:G$69,5,FALSE)),2)&amp;", "&amp;FIXED(EXP(VLOOKUP(A38,'Direct lors'!B$4:G$69,6,FALSE)),2)&amp;")"</f>
        <v>(0.43, 2.01)</v>
      </c>
    </row>
    <row r="39" spans="1:4" x14ac:dyDescent="0.25">
      <c r="A39" s="32">
        <v>37</v>
      </c>
      <c r="B39" s="34" t="str">
        <f>VLOOKUP(A39,'WinBUGS output'!A:C,3,FALSE)</f>
        <v>Psychoeducational group programme</v>
      </c>
      <c r="C39" s="39" t="str">
        <f>FIXED(EXP(VLOOKUP(A39,'Direct lors'!B$4:G$69,4,FALSE)),2)</f>
        <v>1.15</v>
      </c>
      <c r="D39" s="39" t="str">
        <f>"("&amp;FIXED(EXP(VLOOKUP(A39,'Direct lors'!B$4:G$69,5,FALSE)),2)&amp;", "&amp;FIXED(EXP(VLOOKUP(A39,'Direct lors'!B$4:G$69,6,FALSE)),2)&amp;")"</f>
        <v>(0.58, 2.32)</v>
      </c>
    </row>
    <row r="40" spans="1:4" x14ac:dyDescent="0.25">
      <c r="A40" s="32">
        <v>38</v>
      </c>
      <c r="B40" s="34" t="str">
        <f>VLOOKUP(A40,'WinBUGS output'!A:C,3,FALSE)</f>
        <v>Psychoeducational group programme + TAU</v>
      </c>
      <c r="C40" s="39" t="str">
        <f>FIXED(EXP(VLOOKUP(A40,'Direct lors'!B$4:G$69,4,FALSE)),2)</f>
        <v>1.28</v>
      </c>
      <c r="D40" s="39" t="str">
        <f>"("&amp;FIXED(EXP(VLOOKUP(A40,'Direct lors'!B$4:G$69,5,FALSE)),2)&amp;", "&amp;FIXED(EXP(VLOOKUP(A40,'Direct lors'!B$4:G$69,6,FALSE)),2)&amp;")"</f>
        <v>(0.60, 2.86)</v>
      </c>
    </row>
    <row r="41" spans="1:4" x14ac:dyDescent="0.25">
      <c r="A41" s="32">
        <v>39</v>
      </c>
      <c r="B41" s="34" t="str">
        <f>VLOOKUP(A41,'WinBUGS output'!A:C,3,FALSE)</f>
        <v>Interpersonal psychotherapy (IPT)</v>
      </c>
      <c r="C41" s="39" t="str">
        <f>FIXED(EXP(VLOOKUP(A41,'Direct lors'!B$4:G$69,4,FALSE)),2)</f>
        <v>1.42</v>
      </c>
      <c r="D41" s="39" t="str">
        <f>"("&amp;FIXED(EXP(VLOOKUP(A41,'Direct lors'!B$4:G$69,5,FALSE)),2)&amp;", "&amp;FIXED(EXP(VLOOKUP(A41,'Direct lors'!B$4:G$69,6,FALSE)),2)&amp;")"</f>
        <v>(0.79, 2.53)</v>
      </c>
    </row>
    <row r="42" spans="1:4" x14ac:dyDescent="0.25">
      <c r="A42" s="32">
        <v>40</v>
      </c>
      <c r="B42" s="34" t="str">
        <f>VLOOKUP(A42,'WinBUGS output'!A:C,3,FALSE)</f>
        <v>Interpersonal counselling</v>
      </c>
      <c r="C42" s="39" t="str">
        <f>FIXED(EXP(VLOOKUP(A42,'Direct lors'!B$4:G$69,4,FALSE)),2)</f>
        <v>2.12</v>
      </c>
      <c r="D42" s="39" t="str">
        <f>"("&amp;FIXED(EXP(VLOOKUP(A42,'Direct lors'!B$4:G$69,5,FALSE)),2)&amp;", "&amp;FIXED(EXP(VLOOKUP(A42,'Direct lors'!B$4:G$69,6,FALSE)),2)&amp;")"</f>
        <v>(0.91, 5.42)</v>
      </c>
    </row>
    <row r="43" spans="1:4" x14ac:dyDescent="0.25">
      <c r="A43" s="32">
        <v>41</v>
      </c>
      <c r="B43" s="34" t="str">
        <f>VLOOKUP(A43,'WinBUGS output'!A:C,3,FALSE)</f>
        <v>Non-directive counselling</v>
      </c>
      <c r="C43" s="39" t="str">
        <f>FIXED(EXP(VLOOKUP(A43,'Direct lors'!B$4:G$69,4,FALSE)),2)</f>
        <v>1.55</v>
      </c>
      <c r="D43" s="39" t="str">
        <f>"("&amp;FIXED(EXP(VLOOKUP(A43,'Direct lors'!B$4:G$69,5,FALSE)),2)&amp;", "&amp;FIXED(EXP(VLOOKUP(A43,'Direct lors'!B$4:G$69,6,FALSE)),2)&amp;")"</f>
        <v>(0.76, 3.13)</v>
      </c>
    </row>
    <row r="44" spans="1:4" x14ac:dyDescent="0.25">
      <c r="A44" s="32">
        <v>42</v>
      </c>
      <c r="B44" s="34" t="str">
        <f>VLOOKUP(A44,'WinBUGS output'!A:C,3,FALSE)</f>
        <v>Wheel of wellness counselling</v>
      </c>
      <c r="C44" s="39" t="str">
        <f>FIXED(EXP(VLOOKUP(A44,'Direct lors'!B$4:G$69,4,FALSE)),2)</f>
        <v>1.60</v>
      </c>
      <c r="D44" s="39" t="str">
        <f>"("&amp;FIXED(EXP(VLOOKUP(A44,'Direct lors'!B$4:G$69,5,FALSE)),2)&amp;", "&amp;FIXED(EXP(VLOOKUP(A44,'Direct lors'!B$4:G$69,6,FALSE)),2)&amp;")"</f>
        <v>(0.68, 3.63)</v>
      </c>
    </row>
    <row r="45" spans="1:4" x14ac:dyDescent="0.25">
      <c r="A45" s="32">
        <v>43</v>
      </c>
      <c r="B45" s="34" t="str">
        <f>VLOOKUP(A45,'WinBUGS output'!A:C,3,FALSE)</f>
        <v>Problem solving individual + enhanced TAU</v>
      </c>
      <c r="C45" s="39" t="str">
        <f>FIXED(EXP(VLOOKUP(A45,'Direct lors'!B$4:G$69,4,FALSE)),2)</f>
        <v>0.58</v>
      </c>
      <c r="D45" s="39" t="str">
        <f>"("&amp;FIXED(EXP(VLOOKUP(A45,'Direct lors'!B$4:G$69,5,FALSE)),2)&amp;", "&amp;FIXED(EXP(VLOOKUP(A45,'Direct lors'!B$4:G$69,6,FALSE)),2)&amp;")"</f>
        <v>(0.17, 1.99)</v>
      </c>
    </row>
    <row r="46" spans="1:4" x14ac:dyDescent="0.25">
      <c r="A46" s="32">
        <v>44</v>
      </c>
      <c r="B46" s="34" t="str">
        <f>VLOOKUP(A46,'WinBUGS output'!A:C,3,FALSE)</f>
        <v>Behavioural activation</v>
      </c>
      <c r="C46" s="39" t="str">
        <f>FIXED(EXP(VLOOKUP(A46,'Direct lors'!B$4:G$69,4,FALSE)),2)</f>
        <v>4.76</v>
      </c>
      <c r="D46" s="39" t="str">
        <f>"("&amp;FIXED(EXP(VLOOKUP(A46,'Direct lors'!B$4:G$69,5,FALSE)),2)&amp;", "&amp;FIXED(EXP(VLOOKUP(A46,'Direct lors'!B$4:G$69,6,FALSE)),2)&amp;")"</f>
        <v>(2.36, 9.58)</v>
      </c>
    </row>
    <row r="47" spans="1:4" x14ac:dyDescent="0.25">
      <c r="A47" s="32">
        <v>45</v>
      </c>
      <c r="B47" s="34" t="str">
        <f>VLOOKUP(A47,'WinBUGS output'!A:C,3,FALSE)</f>
        <v>CBT individual (under 15 sessions)</v>
      </c>
      <c r="C47" s="39" t="str">
        <f>FIXED(EXP(VLOOKUP(A47,'Direct lors'!B$4:G$69,4,FALSE)),2)</f>
        <v>2.29</v>
      </c>
      <c r="D47" s="39" t="str">
        <f>"("&amp;FIXED(EXP(VLOOKUP(A47,'Direct lors'!B$4:G$69,5,FALSE)),2)&amp;", "&amp;FIXED(EXP(VLOOKUP(A47,'Direct lors'!B$4:G$69,6,FALSE)),2)&amp;")"</f>
        <v>(1.21, 4.18)</v>
      </c>
    </row>
    <row r="48" spans="1:4" x14ac:dyDescent="0.25">
      <c r="A48" s="32">
        <v>46</v>
      </c>
      <c r="B48" s="34" t="str">
        <f>VLOOKUP(A48,'WinBUGS output'!A:C,3,FALSE)</f>
        <v>CBT individual (under 15 sessions) + TAU</v>
      </c>
      <c r="C48" s="39" t="str">
        <f>FIXED(EXP(VLOOKUP(A48,'Direct lors'!B$4:G$69,4,FALSE)),2)</f>
        <v>2.89</v>
      </c>
      <c r="D48" s="39" t="str">
        <f>"("&amp;FIXED(EXP(VLOOKUP(A48,'Direct lors'!B$4:G$69,5,FALSE)),2)&amp;", "&amp;FIXED(EXP(VLOOKUP(A48,'Direct lors'!B$4:G$69,6,FALSE)),2)&amp;")"</f>
        <v>(1.48, 5.81)</v>
      </c>
    </row>
    <row r="49" spans="1:5" x14ac:dyDescent="0.25">
      <c r="A49" s="32">
        <v>47</v>
      </c>
      <c r="B49" s="34" t="str">
        <f>VLOOKUP(A49,'WinBUGS output'!A:C,3,FALSE)</f>
        <v>CBT individual (over 15 sessions)</v>
      </c>
      <c r="C49" s="39" t="str">
        <f>FIXED(EXP(VLOOKUP(A49,'Direct lors'!B$4:G$69,4,FALSE)),2)</f>
        <v>2.51</v>
      </c>
      <c r="D49" s="39" t="str">
        <f>"("&amp;FIXED(EXP(VLOOKUP(A49,'Direct lors'!B$4:G$69,5,FALSE)),2)&amp;", "&amp;FIXED(EXP(VLOOKUP(A49,'Direct lors'!B$4:G$69,6,FALSE)),2)&amp;")"</f>
        <v>(1.57, 3.97)</v>
      </c>
    </row>
    <row r="50" spans="1:5" x14ac:dyDescent="0.25">
      <c r="A50" s="32">
        <v>48</v>
      </c>
      <c r="B50" s="34" t="str">
        <f>VLOOKUP(A50,'WinBUGS output'!A:C,3,FALSE)</f>
        <v>CBT individual (over 15 sessions) + TAU</v>
      </c>
      <c r="C50" s="39" t="str">
        <f>FIXED(EXP(VLOOKUP(A50,'Direct lors'!B$4:G$69,4,FALSE)),2)</f>
        <v>1.30</v>
      </c>
      <c r="D50" s="39" t="str">
        <f>"("&amp;FIXED(EXP(VLOOKUP(A50,'Direct lors'!B$4:G$69,5,FALSE)),2)&amp;", "&amp;FIXED(EXP(VLOOKUP(A50,'Direct lors'!B$4:G$69,6,FALSE)),2)&amp;")"</f>
        <v>(0.35, 3.25)</v>
      </c>
    </row>
    <row r="51" spans="1:5" x14ac:dyDescent="0.25">
      <c r="A51" s="32">
        <v>49</v>
      </c>
      <c r="B51" s="34" t="str">
        <f>VLOOKUP(A51,'WinBUGS output'!A:C,3,FALSE)</f>
        <v>Rational emotive behaviour therapy (REBT) individual</v>
      </c>
      <c r="C51" s="39" t="str">
        <f>FIXED(EXP(VLOOKUP(A51,'Direct lors'!B$4:G$69,4,FALSE)),2)</f>
        <v>2.56</v>
      </c>
      <c r="D51" s="39" t="str">
        <f>"("&amp;FIXED(EXP(VLOOKUP(A51,'Direct lors'!B$4:G$69,5,FALSE)),2)&amp;", "&amp;FIXED(EXP(VLOOKUP(A51,'Direct lors'!B$4:G$69,6,FALSE)),2)&amp;")"</f>
        <v>(1.26, 5.16)</v>
      </c>
    </row>
    <row r="52" spans="1:5" x14ac:dyDescent="0.25">
      <c r="A52" s="32">
        <v>50</v>
      </c>
      <c r="B52" s="34" t="str">
        <f>VLOOKUP(A52,'WinBUGS output'!A:C,3,FALSE)</f>
        <v>Third-wave cognitive therapy individual</v>
      </c>
      <c r="C52" s="39" t="str">
        <f>FIXED(EXP(VLOOKUP(A52,'Direct lors'!B$4:G$69,4,FALSE)),2)</f>
        <v>3.13</v>
      </c>
      <c r="D52" s="39" t="str">
        <f>"("&amp;FIXED(EXP(VLOOKUP(A52,'Direct lors'!B$4:G$69,5,FALSE)),2)&amp;", "&amp;FIXED(EXP(VLOOKUP(A52,'Direct lors'!B$4:G$69,6,FALSE)),2)&amp;")"</f>
        <v>(1.60, 6.36)</v>
      </c>
    </row>
    <row r="53" spans="1:5" x14ac:dyDescent="0.25">
      <c r="A53" s="32">
        <v>51</v>
      </c>
      <c r="B53" s="34" t="str">
        <f>VLOOKUP(A53,'WinBUGS output'!A:C,3,FALSE)</f>
        <v>Third-wave cognitive therapy individual + TAU</v>
      </c>
      <c r="C53" s="39" t="str">
        <f>FIXED(EXP(VLOOKUP(A53,'Direct lors'!B$4:G$69,4,FALSE)),2)</f>
        <v>3.00</v>
      </c>
      <c r="D53" s="39" t="str">
        <f>"("&amp;FIXED(EXP(VLOOKUP(A53,'Direct lors'!B$4:G$69,5,FALSE)),2)&amp;", "&amp;FIXED(EXP(VLOOKUP(A53,'Direct lors'!B$4:G$69,6,FALSE)),2)&amp;")"</f>
        <v>(1.38, 7.39)</v>
      </c>
    </row>
    <row r="54" spans="1:5" x14ac:dyDescent="0.25">
      <c r="A54" s="32">
        <v>52</v>
      </c>
      <c r="B54" s="34" t="str">
        <f>VLOOKUP(A54,'WinBUGS output'!A:C,3,FALSE)</f>
        <v>CBT group (under 15 sessions)</v>
      </c>
      <c r="C54" s="39" t="str">
        <f>FIXED(EXP(VLOOKUP(A54,'Direct lors'!B$4:G$69,4,FALSE)),2)</f>
        <v>1.60</v>
      </c>
      <c r="D54" s="39" t="str">
        <f>"("&amp;FIXED(EXP(VLOOKUP(A54,'Direct lors'!B$4:G$69,5,FALSE)),2)&amp;", "&amp;FIXED(EXP(VLOOKUP(A54,'Direct lors'!B$4:G$69,6,FALSE)),2)&amp;")"</f>
        <v>(0.90, 2.92)</v>
      </c>
    </row>
    <row r="55" spans="1:5" x14ac:dyDescent="0.25">
      <c r="A55" s="32">
        <v>53</v>
      </c>
      <c r="B55" s="34" t="str">
        <f>VLOOKUP(A55,'WinBUGS output'!A:C,3,FALSE)</f>
        <v>CBT group (under 15 sessions) + TAU</v>
      </c>
      <c r="C55" s="39" t="str">
        <f>FIXED(EXP(VLOOKUP(A55,'Direct lors'!B$4:G$69,4,FALSE)),2)</f>
        <v>1.86</v>
      </c>
      <c r="D55" s="39" t="str">
        <f>"("&amp;FIXED(EXP(VLOOKUP(A55,'Direct lors'!B$4:G$69,5,FALSE)),2)&amp;", "&amp;FIXED(EXP(VLOOKUP(A55,'Direct lors'!B$4:G$69,6,FALSE)),2)&amp;")"</f>
        <v>(0.92, 4.18)</v>
      </c>
    </row>
    <row r="56" spans="1:5" x14ac:dyDescent="0.25">
      <c r="A56" s="32">
        <v>54</v>
      </c>
      <c r="B56" s="34" t="str">
        <f>VLOOKUP(A56,'WinBUGS output'!A:C,3,FALSE)</f>
        <v>Coping with Depression course (group)</v>
      </c>
      <c r="C56" s="39" t="str">
        <f>FIXED(EXP(VLOOKUP(A56,'Direct lors'!B$4:G$69,4,FALSE)),2)</f>
        <v>1.23</v>
      </c>
      <c r="D56" s="39" t="str">
        <f>"("&amp;FIXED(EXP(VLOOKUP(A56,'Direct lors'!B$4:G$69,5,FALSE)),2)&amp;", "&amp;FIXED(EXP(VLOOKUP(A56,'Direct lors'!B$4:G$69,6,FALSE)),2)&amp;")"</f>
        <v>(0.58, 2.44)</v>
      </c>
    </row>
    <row r="57" spans="1:5" x14ac:dyDescent="0.25">
      <c r="A57" s="32">
        <v>55</v>
      </c>
      <c r="B57" s="34" t="str">
        <f>VLOOKUP(A57,'WinBUGS output'!A:C,3,FALSE)</f>
        <v>Third-wave cognitive therapy group</v>
      </c>
      <c r="C57" s="39" t="str">
        <f>FIXED(EXP(VLOOKUP(A57,'Direct lors'!B$4:G$69,4,FALSE)),2)</f>
        <v>1.27</v>
      </c>
      <c r="D57" s="39" t="str">
        <f>"("&amp;FIXED(EXP(VLOOKUP(A57,'Direct lors'!B$4:G$69,5,FALSE)),2)&amp;", "&amp;FIXED(EXP(VLOOKUP(A57,'Direct lors'!B$4:G$69,6,FALSE)),2)&amp;")"</f>
        <v>(0.64, 2.41)</v>
      </c>
    </row>
    <row r="58" spans="1:5" x14ac:dyDescent="0.25">
      <c r="A58" s="32">
        <v>56</v>
      </c>
      <c r="B58" s="34" t="str">
        <f>VLOOKUP(A58,'WinBUGS output'!A:C,3,FALSE)</f>
        <v>Third-wave cognitive therapy group + TAU</v>
      </c>
      <c r="C58" s="39" t="str">
        <f>FIXED(EXP(VLOOKUP(A58,'Direct lors'!B$4:G$69,4,FALSE)),2)</f>
        <v>1.52</v>
      </c>
      <c r="D58" s="39" t="str">
        <f>"("&amp;FIXED(EXP(VLOOKUP(A58,'Direct lors'!B$4:G$69,5,FALSE)),2)&amp;", "&amp;FIXED(EXP(VLOOKUP(A58,'Direct lors'!B$4:G$69,6,FALSE)),2)&amp;")"</f>
        <v>(0.68, 3.49)</v>
      </c>
    </row>
    <row r="59" spans="1:5" x14ac:dyDescent="0.25">
      <c r="A59" s="32">
        <v>57</v>
      </c>
      <c r="B59" s="34" t="str">
        <f>VLOOKUP(A59,'WinBUGS output'!A:C,3,FALSE)</f>
        <v>CBT individual (over 15 sessions) + any TCA</v>
      </c>
      <c r="C59" s="39" t="str">
        <f>FIXED(EXP(VLOOKUP(A59,'Direct lors'!B$4:G$69,4,FALSE)),2)</f>
        <v>3.53</v>
      </c>
      <c r="D59" s="39" t="str">
        <f>"("&amp;FIXED(EXP(VLOOKUP(A59,'Direct lors'!B$4:G$69,5,FALSE)),2)&amp;", "&amp;FIXED(EXP(VLOOKUP(A59,'Direct lors'!B$4:G$69,6,FALSE)),2)&amp;")"</f>
        <v>(1.63, 7.39)</v>
      </c>
    </row>
    <row r="60" spans="1:5" x14ac:dyDescent="0.25">
      <c r="A60" s="32">
        <v>58</v>
      </c>
      <c r="B60" s="34" t="str">
        <f>VLOOKUP(A60,'WinBUGS output'!A:C,3,FALSE)</f>
        <v>CBT individual (over 15 sessions) + imipramine</v>
      </c>
      <c r="C60" s="39" t="str">
        <f>FIXED(EXP(VLOOKUP(A60,'Direct lors'!B$4:G$69,4,FALSE)),2)</f>
        <v>3.56</v>
      </c>
      <c r="D60" s="39" t="str">
        <f>"("&amp;FIXED(EXP(VLOOKUP(A60,'Direct lors'!B$4:G$69,5,FALSE)),2)&amp;", "&amp;FIXED(EXP(VLOOKUP(A60,'Direct lors'!B$4:G$69,6,FALSE)),2)&amp;")"</f>
        <v>(1.52, 8.41)</v>
      </c>
    </row>
    <row r="61" spans="1:5" x14ac:dyDescent="0.25">
      <c r="A61" s="32">
        <v>59</v>
      </c>
      <c r="B61" s="34" t="str">
        <f>VLOOKUP(A61,'WinBUGS output'!A:C,3,FALSE)</f>
        <v>Supportive psychotherapy + any SSRI</v>
      </c>
      <c r="C61" s="39" t="str">
        <f>FIXED(EXP(VLOOKUP(A61,'Direct lors'!B$4:G$69,4,FALSE)),2)</f>
        <v>5.21</v>
      </c>
      <c r="D61" s="39" t="str">
        <f>"("&amp;FIXED(EXP(VLOOKUP(A61,'Direct lors'!B$4:G$69,5,FALSE)),2)&amp;", "&amp;FIXED(EXP(VLOOKUP(A61,'Direct lors'!B$4:G$69,6,FALSE)),2)&amp;")"</f>
        <v>(1.20, 23.34)</v>
      </c>
    </row>
    <row r="62" spans="1:5" x14ac:dyDescent="0.25">
      <c r="A62" s="32">
        <v>60</v>
      </c>
      <c r="B62" s="34" t="str">
        <f>VLOOKUP(A62,'WinBUGS output'!A:C,3,FALSE)</f>
        <v>Interpersonal psychotherapy (IPT) + any AD</v>
      </c>
      <c r="C62" s="39" t="str">
        <f>FIXED(EXP(VLOOKUP(A62,'Direct lors'!B$4:G$69,4,FALSE)),2)</f>
        <v>6.17</v>
      </c>
      <c r="D62" s="39" t="str">
        <f>"("&amp;FIXED(EXP(VLOOKUP(A62,'Direct lors'!B$4:G$69,5,FALSE)),2)&amp;", "&amp;FIXED(EXP(VLOOKUP(A62,'Direct lors'!B$4:G$69,6,FALSE)),2)&amp;")"</f>
        <v>(2.14, 17.99)</v>
      </c>
    </row>
    <row r="63" spans="1:5" x14ac:dyDescent="0.25">
      <c r="A63" s="32">
        <v>61</v>
      </c>
      <c r="B63" s="34" t="str">
        <f>VLOOKUP(A63,'WinBUGS output'!A:C,3,FALSE)</f>
        <v>Interpersonal psychotherapy (IPT) + imipramine</v>
      </c>
      <c r="C63" s="39" t="str">
        <f>FIXED(EXP(VLOOKUP(A63,'Direct lors'!B$4:G$69,4,FALSE)),2)</f>
        <v>6.30</v>
      </c>
      <c r="D63" s="39" t="str">
        <f>"("&amp;FIXED(EXP(VLOOKUP(A63,'Direct lors'!B$4:G$69,5,FALSE)),2)&amp;", "&amp;FIXED(EXP(VLOOKUP(A63,'Direct lors'!B$4:G$69,6,FALSE)),2)&amp;")"</f>
        <v>(1.90, 21.76)</v>
      </c>
    </row>
    <row r="64" spans="1:5" x14ac:dyDescent="0.25">
      <c r="A64" s="32">
        <v>62</v>
      </c>
      <c r="B64" s="39" t="str">
        <f>VLOOKUP(A64,'WinBUGS output'!A:C,3,FALSE)</f>
        <v>Short-term psychodynamic psychotherapy individual + Any AD</v>
      </c>
      <c r="C64" s="39" t="str">
        <f>FIXED(EXP(VLOOKUP(A64,'Direct lors'!B$4:G$69,4,FALSE)),2)</f>
        <v>4.90</v>
      </c>
      <c r="D64" s="39" t="str">
        <f>"("&amp;FIXED(EXP(VLOOKUP(A64,'Direct lors'!B$4:G$69,5,FALSE)),2)&amp;", "&amp;FIXED(EXP(VLOOKUP(A64,'Direct lors'!B$4:G$69,6,FALSE)),2)&amp;")"</f>
        <v>(1.90, 12.43)</v>
      </c>
      <c r="E64"/>
    </row>
    <row r="65" spans="1:5" x14ac:dyDescent="0.25">
      <c r="A65" s="32">
        <v>63</v>
      </c>
      <c r="B65" s="39" t="str">
        <f>VLOOKUP(A65,'WinBUGS output'!A:C,3,FALSE)</f>
        <v>Short-term psychodynamic psychotherapy individual + any SSRI</v>
      </c>
      <c r="C65" s="39" t="str">
        <f>FIXED(EXP(VLOOKUP(A65,'Direct lors'!B$4:G$69,4,FALSE)),2)</f>
        <v>4.26</v>
      </c>
      <c r="D65" s="39" t="str">
        <f>"("&amp;FIXED(EXP(VLOOKUP(A65,'Direct lors'!B$4:G$69,5,FALSE)),2)&amp;", "&amp;FIXED(EXP(VLOOKUP(A65,'Direct lors'!B$4:G$69,6,FALSE)),2)&amp;")"</f>
        <v>(1.49, 11.59)</v>
      </c>
      <c r="E65"/>
    </row>
    <row r="66" spans="1:5" x14ac:dyDescent="0.25">
      <c r="A66" s="32">
        <v>64</v>
      </c>
      <c r="B66" s="39" t="str">
        <f>VLOOKUP(A66,'WinBUGS output'!A:C,3,FALSE)</f>
        <v>CBT individual (over 15 sessions) + Pill placebo</v>
      </c>
      <c r="C66" s="39" t="str">
        <f>FIXED(EXP(VLOOKUP(A66,'Direct lors'!B$4:G$69,4,FALSE)),2)</f>
        <v>8.85</v>
      </c>
      <c r="D66" s="39" t="str">
        <f>"("&amp;FIXED(EXP(VLOOKUP(A66,'Direct lors'!B$4:G$69,5,FALSE)),2)&amp;", "&amp;FIXED(EXP(VLOOKUP(A66,'Direct lors'!B$4:G$69,6,FALSE)),2)&amp;")"</f>
        <v>(3.13, 25.28)</v>
      </c>
      <c r="E66"/>
    </row>
    <row r="67" spans="1:5" x14ac:dyDescent="0.25">
      <c r="A67" s="32">
        <v>65</v>
      </c>
      <c r="B67" s="39" t="str">
        <f>VLOOKUP(A67,'WinBUGS output'!A:C,3,FALSE)</f>
        <v xml:space="preserve">Interpersonal psychotherapy (IPT) + Pill placebo </v>
      </c>
      <c r="C67" s="39" t="str">
        <f>FIXED(EXP(VLOOKUP(A67,'Direct lors'!B$4:G$69,4,FALSE)),2)</f>
        <v>8.76</v>
      </c>
      <c r="D67" s="39" t="str">
        <f>"("&amp;FIXED(EXP(VLOOKUP(A67,'Direct lors'!B$4:G$69,5,FALSE)),2)&amp;", "&amp;FIXED(EXP(VLOOKUP(A67,'Direct lors'!B$4:G$69,6,FALSE)),2)&amp;")"</f>
        <v>(2.64, 29.08)</v>
      </c>
      <c r="E67"/>
    </row>
    <row r="68" spans="1:5" x14ac:dyDescent="0.25">
      <c r="A68" s="32">
        <v>66</v>
      </c>
      <c r="B68" s="39" t="str">
        <f>VLOOKUP(A68,'WinBUGS output'!A:C,3,FALSE)</f>
        <v>Exercise + Sertraline</v>
      </c>
      <c r="C68" s="39" t="str">
        <f>FIXED(EXP(VLOOKUP(A68,'Direct lors'!B$4:G$69,4,FALSE)),2)</f>
        <v>7.77</v>
      </c>
      <c r="D68" s="39" t="str">
        <f>"("&amp;FIXED(EXP(VLOOKUP(A68,'Direct lors'!B$4:G$69,5,FALSE)),2)&amp;", "&amp;FIXED(EXP(VLOOKUP(A68,'Direct lors'!B$4:G$69,6,FALSE)),2)&amp;")"</f>
        <v>(2.77, 21.33)</v>
      </c>
      <c r="E68"/>
    </row>
    <row r="69" spans="1:5" x14ac:dyDescent="0.25">
      <c r="A69" s="32">
        <v>67</v>
      </c>
      <c r="B69" s="39" t="str">
        <f>VLOOKUP(A69,'WinBUGS output'!A:C,3,FALSE)</f>
        <v>Cognitive bibliotherapy + escitalopram</v>
      </c>
      <c r="C69" s="39" t="str">
        <f>FIXED(EXP(VLOOKUP(A69,'Direct lors'!B$4:G$69,4,FALSE)),2)</f>
        <v>1.75</v>
      </c>
      <c r="D69" s="39" t="str">
        <f>"("&amp;FIXED(EXP(VLOOKUP(A69,'Direct lors'!B$4:G$69,5,FALSE)),2)&amp;", "&amp;FIXED(EXP(VLOOKUP(A69,'Direct lors'!B$4:G$69,6,FALSE)),2)&amp;")"</f>
        <v>(0.58, 5.31)</v>
      </c>
      <c r="E69"/>
    </row>
    <row r="70" spans="1:5" x14ac:dyDescent="0.25">
      <c r="A70"/>
      <c r="B70"/>
      <c r="C70"/>
      <c r="D70"/>
      <c r="E70"/>
    </row>
    <row r="71" spans="1:5" x14ac:dyDescent="0.25">
      <c r="A71"/>
      <c r="B71"/>
      <c r="C71"/>
      <c r="D71"/>
      <c r="E71"/>
    </row>
    <row r="72" spans="1:5" x14ac:dyDescent="0.25">
      <c r="A72"/>
      <c r="B72"/>
      <c r="C72"/>
      <c r="D72"/>
      <c r="E72"/>
    </row>
    <row r="73" spans="1:5" x14ac:dyDescent="0.25">
      <c r="A73"/>
      <c r="B73"/>
      <c r="C73"/>
      <c r="D73"/>
      <c r="E73"/>
    </row>
    <row r="74" spans="1:5" x14ac:dyDescent="0.25">
      <c r="A74"/>
      <c r="B74"/>
      <c r="C74"/>
      <c r="D74"/>
      <c r="E74"/>
    </row>
    <row r="75" spans="1:5" x14ac:dyDescent="0.25">
      <c r="A75"/>
      <c r="B75"/>
      <c r="C75"/>
      <c r="D75"/>
      <c r="E75"/>
    </row>
    <row r="76" spans="1:5" x14ac:dyDescent="0.25">
      <c r="A76"/>
      <c r="B76"/>
      <c r="C76"/>
      <c r="D76"/>
      <c r="E76"/>
    </row>
    <row r="77" spans="1:5" x14ac:dyDescent="0.25">
      <c r="A77"/>
      <c r="B77"/>
      <c r="C77"/>
      <c r="D77"/>
      <c r="E77"/>
    </row>
    <row r="78" spans="1:5" x14ac:dyDescent="0.25">
      <c r="A78"/>
      <c r="B78"/>
      <c r="C78"/>
      <c r="D78"/>
      <c r="E78"/>
    </row>
    <row r="79" spans="1:5" x14ac:dyDescent="0.25">
      <c r="A79"/>
      <c r="B79"/>
      <c r="C79"/>
      <c r="D79"/>
      <c r="E79"/>
    </row>
    <row r="80" spans="1:5" x14ac:dyDescent="0.25">
      <c r="B80"/>
      <c r="C80"/>
      <c r="D80"/>
      <c r="E80"/>
    </row>
    <row r="81" spans="2:5" x14ac:dyDescent="0.25">
      <c r="B81"/>
      <c r="C81"/>
      <c r="D81"/>
      <c r="E81"/>
    </row>
    <row r="82" spans="2:5" x14ac:dyDescent="0.25">
      <c r="B82"/>
      <c r="C82"/>
      <c r="D82"/>
      <c r="E82"/>
    </row>
    <row r="83" spans="2:5" x14ac:dyDescent="0.25">
      <c r="B83"/>
      <c r="C83"/>
      <c r="D83"/>
      <c r="E83"/>
    </row>
    <row r="84" spans="2:5" x14ac:dyDescent="0.25">
      <c r="B84"/>
      <c r="C84"/>
      <c r="D84"/>
      <c r="E84"/>
    </row>
    <row r="85" spans="2:5" x14ac:dyDescent="0.25">
      <c r="B85"/>
      <c r="C85"/>
      <c r="D85"/>
      <c r="E85"/>
    </row>
    <row r="86" spans="2:5" x14ac:dyDescent="0.25">
      <c r="B86"/>
      <c r="C86"/>
      <c r="D86"/>
      <c r="E86"/>
    </row>
    <row r="87" spans="2:5" x14ac:dyDescent="0.25">
      <c r="B87"/>
      <c r="C87"/>
      <c r="D87"/>
      <c r="E87"/>
    </row>
    <row r="88" spans="2:5" x14ac:dyDescent="0.25">
      <c r="B88"/>
      <c r="C88"/>
      <c r="D88"/>
      <c r="E88"/>
    </row>
    <row r="89" spans="2:5" x14ac:dyDescent="0.25">
      <c r="B89"/>
      <c r="C89"/>
      <c r="D89"/>
      <c r="E89"/>
    </row>
    <row r="90" spans="2:5" x14ac:dyDescent="0.25">
      <c r="B90"/>
      <c r="C90"/>
      <c r="D90"/>
      <c r="E90"/>
    </row>
    <row r="91" spans="2:5" x14ac:dyDescent="0.25">
      <c r="B91"/>
      <c r="C91"/>
      <c r="D91"/>
      <c r="E91"/>
    </row>
    <row r="92" spans="2:5" x14ac:dyDescent="0.25">
      <c r="E92"/>
    </row>
    <row r="93" spans="2:5" x14ac:dyDescent="0.25">
      <c r="E93"/>
    </row>
    <row r="94" spans="2:5" x14ac:dyDescent="0.25">
      <c r="E94"/>
    </row>
    <row r="95" spans="2:5" x14ac:dyDescent="0.25">
      <c r="E95"/>
    </row>
    <row r="96" spans="2:5" x14ac:dyDescent="0.25">
      <c r="E96"/>
    </row>
    <row r="97" spans="5:5" x14ac:dyDescent="0.25">
      <c r="E97"/>
    </row>
    <row r="98" spans="5:5" x14ac:dyDescent="0.25">
      <c r="E98"/>
    </row>
    <row r="99" spans="5:5" x14ac:dyDescent="0.25">
      <c r="E99"/>
    </row>
    <row r="100" spans="5:5" x14ac:dyDescent="0.25">
      <c r="E100"/>
    </row>
    <row r="101" spans="5:5" x14ac:dyDescent="0.25">
      <c r="E101"/>
    </row>
    <row r="102" spans="5:5" x14ac:dyDescent="0.25">
      <c r="E102"/>
    </row>
    <row r="103" spans="5:5" x14ac:dyDescent="0.25">
      <c r="E103"/>
    </row>
    <row r="104" spans="5:5" x14ac:dyDescent="0.25">
      <c r="E104"/>
    </row>
    <row r="105" spans="5:5" x14ac:dyDescent="0.25">
      <c r="E105"/>
    </row>
    <row r="106" spans="5:5" x14ac:dyDescent="0.25">
      <c r="E106"/>
    </row>
    <row r="107" spans="5:5" x14ac:dyDescent="0.25">
      <c r="E107"/>
    </row>
    <row r="108" spans="5:5" x14ac:dyDescent="0.25">
      <c r="E108"/>
    </row>
    <row r="109" spans="5:5" x14ac:dyDescent="0.25">
      <c r="E109"/>
    </row>
    <row r="110" spans="5:5" x14ac:dyDescent="0.25">
      <c r="E110"/>
    </row>
    <row r="111" spans="5:5" x14ac:dyDescent="0.25">
      <c r="E111"/>
    </row>
    <row r="112" spans="5:5" x14ac:dyDescent="0.25">
      <c r="E112"/>
    </row>
    <row r="113" spans="5:5" x14ac:dyDescent="0.25">
      <c r="E113"/>
    </row>
    <row r="114" spans="5:5" x14ac:dyDescent="0.25">
      <c r="E114"/>
    </row>
    <row r="115" spans="5:5" x14ac:dyDescent="0.25">
      <c r="E115"/>
    </row>
    <row r="116" spans="5:5" x14ac:dyDescent="0.25">
      <c r="E116"/>
    </row>
    <row r="117" spans="5:5" x14ac:dyDescent="0.25">
      <c r="E117"/>
    </row>
    <row r="118" spans="5:5" x14ac:dyDescent="0.25">
      <c r="E118"/>
    </row>
    <row r="119" spans="5:5" x14ac:dyDescent="0.25">
      <c r="E119"/>
    </row>
    <row r="120" spans="5:5" x14ac:dyDescent="0.25">
      <c r="E120"/>
    </row>
    <row r="121" spans="5:5" x14ac:dyDescent="0.25">
      <c r="E121"/>
    </row>
    <row r="122" spans="5:5" x14ac:dyDescent="0.25">
      <c r="E122"/>
    </row>
    <row r="123" spans="5:5" x14ac:dyDescent="0.25">
      <c r="E123"/>
    </row>
    <row r="124" spans="5:5" x14ac:dyDescent="0.25">
      <c r="E124"/>
    </row>
    <row r="125" spans="5:5" x14ac:dyDescent="0.25">
      <c r="E125"/>
    </row>
    <row r="126" spans="5:5" x14ac:dyDescent="0.25">
      <c r="E126"/>
    </row>
    <row r="127" spans="5:5" x14ac:dyDescent="0.25">
      <c r="E127"/>
    </row>
    <row r="128" spans="5:5" x14ac:dyDescent="0.25">
      <c r="E128"/>
    </row>
    <row r="129" spans="5:5" x14ac:dyDescent="0.25">
      <c r="E129"/>
    </row>
    <row r="130" spans="5:5" x14ac:dyDescent="0.25">
      <c r="E130"/>
    </row>
    <row r="131" spans="5:5" x14ac:dyDescent="0.25">
      <c r="E131"/>
    </row>
    <row r="132" spans="5:5" x14ac:dyDescent="0.25">
      <c r="E132"/>
    </row>
    <row r="133" spans="5:5" x14ac:dyDescent="0.25">
      <c r="E133"/>
    </row>
    <row r="134" spans="5:5" x14ac:dyDescent="0.25">
      <c r="E134"/>
    </row>
    <row r="135" spans="5:5" x14ac:dyDescent="0.25">
      <c r="E135"/>
    </row>
    <row r="136" spans="5:5" x14ac:dyDescent="0.25">
      <c r="E136"/>
    </row>
    <row r="137" spans="5:5" x14ac:dyDescent="0.25">
      <c r="E137"/>
    </row>
    <row r="138" spans="5:5" x14ac:dyDescent="0.25">
      <c r="E138"/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2216"/>
  <sheetViews>
    <sheetView topLeftCell="D1" zoomScale="80" zoomScaleNormal="80" workbookViewId="0">
      <selection activeCell="C1" sqref="C1:J1"/>
    </sheetView>
  </sheetViews>
  <sheetFormatPr defaultRowHeight="15" x14ac:dyDescent="0.25"/>
  <cols>
    <col min="1" max="1" width="5.140625" style="12" customWidth="1"/>
    <col min="2" max="2" width="5" style="12" customWidth="1"/>
    <col min="3" max="3" width="56.140625" style="12" bestFit="1" customWidth="1"/>
    <col min="4" max="4" width="56.28515625" style="12" bestFit="1" customWidth="1"/>
    <col min="5" max="5" width="16" style="12" bestFit="1" customWidth="1"/>
    <col min="6" max="7" width="9.140625" style="12"/>
    <col min="8" max="8" width="16" style="12" bestFit="1" customWidth="1"/>
    <col min="9" max="10" width="9.140625" style="12"/>
    <col min="14" max="15" width="4.7109375" style="1" customWidth="1"/>
    <col min="16" max="17" width="40.7109375" customWidth="1"/>
    <col min="18" max="18" width="8.7109375" bestFit="1" customWidth="1"/>
    <col min="19" max="19" width="5.7109375" bestFit="1" customWidth="1"/>
    <col min="20" max="20" width="6.7109375" bestFit="1" customWidth="1"/>
    <col min="24" max="24" width="56.140625" style="12" bestFit="1" customWidth="1"/>
    <col min="25" max="25" width="56.28515625" style="12" bestFit="1" customWidth="1"/>
    <col min="26" max="26" width="11.5703125" style="12" bestFit="1" customWidth="1"/>
    <col min="27" max="28" width="9.140625" style="12"/>
    <col min="32" max="33" width="64.7109375" bestFit="1" customWidth="1"/>
    <col min="34" max="34" width="11.5703125" bestFit="1" customWidth="1"/>
    <col min="35" max="35" width="7.140625" bestFit="1" customWidth="1"/>
    <col min="36" max="36" width="8.28515625" bestFit="1" customWidth="1"/>
  </cols>
  <sheetData>
    <row r="1" spans="1:36" ht="18.75" x14ac:dyDescent="0.3">
      <c r="C1" s="63" t="s">
        <v>78</v>
      </c>
      <c r="D1" s="63"/>
      <c r="E1" s="63"/>
      <c r="F1" s="63"/>
      <c r="G1" s="63"/>
      <c r="H1" s="63"/>
      <c r="I1" s="63"/>
      <c r="J1" s="63"/>
      <c r="P1" s="63" t="s">
        <v>79</v>
      </c>
      <c r="Q1" s="63"/>
      <c r="R1" s="63"/>
      <c r="S1" s="63"/>
      <c r="T1" s="63"/>
      <c r="U1" s="19"/>
      <c r="V1" s="19"/>
      <c r="W1" s="19"/>
      <c r="X1" s="63" t="s">
        <v>80</v>
      </c>
      <c r="Y1" s="63"/>
      <c r="Z1" s="63"/>
      <c r="AA1" s="63"/>
      <c r="AB1" s="63"/>
      <c r="AF1" s="63" t="s">
        <v>81</v>
      </c>
      <c r="AG1" s="63"/>
      <c r="AH1" s="63"/>
      <c r="AI1" s="63"/>
      <c r="AJ1" s="63"/>
    </row>
    <row r="2" spans="1:36" x14ac:dyDescent="0.25">
      <c r="E2" s="64" t="s">
        <v>15</v>
      </c>
      <c r="F2" s="64"/>
      <c r="G2" s="64"/>
      <c r="H2" s="65" t="s">
        <v>16</v>
      </c>
      <c r="I2" s="65"/>
      <c r="J2" s="65"/>
      <c r="N2" s="12"/>
      <c r="O2" s="12"/>
      <c r="P2" s="12"/>
      <c r="Q2" s="12"/>
      <c r="R2" s="64" t="s">
        <v>15</v>
      </c>
      <c r="S2" s="64"/>
      <c r="T2" s="64"/>
      <c r="Z2" s="64" t="s">
        <v>15</v>
      </c>
      <c r="AA2" s="64"/>
      <c r="AB2" s="64"/>
      <c r="AF2" s="12"/>
      <c r="AG2" s="12"/>
      <c r="AH2" s="64" t="s">
        <v>15</v>
      </c>
      <c r="AI2" s="64"/>
      <c r="AJ2" s="64"/>
    </row>
    <row r="3" spans="1:36" ht="26.25" x14ac:dyDescent="0.25">
      <c r="C3" s="20" t="s">
        <v>21</v>
      </c>
      <c r="D3" s="20" t="s">
        <v>22</v>
      </c>
      <c r="E3" s="21" t="s">
        <v>82</v>
      </c>
      <c r="F3" s="22">
        <v>2.5000000000000001E-2</v>
      </c>
      <c r="G3" s="22">
        <v>0.97499999999999998</v>
      </c>
      <c r="H3" s="13" t="s">
        <v>82</v>
      </c>
      <c r="I3" s="14">
        <v>2.5000000000000001E-2</v>
      </c>
      <c r="J3" s="14">
        <v>0.97499999999999998</v>
      </c>
      <c r="N3" s="12"/>
      <c r="O3" s="12"/>
      <c r="P3" s="59" t="s">
        <v>23</v>
      </c>
      <c r="Q3" s="59" t="s">
        <v>24</v>
      </c>
      <c r="R3" s="60" t="s">
        <v>82</v>
      </c>
      <c r="S3" s="62">
        <v>2.5000000000000001E-2</v>
      </c>
      <c r="T3" s="62">
        <v>0.97499999999999998</v>
      </c>
      <c r="X3" s="20" t="s">
        <v>21</v>
      </c>
      <c r="Y3" s="20" t="s">
        <v>22</v>
      </c>
      <c r="Z3" s="21" t="s">
        <v>83</v>
      </c>
      <c r="AA3" s="22">
        <v>2.5000000000000001E-2</v>
      </c>
      <c r="AB3" s="22">
        <v>0.97499999999999998</v>
      </c>
      <c r="AF3" s="20" t="s">
        <v>23</v>
      </c>
      <c r="AG3" s="20" t="s">
        <v>24</v>
      </c>
      <c r="AH3" s="21" t="s">
        <v>83</v>
      </c>
      <c r="AI3" s="22">
        <v>2.5000000000000001E-2</v>
      </c>
      <c r="AJ3" s="22">
        <v>0.97499999999999998</v>
      </c>
    </row>
    <row r="4" spans="1:36" x14ac:dyDescent="0.25">
      <c r="A4" s="37">
        <v>1</v>
      </c>
      <c r="B4" s="37">
        <v>2</v>
      </c>
      <c r="C4" s="5" t="str">
        <f>VLOOKUP(A4,'WinBUGS output'!A:C,3,FALSE)</f>
        <v>Pill placebo</v>
      </c>
      <c r="D4" s="5" t="str">
        <f>VLOOKUP(B4,'WinBUGS output'!A:C,3,FALSE)</f>
        <v>Waitlist</v>
      </c>
      <c r="E4" s="5" t="str">
        <f>FIXED('WinBUGS output'!N3,2)</f>
        <v>-1.08</v>
      </c>
      <c r="F4" s="5" t="str">
        <f>FIXED('WinBUGS output'!M3,2)</f>
        <v>-1.59</v>
      </c>
      <c r="G4" s="5" t="str">
        <f>FIXED('WinBUGS output'!O3,2)</f>
        <v>-0.58</v>
      </c>
      <c r="H4" s="7"/>
      <c r="I4" s="7"/>
      <c r="J4" s="7"/>
      <c r="N4" s="37">
        <v>1</v>
      </c>
      <c r="O4" s="37">
        <v>2</v>
      </c>
      <c r="P4" s="61" t="str">
        <f>VLOOKUP('Direct lors'!N4,'WinBUGS output'!D:F,3,FALSE)</f>
        <v>Pill placebo</v>
      </c>
      <c r="Q4" s="61" t="str">
        <f>VLOOKUP('Direct lors'!O4,'WinBUGS output'!D:F,3,FALSE)</f>
        <v>No treatment</v>
      </c>
      <c r="R4" s="61" t="str">
        <f>FIXED('WinBUGS output'!X3,2)</f>
        <v>-1.13</v>
      </c>
      <c r="S4" s="61" t="str">
        <f>FIXED('WinBUGS output'!W3,2)</f>
        <v>-1.92</v>
      </c>
      <c r="T4" s="61" t="str">
        <f>FIXED('WinBUGS output'!Y3,2)</f>
        <v>-0.40</v>
      </c>
      <c r="X4" s="5" t="str">
        <f>C4</f>
        <v>Pill placebo</v>
      </c>
      <c r="Y4" s="5" t="str">
        <f>D4</f>
        <v>Waitlist</v>
      </c>
      <c r="Z4" s="5" t="str">
        <f>FIXED(EXP('WinBUGS output'!N3),2)</f>
        <v>0.34</v>
      </c>
      <c r="AA4" s="5" t="str">
        <f>FIXED(EXP('WinBUGS output'!M3),2)</f>
        <v>0.20</v>
      </c>
      <c r="AB4" s="5" t="str">
        <f>FIXED(EXP('WinBUGS output'!O3),2)</f>
        <v>0.56</v>
      </c>
      <c r="AF4" s="5" t="str">
        <f>P4</f>
        <v>Pill placebo</v>
      </c>
      <c r="AG4" s="5" t="str">
        <f>Q4</f>
        <v>No treatment</v>
      </c>
      <c r="AH4" s="5" t="str">
        <f>FIXED(EXP('WinBUGS output'!X3),2)</f>
        <v>0.32</v>
      </c>
      <c r="AI4" s="5" t="str">
        <f>FIXED(EXP('WinBUGS output'!W3),2)</f>
        <v>0.15</v>
      </c>
      <c r="AJ4" s="5" t="str">
        <f>FIXED(EXP('WinBUGS output'!Y3),2)</f>
        <v>0.67</v>
      </c>
    </row>
    <row r="5" spans="1:36" x14ac:dyDescent="0.25">
      <c r="A5" s="37">
        <v>1</v>
      </c>
      <c r="B5" s="37">
        <v>3</v>
      </c>
      <c r="C5" s="35" t="str">
        <f>VLOOKUP(A5,'WinBUGS output'!A:C,3,FALSE)</f>
        <v>Pill placebo</v>
      </c>
      <c r="D5" s="35" t="str">
        <f>VLOOKUP(B5,'WinBUGS output'!A:C,3,FALSE)</f>
        <v>No treatment</v>
      </c>
      <c r="E5" s="35" t="str">
        <f>FIXED('WinBUGS output'!N4,2)</f>
        <v>-1.20</v>
      </c>
      <c r="F5" s="35" t="str">
        <f>FIXED('WinBUGS output'!M4,2)</f>
        <v>-1.97</v>
      </c>
      <c r="G5" s="35" t="str">
        <f>FIXED('WinBUGS output'!O4,2)</f>
        <v>-0.48</v>
      </c>
      <c r="H5" s="7"/>
      <c r="I5" s="7"/>
      <c r="J5" s="7"/>
      <c r="N5" s="37">
        <v>1</v>
      </c>
      <c r="O5" s="37">
        <v>3</v>
      </c>
      <c r="P5" s="61" t="str">
        <f>VLOOKUP('Direct lors'!N5,'WinBUGS output'!D:F,3,FALSE)</f>
        <v>Pill placebo</v>
      </c>
      <c r="Q5" s="61" t="str">
        <f>VLOOKUP('Direct lors'!O5,'WinBUGS output'!D:F,3,FALSE)</f>
        <v>Attention placebo</v>
      </c>
      <c r="R5" s="61" t="str">
        <f>FIXED('WinBUGS output'!X4,2)</f>
        <v>-0.36</v>
      </c>
      <c r="S5" s="61" t="str">
        <f>FIXED('WinBUGS output'!W4,2)</f>
        <v>-1.21</v>
      </c>
      <c r="T5" s="61" t="str">
        <f>FIXED('WinBUGS output'!Y4,2)</f>
        <v>0.40</v>
      </c>
      <c r="X5" s="35" t="str">
        <f t="shared" ref="X5:X68" si="0">C5</f>
        <v>Pill placebo</v>
      </c>
      <c r="Y5" s="35" t="str">
        <f t="shared" ref="Y5:Y68" si="1">D5</f>
        <v>No treatment</v>
      </c>
      <c r="Z5" s="35" t="str">
        <f>FIXED(EXP('WinBUGS output'!N4),2)</f>
        <v>0.30</v>
      </c>
      <c r="AA5" s="35" t="str">
        <f>FIXED(EXP('WinBUGS output'!M4),2)</f>
        <v>0.14</v>
      </c>
      <c r="AB5" s="35" t="str">
        <f>FIXED(EXP('WinBUGS output'!O4),2)</f>
        <v>0.62</v>
      </c>
      <c r="AF5" s="35" t="str">
        <f t="shared" ref="AF5:AF68" si="2">P5</f>
        <v>Pill placebo</v>
      </c>
      <c r="AG5" s="35" t="str">
        <f t="shared" ref="AG5:AG68" si="3">Q5</f>
        <v>Attention placebo</v>
      </c>
      <c r="AH5" s="35" t="str">
        <f>FIXED(EXP('WinBUGS output'!X4),2)</f>
        <v>0.70</v>
      </c>
      <c r="AI5" s="35" t="str">
        <f>FIXED(EXP('WinBUGS output'!W4),2)</f>
        <v>0.30</v>
      </c>
      <c r="AJ5" s="35" t="str">
        <f>FIXED(EXP('WinBUGS output'!Y4),2)</f>
        <v>1.49</v>
      </c>
    </row>
    <row r="6" spans="1:36" x14ac:dyDescent="0.25">
      <c r="A6" s="37">
        <v>1</v>
      </c>
      <c r="B6" s="37">
        <v>4</v>
      </c>
      <c r="C6" s="35" t="str">
        <f>VLOOKUP(A6,'WinBUGS output'!A:C,3,FALSE)</f>
        <v>Pill placebo</v>
      </c>
      <c r="D6" s="35" t="str">
        <f>VLOOKUP(B6,'WinBUGS output'!A:C,3,FALSE)</f>
        <v>Attention placebo</v>
      </c>
      <c r="E6" s="35" t="str">
        <f>FIXED('WinBUGS output'!N5,2)</f>
        <v>-0.19</v>
      </c>
      <c r="F6" s="35" t="str">
        <f>FIXED('WinBUGS output'!M5,2)</f>
        <v>-0.78</v>
      </c>
      <c r="G6" s="35" t="str">
        <f>FIXED('WinBUGS output'!O5,2)</f>
        <v>0.39</v>
      </c>
      <c r="H6" s="7"/>
      <c r="I6" s="7"/>
      <c r="J6" s="7"/>
      <c r="N6" s="37">
        <v>1</v>
      </c>
      <c r="O6" s="37">
        <v>4</v>
      </c>
      <c r="P6" s="61" t="str">
        <f>VLOOKUP('Direct lors'!N6,'WinBUGS output'!D:F,3,FALSE)</f>
        <v>Pill placebo</v>
      </c>
      <c r="Q6" s="61" t="str">
        <f>VLOOKUP('Direct lors'!O6,'WinBUGS output'!D:F,3,FALSE)</f>
        <v>TAU</v>
      </c>
      <c r="R6" s="61" t="str">
        <f>FIXED('WinBUGS output'!X5,2)</f>
        <v>-0.28</v>
      </c>
      <c r="S6" s="61" t="str">
        <f>FIXED('WinBUGS output'!W5,2)</f>
        <v>-0.98</v>
      </c>
      <c r="T6" s="61" t="str">
        <f>FIXED('WinBUGS output'!Y5,2)</f>
        <v>0.46</v>
      </c>
      <c r="X6" s="35" t="str">
        <f t="shared" si="0"/>
        <v>Pill placebo</v>
      </c>
      <c r="Y6" s="35" t="str">
        <f t="shared" si="1"/>
        <v>Attention placebo</v>
      </c>
      <c r="Z6" s="35" t="str">
        <f>FIXED(EXP('WinBUGS output'!N5),2)</f>
        <v>0.83</v>
      </c>
      <c r="AA6" s="35" t="str">
        <f>FIXED(EXP('WinBUGS output'!M5),2)</f>
        <v>0.46</v>
      </c>
      <c r="AB6" s="35" t="str">
        <f>FIXED(EXP('WinBUGS output'!O5),2)</f>
        <v>1.48</v>
      </c>
      <c r="AF6" s="35" t="str">
        <f t="shared" si="2"/>
        <v>Pill placebo</v>
      </c>
      <c r="AG6" s="35" t="str">
        <f t="shared" si="3"/>
        <v>TAU</v>
      </c>
      <c r="AH6" s="35" t="str">
        <f>FIXED(EXP('WinBUGS output'!X5),2)</f>
        <v>0.75</v>
      </c>
      <c r="AI6" s="35" t="str">
        <f>FIXED(EXP('WinBUGS output'!W5),2)</f>
        <v>0.38</v>
      </c>
      <c r="AJ6" s="35" t="str">
        <f>FIXED(EXP('WinBUGS output'!Y5),2)</f>
        <v>1.59</v>
      </c>
    </row>
    <row r="7" spans="1:36" x14ac:dyDescent="0.25">
      <c r="A7" s="37">
        <v>1</v>
      </c>
      <c r="B7" s="37">
        <v>5</v>
      </c>
      <c r="C7" s="35" t="str">
        <f>VLOOKUP(A7,'WinBUGS output'!A:C,3,FALSE)</f>
        <v>Pill placebo</v>
      </c>
      <c r="D7" s="35" t="str">
        <f>VLOOKUP(B7,'WinBUGS output'!A:C,3,FALSE)</f>
        <v>Attention placebo + TAU</v>
      </c>
      <c r="E7" s="35" t="str">
        <f>FIXED('WinBUGS output'!N6,2)</f>
        <v>-0.53</v>
      </c>
      <c r="F7" s="35" t="str">
        <f>FIXED('WinBUGS output'!M6,2)</f>
        <v>-1.45</v>
      </c>
      <c r="G7" s="35" t="str">
        <f>FIXED('WinBUGS output'!O6,2)</f>
        <v>0.24</v>
      </c>
      <c r="H7" s="7"/>
      <c r="I7" s="7"/>
      <c r="J7" s="7"/>
      <c r="N7" s="37">
        <v>1</v>
      </c>
      <c r="O7" s="37">
        <v>5</v>
      </c>
      <c r="P7" s="61" t="str">
        <f>VLOOKUP('Direct lors'!N7,'WinBUGS output'!D:F,3,FALSE)</f>
        <v>Pill placebo</v>
      </c>
      <c r="Q7" s="61" t="str">
        <f>VLOOKUP('Direct lors'!O7,'WinBUGS output'!D:F,3,FALSE)</f>
        <v>Exercise</v>
      </c>
      <c r="R7" s="61" t="str">
        <f>FIXED('WinBUGS output'!X6,2)</f>
        <v>0.39</v>
      </c>
      <c r="S7" s="61" t="str">
        <f>FIXED('WinBUGS output'!W6,2)</f>
        <v>-0.34</v>
      </c>
      <c r="T7" s="61" t="str">
        <f>FIXED('WinBUGS output'!Y6,2)</f>
        <v>1.04</v>
      </c>
      <c r="X7" s="35" t="str">
        <f t="shared" si="0"/>
        <v>Pill placebo</v>
      </c>
      <c r="Y7" s="35" t="str">
        <f t="shared" si="1"/>
        <v>Attention placebo + TAU</v>
      </c>
      <c r="Z7" s="35" t="str">
        <f>FIXED(EXP('WinBUGS output'!N6),2)</f>
        <v>0.59</v>
      </c>
      <c r="AA7" s="35" t="str">
        <f>FIXED(EXP('WinBUGS output'!M6),2)</f>
        <v>0.24</v>
      </c>
      <c r="AB7" s="35" t="str">
        <f>FIXED(EXP('WinBUGS output'!O6),2)</f>
        <v>1.28</v>
      </c>
      <c r="AF7" s="35" t="str">
        <f t="shared" si="2"/>
        <v>Pill placebo</v>
      </c>
      <c r="AG7" s="35" t="str">
        <f t="shared" si="3"/>
        <v>Exercise</v>
      </c>
      <c r="AH7" s="35" t="str">
        <f>FIXED(EXP('WinBUGS output'!X6),2)</f>
        <v>1.48</v>
      </c>
      <c r="AI7" s="35" t="str">
        <f>FIXED(EXP('WinBUGS output'!W6),2)</f>
        <v>0.71</v>
      </c>
      <c r="AJ7" s="35" t="str">
        <f>FIXED(EXP('WinBUGS output'!Y6),2)</f>
        <v>2.82</v>
      </c>
    </row>
    <row r="8" spans="1:36" x14ac:dyDescent="0.25">
      <c r="A8" s="37">
        <v>1</v>
      </c>
      <c r="B8" s="37">
        <v>6</v>
      </c>
      <c r="C8" s="35" t="str">
        <f>VLOOKUP(A8,'WinBUGS output'!A:C,3,FALSE)</f>
        <v>Pill placebo</v>
      </c>
      <c r="D8" s="35" t="str">
        <f>VLOOKUP(B8,'WinBUGS output'!A:C,3,FALSE)</f>
        <v>TAU</v>
      </c>
      <c r="E8" s="35" t="str">
        <f>FIXED('WinBUGS output'!N7,2)</f>
        <v>-0.41</v>
      </c>
      <c r="F8" s="35" t="str">
        <f>FIXED('WinBUGS output'!M7,2)</f>
        <v>-0.87</v>
      </c>
      <c r="G8" s="35" t="str">
        <f>FIXED('WinBUGS output'!O7,2)</f>
        <v>0.03</v>
      </c>
      <c r="H8" s="7"/>
      <c r="I8" s="7"/>
      <c r="J8" s="7"/>
      <c r="N8" s="37">
        <v>1</v>
      </c>
      <c r="O8" s="37">
        <v>6</v>
      </c>
      <c r="P8" s="61" t="str">
        <f>VLOOKUP('Direct lors'!N8,'WinBUGS output'!D:F,3,FALSE)</f>
        <v>Pill placebo</v>
      </c>
      <c r="Q8" s="61" t="str">
        <f>VLOOKUP('Direct lors'!O8,'WinBUGS output'!D:F,3,FALSE)</f>
        <v>TCA</v>
      </c>
      <c r="R8" s="61" t="str">
        <f>FIXED('WinBUGS output'!X7,2)</f>
        <v>0.56</v>
      </c>
      <c r="S8" s="61" t="str">
        <f>FIXED('WinBUGS output'!W7,2)</f>
        <v>0.09</v>
      </c>
      <c r="T8" s="61" t="str">
        <f>FIXED('WinBUGS output'!Y7,2)</f>
        <v>1.02</v>
      </c>
      <c r="X8" s="35" t="str">
        <f t="shared" si="0"/>
        <v>Pill placebo</v>
      </c>
      <c r="Y8" s="35" t="str">
        <f t="shared" si="1"/>
        <v>TAU</v>
      </c>
      <c r="Z8" s="35" t="str">
        <f>FIXED(EXP('WinBUGS output'!N7),2)</f>
        <v>0.66</v>
      </c>
      <c r="AA8" s="35" t="str">
        <f>FIXED(EXP('WinBUGS output'!M7),2)</f>
        <v>0.42</v>
      </c>
      <c r="AB8" s="35" t="str">
        <f>FIXED(EXP('WinBUGS output'!O7),2)</f>
        <v>1.03</v>
      </c>
      <c r="AF8" s="35" t="str">
        <f t="shared" si="2"/>
        <v>Pill placebo</v>
      </c>
      <c r="AG8" s="35" t="str">
        <f t="shared" si="3"/>
        <v>TCA</v>
      </c>
      <c r="AH8" s="35" t="str">
        <f>FIXED(EXP('WinBUGS output'!X7),2)</f>
        <v>1.75</v>
      </c>
      <c r="AI8" s="35" t="str">
        <f>FIXED(EXP('WinBUGS output'!W7),2)</f>
        <v>1.10</v>
      </c>
      <c r="AJ8" s="35" t="str">
        <f>FIXED(EXP('WinBUGS output'!Y7),2)</f>
        <v>2.76</v>
      </c>
    </row>
    <row r="9" spans="1:36" x14ac:dyDescent="0.25">
      <c r="A9" s="37">
        <v>1</v>
      </c>
      <c r="B9" s="37">
        <v>7</v>
      </c>
      <c r="C9" s="35" t="str">
        <f>VLOOKUP(A9,'WinBUGS output'!A:C,3,FALSE)</f>
        <v>Pill placebo</v>
      </c>
      <c r="D9" s="35" t="str">
        <f>VLOOKUP(B9,'WinBUGS output'!A:C,3,FALSE)</f>
        <v>Enhanced TAU</v>
      </c>
      <c r="E9" s="35" t="str">
        <f>FIXED('WinBUGS output'!N8,2)</f>
        <v>-0.15</v>
      </c>
      <c r="F9" s="35" t="str">
        <f>FIXED('WinBUGS output'!M8,2)</f>
        <v>-0.83</v>
      </c>
      <c r="G9" s="35" t="str">
        <f>FIXED('WinBUGS output'!O8,2)</f>
        <v>0.60</v>
      </c>
      <c r="H9" s="7"/>
      <c r="I9" s="7"/>
      <c r="J9" s="7"/>
      <c r="N9" s="37">
        <v>1</v>
      </c>
      <c r="O9" s="37">
        <v>7</v>
      </c>
      <c r="P9" s="61" t="str">
        <f>VLOOKUP('Direct lors'!N9,'WinBUGS output'!D:F,3,FALSE)</f>
        <v>Pill placebo</v>
      </c>
      <c r="Q9" s="61" t="str">
        <f>VLOOKUP('Direct lors'!O9,'WinBUGS output'!D:F,3,FALSE)</f>
        <v>SSRI</v>
      </c>
      <c r="R9" s="61" t="str">
        <f>FIXED('WinBUGS output'!X8,2)</f>
        <v>0.59</v>
      </c>
      <c r="S9" s="61" t="str">
        <f>FIXED('WinBUGS output'!W8,2)</f>
        <v>0.25</v>
      </c>
      <c r="T9" s="61" t="str">
        <f>FIXED('WinBUGS output'!Y8,2)</f>
        <v>0.93</v>
      </c>
      <c r="X9" s="35" t="str">
        <f t="shared" si="0"/>
        <v>Pill placebo</v>
      </c>
      <c r="Y9" s="35" t="str">
        <f t="shared" si="1"/>
        <v>Enhanced TAU</v>
      </c>
      <c r="Z9" s="35" t="str">
        <f>FIXED(EXP('WinBUGS output'!N8),2)</f>
        <v>0.86</v>
      </c>
      <c r="AA9" s="35" t="str">
        <f>FIXED(EXP('WinBUGS output'!M8),2)</f>
        <v>0.43</v>
      </c>
      <c r="AB9" s="35" t="str">
        <f>FIXED(EXP('WinBUGS output'!O8),2)</f>
        <v>1.82</v>
      </c>
      <c r="AF9" s="35" t="str">
        <f t="shared" si="2"/>
        <v>Pill placebo</v>
      </c>
      <c r="AG9" s="35" t="str">
        <f t="shared" si="3"/>
        <v>SSRI</v>
      </c>
      <c r="AH9" s="35" t="str">
        <f>FIXED(EXP('WinBUGS output'!X8),2)</f>
        <v>1.80</v>
      </c>
      <c r="AI9" s="35" t="str">
        <f>FIXED(EXP('WinBUGS output'!W8),2)</f>
        <v>1.29</v>
      </c>
      <c r="AJ9" s="35" t="str">
        <f>FIXED(EXP('WinBUGS output'!Y8),2)</f>
        <v>2.53</v>
      </c>
    </row>
    <row r="10" spans="1:36" x14ac:dyDescent="0.25">
      <c r="A10" s="37">
        <v>1</v>
      </c>
      <c r="B10" s="37">
        <v>8</v>
      </c>
      <c r="C10" s="35" t="str">
        <f>VLOOKUP(A10,'WinBUGS output'!A:C,3,FALSE)</f>
        <v>Pill placebo</v>
      </c>
      <c r="D10" s="35" t="str">
        <f>VLOOKUP(B10,'WinBUGS output'!A:C,3,FALSE)</f>
        <v>Exercise</v>
      </c>
      <c r="E10" s="35" t="str">
        <f>FIXED('WinBUGS output'!N9,2)</f>
        <v>0.55</v>
      </c>
      <c r="F10" s="35" t="str">
        <f>FIXED('WinBUGS output'!M9,2)</f>
        <v>0.11</v>
      </c>
      <c r="G10" s="35" t="str">
        <f>FIXED('WinBUGS output'!O9,2)</f>
        <v>0.97</v>
      </c>
      <c r="H10" s="7">
        <v>0.4874</v>
      </c>
      <c r="I10" s="7">
        <v>-0.24299999999999999</v>
      </c>
      <c r="J10" s="7">
        <v>0.96289999999999998</v>
      </c>
      <c r="N10" s="37">
        <v>1</v>
      </c>
      <c r="O10" s="37">
        <v>8</v>
      </c>
      <c r="P10" s="61" t="str">
        <f>VLOOKUP('Direct lors'!N10,'WinBUGS output'!D:F,3,FALSE)</f>
        <v>Pill placebo</v>
      </c>
      <c r="Q10" s="61" t="str">
        <f>VLOOKUP('Direct lors'!O10,'WinBUGS output'!D:F,3,FALSE)</f>
        <v>Any AD</v>
      </c>
      <c r="R10" s="61" t="str">
        <f>FIXED('WinBUGS output'!X9,2)</f>
        <v>1.09</v>
      </c>
      <c r="S10" s="61" t="str">
        <f>FIXED('WinBUGS output'!W9,2)</f>
        <v>0.07</v>
      </c>
      <c r="T10" s="61" t="str">
        <f>FIXED('WinBUGS output'!Y9,2)</f>
        <v>2.10</v>
      </c>
      <c r="X10" s="35" t="str">
        <f t="shared" si="0"/>
        <v>Pill placebo</v>
      </c>
      <c r="Y10" s="35" t="str">
        <f t="shared" si="1"/>
        <v>Exercise</v>
      </c>
      <c r="Z10" s="35" t="str">
        <f>FIXED(EXP('WinBUGS output'!N9),2)</f>
        <v>1.73</v>
      </c>
      <c r="AA10" s="35" t="str">
        <f>FIXED(EXP('WinBUGS output'!M9),2)</f>
        <v>1.12</v>
      </c>
      <c r="AB10" s="35" t="str">
        <f>FIXED(EXP('WinBUGS output'!O9),2)</f>
        <v>2.64</v>
      </c>
      <c r="AF10" s="35" t="str">
        <f t="shared" si="2"/>
        <v>Pill placebo</v>
      </c>
      <c r="AG10" s="35" t="str">
        <f t="shared" si="3"/>
        <v>Any AD</v>
      </c>
      <c r="AH10" s="35" t="str">
        <f>FIXED(EXP('WinBUGS output'!X9),2)</f>
        <v>2.97</v>
      </c>
      <c r="AI10" s="35" t="str">
        <f>FIXED(EXP('WinBUGS output'!W9),2)</f>
        <v>1.08</v>
      </c>
      <c r="AJ10" s="35" t="str">
        <f>FIXED(EXP('WinBUGS output'!Y9),2)</f>
        <v>8.20</v>
      </c>
    </row>
    <row r="11" spans="1:36" x14ac:dyDescent="0.25">
      <c r="A11" s="37">
        <v>1</v>
      </c>
      <c r="B11" s="37">
        <v>9</v>
      </c>
      <c r="C11" s="35" t="str">
        <f>VLOOKUP(A11,'WinBUGS output'!A:C,3,FALSE)</f>
        <v>Pill placebo</v>
      </c>
      <c r="D11" s="35" t="str">
        <f>VLOOKUP(B11,'WinBUGS output'!A:C,3,FALSE)</f>
        <v>Exercise + TAU</v>
      </c>
      <c r="E11" s="35" t="str">
        <f>FIXED('WinBUGS output'!N10,2)</f>
        <v>0.29</v>
      </c>
      <c r="F11" s="35" t="str">
        <f>FIXED('WinBUGS output'!M10,2)</f>
        <v>-0.49</v>
      </c>
      <c r="G11" s="35" t="str">
        <f>FIXED('WinBUGS output'!O10,2)</f>
        <v>0.95</v>
      </c>
      <c r="H11" s="7"/>
      <c r="I11" s="7"/>
      <c r="J11" s="7"/>
      <c r="N11" s="37">
        <v>1</v>
      </c>
      <c r="O11" s="37">
        <v>9</v>
      </c>
      <c r="P11" s="61" t="str">
        <f>VLOOKUP('Direct lors'!N11,'WinBUGS output'!D:F,3,FALSE)</f>
        <v>Pill placebo</v>
      </c>
      <c r="Q11" s="61" t="str">
        <f>VLOOKUP('Direct lors'!O11,'WinBUGS output'!D:F,3,FALSE)</f>
        <v>Mirtazapine</v>
      </c>
      <c r="R11" s="61" t="str">
        <f>FIXED('WinBUGS output'!X10,2)</f>
        <v>1.34</v>
      </c>
      <c r="S11" s="61" t="str">
        <f>FIXED('WinBUGS output'!W10,2)</f>
        <v>0.02</v>
      </c>
      <c r="T11" s="61" t="str">
        <f>FIXED('WinBUGS output'!Y10,2)</f>
        <v>2.79</v>
      </c>
      <c r="X11" s="35" t="str">
        <f t="shared" si="0"/>
        <v>Pill placebo</v>
      </c>
      <c r="Y11" s="35" t="str">
        <f t="shared" si="1"/>
        <v>Exercise + TAU</v>
      </c>
      <c r="Z11" s="35" t="str">
        <f>FIXED(EXP('WinBUGS output'!N10),2)</f>
        <v>1.33</v>
      </c>
      <c r="AA11" s="35" t="str">
        <f>FIXED(EXP('WinBUGS output'!M10),2)</f>
        <v>0.61</v>
      </c>
      <c r="AB11" s="35" t="str">
        <f>FIXED(EXP('WinBUGS output'!O10),2)</f>
        <v>2.58</v>
      </c>
      <c r="AF11" s="35" t="str">
        <f t="shared" si="2"/>
        <v>Pill placebo</v>
      </c>
      <c r="AG11" s="35" t="str">
        <f t="shared" si="3"/>
        <v>Mirtazapine</v>
      </c>
      <c r="AH11" s="35" t="str">
        <f>FIXED(EXP('WinBUGS output'!X10),2)</f>
        <v>3.83</v>
      </c>
      <c r="AI11" s="35" t="str">
        <f>FIXED(EXP('WinBUGS output'!W10),2)</f>
        <v>1.02</v>
      </c>
      <c r="AJ11" s="35" t="str">
        <f>FIXED(EXP('WinBUGS output'!Y10),2)</f>
        <v>16.26</v>
      </c>
    </row>
    <row r="12" spans="1:36" x14ac:dyDescent="0.25">
      <c r="A12" s="37">
        <v>1</v>
      </c>
      <c r="B12" s="37">
        <v>10</v>
      </c>
      <c r="C12" s="35" t="str">
        <f>VLOOKUP(A12,'WinBUGS output'!A:C,3,FALSE)</f>
        <v>Pill placebo</v>
      </c>
      <c r="D12" s="35" t="str">
        <f>VLOOKUP(B12,'WinBUGS output'!A:C,3,FALSE)</f>
        <v>Internet-delivered therapist-guided physical activity</v>
      </c>
      <c r="E12" s="35" t="str">
        <f>FIXED('WinBUGS output'!N11,2)</f>
        <v>0.34</v>
      </c>
      <c r="F12" s="35" t="str">
        <f>FIXED('WinBUGS output'!M11,2)</f>
        <v>-0.57</v>
      </c>
      <c r="G12" s="35" t="str">
        <f>FIXED('WinBUGS output'!O11,2)</f>
        <v>1.12</v>
      </c>
      <c r="H12" s="7"/>
      <c r="I12" s="7"/>
      <c r="J12" s="7"/>
      <c r="N12" s="37">
        <v>1</v>
      </c>
      <c r="O12" s="37">
        <v>10</v>
      </c>
      <c r="P12" s="61" t="str">
        <f>VLOOKUP('Direct lors'!N12,'WinBUGS output'!D:F,3,FALSE)</f>
        <v>Pill placebo</v>
      </c>
      <c r="Q12" s="61" t="str">
        <f>VLOOKUP('Direct lors'!O12,'WinBUGS output'!D:F,3,FALSE)</f>
        <v>Short-term psychodynamic psychotherapies</v>
      </c>
      <c r="R12" s="61" t="str">
        <f>FIXED('WinBUGS output'!X11,2)</f>
        <v>0.63</v>
      </c>
      <c r="S12" s="61" t="str">
        <f>FIXED('WinBUGS output'!W11,2)</f>
        <v>-0.38</v>
      </c>
      <c r="T12" s="61" t="str">
        <f>FIXED('WinBUGS output'!Y11,2)</f>
        <v>1.62</v>
      </c>
      <c r="X12" s="35" t="str">
        <f t="shared" si="0"/>
        <v>Pill placebo</v>
      </c>
      <c r="Y12" s="35" t="str">
        <f t="shared" si="1"/>
        <v>Internet-delivered therapist-guided physical activity</v>
      </c>
      <c r="Z12" s="35" t="str">
        <f>FIXED(EXP('WinBUGS output'!N11),2)</f>
        <v>1.41</v>
      </c>
      <c r="AA12" s="35" t="str">
        <f>FIXED(EXP('WinBUGS output'!M11),2)</f>
        <v>0.57</v>
      </c>
      <c r="AB12" s="35" t="str">
        <f>FIXED(EXP('WinBUGS output'!O11),2)</f>
        <v>3.06</v>
      </c>
      <c r="AF12" s="35" t="str">
        <f t="shared" si="2"/>
        <v>Pill placebo</v>
      </c>
      <c r="AG12" s="35" t="str">
        <f t="shared" si="3"/>
        <v>Short-term psychodynamic psychotherapies</v>
      </c>
      <c r="AH12" s="35" t="str">
        <f>FIXED(EXP('WinBUGS output'!X11),2)</f>
        <v>1.87</v>
      </c>
      <c r="AI12" s="35" t="str">
        <f>FIXED(EXP('WinBUGS output'!W11),2)</f>
        <v>0.68</v>
      </c>
      <c r="AJ12" s="35" t="str">
        <f>FIXED(EXP('WinBUGS output'!Y11),2)</f>
        <v>5.04</v>
      </c>
    </row>
    <row r="13" spans="1:36" x14ac:dyDescent="0.25">
      <c r="A13" s="37">
        <v>1</v>
      </c>
      <c r="B13" s="37">
        <v>11</v>
      </c>
      <c r="C13" s="35" t="str">
        <f>VLOOKUP(A13,'WinBUGS output'!A:C,3,FALSE)</f>
        <v>Pill placebo</v>
      </c>
      <c r="D13" s="35" t="str">
        <f>VLOOKUP(B13,'WinBUGS output'!A:C,3,FALSE)</f>
        <v>Any TCA</v>
      </c>
      <c r="E13" s="35" t="str">
        <f>FIXED('WinBUGS output'!N12,2)</f>
        <v>0.50</v>
      </c>
      <c r="F13" s="35" t="str">
        <f>FIXED('WinBUGS output'!M12,2)</f>
        <v>-0.14</v>
      </c>
      <c r="G13" s="35" t="str">
        <f>FIXED('WinBUGS output'!O12,2)</f>
        <v>1.07</v>
      </c>
      <c r="H13" s="7"/>
      <c r="I13" s="7"/>
      <c r="J13" s="7"/>
      <c r="N13" s="37">
        <v>1</v>
      </c>
      <c r="O13" s="37">
        <v>11</v>
      </c>
      <c r="P13" s="61" t="str">
        <f>VLOOKUP('Direct lors'!N13,'WinBUGS output'!D:F,3,FALSE)</f>
        <v>Pill placebo</v>
      </c>
      <c r="Q13" s="61" t="str">
        <f>VLOOKUP('Direct lors'!O13,'WinBUGS output'!D:F,3,FALSE)</f>
        <v>Self-help with support</v>
      </c>
      <c r="R13" s="61" t="str">
        <f>FIXED('WinBUGS output'!X12,2)</f>
        <v>0.79</v>
      </c>
      <c r="S13" s="61" t="str">
        <f>FIXED('WinBUGS output'!W12,2)</f>
        <v>0.12</v>
      </c>
      <c r="T13" s="61" t="str">
        <f>FIXED('WinBUGS output'!Y12,2)</f>
        <v>1.46</v>
      </c>
      <c r="X13" s="35" t="str">
        <f t="shared" si="0"/>
        <v>Pill placebo</v>
      </c>
      <c r="Y13" s="35" t="str">
        <f t="shared" si="1"/>
        <v>Any TCA</v>
      </c>
      <c r="Z13" s="35" t="str">
        <f>FIXED(EXP('WinBUGS output'!N12),2)</f>
        <v>1.66</v>
      </c>
      <c r="AA13" s="35" t="str">
        <f>FIXED(EXP('WinBUGS output'!M12),2)</f>
        <v>0.87</v>
      </c>
      <c r="AB13" s="35" t="str">
        <f>FIXED(EXP('WinBUGS output'!O12),2)</f>
        <v>2.91</v>
      </c>
      <c r="AF13" s="35" t="str">
        <f t="shared" si="2"/>
        <v>Pill placebo</v>
      </c>
      <c r="AG13" s="35" t="str">
        <f t="shared" si="3"/>
        <v>Self-help with support</v>
      </c>
      <c r="AH13" s="35" t="str">
        <f>FIXED(EXP('WinBUGS output'!X12),2)</f>
        <v>2.20</v>
      </c>
      <c r="AI13" s="35" t="str">
        <f>FIXED(EXP('WinBUGS output'!W12),2)</f>
        <v>1.13</v>
      </c>
      <c r="AJ13" s="35" t="str">
        <f>FIXED(EXP('WinBUGS output'!Y12),2)</f>
        <v>4.29</v>
      </c>
    </row>
    <row r="14" spans="1:36" x14ac:dyDescent="0.25">
      <c r="A14" s="37">
        <v>1</v>
      </c>
      <c r="B14" s="37">
        <v>12</v>
      </c>
      <c r="C14" s="35" t="str">
        <f>VLOOKUP(A14,'WinBUGS output'!A:C,3,FALSE)</f>
        <v>Pill placebo</v>
      </c>
      <c r="D14" s="35" t="str">
        <f>VLOOKUP(B14,'WinBUGS output'!A:C,3,FALSE)</f>
        <v>Amitriptyline</v>
      </c>
      <c r="E14" s="35" t="str">
        <f>FIXED('WinBUGS output'!N13,2)</f>
        <v>0.68</v>
      </c>
      <c r="F14" s="35" t="str">
        <f>FIXED('WinBUGS output'!M13,2)</f>
        <v>0.32</v>
      </c>
      <c r="G14" s="35" t="str">
        <f>FIXED('WinBUGS output'!O13,2)</f>
        <v>1.07</v>
      </c>
      <c r="H14" s="7">
        <v>0.88900000000000001</v>
      </c>
      <c r="I14" s="7">
        <v>0.49459999999999998</v>
      </c>
      <c r="J14" s="7">
        <v>1.3120000000000001</v>
      </c>
      <c r="N14" s="37">
        <v>1</v>
      </c>
      <c r="O14" s="37">
        <v>12</v>
      </c>
      <c r="P14" s="61" t="str">
        <f>VLOOKUP('Direct lors'!N14,'WinBUGS output'!D:F,3,FALSE)</f>
        <v>Pill placebo</v>
      </c>
      <c r="Q14" s="61" t="str">
        <f>VLOOKUP('Direct lors'!O14,'WinBUGS output'!D:F,3,FALSE)</f>
        <v>Self-help</v>
      </c>
      <c r="R14" s="61" t="str">
        <f>FIXED('WinBUGS output'!X13,2)</f>
        <v>0.06</v>
      </c>
      <c r="S14" s="61" t="str">
        <f>FIXED('WinBUGS output'!W13,2)</f>
        <v>-0.56</v>
      </c>
      <c r="T14" s="61" t="str">
        <f>FIXED('WinBUGS output'!Y13,2)</f>
        <v>0.66</v>
      </c>
      <c r="X14" s="35" t="str">
        <f t="shared" si="0"/>
        <v>Pill placebo</v>
      </c>
      <c r="Y14" s="35" t="str">
        <f t="shared" si="1"/>
        <v>Amitriptyline</v>
      </c>
      <c r="Z14" s="35" t="str">
        <f>FIXED(EXP('WinBUGS output'!N13),2)</f>
        <v>1.98</v>
      </c>
      <c r="AA14" s="35" t="str">
        <f>FIXED(EXP('WinBUGS output'!M13),2)</f>
        <v>1.38</v>
      </c>
      <c r="AB14" s="35" t="str">
        <f>FIXED(EXP('WinBUGS output'!O13),2)</f>
        <v>2.92</v>
      </c>
      <c r="AF14" s="35" t="str">
        <f t="shared" si="2"/>
        <v>Pill placebo</v>
      </c>
      <c r="AG14" s="35" t="str">
        <f t="shared" si="3"/>
        <v>Self-help</v>
      </c>
      <c r="AH14" s="35" t="str">
        <f>FIXED(EXP('WinBUGS output'!X13),2)</f>
        <v>1.07</v>
      </c>
      <c r="AI14" s="35" t="str">
        <f>FIXED(EXP('WinBUGS output'!W13),2)</f>
        <v>0.57</v>
      </c>
      <c r="AJ14" s="35" t="str">
        <f>FIXED(EXP('WinBUGS output'!Y13),2)</f>
        <v>1.94</v>
      </c>
    </row>
    <row r="15" spans="1:36" x14ac:dyDescent="0.25">
      <c r="A15" s="37">
        <v>1</v>
      </c>
      <c r="B15" s="37">
        <v>13</v>
      </c>
      <c r="C15" s="35" t="str">
        <f>VLOOKUP(A15,'WinBUGS output'!A:C,3,FALSE)</f>
        <v>Pill placebo</v>
      </c>
      <c r="D15" s="35" t="str">
        <f>VLOOKUP(B15,'WinBUGS output'!A:C,3,FALSE)</f>
        <v>Imipramine</v>
      </c>
      <c r="E15" s="35" t="str">
        <f>FIXED('WinBUGS output'!N14,2)</f>
        <v>0.47</v>
      </c>
      <c r="F15" s="35" t="str">
        <f>FIXED('WinBUGS output'!M14,2)</f>
        <v>0.14</v>
      </c>
      <c r="G15" s="35" t="str">
        <f>FIXED('WinBUGS output'!O14,2)</f>
        <v>0.79</v>
      </c>
      <c r="H15" s="7">
        <v>0.39629999999999999</v>
      </c>
      <c r="I15" s="7">
        <v>0.21299999999999999</v>
      </c>
      <c r="J15" s="7">
        <v>0.79849999999999999</v>
      </c>
      <c r="N15" s="37">
        <v>1</v>
      </c>
      <c r="O15" s="37">
        <v>13</v>
      </c>
      <c r="P15" s="61" t="str">
        <f>VLOOKUP('Direct lors'!N15,'WinBUGS output'!D:F,3,FALSE)</f>
        <v>Pill placebo</v>
      </c>
      <c r="Q15" s="61" t="str">
        <f>VLOOKUP('Direct lors'!O15,'WinBUGS output'!D:F,3,FALSE)</f>
        <v>Psychoeducational interventions</v>
      </c>
      <c r="R15" s="61" t="str">
        <f>FIXED('WinBUGS output'!X14,2)</f>
        <v>0.11</v>
      </c>
      <c r="S15" s="61" t="str">
        <f>FIXED('WinBUGS output'!W14,2)</f>
        <v>-0.64</v>
      </c>
      <c r="T15" s="61" t="str">
        <f>FIXED('WinBUGS output'!Y14,2)</f>
        <v>0.86</v>
      </c>
      <c r="X15" s="35" t="str">
        <f t="shared" si="0"/>
        <v>Pill placebo</v>
      </c>
      <c r="Y15" s="35" t="str">
        <f t="shared" si="1"/>
        <v>Imipramine</v>
      </c>
      <c r="Z15" s="35" t="str">
        <f>FIXED(EXP('WinBUGS output'!N14),2)</f>
        <v>1.61</v>
      </c>
      <c r="AA15" s="35" t="str">
        <f>FIXED(EXP('WinBUGS output'!M14),2)</f>
        <v>1.15</v>
      </c>
      <c r="AB15" s="35" t="str">
        <f>FIXED(EXP('WinBUGS output'!O14),2)</f>
        <v>2.21</v>
      </c>
      <c r="AF15" s="35" t="str">
        <f t="shared" si="2"/>
        <v>Pill placebo</v>
      </c>
      <c r="AG15" s="35" t="str">
        <f t="shared" si="3"/>
        <v>Psychoeducational interventions</v>
      </c>
      <c r="AH15" s="35" t="str">
        <f>FIXED(EXP('WinBUGS output'!X14),2)</f>
        <v>1.12</v>
      </c>
      <c r="AI15" s="35" t="str">
        <f>FIXED(EXP('WinBUGS output'!W14),2)</f>
        <v>0.53</v>
      </c>
      <c r="AJ15" s="35" t="str">
        <f>FIXED(EXP('WinBUGS output'!Y14),2)</f>
        <v>2.37</v>
      </c>
    </row>
    <row r="16" spans="1:36" x14ac:dyDescent="0.25">
      <c r="A16" s="37">
        <v>1</v>
      </c>
      <c r="B16" s="37">
        <v>14</v>
      </c>
      <c r="C16" s="35" t="str">
        <f>VLOOKUP(A16,'WinBUGS output'!A:C,3,FALSE)</f>
        <v>Pill placebo</v>
      </c>
      <c r="D16" s="35" t="str">
        <f>VLOOKUP(B16,'WinBUGS output'!A:C,3,FALSE)</f>
        <v>Lofepramine</v>
      </c>
      <c r="E16" s="35" t="str">
        <f>FIXED('WinBUGS output'!N15,2)</f>
        <v>0.58</v>
      </c>
      <c r="F16" s="35" t="str">
        <f>FIXED('WinBUGS output'!M15,2)</f>
        <v>-0.02</v>
      </c>
      <c r="G16" s="35" t="str">
        <f>FIXED('WinBUGS output'!O15,2)</f>
        <v>1.20</v>
      </c>
      <c r="H16" s="7"/>
      <c r="I16" s="7"/>
      <c r="J16" s="7"/>
      <c r="N16" s="37">
        <v>1</v>
      </c>
      <c r="O16" s="37">
        <v>14</v>
      </c>
      <c r="P16" s="61" t="str">
        <f>VLOOKUP('Direct lors'!N16,'WinBUGS output'!D:F,3,FALSE)</f>
        <v>Pill placebo</v>
      </c>
      <c r="Q16" s="61" t="str">
        <f>VLOOKUP('Direct lors'!O16,'WinBUGS output'!D:F,3,FALSE)</f>
        <v>Interpersonal psychotherapy (IPT)</v>
      </c>
      <c r="R16" s="61" t="str">
        <f>FIXED('WinBUGS output'!X15,2)</f>
        <v>0.35</v>
      </c>
      <c r="S16" s="61" t="str">
        <f>FIXED('WinBUGS output'!W15,2)</f>
        <v>-0.70</v>
      </c>
      <c r="T16" s="61" t="str">
        <f>FIXED('WinBUGS output'!Y15,2)</f>
        <v>1.39</v>
      </c>
      <c r="X16" s="35" t="str">
        <f t="shared" si="0"/>
        <v>Pill placebo</v>
      </c>
      <c r="Y16" s="35" t="str">
        <f t="shared" si="1"/>
        <v>Lofepramine</v>
      </c>
      <c r="Z16" s="35" t="str">
        <f>FIXED(EXP('WinBUGS output'!N15),2)</f>
        <v>1.78</v>
      </c>
      <c r="AA16" s="35" t="str">
        <f>FIXED(EXP('WinBUGS output'!M15),2)</f>
        <v>0.98</v>
      </c>
      <c r="AB16" s="35" t="str">
        <f>FIXED(EXP('WinBUGS output'!O15),2)</f>
        <v>3.31</v>
      </c>
      <c r="AF16" s="35" t="str">
        <f t="shared" si="2"/>
        <v>Pill placebo</v>
      </c>
      <c r="AG16" s="35" t="str">
        <f t="shared" si="3"/>
        <v>Interpersonal psychotherapy (IPT)</v>
      </c>
      <c r="AH16" s="35" t="str">
        <f>FIXED(EXP('WinBUGS output'!X15),2)</f>
        <v>1.42</v>
      </c>
      <c r="AI16" s="35" t="str">
        <f>FIXED(EXP('WinBUGS output'!W15),2)</f>
        <v>0.50</v>
      </c>
      <c r="AJ16" s="35" t="str">
        <f>FIXED(EXP('WinBUGS output'!Y15),2)</f>
        <v>4.00</v>
      </c>
    </row>
    <row r="17" spans="1:36" x14ac:dyDescent="0.25">
      <c r="A17" s="37">
        <v>1</v>
      </c>
      <c r="B17" s="37">
        <v>15</v>
      </c>
      <c r="C17" s="35" t="str">
        <f>VLOOKUP(A17,'WinBUGS output'!A:C,3,FALSE)</f>
        <v>Pill placebo</v>
      </c>
      <c r="D17" s="35" t="str">
        <f>VLOOKUP(B17,'WinBUGS output'!A:C,3,FALSE)</f>
        <v>Any SSRI</v>
      </c>
      <c r="E17" s="35" t="str">
        <f>FIXED('WinBUGS output'!N16,2)</f>
        <v>0.64</v>
      </c>
      <c r="F17" s="35" t="str">
        <f>FIXED('WinBUGS output'!M16,2)</f>
        <v>0.09</v>
      </c>
      <c r="G17" s="35" t="str">
        <f>FIXED('WinBUGS output'!O16,2)</f>
        <v>1.33</v>
      </c>
      <c r="H17" s="7"/>
      <c r="I17" s="7"/>
      <c r="J17" s="7"/>
      <c r="N17" s="37">
        <v>1</v>
      </c>
      <c r="O17" s="37">
        <v>15</v>
      </c>
      <c r="P17" s="61" t="str">
        <f>VLOOKUP('Direct lors'!N17,'WinBUGS output'!D:F,3,FALSE)</f>
        <v>Pill placebo</v>
      </c>
      <c r="Q17" s="61" t="str">
        <f>VLOOKUP('Direct lors'!O17,'WinBUGS output'!D:F,3,FALSE)</f>
        <v>Counselling</v>
      </c>
      <c r="R17" s="61" t="str">
        <f>FIXED('WinBUGS output'!X16,2)</f>
        <v>0.55</v>
      </c>
      <c r="S17" s="61" t="str">
        <f>FIXED('WinBUGS output'!W16,2)</f>
        <v>-0.24</v>
      </c>
      <c r="T17" s="61" t="str">
        <f>FIXED('WinBUGS output'!Y16,2)</f>
        <v>1.35</v>
      </c>
      <c r="X17" s="35" t="str">
        <f t="shared" si="0"/>
        <v>Pill placebo</v>
      </c>
      <c r="Y17" s="35" t="str">
        <f t="shared" si="1"/>
        <v>Any SSRI</v>
      </c>
      <c r="Z17" s="35" t="str">
        <f>FIXED(EXP('WinBUGS output'!N16),2)</f>
        <v>1.89</v>
      </c>
      <c r="AA17" s="35" t="str">
        <f>FIXED(EXP('WinBUGS output'!M16),2)</f>
        <v>1.09</v>
      </c>
      <c r="AB17" s="35" t="str">
        <f>FIXED(EXP('WinBUGS output'!O16),2)</f>
        <v>3.80</v>
      </c>
      <c r="AF17" s="35" t="str">
        <f t="shared" si="2"/>
        <v>Pill placebo</v>
      </c>
      <c r="AG17" s="35" t="str">
        <f t="shared" si="3"/>
        <v>Counselling</v>
      </c>
      <c r="AH17" s="35" t="str">
        <f>FIXED(EXP('WinBUGS output'!X16),2)</f>
        <v>1.74</v>
      </c>
      <c r="AI17" s="35" t="str">
        <f>FIXED(EXP('WinBUGS output'!W16),2)</f>
        <v>0.79</v>
      </c>
      <c r="AJ17" s="35" t="str">
        <f>FIXED(EXP('WinBUGS output'!Y16),2)</f>
        <v>3.85</v>
      </c>
    </row>
    <row r="18" spans="1:36" x14ac:dyDescent="0.25">
      <c r="A18" s="37">
        <v>1</v>
      </c>
      <c r="B18" s="37">
        <v>16</v>
      </c>
      <c r="C18" s="35" t="str">
        <f>VLOOKUP(A18,'WinBUGS output'!A:C,3,FALSE)</f>
        <v>Pill placebo</v>
      </c>
      <c r="D18" s="35" t="str">
        <f>VLOOKUP(B18,'WinBUGS output'!A:C,3,FALSE)</f>
        <v>Any SSRI + Enhanced TAU</v>
      </c>
      <c r="E18" s="35" t="str">
        <f>FIXED('WinBUGS output'!N17,2)</f>
        <v>0.58</v>
      </c>
      <c r="F18" s="35" t="str">
        <f>FIXED('WinBUGS output'!M17,2)</f>
        <v>0.00</v>
      </c>
      <c r="G18" s="35" t="str">
        <f>FIXED('WinBUGS output'!O17,2)</f>
        <v>1.14</v>
      </c>
      <c r="H18" s="7"/>
      <c r="I18" s="7"/>
      <c r="J18" s="7"/>
      <c r="N18" s="37">
        <v>1</v>
      </c>
      <c r="O18" s="37">
        <v>16</v>
      </c>
      <c r="P18" s="61" t="str">
        <f>VLOOKUP('Direct lors'!N18,'WinBUGS output'!D:F,3,FALSE)</f>
        <v>Pill placebo</v>
      </c>
      <c r="Q18" s="61" t="str">
        <f>VLOOKUP('Direct lors'!O18,'WinBUGS output'!D:F,3,FALSE)</f>
        <v>Problem solving</v>
      </c>
      <c r="R18" s="61" t="str">
        <f>FIXED('WinBUGS output'!X17,2)</f>
        <v>-0.54</v>
      </c>
      <c r="S18" s="61" t="str">
        <f>FIXED('WinBUGS output'!W17,2)</f>
        <v>-1.87</v>
      </c>
      <c r="T18" s="61" t="str">
        <f>FIXED('WinBUGS output'!Y17,2)</f>
        <v>0.81</v>
      </c>
      <c r="X18" s="35" t="str">
        <f t="shared" si="0"/>
        <v>Pill placebo</v>
      </c>
      <c r="Y18" s="35" t="str">
        <f t="shared" si="1"/>
        <v>Any SSRI + Enhanced TAU</v>
      </c>
      <c r="Z18" s="35" t="str">
        <f>FIXED(EXP('WinBUGS output'!N17),2)</f>
        <v>1.78</v>
      </c>
      <c r="AA18" s="35" t="str">
        <f>FIXED(EXP('WinBUGS output'!M17),2)</f>
        <v>1.00</v>
      </c>
      <c r="AB18" s="35" t="str">
        <f>FIXED(EXP('WinBUGS output'!O17),2)</f>
        <v>3.13</v>
      </c>
      <c r="AF18" s="35" t="str">
        <f t="shared" si="2"/>
        <v>Pill placebo</v>
      </c>
      <c r="AG18" s="35" t="str">
        <f t="shared" si="3"/>
        <v>Problem solving</v>
      </c>
      <c r="AH18" s="35" t="str">
        <f>FIXED(EXP('WinBUGS output'!X17),2)</f>
        <v>0.58</v>
      </c>
      <c r="AI18" s="35" t="str">
        <f>FIXED(EXP('WinBUGS output'!W17),2)</f>
        <v>0.15</v>
      </c>
      <c r="AJ18" s="35" t="str">
        <f>FIXED(EXP('WinBUGS output'!Y17),2)</f>
        <v>2.25</v>
      </c>
    </row>
    <row r="19" spans="1:36" x14ac:dyDescent="0.25">
      <c r="A19" s="37">
        <v>1</v>
      </c>
      <c r="B19" s="37">
        <v>17</v>
      </c>
      <c r="C19" s="35" t="str">
        <f>VLOOKUP(A19,'WinBUGS output'!A:C,3,FALSE)</f>
        <v>Pill placebo</v>
      </c>
      <c r="D19" s="35" t="str">
        <f>VLOOKUP(B19,'WinBUGS output'!A:C,3,FALSE)</f>
        <v>Citalopram</v>
      </c>
      <c r="E19" s="35" t="str">
        <f>FIXED('WinBUGS output'!N18,2)</f>
        <v>0.60</v>
      </c>
      <c r="F19" s="35" t="str">
        <f>FIXED('WinBUGS output'!M18,2)</f>
        <v>0.23</v>
      </c>
      <c r="G19" s="35" t="str">
        <f>FIXED('WinBUGS output'!O18,2)</f>
        <v>0.97</v>
      </c>
      <c r="H19" s="7">
        <v>0.73170000000000002</v>
      </c>
      <c r="I19" s="7">
        <v>0.1414</v>
      </c>
      <c r="J19" s="7">
        <v>1.3340000000000001</v>
      </c>
      <c r="N19" s="37">
        <v>1</v>
      </c>
      <c r="O19" s="37">
        <v>17</v>
      </c>
      <c r="P19" s="61" t="str">
        <f>VLOOKUP('Direct lors'!N19,'WinBUGS output'!D:F,3,FALSE)</f>
        <v>Pill placebo</v>
      </c>
      <c r="Q19" s="61" t="str">
        <f>VLOOKUP('Direct lors'!O19,'WinBUGS output'!D:F,3,FALSE)</f>
        <v>Behavioural therapies (individual)</v>
      </c>
      <c r="R19" s="61" t="str">
        <f>FIXED('WinBUGS output'!X18,2)</f>
        <v>1.56</v>
      </c>
      <c r="S19" s="61" t="str">
        <f>FIXED('WinBUGS output'!W18,2)</f>
        <v>0.68</v>
      </c>
      <c r="T19" s="61" t="str">
        <f>FIXED('WinBUGS output'!Y18,2)</f>
        <v>2.44</v>
      </c>
      <c r="X19" s="35" t="str">
        <f t="shared" si="0"/>
        <v>Pill placebo</v>
      </c>
      <c r="Y19" s="35" t="str">
        <f t="shared" si="1"/>
        <v>Citalopram</v>
      </c>
      <c r="Z19" s="35" t="str">
        <f>FIXED(EXP('WinBUGS output'!N18),2)</f>
        <v>1.82</v>
      </c>
      <c r="AA19" s="35" t="str">
        <f>FIXED(EXP('WinBUGS output'!M18),2)</f>
        <v>1.26</v>
      </c>
      <c r="AB19" s="35" t="str">
        <f>FIXED(EXP('WinBUGS output'!O18),2)</f>
        <v>2.65</v>
      </c>
      <c r="AF19" s="35" t="str">
        <f t="shared" si="2"/>
        <v>Pill placebo</v>
      </c>
      <c r="AG19" s="35" t="str">
        <f t="shared" si="3"/>
        <v>Behavioural therapies (individual)</v>
      </c>
      <c r="AH19" s="35" t="str">
        <f>FIXED(EXP('WinBUGS output'!X18),2)</f>
        <v>4.76</v>
      </c>
      <c r="AI19" s="35" t="str">
        <f>FIXED(EXP('WinBUGS output'!W18),2)</f>
        <v>1.97</v>
      </c>
      <c r="AJ19" s="35" t="str">
        <f>FIXED(EXP('WinBUGS output'!Y18),2)</f>
        <v>11.52</v>
      </c>
    </row>
    <row r="20" spans="1:36" x14ac:dyDescent="0.25">
      <c r="A20" s="37">
        <v>1</v>
      </c>
      <c r="B20" s="37">
        <v>18</v>
      </c>
      <c r="C20" s="35" t="str">
        <f>VLOOKUP(A20,'WinBUGS output'!A:C,3,FALSE)</f>
        <v>Pill placebo</v>
      </c>
      <c r="D20" s="35" t="str">
        <f>VLOOKUP(B20,'WinBUGS output'!A:C,3,FALSE)</f>
        <v>Escitalopram</v>
      </c>
      <c r="E20" s="35" t="str">
        <f>FIXED('WinBUGS output'!N19,2)</f>
        <v>0.48</v>
      </c>
      <c r="F20" s="35" t="str">
        <f>FIXED('WinBUGS output'!M19,2)</f>
        <v>0.06</v>
      </c>
      <c r="G20" s="35" t="str">
        <f>FIXED('WinBUGS output'!O19,2)</f>
        <v>0.83</v>
      </c>
      <c r="H20" s="7">
        <v>0.2838</v>
      </c>
      <c r="I20" s="7">
        <v>-0.28100000000000003</v>
      </c>
      <c r="J20" s="7">
        <v>0.83930000000000005</v>
      </c>
      <c r="N20" s="37">
        <v>1</v>
      </c>
      <c r="O20" s="37">
        <v>18</v>
      </c>
      <c r="P20" s="61" t="str">
        <f>VLOOKUP('Direct lors'!N20,'WinBUGS output'!D:F,3,FALSE)</f>
        <v>Pill placebo</v>
      </c>
      <c r="Q20" s="61" t="str">
        <f>VLOOKUP('Direct lors'!O20,'WinBUGS output'!D:F,3,FALSE)</f>
        <v>Cognitive and cognitive behavioural therapies (individual)</v>
      </c>
      <c r="R20" s="61" t="str">
        <f>FIXED('WinBUGS output'!X19,2)</f>
        <v>0.89</v>
      </c>
      <c r="S20" s="61" t="str">
        <f>FIXED('WinBUGS output'!W19,2)</f>
        <v>0.29</v>
      </c>
      <c r="T20" s="61" t="str">
        <f>FIXED('WinBUGS output'!Y19,2)</f>
        <v>1.45</v>
      </c>
      <c r="X20" s="35" t="str">
        <f t="shared" si="0"/>
        <v>Pill placebo</v>
      </c>
      <c r="Y20" s="35" t="str">
        <f t="shared" si="1"/>
        <v>Escitalopram</v>
      </c>
      <c r="Z20" s="35" t="str">
        <f>FIXED(EXP('WinBUGS output'!N19),2)</f>
        <v>1.61</v>
      </c>
      <c r="AA20" s="35" t="str">
        <f>FIXED(EXP('WinBUGS output'!M19),2)</f>
        <v>1.06</v>
      </c>
      <c r="AB20" s="35" t="str">
        <f>FIXED(EXP('WinBUGS output'!O19),2)</f>
        <v>2.29</v>
      </c>
      <c r="AF20" s="35" t="str">
        <f t="shared" si="2"/>
        <v>Pill placebo</v>
      </c>
      <c r="AG20" s="35" t="str">
        <f t="shared" si="3"/>
        <v>Cognitive and cognitive behavioural therapies (individual)</v>
      </c>
      <c r="AH20" s="35" t="str">
        <f>FIXED(EXP('WinBUGS output'!X19),2)</f>
        <v>2.44</v>
      </c>
      <c r="AI20" s="35" t="str">
        <f>FIXED(EXP('WinBUGS output'!W19),2)</f>
        <v>1.34</v>
      </c>
      <c r="AJ20" s="35" t="str">
        <f>FIXED(EXP('WinBUGS output'!Y19),2)</f>
        <v>4.28</v>
      </c>
    </row>
    <row r="21" spans="1:36" x14ac:dyDescent="0.25">
      <c r="A21" s="37">
        <v>1</v>
      </c>
      <c r="B21" s="37">
        <v>19</v>
      </c>
      <c r="C21" s="35" t="str">
        <f>VLOOKUP(A21,'WinBUGS output'!A:C,3,FALSE)</f>
        <v>Pill placebo</v>
      </c>
      <c r="D21" s="35" t="str">
        <f>VLOOKUP(B21,'WinBUGS output'!A:C,3,FALSE)</f>
        <v>Fluoxetine</v>
      </c>
      <c r="E21" s="35" t="str">
        <f>FIXED('WinBUGS output'!N20,2)</f>
        <v>0.65</v>
      </c>
      <c r="F21" s="35" t="str">
        <f>FIXED('WinBUGS output'!M20,2)</f>
        <v>0.37</v>
      </c>
      <c r="G21" s="35" t="str">
        <f>FIXED('WinBUGS output'!O20,2)</f>
        <v>0.95</v>
      </c>
      <c r="H21" s="7">
        <v>0.54620000000000002</v>
      </c>
      <c r="I21" s="7">
        <v>0.245</v>
      </c>
      <c r="J21" s="7">
        <v>0.99299999999999999</v>
      </c>
      <c r="N21" s="37">
        <v>1</v>
      </c>
      <c r="O21" s="37">
        <v>19</v>
      </c>
      <c r="P21" s="61" t="str">
        <f>VLOOKUP('Direct lors'!N21,'WinBUGS output'!D:F,3,FALSE)</f>
        <v>Pill placebo</v>
      </c>
      <c r="Q21" s="61" t="str">
        <f>VLOOKUP('Direct lors'!O21,'WinBUGS output'!D:F,3,FALSE)</f>
        <v>Behavioural, cognitive, or CBT groups</v>
      </c>
      <c r="R21" s="61" t="str">
        <f>FIXED('WinBUGS output'!X20,2)</f>
        <v>0.40</v>
      </c>
      <c r="S21" s="61" t="str">
        <f>FIXED('WinBUGS output'!W20,2)</f>
        <v>-0.21</v>
      </c>
      <c r="T21" s="61" t="str">
        <f>FIXED('WinBUGS output'!Y20,2)</f>
        <v>1.00</v>
      </c>
      <c r="X21" s="35" t="str">
        <f t="shared" si="0"/>
        <v>Pill placebo</v>
      </c>
      <c r="Y21" s="35" t="str">
        <f t="shared" si="1"/>
        <v>Fluoxetine</v>
      </c>
      <c r="Z21" s="35" t="str">
        <f>FIXED(EXP('WinBUGS output'!N20),2)</f>
        <v>1.91</v>
      </c>
      <c r="AA21" s="35" t="str">
        <f>FIXED(EXP('WinBUGS output'!M20),2)</f>
        <v>1.45</v>
      </c>
      <c r="AB21" s="35" t="str">
        <f>FIXED(EXP('WinBUGS output'!O20),2)</f>
        <v>2.59</v>
      </c>
      <c r="AF21" s="35" t="str">
        <f t="shared" si="2"/>
        <v>Pill placebo</v>
      </c>
      <c r="AG21" s="35" t="str">
        <f t="shared" si="3"/>
        <v>Behavioural, cognitive, or CBT groups</v>
      </c>
      <c r="AH21" s="35" t="str">
        <f>FIXED(EXP('WinBUGS output'!X20),2)</f>
        <v>1.48</v>
      </c>
      <c r="AI21" s="35" t="str">
        <f>FIXED(EXP('WinBUGS output'!W20),2)</f>
        <v>0.81</v>
      </c>
      <c r="AJ21" s="35" t="str">
        <f>FIXED(EXP('WinBUGS output'!Y20),2)</f>
        <v>2.72</v>
      </c>
    </row>
    <row r="22" spans="1:36" x14ac:dyDescent="0.25">
      <c r="A22" s="37">
        <v>1</v>
      </c>
      <c r="B22" s="37">
        <v>20</v>
      </c>
      <c r="C22" s="35" t="str">
        <f>VLOOKUP(A22,'WinBUGS output'!A:C,3,FALSE)</f>
        <v>Pill placebo</v>
      </c>
      <c r="D22" s="35" t="str">
        <f>VLOOKUP(B22,'WinBUGS output'!A:C,3,FALSE)</f>
        <v>Sertraline</v>
      </c>
      <c r="E22" s="35" t="str">
        <f>FIXED('WinBUGS output'!N21,2)</f>
        <v>0.58</v>
      </c>
      <c r="F22" s="35" t="str">
        <f>FIXED('WinBUGS output'!M21,2)</f>
        <v>0.31</v>
      </c>
      <c r="G22" s="35" t="str">
        <f>FIXED('WinBUGS output'!O21,2)</f>
        <v>0.84</v>
      </c>
      <c r="H22" s="7">
        <v>0.55740000000000001</v>
      </c>
      <c r="I22" s="7">
        <v>0.27410000000000001</v>
      </c>
      <c r="J22" s="7">
        <v>0.82869999999999999</v>
      </c>
      <c r="N22" s="37">
        <v>1</v>
      </c>
      <c r="O22" s="37">
        <v>20</v>
      </c>
      <c r="P22" s="61" t="str">
        <f>VLOOKUP('Direct lors'!N22,'WinBUGS output'!D:F,3,FALSE)</f>
        <v>Pill placebo</v>
      </c>
      <c r="Q22" s="61" t="str">
        <f>VLOOKUP('Direct lors'!O22,'WinBUGS output'!D:F,3,FALSE)</f>
        <v>Combined (Cognitive and cognitive behavioural therapies individual + AD)</v>
      </c>
      <c r="R22" s="61" t="str">
        <f>FIXED('WinBUGS output'!X21,2)</f>
        <v>1.27</v>
      </c>
      <c r="S22" s="61" t="str">
        <f>FIXED('WinBUGS output'!W21,2)</f>
        <v>0.38</v>
      </c>
      <c r="T22" s="61" t="str">
        <f>FIXED('WinBUGS output'!Y21,2)</f>
        <v>2.15</v>
      </c>
      <c r="X22" s="35" t="str">
        <f t="shared" si="0"/>
        <v>Pill placebo</v>
      </c>
      <c r="Y22" s="35" t="str">
        <f t="shared" si="1"/>
        <v>Sertraline</v>
      </c>
      <c r="Z22" s="35" t="str">
        <f>FIXED(EXP('WinBUGS output'!N21),2)</f>
        <v>1.78</v>
      </c>
      <c r="AA22" s="35" t="str">
        <f>FIXED(EXP('WinBUGS output'!M21),2)</f>
        <v>1.37</v>
      </c>
      <c r="AB22" s="35" t="str">
        <f>FIXED(EXP('WinBUGS output'!O21),2)</f>
        <v>2.31</v>
      </c>
      <c r="AF22" s="35" t="str">
        <f t="shared" si="2"/>
        <v>Pill placebo</v>
      </c>
      <c r="AG22" s="35" t="str">
        <f t="shared" si="3"/>
        <v>Combined (Cognitive and cognitive behavioural therapies individual + AD)</v>
      </c>
      <c r="AH22" s="35" t="str">
        <f>FIXED(EXP('WinBUGS output'!X21),2)</f>
        <v>3.55</v>
      </c>
      <c r="AI22" s="35" t="str">
        <f>FIXED(EXP('WinBUGS output'!W21),2)</f>
        <v>1.46</v>
      </c>
      <c r="AJ22" s="35" t="str">
        <f>FIXED(EXP('WinBUGS output'!Y21),2)</f>
        <v>8.57</v>
      </c>
    </row>
    <row r="23" spans="1:36" x14ac:dyDescent="0.25">
      <c r="A23" s="37">
        <v>1</v>
      </c>
      <c r="B23" s="37">
        <v>21</v>
      </c>
      <c r="C23" s="35" t="str">
        <f>VLOOKUP(A23,'WinBUGS output'!A:C,3,FALSE)</f>
        <v>Pill placebo</v>
      </c>
      <c r="D23" s="35" t="str">
        <f>VLOOKUP(B23,'WinBUGS output'!A:C,3,FALSE)</f>
        <v>Any AD</v>
      </c>
      <c r="E23" s="35" t="str">
        <f>FIXED('WinBUGS output'!N22,2)</f>
        <v>1.09</v>
      </c>
      <c r="F23" s="35" t="str">
        <f>FIXED('WinBUGS output'!M22,2)</f>
        <v>0.52</v>
      </c>
      <c r="G23" s="35" t="str">
        <f>FIXED('WinBUGS output'!O22,2)</f>
        <v>1.64</v>
      </c>
      <c r="H23" s="7"/>
      <c r="I23" s="7"/>
      <c r="J23" s="7"/>
      <c r="N23" s="37">
        <v>1</v>
      </c>
      <c r="O23" s="37">
        <v>21</v>
      </c>
      <c r="P23" s="61" t="str">
        <f>VLOOKUP('Direct lors'!N23,'WinBUGS output'!D:F,3,FALSE)</f>
        <v>Pill placebo</v>
      </c>
      <c r="Q23" s="61" t="str">
        <f>VLOOKUP('Direct lors'!O23,'WinBUGS output'!D:F,3,FALSE)</f>
        <v>Combined (Counselling + AD)</v>
      </c>
      <c r="R23" s="61" t="str">
        <f>FIXED('WinBUGS output'!X22,2)</f>
        <v>1.65</v>
      </c>
      <c r="S23" s="61" t="str">
        <f>FIXED('WinBUGS output'!W22,2)</f>
        <v>0.07</v>
      </c>
      <c r="T23" s="61" t="str">
        <f>FIXED('WinBUGS output'!Y22,2)</f>
        <v>3.23</v>
      </c>
      <c r="X23" s="35" t="str">
        <f t="shared" si="0"/>
        <v>Pill placebo</v>
      </c>
      <c r="Y23" s="35" t="str">
        <f t="shared" si="1"/>
        <v>Any AD</v>
      </c>
      <c r="Z23" s="35" t="str">
        <f>FIXED(EXP('WinBUGS output'!N22),2)</f>
        <v>2.97</v>
      </c>
      <c r="AA23" s="35" t="str">
        <f>FIXED(EXP('WinBUGS output'!M22),2)</f>
        <v>1.69</v>
      </c>
      <c r="AB23" s="35" t="str">
        <f>FIXED(EXP('WinBUGS output'!O22),2)</f>
        <v>5.18</v>
      </c>
      <c r="AF23" s="35" t="str">
        <f t="shared" si="2"/>
        <v>Pill placebo</v>
      </c>
      <c r="AG23" s="35" t="str">
        <f t="shared" si="3"/>
        <v>Combined (Counselling + AD)</v>
      </c>
      <c r="AH23" s="35" t="str">
        <f>FIXED(EXP('WinBUGS output'!X22),2)</f>
        <v>5.19</v>
      </c>
      <c r="AI23" s="35" t="str">
        <f>FIXED(EXP('WinBUGS output'!W22),2)</f>
        <v>1.07</v>
      </c>
      <c r="AJ23" s="35" t="str">
        <f>FIXED(EXP('WinBUGS output'!Y22),2)</f>
        <v>25.28</v>
      </c>
    </row>
    <row r="24" spans="1:36" x14ac:dyDescent="0.25">
      <c r="A24" s="37">
        <v>1</v>
      </c>
      <c r="B24" s="37">
        <v>22</v>
      </c>
      <c r="C24" s="35" t="str">
        <f>VLOOKUP(A24,'WinBUGS output'!A:C,3,FALSE)</f>
        <v>Pill placebo</v>
      </c>
      <c r="D24" s="35" t="str">
        <f>VLOOKUP(B24,'WinBUGS output'!A:C,3,FALSE)</f>
        <v>Mirtazapine</v>
      </c>
      <c r="E24" s="35" t="str">
        <f>FIXED('WinBUGS output'!N23,2)</f>
        <v>1.34</v>
      </c>
      <c r="F24" s="35" t="str">
        <f>FIXED('WinBUGS output'!M23,2)</f>
        <v>0.02</v>
      </c>
      <c r="G24" s="35" t="str">
        <f>FIXED('WinBUGS output'!O23,2)</f>
        <v>2.79</v>
      </c>
      <c r="H24" s="7">
        <v>1.3440000000000001</v>
      </c>
      <c r="I24" s="7">
        <v>0.14699999999999999</v>
      </c>
      <c r="J24" s="7">
        <v>2.714</v>
      </c>
      <c r="N24" s="37">
        <v>1</v>
      </c>
      <c r="O24" s="37">
        <v>22</v>
      </c>
      <c r="P24" s="61" t="str">
        <f>VLOOKUP('Direct lors'!N24,'WinBUGS output'!D:F,3,FALSE)</f>
        <v>Pill placebo</v>
      </c>
      <c r="Q24" s="61" t="str">
        <f>VLOOKUP('Direct lors'!O24,'WinBUGS output'!D:F,3,FALSE)</f>
        <v>Combined (IPT + AD)</v>
      </c>
      <c r="R24" s="61" t="str">
        <f>FIXED('WinBUGS output'!X23,2)</f>
        <v>1.83</v>
      </c>
      <c r="S24" s="61" t="str">
        <f>FIXED('WinBUGS output'!W23,2)</f>
        <v>0.69</v>
      </c>
      <c r="T24" s="61" t="str">
        <f>FIXED('WinBUGS output'!Y23,2)</f>
        <v>2.99</v>
      </c>
      <c r="X24" s="35" t="str">
        <f t="shared" si="0"/>
        <v>Pill placebo</v>
      </c>
      <c r="Y24" s="35" t="str">
        <f t="shared" si="1"/>
        <v>Mirtazapine</v>
      </c>
      <c r="Z24" s="35" t="str">
        <f>FIXED(EXP('WinBUGS output'!N23),2)</f>
        <v>3.83</v>
      </c>
      <c r="AA24" s="35" t="str">
        <f>FIXED(EXP('WinBUGS output'!M23),2)</f>
        <v>1.02</v>
      </c>
      <c r="AB24" s="35" t="str">
        <f>FIXED(EXP('WinBUGS output'!O23),2)</f>
        <v>16.26</v>
      </c>
      <c r="AF24" s="35" t="str">
        <f t="shared" si="2"/>
        <v>Pill placebo</v>
      </c>
      <c r="AG24" s="35" t="str">
        <f t="shared" si="3"/>
        <v>Combined (IPT + AD)</v>
      </c>
      <c r="AH24" s="35" t="str">
        <f>FIXED(EXP('WinBUGS output'!X23),2)</f>
        <v>6.25</v>
      </c>
      <c r="AI24" s="35" t="str">
        <f>FIXED(EXP('WinBUGS output'!W23),2)</f>
        <v>1.99</v>
      </c>
      <c r="AJ24" s="35" t="str">
        <f>FIXED(EXP('WinBUGS output'!Y23),2)</f>
        <v>19.95</v>
      </c>
    </row>
    <row r="25" spans="1:36" x14ac:dyDescent="0.25">
      <c r="A25" s="37">
        <v>1</v>
      </c>
      <c r="B25" s="37">
        <v>23</v>
      </c>
      <c r="C25" s="35" t="str">
        <f>VLOOKUP(A25,'WinBUGS output'!A:C,3,FALSE)</f>
        <v>Pill placebo</v>
      </c>
      <c r="D25" s="35" t="str">
        <f>VLOOKUP(B25,'WinBUGS output'!A:C,3,FALSE)</f>
        <v>Short-term psychodynamic psychotherapy individual</v>
      </c>
      <c r="E25" s="35" t="str">
        <f>FIXED('WinBUGS output'!N24,2)</f>
        <v>0.62</v>
      </c>
      <c r="F25" s="35" t="str">
        <f>FIXED('WinBUGS output'!M24,2)</f>
        <v>-0.03</v>
      </c>
      <c r="G25" s="35" t="str">
        <f>FIXED('WinBUGS output'!O24,2)</f>
        <v>1.26</v>
      </c>
      <c r="H25" s="7"/>
      <c r="I25" s="7"/>
      <c r="J25" s="7"/>
      <c r="N25" s="37">
        <v>1</v>
      </c>
      <c r="O25" s="37">
        <v>23</v>
      </c>
      <c r="P25" s="61" t="str">
        <f>VLOOKUP('Direct lors'!N25,'WinBUGS output'!D:F,3,FALSE)</f>
        <v>Pill placebo</v>
      </c>
      <c r="Q25" s="61" t="str">
        <f>VLOOKUP('Direct lors'!O25,'WinBUGS output'!D:F,3,FALSE)</f>
        <v>Combined (Short-term psychodynamic psychotherapies + AD)</v>
      </c>
      <c r="R25" s="61" t="str">
        <f>FIXED('WinBUGS output'!X24,2)</f>
        <v>1.52</v>
      </c>
      <c r="S25" s="61" t="str">
        <f>FIXED('WinBUGS output'!W24,2)</f>
        <v>0.51</v>
      </c>
      <c r="T25" s="61" t="str">
        <f>FIXED('WinBUGS output'!Y24,2)</f>
        <v>2.49</v>
      </c>
      <c r="X25" s="35" t="str">
        <f t="shared" si="0"/>
        <v>Pill placebo</v>
      </c>
      <c r="Y25" s="35" t="str">
        <f t="shared" si="1"/>
        <v>Short-term psychodynamic psychotherapy individual</v>
      </c>
      <c r="Z25" s="35" t="str">
        <f>FIXED(EXP('WinBUGS output'!N24),2)</f>
        <v>1.86</v>
      </c>
      <c r="AA25" s="35" t="str">
        <f>FIXED(EXP('WinBUGS output'!M24),2)</f>
        <v>0.97</v>
      </c>
      <c r="AB25" s="35" t="str">
        <f>FIXED(EXP('WinBUGS output'!O24),2)</f>
        <v>3.52</v>
      </c>
      <c r="AF25" s="35" t="str">
        <f t="shared" si="2"/>
        <v>Pill placebo</v>
      </c>
      <c r="AG25" s="35" t="str">
        <f t="shared" si="3"/>
        <v>Combined (Short-term psychodynamic psychotherapies + AD)</v>
      </c>
      <c r="AH25" s="35" t="str">
        <f>FIXED(EXP('WinBUGS output'!X24),2)</f>
        <v>4.55</v>
      </c>
      <c r="AI25" s="35" t="str">
        <f>FIXED(EXP('WinBUGS output'!W24),2)</f>
        <v>1.67</v>
      </c>
      <c r="AJ25" s="35" t="str">
        <f>FIXED(EXP('WinBUGS output'!Y24),2)</f>
        <v>12.06</v>
      </c>
    </row>
    <row r="26" spans="1:36" x14ac:dyDescent="0.25">
      <c r="A26" s="37">
        <v>1</v>
      </c>
      <c r="B26" s="37">
        <v>24</v>
      </c>
      <c r="C26" s="35" t="str">
        <f>VLOOKUP(A26,'WinBUGS output'!A:C,3,FALSE)</f>
        <v>Pill placebo</v>
      </c>
      <c r="D26" s="35" t="str">
        <f>VLOOKUP(B26,'WinBUGS output'!A:C,3,FALSE)</f>
        <v>Cognitive bibliotherapy with support</v>
      </c>
      <c r="E26" s="35" t="str">
        <f>FIXED('WinBUGS output'!N25,2)</f>
        <v>0.47</v>
      </c>
      <c r="F26" s="35" t="str">
        <f>FIXED('WinBUGS output'!M25,2)</f>
        <v>-0.21</v>
      </c>
      <c r="G26" s="35" t="str">
        <f>FIXED('WinBUGS output'!O25,2)</f>
        <v>1.13</v>
      </c>
      <c r="H26" s="7"/>
      <c r="I26" s="7"/>
      <c r="J26" s="7"/>
      <c r="N26" s="37">
        <v>1</v>
      </c>
      <c r="O26" s="37">
        <v>24</v>
      </c>
      <c r="P26" s="61" t="str">
        <f>VLOOKUP('Direct lors'!N26,'WinBUGS output'!D:F,3,FALSE)</f>
        <v>Pill placebo</v>
      </c>
      <c r="Q26" s="61" t="str">
        <f>VLOOKUP('Direct lors'!O26,'WinBUGS output'!D:F,3,FALSE)</f>
        <v>Combined (psych + placebo)</v>
      </c>
      <c r="R26" s="61" t="str">
        <f>FIXED('WinBUGS output'!X25,2)</f>
        <v>2.18</v>
      </c>
      <c r="S26" s="61" t="str">
        <f>FIXED('WinBUGS output'!W25,2)</f>
        <v>1.05</v>
      </c>
      <c r="T26" s="61" t="str">
        <f>FIXED('WinBUGS output'!Y25,2)</f>
        <v>3.31</v>
      </c>
      <c r="X26" s="35" t="str">
        <f t="shared" si="0"/>
        <v>Pill placebo</v>
      </c>
      <c r="Y26" s="35" t="str">
        <f t="shared" si="1"/>
        <v>Cognitive bibliotherapy with support</v>
      </c>
      <c r="Z26" s="35" t="str">
        <f>FIXED(EXP('WinBUGS output'!N25),2)</f>
        <v>1.60</v>
      </c>
      <c r="AA26" s="35" t="str">
        <f>FIXED(EXP('WinBUGS output'!M25),2)</f>
        <v>0.81</v>
      </c>
      <c r="AB26" s="35" t="str">
        <f>FIXED(EXP('WinBUGS output'!O25),2)</f>
        <v>3.10</v>
      </c>
      <c r="AF26" s="35" t="str">
        <f t="shared" si="2"/>
        <v>Pill placebo</v>
      </c>
      <c r="AG26" s="35" t="str">
        <f t="shared" si="3"/>
        <v>Combined (psych + placebo)</v>
      </c>
      <c r="AH26" s="35" t="str">
        <f>FIXED(EXP('WinBUGS output'!X25),2)</f>
        <v>8.81</v>
      </c>
      <c r="AI26" s="35" t="str">
        <f>FIXED(EXP('WinBUGS output'!W25),2)</f>
        <v>2.86</v>
      </c>
      <c r="AJ26" s="35" t="str">
        <f>FIXED(EXP('WinBUGS output'!Y25),2)</f>
        <v>27.30</v>
      </c>
    </row>
    <row r="27" spans="1:36" x14ac:dyDescent="0.25">
      <c r="A27" s="37">
        <v>1</v>
      </c>
      <c r="B27" s="37">
        <v>25</v>
      </c>
      <c r="C27" s="35" t="str">
        <f>VLOOKUP(A27,'WinBUGS output'!A:C,3,FALSE)</f>
        <v>Pill placebo</v>
      </c>
      <c r="D27" s="35" t="str">
        <f>VLOOKUP(B27,'WinBUGS output'!A:C,3,FALSE)</f>
        <v>Computerised behavioural activation with support</v>
      </c>
      <c r="E27" s="35" t="str">
        <f>FIXED('WinBUGS output'!N26,2)</f>
        <v>0.75</v>
      </c>
      <c r="F27" s="35" t="str">
        <f>FIXED('WinBUGS output'!M26,2)</f>
        <v>-0.02</v>
      </c>
      <c r="G27" s="35" t="str">
        <f>FIXED('WinBUGS output'!O26,2)</f>
        <v>1.52</v>
      </c>
      <c r="H27" s="7"/>
      <c r="I27" s="7"/>
      <c r="J27" s="7"/>
      <c r="N27" s="37">
        <v>1</v>
      </c>
      <c r="O27" s="37">
        <v>25</v>
      </c>
      <c r="P27" s="61" t="str">
        <f>VLOOKUP('Direct lors'!N27,'WinBUGS output'!D:F,3,FALSE)</f>
        <v>Pill placebo</v>
      </c>
      <c r="Q27" s="61" t="str">
        <f>VLOOKUP('Direct lors'!O27,'WinBUGS output'!D:F,3,FALSE)</f>
        <v>Combined (Exercise + AD/CBT)</v>
      </c>
      <c r="R27" s="61" t="str">
        <f>FIXED('WinBUGS output'!X26,2)</f>
        <v>2.06</v>
      </c>
      <c r="S27" s="61" t="str">
        <f>FIXED('WinBUGS output'!W26,2)</f>
        <v>0.88</v>
      </c>
      <c r="T27" s="61" t="str">
        <f>FIXED('WinBUGS output'!Y26,2)</f>
        <v>3.19</v>
      </c>
      <c r="X27" s="35" t="str">
        <f t="shared" si="0"/>
        <v>Pill placebo</v>
      </c>
      <c r="Y27" s="35" t="str">
        <f t="shared" si="1"/>
        <v>Computerised behavioural activation with support</v>
      </c>
      <c r="Z27" s="35" t="str">
        <f>FIXED(EXP('WinBUGS output'!N26),2)</f>
        <v>2.12</v>
      </c>
      <c r="AA27" s="35" t="str">
        <f>FIXED(EXP('WinBUGS output'!M26),2)</f>
        <v>0.98</v>
      </c>
      <c r="AB27" s="35" t="str">
        <f>FIXED(EXP('WinBUGS output'!O26),2)</f>
        <v>4.56</v>
      </c>
      <c r="AF27" s="35" t="str">
        <f t="shared" si="2"/>
        <v>Pill placebo</v>
      </c>
      <c r="AG27" s="35" t="str">
        <f t="shared" si="3"/>
        <v>Combined (Exercise + AD/CBT)</v>
      </c>
      <c r="AH27" s="35" t="str">
        <f>FIXED(EXP('WinBUGS output'!X26),2)</f>
        <v>7.81</v>
      </c>
      <c r="AI27" s="35" t="str">
        <f>FIXED(EXP('WinBUGS output'!W26),2)</f>
        <v>2.41</v>
      </c>
      <c r="AJ27" s="35" t="str">
        <f>FIXED(EXP('WinBUGS output'!Y26),2)</f>
        <v>24.24</v>
      </c>
    </row>
    <row r="28" spans="1:36" x14ac:dyDescent="0.25">
      <c r="A28" s="37">
        <v>1</v>
      </c>
      <c r="B28" s="37">
        <v>26</v>
      </c>
      <c r="C28" s="35" t="str">
        <f>VLOOKUP(A28,'WinBUGS output'!A:C,3,FALSE)</f>
        <v>Pill placebo</v>
      </c>
      <c r="D28" s="35" t="str">
        <f>VLOOKUP(B28,'WinBUGS output'!A:C,3,FALSE)</f>
        <v>Computerised psychodynamic therapy with support</v>
      </c>
      <c r="E28" s="35" t="str">
        <f>FIXED('WinBUGS output'!N27,2)</f>
        <v>1.21</v>
      </c>
      <c r="F28" s="35" t="str">
        <f>FIXED('WinBUGS output'!M27,2)</f>
        <v>0.35</v>
      </c>
      <c r="G28" s="35" t="str">
        <f>FIXED('WinBUGS output'!O27,2)</f>
        <v>2.21</v>
      </c>
      <c r="H28" s="7"/>
      <c r="I28" s="7"/>
      <c r="J28" s="7"/>
      <c r="N28" s="37">
        <v>1</v>
      </c>
      <c r="O28" s="37">
        <v>26</v>
      </c>
      <c r="P28" s="61" t="str">
        <f>VLOOKUP('Direct lors'!N28,'WinBUGS output'!D:F,3,FALSE)</f>
        <v>Pill placebo</v>
      </c>
      <c r="Q28" s="61" t="str">
        <f>VLOOKUP('Direct lors'!O28,'WinBUGS output'!D:F,3,FALSE)</f>
        <v>Combined (Self-help + AD)</v>
      </c>
      <c r="R28" s="61" t="str">
        <f>FIXED('WinBUGS output'!X27,2)</f>
        <v>0.56</v>
      </c>
      <c r="S28" s="61" t="str">
        <f>FIXED('WinBUGS output'!W27,2)</f>
        <v>-0.69</v>
      </c>
      <c r="T28" s="61" t="str">
        <f>FIXED('WinBUGS output'!Y27,2)</f>
        <v>1.78</v>
      </c>
      <c r="X28" s="35" t="str">
        <f t="shared" si="0"/>
        <v>Pill placebo</v>
      </c>
      <c r="Y28" s="35" t="str">
        <f t="shared" si="1"/>
        <v>Computerised psychodynamic therapy with support</v>
      </c>
      <c r="Z28" s="35" t="str">
        <f>FIXED(EXP('WinBUGS output'!N27),2)</f>
        <v>3.34</v>
      </c>
      <c r="AA28" s="35" t="str">
        <f>FIXED(EXP('WinBUGS output'!M27),2)</f>
        <v>1.42</v>
      </c>
      <c r="AB28" s="35" t="str">
        <f>FIXED(EXP('WinBUGS output'!O27),2)</f>
        <v>9.11</v>
      </c>
      <c r="AF28" s="35" t="str">
        <f t="shared" si="2"/>
        <v>Pill placebo</v>
      </c>
      <c r="AG28" s="35" t="str">
        <f t="shared" si="3"/>
        <v>Combined (Self-help + AD)</v>
      </c>
      <c r="AH28" s="35" t="str">
        <f>FIXED(EXP('WinBUGS output'!X27),2)</f>
        <v>1.75</v>
      </c>
      <c r="AI28" s="35" t="str">
        <f>FIXED(EXP('WinBUGS output'!W27),2)</f>
        <v>0.50</v>
      </c>
      <c r="AJ28" s="35" t="str">
        <f>FIXED(EXP('WinBUGS output'!Y27),2)</f>
        <v>5.92</v>
      </c>
    </row>
    <row r="29" spans="1:36" x14ac:dyDescent="0.25">
      <c r="A29" s="37">
        <v>1</v>
      </c>
      <c r="B29" s="37">
        <v>27</v>
      </c>
      <c r="C29" s="35" t="str">
        <f>VLOOKUP(A29,'WinBUGS output'!A:C,3,FALSE)</f>
        <v>Pill placebo</v>
      </c>
      <c r="D29" s="35" t="str">
        <f>VLOOKUP(B29,'WinBUGS output'!A:C,3,FALSE)</f>
        <v>Computerised-CBT (CCBT) with support</v>
      </c>
      <c r="E29" s="35" t="str">
        <f>FIXED('WinBUGS output'!N28,2)</f>
        <v>0.87</v>
      </c>
      <c r="F29" s="35" t="str">
        <f>FIXED('WinBUGS output'!M28,2)</f>
        <v>0.25</v>
      </c>
      <c r="G29" s="35" t="str">
        <f>FIXED('WinBUGS output'!O28,2)</f>
        <v>1.51</v>
      </c>
      <c r="H29" s="7"/>
      <c r="I29" s="7"/>
      <c r="J29" s="7"/>
      <c r="N29" s="37">
        <v>2</v>
      </c>
      <c r="O29" s="37">
        <v>3</v>
      </c>
      <c r="P29" s="61" t="str">
        <f>VLOOKUP('Direct lors'!N29,'WinBUGS output'!D:F,3,FALSE)</f>
        <v>No treatment</v>
      </c>
      <c r="Q29" s="61" t="str">
        <f>VLOOKUP('Direct lors'!O29,'WinBUGS output'!D:F,3,FALSE)</f>
        <v>Attention placebo</v>
      </c>
      <c r="R29" s="61" t="str">
        <f>FIXED('WinBUGS output'!X28,2)</f>
        <v>0.78</v>
      </c>
      <c r="S29" s="61" t="str">
        <f>FIXED('WinBUGS output'!W28,2)</f>
        <v>-0.21</v>
      </c>
      <c r="T29" s="61" t="str">
        <f>FIXED('WinBUGS output'!Y28,2)</f>
        <v>1.70</v>
      </c>
      <c r="X29" s="35" t="str">
        <f t="shared" si="0"/>
        <v>Pill placebo</v>
      </c>
      <c r="Y29" s="35" t="str">
        <f t="shared" si="1"/>
        <v>Computerised-CBT (CCBT) with support</v>
      </c>
      <c r="Z29" s="35" t="str">
        <f>FIXED(EXP('WinBUGS output'!N28),2)</f>
        <v>2.39</v>
      </c>
      <c r="AA29" s="35" t="str">
        <f>FIXED(EXP('WinBUGS output'!M28),2)</f>
        <v>1.28</v>
      </c>
      <c r="AB29" s="35" t="str">
        <f>FIXED(EXP('WinBUGS output'!O28),2)</f>
        <v>4.51</v>
      </c>
      <c r="AF29" s="35" t="str">
        <f t="shared" si="2"/>
        <v>No treatment</v>
      </c>
      <c r="AG29" s="35" t="str">
        <f t="shared" si="3"/>
        <v>Attention placebo</v>
      </c>
      <c r="AH29" s="35" t="str">
        <f>FIXED(EXP('WinBUGS output'!X28),2)</f>
        <v>2.18</v>
      </c>
      <c r="AI29" s="35" t="str">
        <f>FIXED(EXP('WinBUGS output'!W28),2)</f>
        <v>0.81</v>
      </c>
      <c r="AJ29" s="35" t="str">
        <f>FIXED(EXP('WinBUGS output'!Y28),2)</f>
        <v>5.45</v>
      </c>
    </row>
    <row r="30" spans="1:36" x14ac:dyDescent="0.25">
      <c r="A30" s="37">
        <v>1</v>
      </c>
      <c r="B30" s="37">
        <v>28</v>
      </c>
      <c r="C30" s="35" t="str">
        <f>VLOOKUP(A30,'WinBUGS output'!A:C,3,FALSE)</f>
        <v>Pill placebo</v>
      </c>
      <c r="D30" s="35" t="str">
        <f>VLOOKUP(B30,'WinBUGS output'!A:C,3,FALSE)</f>
        <v>Computerised-CBT (CCBT) with support + TAU</v>
      </c>
      <c r="E30" s="35" t="str">
        <f>FIXED('WinBUGS output'!N29,2)</f>
        <v>0.63</v>
      </c>
      <c r="F30" s="35" t="str">
        <f>FIXED('WinBUGS output'!M29,2)</f>
        <v>-0.20</v>
      </c>
      <c r="G30" s="35" t="str">
        <f>FIXED('WinBUGS output'!O29,2)</f>
        <v>1.41</v>
      </c>
      <c r="H30" s="7"/>
      <c r="I30" s="7"/>
      <c r="J30" s="7"/>
      <c r="N30" s="37">
        <v>2</v>
      </c>
      <c r="O30" s="37">
        <v>4</v>
      </c>
      <c r="P30" s="61" t="str">
        <f>VLOOKUP('Direct lors'!N30,'WinBUGS output'!D:F,3,FALSE)</f>
        <v>No treatment</v>
      </c>
      <c r="Q30" s="61" t="str">
        <f>VLOOKUP('Direct lors'!O30,'WinBUGS output'!D:F,3,FALSE)</f>
        <v>TAU</v>
      </c>
      <c r="R30" s="61" t="str">
        <f>FIXED('WinBUGS output'!X29,2)</f>
        <v>0.84</v>
      </c>
      <c r="S30" s="61" t="str">
        <f>FIXED('WinBUGS output'!W29,2)</f>
        <v>-0.01</v>
      </c>
      <c r="T30" s="61" t="str">
        <f>FIXED('WinBUGS output'!Y29,2)</f>
        <v>1.83</v>
      </c>
      <c r="X30" s="35" t="str">
        <f t="shared" si="0"/>
        <v>Pill placebo</v>
      </c>
      <c r="Y30" s="35" t="str">
        <f t="shared" si="1"/>
        <v>Computerised-CBT (CCBT) with support + TAU</v>
      </c>
      <c r="Z30" s="35" t="str">
        <f>FIXED(EXP('WinBUGS output'!N29),2)</f>
        <v>1.88</v>
      </c>
      <c r="AA30" s="35" t="str">
        <f>FIXED(EXP('WinBUGS output'!M29),2)</f>
        <v>0.82</v>
      </c>
      <c r="AB30" s="35" t="str">
        <f>FIXED(EXP('WinBUGS output'!O29),2)</f>
        <v>4.08</v>
      </c>
      <c r="AF30" s="35" t="str">
        <f t="shared" si="2"/>
        <v>No treatment</v>
      </c>
      <c r="AG30" s="35" t="str">
        <f t="shared" si="3"/>
        <v>TAU</v>
      </c>
      <c r="AH30" s="35" t="str">
        <f>FIXED(EXP('WinBUGS output'!X29),2)</f>
        <v>2.32</v>
      </c>
      <c r="AI30" s="35" t="str">
        <f>FIXED(EXP('WinBUGS output'!W29),2)</f>
        <v>0.99</v>
      </c>
      <c r="AJ30" s="35" t="str">
        <f>FIXED(EXP('WinBUGS output'!Y29),2)</f>
        <v>6.25</v>
      </c>
    </row>
    <row r="31" spans="1:36" x14ac:dyDescent="0.25">
      <c r="A31" s="37">
        <v>1</v>
      </c>
      <c r="B31" s="37">
        <v>29</v>
      </c>
      <c r="C31" s="35" t="str">
        <f>VLOOKUP(A31,'WinBUGS output'!A:C,3,FALSE)</f>
        <v>Pill placebo</v>
      </c>
      <c r="D31" s="35" t="str">
        <f>VLOOKUP(B31,'WinBUGS output'!A:C,3,FALSE)</f>
        <v>Cognitive bibliotherapy</v>
      </c>
      <c r="E31" s="35" t="str">
        <f>FIXED('WinBUGS output'!N30,2)</f>
        <v>0.16</v>
      </c>
      <c r="F31" s="35" t="str">
        <f>FIXED('WinBUGS output'!M30,2)</f>
        <v>-0.41</v>
      </c>
      <c r="G31" s="35" t="str">
        <f>FIXED('WinBUGS output'!O30,2)</f>
        <v>0.71</v>
      </c>
      <c r="H31" s="7"/>
      <c r="I31" s="7"/>
      <c r="J31" s="7"/>
      <c r="N31" s="37">
        <v>2</v>
      </c>
      <c r="O31" s="37">
        <v>5</v>
      </c>
      <c r="P31" s="61" t="str">
        <f>VLOOKUP('Direct lors'!N31,'WinBUGS output'!D:F,3,FALSE)</f>
        <v>No treatment</v>
      </c>
      <c r="Q31" s="61" t="str">
        <f>VLOOKUP('Direct lors'!O31,'WinBUGS output'!D:F,3,FALSE)</f>
        <v>Exercise</v>
      </c>
      <c r="R31" s="61" t="str">
        <f>FIXED('WinBUGS output'!X30,2)</f>
        <v>1.53</v>
      </c>
      <c r="S31" s="61" t="str">
        <f>FIXED('WinBUGS output'!W30,2)</f>
        <v>0.65</v>
      </c>
      <c r="T31" s="61" t="str">
        <f>FIXED('WinBUGS output'!Y30,2)</f>
        <v>2.37</v>
      </c>
      <c r="X31" s="35" t="str">
        <f t="shared" si="0"/>
        <v>Pill placebo</v>
      </c>
      <c r="Y31" s="35" t="str">
        <f t="shared" si="1"/>
        <v>Cognitive bibliotherapy</v>
      </c>
      <c r="Z31" s="35" t="str">
        <f>FIXED(EXP('WinBUGS output'!N30),2)</f>
        <v>1.17</v>
      </c>
      <c r="AA31" s="35" t="str">
        <f>FIXED(EXP('WinBUGS output'!M30),2)</f>
        <v>0.66</v>
      </c>
      <c r="AB31" s="35" t="str">
        <f>FIXED(EXP('WinBUGS output'!O30),2)</f>
        <v>2.04</v>
      </c>
      <c r="AF31" s="35" t="str">
        <f t="shared" si="2"/>
        <v>No treatment</v>
      </c>
      <c r="AG31" s="35" t="str">
        <f t="shared" si="3"/>
        <v>Exercise</v>
      </c>
      <c r="AH31" s="35" t="str">
        <f>FIXED(EXP('WinBUGS output'!X30),2)</f>
        <v>4.60</v>
      </c>
      <c r="AI31" s="35" t="str">
        <f>FIXED(EXP('WinBUGS output'!W30),2)</f>
        <v>1.91</v>
      </c>
      <c r="AJ31" s="35" t="str">
        <f>FIXED(EXP('WinBUGS output'!Y30),2)</f>
        <v>10.70</v>
      </c>
    </row>
    <row r="32" spans="1:36" x14ac:dyDescent="0.25">
      <c r="A32" s="37">
        <v>1</v>
      </c>
      <c r="B32" s="37">
        <v>30</v>
      </c>
      <c r="C32" s="35" t="str">
        <f>VLOOKUP(A32,'WinBUGS output'!A:C,3,FALSE)</f>
        <v>Pill placebo</v>
      </c>
      <c r="D32" s="35" t="str">
        <f>VLOOKUP(B32,'WinBUGS output'!A:C,3,FALSE)</f>
        <v>Cognitive bibliotherapy + TAU</v>
      </c>
      <c r="E32" s="35" t="str">
        <f>FIXED('WinBUGS output'!N31,2)</f>
        <v>-0.13</v>
      </c>
      <c r="F32" s="35" t="str">
        <f>FIXED('WinBUGS output'!M31,2)</f>
        <v>-0.95</v>
      </c>
      <c r="G32" s="35" t="str">
        <f>FIXED('WinBUGS output'!O31,2)</f>
        <v>0.62</v>
      </c>
      <c r="H32" s="7"/>
      <c r="I32" s="7"/>
      <c r="J32" s="7"/>
      <c r="N32" s="37">
        <v>2</v>
      </c>
      <c r="O32" s="37">
        <v>6</v>
      </c>
      <c r="P32" s="61" t="str">
        <f>VLOOKUP('Direct lors'!N32,'WinBUGS output'!D:F,3,FALSE)</f>
        <v>No treatment</v>
      </c>
      <c r="Q32" s="61" t="str">
        <f>VLOOKUP('Direct lors'!O32,'WinBUGS output'!D:F,3,FALSE)</f>
        <v>TCA</v>
      </c>
      <c r="R32" s="61" t="str">
        <f>FIXED('WinBUGS output'!X31,2)</f>
        <v>1.69</v>
      </c>
      <c r="S32" s="61" t="str">
        <f>FIXED('WinBUGS output'!W31,2)</f>
        <v>0.88</v>
      </c>
      <c r="T32" s="61" t="str">
        <f>FIXED('WinBUGS output'!Y31,2)</f>
        <v>2.55</v>
      </c>
      <c r="X32" s="35" t="str">
        <f t="shared" si="0"/>
        <v>Pill placebo</v>
      </c>
      <c r="Y32" s="35" t="str">
        <f t="shared" si="1"/>
        <v>Cognitive bibliotherapy + TAU</v>
      </c>
      <c r="Z32" s="35" t="str">
        <f>FIXED(EXP('WinBUGS output'!N31),2)</f>
        <v>0.87</v>
      </c>
      <c r="AA32" s="35" t="str">
        <f>FIXED(EXP('WinBUGS output'!M31),2)</f>
        <v>0.39</v>
      </c>
      <c r="AB32" s="35" t="str">
        <f>FIXED(EXP('WinBUGS output'!O31),2)</f>
        <v>1.85</v>
      </c>
      <c r="AF32" s="35" t="str">
        <f t="shared" si="2"/>
        <v>No treatment</v>
      </c>
      <c r="AG32" s="35" t="str">
        <f t="shared" si="3"/>
        <v>TCA</v>
      </c>
      <c r="AH32" s="35" t="str">
        <f>FIXED(EXP('WinBUGS output'!X31),2)</f>
        <v>5.44</v>
      </c>
      <c r="AI32" s="35" t="str">
        <f>FIXED(EXP('WinBUGS output'!W31),2)</f>
        <v>2.40</v>
      </c>
      <c r="AJ32" s="35" t="str">
        <f>FIXED(EXP('WinBUGS output'!Y31),2)</f>
        <v>12.79</v>
      </c>
    </row>
    <row r="33" spans="1:36" x14ac:dyDescent="0.25">
      <c r="A33" s="37">
        <v>1</v>
      </c>
      <c r="B33" s="37">
        <v>31</v>
      </c>
      <c r="C33" s="35" t="str">
        <f>VLOOKUP(A33,'WinBUGS output'!A:C,3,FALSE)</f>
        <v>Pill placebo</v>
      </c>
      <c r="D33" s="35" t="str">
        <f>VLOOKUP(B33,'WinBUGS output'!A:C,3,FALSE)</f>
        <v>Computerised mindfulness intervention</v>
      </c>
      <c r="E33" s="35" t="str">
        <f>FIXED('WinBUGS output'!N32,2)</f>
        <v>0.21</v>
      </c>
      <c r="F33" s="35" t="str">
        <f>FIXED('WinBUGS output'!M32,2)</f>
        <v>-0.62</v>
      </c>
      <c r="G33" s="35" t="str">
        <f>FIXED('WinBUGS output'!O32,2)</f>
        <v>1.08</v>
      </c>
      <c r="H33" s="7"/>
      <c r="I33" s="7"/>
      <c r="J33" s="7"/>
      <c r="N33" s="37">
        <v>2</v>
      </c>
      <c r="O33" s="37">
        <v>7</v>
      </c>
      <c r="P33" s="61" t="str">
        <f>VLOOKUP('Direct lors'!N33,'WinBUGS output'!D:F,3,FALSE)</f>
        <v>No treatment</v>
      </c>
      <c r="Q33" s="61" t="str">
        <f>VLOOKUP('Direct lors'!O33,'WinBUGS output'!D:F,3,FALSE)</f>
        <v>SSRI</v>
      </c>
      <c r="R33" s="61" t="str">
        <f>FIXED('WinBUGS output'!X32,2)</f>
        <v>1.72</v>
      </c>
      <c r="S33" s="61" t="str">
        <f>FIXED('WinBUGS output'!W32,2)</f>
        <v>0.96</v>
      </c>
      <c r="T33" s="61" t="str">
        <f>FIXED('WinBUGS output'!Y32,2)</f>
        <v>2.53</v>
      </c>
      <c r="X33" s="35" t="str">
        <f t="shared" si="0"/>
        <v>Pill placebo</v>
      </c>
      <c r="Y33" s="35" t="str">
        <f t="shared" si="1"/>
        <v>Computerised mindfulness intervention</v>
      </c>
      <c r="Z33" s="35" t="str">
        <f>FIXED(EXP('WinBUGS output'!N32),2)</f>
        <v>1.23</v>
      </c>
      <c r="AA33" s="35" t="str">
        <f>FIXED(EXP('WinBUGS output'!M32),2)</f>
        <v>0.54</v>
      </c>
      <c r="AB33" s="35" t="str">
        <f>FIXED(EXP('WinBUGS output'!O32),2)</f>
        <v>2.94</v>
      </c>
      <c r="AF33" s="35" t="str">
        <f t="shared" si="2"/>
        <v>No treatment</v>
      </c>
      <c r="AG33" s="35" t="str">
        <f t="shared" si="3"/>
        <v>SSRI</v>
      </c>
      <c r="AH33" s="35" t="str">
        <f>FIXED(EXP('WinBUGS output'!X32),2)</f>
        <v>5.60</v>
      </c>
      <c r="AI33" s="35" t="str">
        <f>FIXED(EXP('WinBUGS output'!W32),2)</f>
        <v>2.62</v>
      </c>
      <c r="AJ33" s="35" t="str">
        <f>FIXED(EXP('WinBUGS output'!Y32),2)</f>
        <v>12.57</v>
      </c>
    </row>
    <row r="34" spans="1:36" x14ac:dyDescent="0.25">
      <c r="A34" s="37">
        <v>1</v>
      </c>
      <c r="B34" s="37">
        <v>32</v>
      </c>
      <c r="C34" s="35" t="str">
        <f>VLOOKUP(A34,'WinBUGS output'!A:C,3,FALSE)</f>
        <v>Pill placebo</v>
      </c>
      <c r="D34" s="35" t="str">
        <f>VLOOKUP(B34,'WinBUGS output'!A:C,3,FALSE)</f>
        <v>Computerised-CBT (CCBT)</v>
      </c>
      <c r="E34" s="35" t="str">
        <f>FIXED('WinBUGS output'!N33,2)</f>
        <v>0.44</v>
      </c>
      <c r="F34" s="35" t="str">
        <f>FIXED('WinBUGS output'!M33,2)</f>
        <v>-0.13</v>
      </c>
      <c r="G34" s="35" t="str">
        <f>FIXED('WinBUGS output'!O33,2)</f>
        <v>0.99</v>
      </c>
      <c r="H34" s="7"/>
      <c r="I34" s="7"/>
      <c r="J34" s="7"/>
      <c r="N34" s="37">
        <v>2</v>
      </c>
      <c r="O34" s="37">
        <v>8</v>
      </c>
      <c r="P34" s="61" t="str">
        <f>VLOOKUP('Direct lors'!N34,'WinBUGS output'!D:F,3,FALSE)</f>
        <v>No treatment</v>
      </c>
      <c r="Q34" s="61" t="str">
        <f>VLOOKUP('Direct lors'!O34,'WinBUGS output'!D:F,3,FALSE)</f>
        <v>Any AD</v>
      </c>
      <c r="R34" s="61" t="str">
        <f>FIXED('WinBUGS output'!X33,2)</f>
        <v>2.23</v>
      </c>
      <c r="S34" s="61" t="str">
        <f>FIXED('WinBUGS output'!W33,2)</f>
        <v>1.08</v>
      </c>
      <c r="T34" s="61" t="str">
        <f>FIXED('WinBUGS output'!Y33,2)</f>
        <v>3.40</v>
      </c>
      <c r="X34" s="35" t="str">
        <f t="shared" si="0"/>
        <v>Pill placebo</v>
      </c>
      <c r="Y34" s="35" t="str">
        <f t="shared" si="1"/>
        <v>Computerised-CBT (CCBT)</v>
      </c>
      <c r="Z34" s="35" t="str">
        <f>FIXED(EXP('WinBUGS output'!N33),2)</f>
        <v>1.55</v>
      </c>
      <c r="AA34" s="35" t="str">
        <f>FIXED(EXP('WinBUGS output'!M33),2)</f>
        <v>0.88</v>
      </c>
      <c r="AB34" s="35" t="str">
        <f>FIXED(EXP('WinBUGS output'!O33),2)</f>
        <v>2.69</v>
      </c>
      <c r="AF34" s="35" t="str">
        <f t="shared" si="2"/>
        <v>No treatment</v>
      </c>
      <c r="AG34" s="35" t="str">
        <f t="shared" si="3"/>
        <v>Any AD</v>
      </c>
      <c r="AH34" s="35" t="str">
        <f>FIXED(EXP('WinBUGS output'!X33),2)</f>
        <v>9.27</v>
      </c>
      <c r="AI34" s="35" t="str">
        <f>FIXED(EXP('WinBUGS output'!W33),2)</f>
        <v>2.94</v>
      </c>
      <c r="AJ34" s="35" t="str">
        <f>FIXED(EXP('WinBUGS output'!Y33),2)</f>
        <v>29.87</v>
      </c>
    </row>
    <row r="35" spans="1:36" x14ac:dyDescent="0.25">
      <c r="A35" s="37">
        <v>1</v>
      </c>
      <c r="B35" s="37">
        <v>33</v>
      </c>
      <c r="C35" s="35" t="str">
        <f>VLOOKUP(A35,'WinBUGS output'!A:C,3,FALSE)</f>
        <v>Pill placebo</v>
      </c>
      <c r="D35" s="35" t="str">
        <f>VLOOKUP(B35,'WinBUGS output'!A:C,3,FALSE)</f>
        <v>Online positive psychological intervention</v>
      </c>
      <c r="E35" s="35" t="str">
        <f>FIXED('WinBUGS output'!N34,2)</f>
        <v>-0.17</v>
      </c>
      <c r="F35" s="35" t="str">
        <f>FIXED('WinBUGS output'!M34,2)</f>
        <v>-1.00</v>
      </c>
      <c r="G35" s="35" t="str">
        <f>FIXED('WinBUGS output'!O34,2)</f>
        <v>0.58</v>
      </c>
      <c r="H35" s="7"/>
      <c r="I35" s="7"/>
      <c r="J35" s="7"/>
      <c r="N35" s="37">
        <v>2</v>
      </c>
      <c r="O35" s="37">
        <v>9</v>
      </c>
      <c r="P35" s="61" t="str">
        <f>VLOOKUP('Direct lors'!N35,'WinBUGS output'!D:F,3,FALSE)</f>
        <v>No treatment</v>
      </c>
      <c r="Q35" s="61" t="str">
        <f>VLOOKUP('Direct lors'!O35,'WinBUGS output'!D:F,3,FALSE)</f>
        <v>Mirtazapine</v>
      </c>
      <c r="R35" s="61" t="str">
        <f>FIXED('WinBUGS output'!X34,2)</f>
        <v>2.48</v>
      </c>
      <c r="S35" s="61" t="str">
        <f>FIXED('WinBUGS output'!W34,2)</f>
        <v>0.97</v>
      </c>
      <c r="T35" s="61" t="str">
        <f>FIXED('WinBUGS output'!Y34,2)</f>
        <v>4.12</v>
      </c>
      <c r="X35" s="35" t="str">
        <f t="shared" si="0"/>
        <v>Pill placebo</v>
      </c>
      <c r="Y35" s="35" t="str">
        <f t="shared" si="1"/>
        <v>Online positive psychological intervention</v>
      </c>
      <c r="Z35" s="35" t="str">
        <f>FIXED(EXP('WinBUGS output'!N34),2)</f>
        <v>0.84</v>
      </c>
      <c r="AA35" s="35" t="str">
        <f>FIXED(EXP('WinBUGS output'!M34),2)</f>
        <v>0.37</v>
      </c>
      <c r="AB35" s="35" t="str">
        <f>FIXED(EXP('WinBUGS output'!O34),2)</f>
        <v>1.79</v>
      </c>
      <c r="AF35" s="35" t="str">
        <f t="shared" si="2"/>
        <v>No treatment</v>
      </c>
      <c r="AG35" s="35" t="str">
        <f t="shared" si="3"/>
        <v>Mirtazapine</v>
      </c>
      <c r="AH35" s="35" t="str">
        <f>FIXED(EXP('WinBUGS output'!X34),2)</f>
        <v>11.98</v>
      </c>
      <c r="AI35" s="35" t="str">
        <f>FIXED(EXP('WinBUGS output'!W34),2)</f>
        <v>2.63</v>
      </c>
      <c r="AJ35" s="35" t="str">
        <f>FIXED(EXP('WinBUGS output'!Y34),2)</f>
        <v>61.44</v>
      </c>
    </row>
    <row r="36" spans="1:36" x14ac:dyDescent="0.25">
      <c r="A36" s="37">
        <v>1</v>
      </c>
      <c r="B36" s="37">
        <v>34</v>
      </c>
      <c r="C36" s="35" t="str">
        <f>VLOOKUP(A36,'WinBUGS output'!A:C,3,FALSE)</f>
        <v>Pill placebo</v>
      </c>
      <c r="D36" s="35" t="str">
        <f>VLOOKUP(B36,'WinBUGS output'!A:C,3,FALSE)</f>
        <v>Psychoeducational website</v>
      </c>
      <c r="E36" s="35" t="str">
        <f>FIXED('WinBUGS output'!N35,2)</f>
        <v>0.27</v>
      </c>
      <c r="F36" s="35" t="str">
        <f>FIXED('WinBUGS output'!M35,2)</f>
        <v>-0.47</v>
      </c>
      <c r="G36" s="35" t="str">
        <f>FIXED('WinBUGS output'!O35,2)</f>
        <v>1.04</v>
      </c>
      <c r="H36" s="7"/>
      <c r="I36" s="7"/>
      <c r="J36" s="7"/>
      <c r="N36" s="37">
        <v>2</v>
      </c>
      <c r="O36" s="37">
        <v>10</v>
      </c>
      <c r="P36" s="61" t="str">
        <f>VLOOKUP('Direct lors'!N36,'WinBUGS output'!D:F,3,FALSE)</f>
        <v>No treatment</v>
      </c>
      <c r="Q36" s="61" t="str">
        <f>VLOOKUP('Direct lors'!O36,'WinBUGS output'!D:F,3,FALSE)</f>
        <v>Short-term psychodynamic psychotherapies</v>
      </c>
      <c r="R36" s="61" t="str">
        <f>FIXED('WinBUGS output'!X35,2)</f>
        <v>1.76</v>
      </c>
      <c r="S36" s="61" t="str">
        <f>FIXED('WinBUGS output'!W35,2)</f>
        <v>0.62</v>
      </c>
      <c r="T36" s="61" t="str">
        <f>FIXED('WinBUGS output'!Y35,2)</f>
        <v>2.91</v>
      </c>
      <c r="X36" s="35" t="str">
        <f t="shared" si="0"/>
        <v>Pill placebo</v>
      </c>
      <c r="Y36" s="35" t="str">
        <f t="shared" si="1"/>
        <v>Psychoeducational website</v>
      </c>
      <c r="Z36" s="35" t="str">
        <f>FIXED(EXP('WinBUGS output'!N35),2)</f>
        <v>1.31</v>
      </c>
      <c r="AA36" s="35" t="str">
        <f>FIXED(EXP('WinBUGS output'!M35),2)</f>
        <v>0.63</v>
      </c>
      <c r="AB36" s="35" t="str">
        <f>FIXED(EXP('WinBUGS output'!O35),2)</f>
        <v>2.83</v>
      </c>
      <c r="AF36" s="35" t="str">
        <f t="shared" si="2"/>
        <v>No treatment</v>
      </c>
      <c r="AG36" s="35" t="str">
        <f t="shared" si="3"/>
        <v>Short-term psychodynamic psychotherapies</v>
      </c>
      <c r="AH36" s="35" t="str">
        <f>FIXED(EXP('WinBUGS output'!X35),2)</f>
        <v>5.84</v>
      </c>
      <c r="AI36" s="35" t="str">
        <f>FIXED(EXP('WinBUGS output'!W35),2)</f>
        <v>1.87</v>
      </c>
      <c r="AJ36" s="35" t="str">
        <f>FIXED(EXP('WinBUGS output'!Y35),2)</f>
        <v>18.39</v>
      </c>
    </row>
    <row r="37" spans="1:36" x14ac:dyDescent="0.25">
      <c r="A37" s="37">
        <v>1</v>
      </c>
      <c r="B37" s="37">
        <v>35</v>
      </c>
      <c r="C37" s="35" t="str">
        <f>VLOOKUP(A37,'WinBUGS output'!A:C,3,FALSE)</f>
        <v>Pill placebo</v>
      </c>
      <c r="D37" s="35" t="str">
        <f>VLOOKUP(B37,'WinBUGS output'!A:C,3,FALSE)</f>
        <v>Tailored computerised psychoeducation and self-help strategies</v>
      </c>
      <c r="E37" s="35" t="str">
        <f>FIXED('WinBUGS output'!N36,2)</f>
        <v>-0.30</v>
      </c>
      <c r="F37" s="35" t="str">
        <f>FIXED('WinBUGS output'!M36,2)</f>
        <v>-1.26</v>
      </c>
      <c r="G37" s="35" t="str">
        <f>FIXED('WinBUGS output'!O36,2)</f>
        <v>0.52</v>
      </c>
      <c r="H37" s="7"/>
      <c r="I37" s="7"/>
      <c r="J37" s="7"/>
      <c r="N37" s="37">
        <v>2</v>
      </c>
      <c r="O37" s="37">
        <v>11</v>
      </c>
      <c r="P37" s="61" t="str">
        <f>VLOOKUP('Direct lors'!N37,'WinBUGS output'!D:F,3,FALSE)</f>
        <v>No treatment</v>
      </c>
      <c r="Q37" s="61" t="str">
        <f>VLOOKUP('Direct lors'!O37,'WinBUGS output'!D:F,3,FALSE)</f>
        <v>Self-help with support</v>
      </c>
      <c r="R37" s="61" t="str">
        <f>FIXED('WinBUGS output'!X36,2)</f>
        <v>1.92</v>
      </c>
      <c r="S37" s="61" t="str">
        <f>FIXED('WinBUGS output'!W36,2)</f>
        <v>1.17</v>
      </c>
      <c r="T37" s="61" t="str">
        <f>FIXED('WinBUGS output'!Y36,2)</f>
        <v>2.73</v>
      </c>
      <c r="X37" s="35" t="str">
        <f t="shared" si="0"/>
        <v>Pill placebo</v>
      </c>
      <c r="Y37" s="35" t="str">
        <f t="shared" si="1"/>
        <v>Tailored computerised psychoeducation and self-help strategies</v>
      </c>
      <c r="Z37" s="35" t="str">
        <f>FIXED(EXP('WinBUGS output'!N36),2)</f>
        <v>0.74</v>
      </c>
      <c r="AA37" s="35" t="str">
        <f>FIXED(EXP('WinBUGS output'!M36),2)</f>
        <v>0.28</v>
      </c>
      <c r="AB37" s="35" t="str">
        <f>FIXED(EXP('WinBUGS output'!O36),2)</f>
        <v>1.69</v>
      </c>
      <c r="AF37" s="35" t="str">
        <f t="shared" si="2"/>
        <v>No treatment</v>
      </c>
      <c r="AG37" s="35" t="str">
        <f t="shared" si="3"/>
        <v>Self-help with support</v>
      </c>
      <c r="AH37" s="35" t="str">
        <f>FIXED(EXP('WinBUGS output'!X36),2)</f>
        <v>6.83</v>
      </c>
      <c r="AI37" s="35" t="str">
        <f>FIXED(EXP('WinBUGS output'!W36),2)</f>
        <v>3.23</v>
      </c>
      <c r="AJ37" s="35" t="str">
        <f>FIXED(EXP('WinBUGS output'!Y36),2)</f>
        <v>15.26</v>
      </c>
    </row>
    <row r="38" spans="1:36" x14ac:dyDescent="0.25">
      <c r="A38" s="37">
        <v>1</v>
      </c>
      <c r="B38" s="37">
        <v>36</v>
      </c>
      <c r="C38" s="35" t="str">
        <f>VLOOKUP(A38,'WinBUGS output'!A:C,3,FALSE)</f>
        <v>Pill placebo</v>
      </c>
      <c r="D38" s="35" t="str">
        <f>VLOOKUP(B38,'WinBUGS output'!A:C,3,FALSE)</f>
        <v>Lifestyle factors discussion</v>
      </c>
      <c r="E38" s="35" t="str">
        <f>FIXED('WinBUGS output'!N37,2)</f>
        <v>-0.05</v>
      </c>
      <c r="F38" s="35" t="str">
        <f>FIXED('WinBUGS output'!M37,2)</f>
        <v>-0.85</v>
      </c>
      <c r="G38" s="35" t="str">
        <f>FIXED('WinBUGS output'!O37,2)</f>
        <v>0.70</v>
      </c>
      <c r="H38" s="7"/>
      <c r="I38" s="7"/>
      <c r="J38" s="7"/>
      <c r="N38" s="37">
        <v>2</v>
      </c>
      <c r="O38" s="37">
        <v>12</v>
      </c>
      <c r="P38" s="61" t="str">
        <f>VLOOKUP('Direct lors'!N38,'WinBUGS output'!D:F,3,FALSE)</f>
        <v>No treatment</v>
      </c>
      <c r="Q38" s="61" t="str">
        <f>VLOOKUP('Direct lors'!O38,'WinBUGS output'!D:F,3,FALSE)</f>
        <v>Self-help</v>
      </c>
      <c r="R38" s="61" t="str">
        <f>FIXED('WinBUGS output'!X37,2)</f>
        <v>1.20</v>
      </c>
      <c r="S38" s="61" t="str">
        <f>FIXED('WinBUGS output'!W37,2)</f>
        <v>0.50</v>
      </c>
      <c r="T38" s="61" t="str">
        <f>FIXED('WinBUGS output'!Y37,2)</f>
        <v>1.92</v>
      </c>
      <c r="X38" s="35" t="str">
        <f t="shared" si="0"/>
        <v>Pill placebo</v>
      </c>
      <c r="Y38" s="35" t="str">
        <f t="shared" si="1"/>
        <v>Lifestyle factors discussion</v>
      </c>
      <c r="Z38" s="35" t="str">
        <f>FIXED(EXP('WinBUGS output'!N37),2)</f>
        <v>0.95</v>
      </c>
      <c r="AA38" s="35" t="str">
        <f>FIXED(EXP('WinBUGS output'!M37),2)</f>
        <v>0.43</v>
      </c>
      <c r="AB38" s="35" t="str">
        <f>FIXED(EXP('WinBUGS output'!O37),2)</f>
        <v>2.02</v>
      </c>
      <c r="AF38" s="35" t="str">
        <f t="shared" si="2"/>
        <v>No treatment</v>
      </c>
      <c r="AG38" s="35" t="str">
        <f t="shared" si="3"/>
        <v>Self-help</v>
      </c>
      <c r="AH38" s="35" t="str">
        <f>FIXED(EXP('WinBUGS output'!X37),2)</f>
        <v>3.31</v>
      </c>
      <c r="AI38" s="35" t="str">
        <f>FIXED(EXP('WinBUGS output'!W37),2)</f>
        <v>1.65</v>
      </c>
      <c r="AJ38" s="35" t="str">
        <f>FIXED(EXP('WinBUGS output'!Y37),2)</f>
        <v>6.83</v>
      </c>
    </row>
    <row r="39" spans="1:36" x14ac:dyDescent="0.25">
      <c r="A39" s="37">
        <v>1</v>
      </c>
      <c r="B39" s="37">
        <v>37</v>
      </c>
      <c r="C39" s="35" t="str">
        <f>VLOOKUP(A39,'WinBUGS output'!A:C,3,FALSE)</f>
        <v>Pill placebo</v>
      </c>
      <c r="D39" s="35" t="str">
        <f>VLOOKUP(B39,'WinBUGS output'!A:C,3,FALSE)</f>
        <v>Psychoeducational group programme</v>
      </c>
      <c r="E39" s="35" t="str">
        <f>FIXED('WinBUGS output'!N38,2)</f>
        <v>0.14</v>
      </c>
      <c r="F39" s="35" t="str">
        <f>FIXED('WinBUGS output'!M38,2)</f>
        <v>-0.55</v>
      </c>
      <c r="G39" s="35" t="str">
        <f>FIXED('WinBUGS output'!O38,2)</f>
        <v>0.84</v>
      </c>
      <c r="H39" s="7"/>
      <c r="I39" s="7"/>
      <c r="J39" s="7"/>
      <c r="N39" s="37">
        <v>2</v>
      </c>
      <c r="O39" s="37">
        <v>13</v>
      </c>
      <c r="P39" s="61" t="str">
        <f>VLOOKUP('Direct lors'!N39,'WinBUGS output'!D:F,3,FALSE)</f>
        <v>No treatment</v>
      </c>
      <c r="Q39" s="61" t="str">
        <f>VLOOKUP('Direct lors'!O39,'WinBUGS output'!D:F,3,FALSE)</f>
        <v>Psychoeducational interventions</v>
      </c>
      <c r="R39" s="61" t="str">
        <f>FIXED('WinBUGS output'!X38,2)</f>
        <v>1.25</v>
      </c>
      <c r="S39" s="61" t="str">
        <f>FIXED('WinBUGS output'!W38,2)</f>
        <v>0.42</v>
      </c>
      <c r="T39" s="61" t="str">
        <f>FIXED('WinBUGS output'!Y38,2)</f>
        <v>2.10</v>
      </c>
      <c r="X39" s="35" t="str">
        <f t="shared" si="0"/>
        <v>Pill placebo</v>
      </c>
      <c r="Y39" s="35" t="str">
        <f t="shared" si="1"/>
        <v>Psychoeducational group programme</v>
      </c>
      <c r="Z39" s="35" t="str">
        <f>FIXED(EXP('WinBUGS output'!N38),2)</f>
        <v>1.15</v>
      </c>
      <c r="AA39" s="35" t="str">
        <f>FIXED(EXP('WinBUGS output'!M38),2)</f>
        <v>0.58</v>
      </c>
      <c r="AB39" s="35" t="str">
        <f>FIXED(EXP('WinBUGS output'!O38),2)</f>
        <v>2.31</v>
      </c>
      <c r="AF39" s="35" t="str">
        <f t="shared" si="2"/>
        <v>No treatment</v>
      </c>
      <c r="AG39" s="35" t="str">
        <f t="shared" si="3"/>
        <v>Psychoeducational interventions</v>
      </c>
      <c r="AH39" s="35" t="str">
        <f>FIXED(EXP('WinBUGS output'!X38),2)</f>
        <v>3.50</v>
      </c>
      <c r="AI39" s="35" t="str">
        <f>FIXED(EXP('WinBUGS output'!W38),2)</f>
        <v>1.53</v>
      </c>
      <c r="AJ39" s="35" t="str">
        <f>FIXED(EXP('WinBUGS output'!Y38),2)</f>
        <v>8.14</v>
      </c>
    </row>
    <row r="40" spans="1:36" x14ac:dyDescent="0.25">
      <c r="A40" s="37">
        <v>1</v>
      </c>
      <c r="B40" s="37">
        <v>38</v>
      </c>
      <c r="C40" s="35" t="str">
        <f>VLOOKUP(A40,'WinBUGS output'!A:C,3,FALSE)</f>
        <v>Pill placebo</v>
      </c>
      <c r="D40" s="35" t="str">
        <f>VLOOKUP(B40,'WinBUGS output'!A:C,3,FALSE)</f>
        <v>Psychoeducational group programme + TAU</v>
      </c>
      <c r="E40" s="35" t="str">
        <f>FIXED('WinBUGS output'!N39,2)</f>
        <v>0.25</v>
      </c>
      <c r="F40" s="35" t="str">
        <f>FIXED('WinBUGS output'!M39,2)</f>
        <v>-0.51</v>
      </c>
      <c r="G40" s="35" t="str">
        <f>FIXED('WinBUGS output'!O39,2)</f>
        <v>1.05</v>
      </c>
      <c r="H40" s="7"/>
      <c r="I40" s="7"/>
      <c r="J40" s="7"/>
      <c r="N40" s="37">
        <v>2</v>
      </c>
      <c r="O40" s="37">
        <v>14</v>
      </c>
      <c r="P40" s="61" t="str">
        <f>VLOOKUP('Direct lors'!N40,'WinBUGS output'!D:F,3,FALSE)</f>
        <v>No treatment</v>
      </c>
      <c r="Q40" s="61" t="str">
        <f>VLOOKUP('Direct lors'!O40,'WinBUGS output'!D:F,3,FALSE)</f>
        <v>Interpersonal psychotherapy (IPT)</v>
      </c>
      <c r="R40" s="61" t="str">
        <f>FIXED('WinBUGS output'!X39,2)</f>
        <v>1.49</v>
      </c>
      <c r="S40" s="61" t="str">
        <f>FIXED('WinBUGS output'!W39,2)</f>
        <v>0.34</v>
      </c>
      <c r="T40" s="61" t="str">
        <f>FIXED('WinBUGS output'!Y39,2)</f>
        <v>2.65</v>
      </c>
      <c r="X40" s="35" t="str">
        <f t="shared" si="0"/>
        <v>Pill placebo</v>
      </c>
      <c r="Y40" s="35" t="str">
        <f t="shared" si="1"/>
        <v>Psychoeducational group programme + TAU</v>
      </c>
      <c r="Z40" s="35" t="str">
        <f>FIXED(EXP('WinBUGS output'!N39),2)</f>
        <v>1.28</v>
      </c>
      <c r="AA40" s="35" t="str">
        <f>FIXED(EXP('WinBUGS output'!M39),2)</f>
        <v>0.60</v>
      </c>
      <c r="AB40" s="35" t="str">
        <f>FIXED(EXP('WinBUGS output'!O39),2)</f>
        <v>2.85</v>
      </c>
      <c r="AF40" s="35" t="str">
        <f t="shared" si="2"/>
        <v>No treatment</v>
      </c>
      <c r="AG40" s="35" t="str">
        <f t="shared" si="3"/>
        <v>Interpersonal psychotherapy (IPT)</v>
      </c>
      <c r="AH40" s="35" t="str">
        <f>FIXED(EXP('WinBUGS output'!X39),2)</f>
        <v>4.43</v>
      </c>
      <c r="AI40" s="35" t="str">
        <f>FIXED(EXP('WinBUGS output'!W39),2)</f>
        <v>1.40</v>
      </c>
      <c r="AJ40" s="35" t="str">
        <f>FIXED(EXP('WinBUGS output'!Y39),2)</f>
        <v>14.17</v>
      </c>
    </row>
    <row r="41" spans="1:36" x14ac:dyDescent="0.25">
      <c r="A41" s="37">
        <v>1</v>
      </c>
      <c r="B41" s="37">
        <v>39</v>
      </c>
      <c r="C41" s="35" t="str">
        <f>VLOOKUP(A41,'WinBUGS output'!A:C,3,FALSE)</f>
        <v>Pill placebo</v>
      </c>
      <c r="D41" s="35" t="str">
        <f>VLOOKUP(B41,'WinBUGS output'!A:C,3,FALSE)</f>
        <v>Interpersonal psychotherapy (IPT)</v>
      </c>
      <c r="E41" s="35" t="str">
        <f>FIXED('WinBUGS output'!N40,2)</f>
        <v>0.35</v>
      </c>
      <c r="F41" s="35" t="str">
        <f>FIXED('WinBUGS output'!M40,2)</f>
        <v>-0.24</v>
      </c>
      <c r="G41" s="35" t="str">
        <f>FIXED('WinBUGS output'!O40,2)</f>
        <v>0.93</v>
      </c>
      <c r="H41" s="7"/>
      <c r="I41" s="7"/>
      <c r="J41" s="7"/>
      <c r="N41" s="37">
        <v>2</v>
      </c>
      <c r="O41" s="37">
        <v>15</v>
      </c>
      <c r="P41" s="61" t="str">
        <f>VLOOKUP('Direct lors'!N41,'WinBUGS output'!D:F,3,FALSE)</f>
        <v>No treatment</v>
      </c>
      <c r="Q41" s="61" t="str">
        <f>VLOOKUP('Direct lors'!O41,'WinBUGS output'!D:F,3,FALSE)</f>
        <v>Counselling</v>
      </c>
      <c r="R41" s="61" t="str">
        <f>FIXED('WinBUGS output'!X40,2)</f>
        <v>1.69</v>
      </c>
      <c r="S41" s="61" t="str">
        <f>FIXED('WinBUGS output'!W40,2)</f>
        <v>0.75</v>
      </c>
      <c r="T41" s="61" t="str">
        <f>FIXED('WinBUGS output'!Y40,2)</f>
        <v>2.66</v>
      </c>
      <c r="X41" s="35" t="str">
        <f t="shared" si="0"/>
        <v>Pill placebo</v>
      </c>
      <c r="Y41" s="35" t="str">
        <f t="shared" si="1"/>
        <v>Interpersonal psychotherapy (IPT)</v>
      </c>
      <c r="Z41" s="35" t="str">
        <f>FIXED(EXP('WinBUGS output'!N40),2)</f>
        <v>1.42</v>
      </c>
      <c r="AA41" s="35" t="str">
        <f>FIXED(EXP('WinBUGS output'!M40),2)</f>
        <v>0.79</v>
      </c>
      <c r="AB41" s="35" t="str">
        <f>FIXED(EXP('WinBUGS output'!O40),2)</f>
        <v>2.53</v>
      </c>
      <c r="AF41" s="35" t="str">
        <f t="shared" si="2"/>
        <v>No treatment</v>
      </c>
      <c r="AG41" s="35" t="str">
        <f t="shared" si="3"/>
        <v>Counselling</v>
      </c>
      <c r="AH41" s="35" t="str">
        <f>FIXED(EXP('WinBUGS output'!X40),2)</f>
        <v>5.42</v>
      </c>
      <c r="AI41" s="35" t="str">
        <f>FIXED(EXP('WinBUGS output'!W40),2)</f>
        <v>2.13</v>
      </c>
      <c r="AJ41" s="35" t="str">
        <f>FIXED(EXP('WinBUGS output'!Y40),2)</f>
        <v>14.28</v>
      </c>
    </row>
    <row r="42" spans="1:36" x14ac:dyDescent="0.25">
      <c r="A42" s="37">
        <v>1</v>
      </c>
      <c r="B42" s="37">
        <v>40</v>
      </c>
      <c r="C42" s="35" t="str">
        <f>VLOOKUP(A42,'WinBUGS output'!A:C,3,FALSE)</f>
        <v>Pill placebo</v>
      </c>
      <c r="D42" s="35" t="str">
        <f>VLOOKUP(B42,'WinBUGS output'!A:C,3,FALSE)</f>
        <v>Interpersonal counselling</v>
      </c>
      <c r="E42" s="35" t="str">
        <f>FIXED('WinBUGS output'!N41,2)</f>
        <v>0.75</v>
      </c>
      <c r="F42" s="35" t="str">
        <f>FIXED('WinBUGS output'!M41,2)</f>
        <v>-0.09</v>
      </c>
      <c r="G42" s="35" t="str">
        <f>FIXED('WinBUGS output'!O41,2)</f>
        <v>1.69</v>
      </c>
      <c r="H42" s="7"/>
      <c r="I42" s="7"/>
      <c r="J42" s="7"/>
      <c r="N42" s="37">
        <v>2</v>
      </c>
      <c r="O42" s="37">
        <v>16</v>
      </c>
      <c r="P42" s="61" t="str">
        <f>VLOOKUP('Direct lors'!N42,'WinBUGS output'!D:F,3,FALSE)</f>
        <v>No treatment</v>
      </c>
      <c r="Q42" s="61" t="str">
        <f>VLOOKUP('Direct lors'!O42,'WinBUGS output'!D:F,3,FALSE)</f>
        <v>Problem solving</v>
      </c>
      <c r="R42" s="61" t="str">
        <f>FIXED('WinBUGS output'!X41,2)</f>
        <v>0.59</v>
      </c>
      <c r="S42" s="61" t="str">
        <f>FIXED('WinBUGS output'!W41,2)</f>
        <v>-0.81</v>
      </c>
      <c r="T42" s="61" t="str">
        <f>FIXED('WinBUGS output'!Y41,2)</f>
        <v>2.10</v>
      </c>
      <c r="X42" s="35" t="str">
        <f t="shared" si="0"/>
        <v>Pill placebo</v>
      </c>
      <c r="Y42" s="35" t="str">
        <f t="shared" si="1"/>
        <v>Interpersonal counselling</v>
      </c>
      <c r="Z42" s="35" t="str">
        <f>FIXED(EXP('WinBUGS output'!N41),2)</f>
        <v>2.12</v>
      </c>
      <c r="AA42" s="35" t="str">
        <f>FIXED(EXP('WinBUGS output'!M41),2)</f>
        <v>0.91</v>
      </c>
      <c r="AB42" s="35" t="str">
        <f>FIXED(EXP('WinBUGS output'!O41),2)</f>
        <v>5.40</v>
      </c>
      <c r="AF42" s="35" t="str">
        <f t="shared" si="2"/>
        <v>No treatment</v>
      </c>
      <c r="AG42" s="35" t="str">
        <f t="shared" si="3"/>
        <v>Problem solving</v>
      </c>
      <c r="AH42" s="35" t="str">
        <f>FIXED(EXP('WinBUGS output'!X41),2)</f>
        <v>1.80</v>
      </c>
      <c r="AI42" s="35" t="str">
        <f>FIXED(EXP('WinBUGS output'!W41),2)</f>
        <v>0.44</v>
      </c>
      <c r="AJ42" s="35" t="str">
        <f>FIXED(EXP('WinBUGS output'!Y41),2)</f>
        <v>8.15</v>
      </c>
    </row>
    <row r="43" spans="1:36" x14ac:dyDescent="0.25">
      <c r="A43" s="37">
        <v>1</v>
      </c>
      <c r="B43" s="37">
        <v>41</v>
      </c>
      <c r="C43" s="35" t="str">
        <f>VLOOKUP(A43,'WinBUGS output'!A:C,3,FALSE)</f>
        <v>Pill placebo</v>
      </c>
      <c r="D43" s="35" t="str">
        <f>VLOOKUP(B43,'WinBUGS output'!A:C,3,FALSE)</f>
        <v>Non-directive counselling</v>
      </c>
      <c r="E43" s="35" t="str">
        <f>FIXED('WinBUGS output'!N42,2)</f>
        <v>0.44</v>
      </c>
      <c r="F43" s="35" t="str">
        <f>FIXED('WinBUGS output'!M42,2)</f>
        <v>-0.28</v>
      </c>
      <c r="G43" s="35" t="str">
        <f>FIXED('WinBUGS output'!O42,2)</f>
        <v>1.14</v>
      </c>
      <c r="H43" s="7"/>
      <c r="I43" s="7"/>
      <c r="J43" s="7"/>
      <c r="N43" s="37">
        <v>2</v>
      </c>
      <c r="O43" s="37">
        <v>17</v>
      </c>
      <c r="P43" s="61" t="str">
        <f>VLOOKUP('Direct lors'!N43,'WinBUGS output'!D:F,3,FALSE)</f>
        <v>No treatment</v>
      </c>
      <c r="Q43" s="61" t="str">
        <f>VLOOKUP('Direct lors'!O43,'WinBUGS output'!D:F,3,FALSE)</f>
        <v>Behavioural therapies (individual)</v>
      </c>
      <c r="R43" s="61" t="str">
        <f>FIXED('WinBUGS output'!X42,2)</f>
        <v>2.70</v>
      </c>
      <c r="S43" s="61" t="str">
        <f>FIXED('WinBUGS output'!W42,2)</f>
        <v>1.66</v>
      </c>
      <c r="T43" s="61" t="str">
        <f>FIXED('WinBUGS output'!Y42,2)</f>
        <v>3.76</v>
      </c>
      <c r="X43" s="35" t="str">
        <f t="shared" si="0"/>
        <v>Pill placebo</v>
      </c>
      <c r="Y43" s="35" t="str">
        <f t="shared" si="1"/>
        <v>Non-directive counselling</v>
      </c>
      <c r="Z43" s="35" t="str">
        <f>FIXED(EXP('WinBUGS output'!N42),2)</f>
        <v>1.55</v>
      </c>
      <c r="AA43" s="35" t="str">
        <f>FIXED(EXP('WinBUGS output'!M42),2)</f>
        <v>0.75</v>
      </c>
      <c r="AB43" s="35" t="str">
        <f>FIXED(EXP('WinBUGS output'!O42),2)</f>
        <v>3.13</v>
      </c>
      <c r="AF43" s="35" t="str">
        <f t="shared" si="2"/>
        <v>No treatment</v>
      </c>
      <c r="AG43" s="35" t="str">
        <f t="shared" si="3"/>
        <v>Behavioural therapies (individual)</v>
      </c>
      <c r="AH43" s="35" t="str">
        <f>FIXED(EXP('WinBUGS output'!X42),2)</f>
        <v>14.88</v>
      </c>
      <c r="AI43" s="35" t="str">
        <f>FIXED(EXP('WinBUGS output'!W42),2)</f>
        <v>5.25</v>
      </c>
      <c r="AJ43" s="35" t="str">
        <f>FIXED(EXP('WinBUGS output'!Y42),2)</f>
        <v>42.78</v>
      </c>
    </row>
    <row r="44" spans="1:36" ht="26.25" x14ac:dyDescent="0.25">
      <c r="A44" s="37">
        <v>1</v>
      </c>
      <c r="B44" s="37">
        <v>42</v>
      </c>
      <c r="C44" s="35" t="str">
        <f>VLOOKUP(A44,'WinBUGS output'!A:C,3,FALSE)</f>
        <v>Pill placebo</v>
      </c>
      <c r="D44" s="35" t="str">
        <f>VLOOKUP(B44,'WinBUGS output'!A:C,3,FALSE)</f>
        <v>Wheel of wellness counselling</v>
      </c>
      <c r="E44" s="35" t="str">
        <f>FIXED('WinBUGS output'!N43,2)</f>
        <v>0.47</v>
      </c>
      <c r="F44" s="35" t="str">
        <f>FIXED('WinBUGS output'!M43,2)</f>
        <v>-0.39</v>
      </c>
      <c r="G44" s="35" t="str">
        <f>FIXED('WinBUGS output'!O43,2)</f>
        <v>1.29</v>
      </c>
      <c r="H44" s="7"/>
      <c r="I44" s="7"/>
      <c r="J44" s="7"/>
      <c r="N44" s="37">
        <v>2</v>
      </c>
      <c r="O44" s="37">
        <v>18</v>
      </c>
      <c r="P44" s="61" t="str">
        <f>VLOOKUP('Direct lors'!N44,'WinBUGS output'!D:F,3,FALSE)</f>
        <v>No treatment</v>
      </c>
      <c r="Q44" s="61" t="str">
        <f>VLOOKUP('Direct lors'!O44,'WinBUGS output'!D:F,3,FALSE)</f>
        <v>Cognitive and cognitive behavioural therapies (individual)</v>
      </c>
      <c r="R44" s="61" t="str">
        <f>FIXED('WinBUGS output'!X43,2)</f>
        <v>2.03</v>
      </c>
      <c r="S44" s="61" t="str">
        <f>FIXED('WinBUGS output'!W43,2)</f>
        <v>1.24</v>
      </c>
      <c r="T44" s="61" t="str">
        <f>FIXED('WinBUGS output'!Y43,2)</f>
        <v>2.83</v>
      </c>
      <c r="X44" s="35" t="str">
        <f t="shared" si="0"/>
        <v>Pill placebo</v>
      </c>
      <c r="Y44" s="35" t="str">
        <f t="shared" si="1"/>
        <v>Wheel of wellness counselling</v>
      </c>
      <c r="Z44" s="35" t="str">
        <f>FIXED(EXP('WinBUGS output'!N43),2)</f>
        <v>1.60</v>
      </c>
      <c r="AA44" s="35" t="str">
        <f>FIXED(EXP('WinBUGS output'!M43),2)</f>
        <v>0.67</v>
      </c>
      <c r="AB44" s="35" t="str">
        <f>FIXED(EXP('WinBUGS output'!O43),2)</f>
        <v>3.64</v>
      </c>
      <c r="AF44" s="35" t="str">
        <f t="shared" si="2"/>
        <v>No treatment</v>
      </c>
      <c r="AG44" s="35" t="str">
        <f t="shared" si="3"/>
        <v>Cognitive and cognitive behavioural therapies (individual)</v>
      </c>
      <c r="AH44" s="35" t="str">
        <f>FIXED(EXP('WinBUGS output'!X43),2)</f>
        <v>7.58</v>
      </c>
      <c r="AI44" s="35" t="str">
        <f>FIXED(EXP('WinBUGS output'!W43),2)</f>
        <v>3.45</v>
      </c>
      <c r="AJ44" s="35" t="str">
        <f>FIXED(EXP('WinBUGS output'!Y43),2)</f>
        <v>17.01</v>
      </c>
    </row>
    <row r="45" spans="1:36" x14ac:dyDescent="0.25">
      <c r="A45" s="37">
        <v>1</v>
      </c>
      <c r="B45" s="37">
        <v>43</v>
      </c>
      <c r="C45" s="35" t="str">
        <f>VLOOKUP(A45,'WinBUGS output'!A:C,3,FALSE)</f>
        <v>Pill placebo</v>
      </c>
      <c r="D45" s="35" t="str">
        <f>VLOOKUP(B45,'WinBUGS output'!A:C,3,FALSE)</f>
        <v>Problem solving individual + enhanced TAU</v>
      </c>
      <c r="E45" s="35" t="str">
        <f>FIXED('WinBUGS output'!N44,2)</f>
        <v>-0.54</v>
      </c>
      <c r="F45" s="35" t="str">
        <f>FIXED('WinBUGS output'!M44,2)</f>
        <v>-1.75</v>
      </c>
      <c r="G45" s="35" t="str">
        <f>FIXED('WinBUGS output'!O44,2)</f>
        <v>0.69</v>
      </c>
      <c r="H45" s="7"/>
      <c r="I45" s="7"/>
      <c r="J45" s="7"/>
      <c r="N45" s="37">
        <v>2</v>
      </c>
      <c r="O45" s="37">
        <v>19</v>
      </c>
      <c r="P45" s="61" t="str">
        <f>VLOOKUP('Direct lors'!N45,'WinBUGS output'!D:F,3,FALSE)</f>
        <v>No treatment</v>
      </c>
      <c r="Q45" s="61" t="str">
        <f>VLOOKUP('Direct lors'!O45,'WinBUGS output'!D:F,3,FALSE)</f>
        <v>Behavioural, cognitive, or CBT groups</v>
      </c>
      <c r="R45" s="61" t="str">
        <f>FIXED('WinBUGS output'!X44,2)</f>
        <v>1.53</v>
      </c>
      <c r="S45" s="61" t="str">
        <f>FIXED('WinBUGS output'!W44,2)</f>
        <v>0.74</v>
      </c>
      <c r="T45" s="61" t="str">
        <f>FIXED('WinBUGS output'!Y44,2)</f>
        <v>2.36</v>
      </c>
      <c r="X45" s="35" t="str">
        <f t="shared" si="0"/>
        <v>Pill placebo</v>
      </c>
      <c r="Y45" s="35" t="str">
        <f t="shared" si="1"/>
        <v>Problem solving individual + enhanced TAU</v>
      </c>
      <c r="Z45" s="35" t="str">
        <f>FIXED(EXP('WinBUGS output'!N44),2)</f>
        <v>0.58</v>
      </c>
      <c r="AA45" s="35" t="str">
        <f>FIXED(EXP('WinBUGS output'!M44),2)</f>
        <v>0.17</v>
      </c>
      <c r="AB45" s="35" t="str">
        <f>FIXED(EXP('WinBUGS output'!O44),2)</f>
        <v>1.99</v>
      </c>
      <c r="AF45" s="35" t="str">
        <f t="shared" si="2"/>
        <v>No treatment</v>
      </c>
      <c r="AG45" s="35" t="str">
        <f t="shared" si="3"/>
        <v>Behavioural, cognitive, or CBT groups</v>
      </c>
      <c r="AH45" s="35" t="str">
        <f>FIXED(EXP('WinBUGS output'!X44),2)</f>
        <v>4.63</v>
      </c>
      <c r="AI45" s="35" t="str">
        <f>FIXED(EXP('WinBUGS output'!W44),2)</f>
        <v>2.11</v>
      </c>
      <c r="AJ45" s="35" t="str">
        <f>FIXED(EXP('WinBUGS output'!Y44),2)</f>
        <v>10.55</v>
      </c>
    </row>
    <row r="46" spans="1:36" ht="26.25" x14ac:dyDescent="0.25">
      <c r="A46" s="37">
        <v>1</v>
      </c>
      <c r="B46" s="37">
        <v>44</v>
      </c>
      <c r="C46" s="35" t="str">
        <f>VLOOKUP(A46,'WinBUGS output'!A:C,3,FALSE)</f>
        <v>Pill placebo</v>
      </c>
      <c r="D46" s="35" t="str">
        <f>VLOOKUP(B46,'WinBUGS output'!A:C,3,FALSE)</f>
        <v>Behavioural activation</v>
      </c>
      <c r="E46" s="35" t="str">
        <f>FIXED('WinBUGS output'!N45,2)</f>
        <v>1.56</v>
      </c>
      <c r="F46" s="35" t="str">
        <f>FIXED('WinBUGS output'!M45,2)</f>
        <v>0.86</v>
      </c>
      <c r="G46" s="35" t="str">
        <f>FIXED('WinBUGS output'!O45,2)</f>
        <v>2.26</v>
      </c>
      <c r="H46" s="7"/>
      <c r="I46" s="7"/>
      <c r="J46" s="7"/>
      <c r="N46" s="37">
        <v>2</v>
      </c>
      <c r="O46" s="37">
        <v>20</v>
      </c>
      <c r="P46" s="61" t="str">
        <f>VLOOKUP('Direct lors'!N46,'WinBUGS output'!D:F,3,FALSE)</f>
        <v>No treatment</v>
      </c>
      <c r="Q46" s="61" t="str">
        <f>VLOOKUP('Direct lors'!O46,'WinBUGS output'!D:F,3,FALSE)</f>
        <v>Combined (Cognitive and cognitive behavioural therapies individual + AD)</v>
      </c>
      <c r="R46" s="61" t="str">
        <f>FIXED('WinBUGS output'!X45,2)</f>
        <v>2.40</v>
      </c>
      <c r="S46" s="61" t="str">
        <f>FIXED('WinBUGS output'!W45,2)</f>
        <v>1.33</v>
      </c>
      <c r="T46" s="61" t="str">
        <f>FIXED('WinBUGS output'!Y45,2)</f>
        <v>3.50</v>
      </c>
      <c r="X46" s="35" t="str">
        <f t="shared" si="0"/>
        <v>Pill placebo</v>
      </c>
      <c r="Y46" s="35" t="str">
        <f t="shared" si="1"/>
        <v>Behavioural activation</v>
      </c>
      <c r="Z46" s="35" t="str">
        <f>FIXED(EXP('WinBUGS output'!N45),2)</f>
        <v>4.77</v>
      </c>
      <c r="AA46" s="35" t="str">
        <f>FIXED(EXP('WinBUGS output'!M45),2)</f>
        <v>2.36</v>
      </c>
      <c r="AB46" s="35" t="str">
        <f>FIXED(EXP('WinBUGS output'!O45),2)</f>
        <v>9.57</v>
      </c>
      <c r="AF46" s="35" t="str">
        <f t="shared" si="2"/>
        <v>No treatment</v>
      </c>
      <c r="AG46" s="35" t="str">
        <f t="shared" si="3"/>
        <v>Combined (Cognitive and cognitive behavioural therapies individual + AD)</v>
      </c>
      <c r="AH46" s="35" t="str">
        <f>FIXED(EXP('WinBUGS output'!X45),2)</f>
        <v>11.03</v>
      </c>
      <c r="AI46" s="35" t="str">
        <f>FIXED(EXP('WinBUGS output'!W45),2)</f>
        <v>3.78</v>
      </c>
      <c r="AJ46" s="35" t="str">
        <f>FIXED(EXP('WinBUGS output'!Y45),2)</f>
        <v>33.05</v>
      </c>
    </row>
    <row r="47" spans="1:36" x14ac:dyDescent="0.25">
      <c r="A47" s="37">
        <v>1</v>
      </c>
      <c r="B47" s="37">
        <v>45</v>
      </c>
      <c r="C47" s="35" t="str">
        <f>VLOOKUP(A47,'WinBUGS output'!A:C,3,FALSE)</f>
        <v>Pill placebo</v>
      </c>
      <c r="D47" s="35" t="str">
        <f>VLOOKUP(B47,'WinBUGS output'!A:C,3,FALSE)</f>
        <v>CBT individual (under 15 sessions)</v>
      </c>
      <c r="E47" s="35" t="str">
        <f>FIXED('WinBUGS output'!N46,2)</f>
        <v>0.83</v>
      </c>
      <c r="F47" s="35" t="str">
        <f>FIXED('WinBUGS output'!M46,2)</f>
        <v>0.19</v>
      </c>
      <c r="G47" s="35" t="str">
        <f>FIXED('WinBUGS output'!O46,2)</f>
        <v>1.43</v>
      </c>
      <c r="H47" s="7"/>
      <c r="I47" s="7"/>
      <c r="J47" s="7"/>
      <c r="N47" s="37">
        <v>2</v>
      </c>
      <c r="O47" s="37">
        <v>21</v>
      </c>
      <c r="P47" s="61" t="str">
        <f>VLOOKUP('Direct lors'!N47,'WinBUGS output'!D:F,3,FALSE)</f>
        <v>No treatment</v>
      </c>
      <c r="Q47" s="61" t="str">
        <f>VLOOKUP('Direct lors'!O47,'WinBUGS output'!D:F,3,FALSE)</f>
        <v>Combined (Counselling + AD)</v>
      </c>
      <c r="R47" s="61" t="str">
        <f>FIXED('WinBUGS output'!X46,2)</f>
        <v>2.79</v>
      </c>
      <c r="S47" s="61" t="str">
        <f>FIXED('WinBUGS output'!W46,2)</f>
        <v>1.08</v>
      </c>
      <c r="T47" s="61" t="str">
        <f>FIXED('WinBUGS output'!Y46,2)</f>
        <v>4.50</v>
      </c>
      <c r="X47" s="35" t="str">
        <f t="shared" si="0"/>
        <v>Pill placebo</v>
      </c>
      <c r="Y47" s="35" t="str">
        <f t="shared" si="1"/>
        <v>CBT individual (under 15 sessions)</v>
      </c>
      <c r="Z47" s="35" t="str">
        <f>FIXED(EXP('WinBUGS output'!N46),2)</f>
        <v>2.30</v>
      </c>
      <c r="AA47" s="35" t="str">
        <f>FIXED(EXP('WinBUGS output'!M46),2)</f>
        <v>1.21</v>
      </c>
      <c r="AB47" s="35" t="str">
        <f>FIXED(EXP('WinBUGS output'!O46),2)</f>
        <v>4.19</v>
      </c>
      <c r="AF47" s="35" t="str">
        <f t="shared" si="2"/>
        <v>No treatment</v>
      </c>
      <c r="AG47" s="35" t="str">
        <f t="shared" si="3"/>
        <v>Combined (Counselling + AD)</v>
      </c>
      <c r="AH47" s="35" t="str">
        <f>FIXED(EXP('WinBUGS output'!X46),2)</f>
        <v>16.35</v>
      </c>
      <c r="AI47" s="35" t="str">
        <f>FIXED(EXP('WinBUGS output'!W46),2)</f>
        <v>2.94</v>
      </c>
      <c r="AJ47" s="35" t="str">
        <f>FIXED(EXP('WinBUGS output'!Y46),2)</f>
        <v>90.02</v>
      </c>
    </row>
    <row r="48" spans="1:36" x14ac:dyDescent="0.25">
      <c r="A48" s="37">
        <v>1</v>
      </c>
      <c r="B48" s="37">
        <v>46</v>
      </c>
      <c r="C48" s="35" t="str">
        <f>VLOOKUP(A48,'WinBUGS output'!A:C,3,FALSE)</f>
        <v>Pill placebo</v>
      </c>
      <c r="D48" s="35" t="str">
        <f>VLOOKUP(B48,'WinBUGS output'!A:C,3,FALSE)</f>
        <v>CBT individual (under 15 sessions) + TAU</v>
      </c>
      <c r="E48" s="35" t="str">
        <f>FIXED('WinBUGS output'!N47,2)</f>
        <v>1.06</v>
      </c>
      <c r="F48" s="35" t="str">
        <f>FIXED('WinBUGS output'!M47,2)</f>
        <v>0.39</v>
      </c>
      <c r="G48" s="35" t="str">
        <f>FIXED('WinBUGS output'!O47,2)</f>
        <v>1.76</v>
      </c>
      <c r="H48" s="7"/>
      <c r="I48" s="7"/>
      <c r="J48" s="7"/>
      <c r="N48" s="37">
        <v>2</v>
      </c>
      <c r="O48" s="37">
        <v>22</v>
      </c>
      <c r="P48" s="61" t="str">
        <f>VLOOKUP('Direct lors'!N48,'WinBUGS output'!D:F,3,FALSE)</f>
        <v>No treatment</v>
      </c>
      <c r="Q48" s="61" t="str">
        <f>VLOOKUP('Direct lors'!O48,'WinBUGS output'!D:F,3,FALSE)</f>
        <v>Combined (IPT + AD)</v>
      </c>
      <c r="R48" s="61" t="str">
        <f>FIXED('WinBUGS output'!X47,2)</f>
        <v>2.98</v>
      </c>
      <c r="S48" s="61" t="str">
        <f>FIXED('WinBUGS output'!W47,2)</f>
        <v>1.69</v>
      </c>
      <c r="T48" s="61" t="str">
        <f>FIXED('WinBUGS output'!Y47,2)</f>
        <v>4.27</v>
      </c>
      <c r="X48" s="35" t="str">
        <f t="shared" si="0"/>
        <v>Pill placebo</v>
      </c>
      <c r="Y48" s="35" t="str">
        <f t="shared" si="1"/>
        <v>CBT individual (under 15 sessions) + TAU</v>
      </c>
      <c r="Z48" s="35" t="str">
        <f>FIXED(EXP('WinBUGS output'!N47),2)</f>
        <v>2.88</v>
      </c>
      <c r="AA48" s="35" t="str">
        <f>FIXED(EXP('WinBUGS output'!M47),2)</f>
        <v>1.48</v>
      </c>
      <c r="AB48" s="35" t="str">
        <f>FIXED(EXP('WinBUGS output'!O47),2)</f>
        <v>5.80</v>
      </c>
      <c r="AF48" s="35" t="str">
        <f t="shared" si="2"/>
        <v>No treatment</v>
      </c>
      <c r="AG48" s="35" t="str">
        <f t="shared" si="3"/>
        <v>Combined (IPT + AD)</v>
      </c>
      <c r="AH48" s="35" t="str">
        <f>FIXED(EXP('WinBUGS output'!X47),2)</f>
        <v>19.59</v>
      </c>
      <c r="AI48" s="35" t="str">
        <f>FIXED(EXP('WinBUGS output'!W47),2)</f>
        <v>5.41</v>
      </c>
      <c r="AJ48" s="35" t="str">
        <f>FIXED(EXP('WinBUGS output'!Y47),2)</f>
        <v>71.59</v>
      </c>
    </row>
    <row r="49" spans="1:36" ht="26.25" x14ac:dyDescent="0.25">
      <c r="A49" s="37">
        <v>1</v>
      </c>
      <c r="B49" s="37">
        <v>47</v>
      </c>
      <c r="C49" s="35" t="str">
        <f>VLOOKUP(A49,'WinBUGS output'!A:C,3,FALSE)</f>
        <v>Pill placebo</v>
      </c>
      <c r="D49" s="35" t="str">
        <f>VLOOKUP(B49,'WinBUGS output'!A:C,3,FALSE)</f>
        <v>CBT individual (over 15 sessions)</v>
      </c>
      <c r="E49" s="35" t="str">
        <f>FIXED('WinBUGS output'!N48,2)</f>
        <v>0.92</v>
      </c>
      <c r="F49" s="35" t="str">
        <f>FIXED('WinBUGS output'!M48,2)</f>
        <v>0.45</v>
      </c>
      <c r="G49" s="35" t="str">
        <f>FIXED('WinBUGS output'!O48,2)</f>
        <v>1.38</v>
      </c>
      <c r="H49" s="7"/>
      <c r="I49" s="7"/>
      <c r="J49" s="7"/>
      <c r="N49" s="37">
        <v>2</v>
      </c>
      <c r="O49" s="37">
        <v>23</v>
      </c>
      <c r="P49" s="61" t="str">
        <f>VLOOKUP('Direct lors'!N49,'WinBUGS output'!D:F,3,FALSE)</f>
        <v>No treatment</v>
      </c>
      <c r="Q49" s="61" t="str">
        <f>VLOOKUP('Direct lors'!O49,'WinBUGS output'!D:F,3,FALSE)</f>
        <v>Combined (Short-term psychodynamic psychotherapies + AD)</v>
      </c>
      <c r="R49" s="61" t="str">
        <f>FIXED('WinBUGS output'!X48,2)</f>
        <v>2.65</v>
      </c>
      <c r="S49" s="61" t="str">
        <f>FIXED('WinBUGS output'!W48,2)</f>
        <v>1.49</v>
      </c>
      <c r="T49" s="61" t="str">
        <f>FIXED('WinBUGS output'!Y48,2)</f>
        <v>3.83</v>
      </c>
      <c r="X49" s="35" t="str">
        <f t="shared" si="0"/>
        <v>Pill placebo</v>
      </c>
      <c r="Y49" s="35" t="str">
        <f t="shared" si="1"/>
        <v>CBT individual (over 15 sessions)</v>
      </c>
      <c r="Z49" s="35" t="str">
        <f>FIXED(EXP('WinBUGS output'!N48),2)</f>
        <v>2.51</v>
      </c>
      <c r="AA49" s="35" t="str">
        <f>FIXED(EXP('WinBUGS output'!M48),2)</f>
        <v>1.57</v>
      </c>
      <c r="AB49" s="35" t="str">
        <f>FIXED(EXP('WinBUGS output'!O48),2)</f>
        <v>3.96</v>
      </c>
      <c r="AF49" s="35" t="str">
        <f t="shared" si="2"/>
        <v>No treatment</v>
      </c>
      <c r="AG49" s="35" t="str">
        <f t="shared" si="3"/>
        <v>Combined (Short-term psychodynamic psychotherapies + AD)</v>
      </c>
      <c r="AH49" s="35" t="str">
        <f>FIXED(EXP('WinBUGS output'!X48),2)</f>
        <v>14.20</v>
      </c>
      <c r="AI49" s="35" t="str">
        <f>FIXED(EXP('WinBUGS output'!W48),2)</f>
        <v>4.45</v>
      </c>
      <c r="AJ49" s="35" t="str">
        <f>FIXED(EXP('WinBUGS output'!Y48),2)</f>
        <v>45.83</v>
      </c>
    </row>
    <row r="50" spans="1:36" x14ac:dyDescent="0.25">
      <c r="A50" s="37">
        <v>1</v>
      </c>
      <c r="B50" s="37">
        <v>48</v>
      </c>
      <c r="C50" s="35" t="str">
        <f>VLOOKUP(A50,'WinBUGS output'!A:C,3,FALSE)</f>
        <v>Pill placebo</v>
      </c>
      <c r="D50" s="35" t="str">
        <f>VLOOKUP(B50,'WinBUGS output'!A:C,3,FALSE)</f>
        <v>CBT individual (over 15 sessions) + TAU</v>
      </c>
      <c r="E50" s="35" t="str">
        <f>FIXED('WinBUGS output'!N49,2)</f>
        <v>0.26</v>
      </c>
      <c r="F50" s="35" t="str">
        <f>FIXED('WinBUGS output'!M49,2)</f>
        <v>-1.04</v>
      </c>
      <c r="G50" s="35" t="str">
        <f>FIXED('WinBUGS output'!O49,2)</f>
        <v>1.18</v>
      </c>
      <c r="H50" s="7"/>
      <c r="I50" s="7"/>
      <c r="J50" s="7"/>
      <c r="N50" s="37">
        <v>2</v>
      </c>
      <c r="O50" s="37">
        <v>24</v>
      </c>
      <c r="P50" s="61" t="str">
        <f>VLOOKUP('Direct lors'!N50,'WinBUGS output'!D:F,3,FALSE)</f>
        <v>No treatment</v>
      </c>
      <c r="Q50" s="61" t="str">
        <f>VLOOKUP('Direct lors'!O50,'WinBUGS output'!D:F,3,FALSE)</f>
        <v>Combined (psych + placebo)</v>
      </c>
      <c r="R50" s="61" t="str">
        <f>FIXED('WinBUGS output'!X49,2)</f>
        <v>3.31</v>
      </c>
      <c r="S50" s="61" t="str">
        <f>FIXED('WinBUGS output'!W49,2)</f>
        <v>2.03</v>
      </c>
      <c r="T50" s="61" t="str">
        <f>FIXED('WinBUGS output'!Y49,2)</f>
        <v>4.61</v>
      </c>
      <c r="X50" s="35" t="str">
        <f t="shared" si="0"/>
        <v>Pill placebo</v>
      </c>
      <c r="Y50" s="35" t="str">
        <f t="shared" si="1"/>
        <v>CBT individual (over 15 sessions) + TAU</v>
      </c>
      <c r="Z50" s="35" t="str">
        <f>FIXED(EXP('WinBUGS output'!N49),2)</f>
        <v>1.30</v>
      </c>
      <c r="AA50" s="35" t="str">
        <f>FIXED(EXP('WinBUGS output'!M49),2)</f>
        <v>0.36</v>
      </c>
      <c r="AB50" s="35" t="str">
        <f>FIXED(EXP('WinBUGS output'!O49),2)</f>
        <v>3.26</v>
      </c>
      <c r="AF50" s="35" t="str">
        <f t="shared" si="2"/>
        <v>No treatment</v>
      </c>
      <c r="AG50" s="35" t="str">
        <f t="shared" si="3"/>
        <v>Combined (psych + placebo)</v>
      </c>
      <c r="AH50" s="35" t="str">
        <f>FIXED(EXP('WinBUGS output'!X49),2)</f>
        <v>27.44</v>
      </c>
      <c r="AI50" s="35" t="str">
        <f>FIXED(EXP('WinBUGS output'!W49),2)</f>
        <v>7.58</v>
      </c>
      <c r="AJ50" s="35" t="str">
        <f>FIXED(EXP('WinBUGS output'!Y49),2)</f>
        <v>99.98</v>
      </c>
    </row>
    <row r="51" spans="1:36" x14ac:dyDescent="0.25">
      <c r="A51" s="37">
        <v>1</v>
      </c>
      <c r="B51" s="37">
        <v>49</v>
      </c>
      <c r="C51" s="35" t="str">
        <f>VLOOKUP(A51,'WinBUGS output'!A:C,3,FALSE)</f>
        <v>Pill placebo</v>
      </c>
      <c r="D51" s="35" t="str">
        <f>VLOOKUP(B51,'WinBUGS output'!A:C,3,FALSE)</f>
        <v>Rational emotive behaviour therapy (REBT) individual</v>
      </c>
      <c r="E51" s="35" t="str">
        <f>FIXED('WinBUGS output'!N50,2)</f>
        <v>0.94</v>
      </c>
      <c r="F51" s="35" t="str">
        <f>FIXED('WinBUGS output'!M50,2)</f>
        <v>0.23</v>
      </c>
      <c r="G51" s="35" t="str">
        <f>FIXED('WinBUGS output'!O50,2)</f>
        <v>1.64</v>
      </c>
      <c r="H51" s="7"/>
      <c r="I51" s="7"/>
      <c r="J51" s="7"/>
      <c r="N51" s="37">
        <v>2</v>
      </c>
      <c r="O51" s="37">
        <v>25</v>
      </c>
      <c r="P51" s="61" t="str">
        <f>VLOOKUP('Direct lors'!N51,'WinBUGS output'!D:F,3,FALSE)</f>
        <v>No treatment</v>
      </c>
      <c r="Q51" s="61" t="str">
        <f>VLOOKUP('Direct lors'!O51,'WinBUGS output'!D:F,3,FALSE)</f>
        <v>Combined (Exercise + AD/CBT)</v>
      </c>
      <c r="R51" s="61" t="str">
        <f>FIXED('WinBUGS output'!X50,2)</f>
        <v>3.19</v>
      </c>
      <c r="S51" s="61" t="str">
        <f>FIXED('WinBUGS output'!W50,2)</f>
        <v>1.84</v>
      </c>
      <c r="T51" s="61" t="str">
        <f>FIXED('WinBUGS output'!Y50,2)</f>
        <v>4.54</v>
      </c>
      <c r="X51" s="35" t="str">
        <f t="shared" si="0"/>
        <v>Pill placebo</v>
      </c>
      <c r="Y51" s="35" t="str">
        <f t="shared" si="1"/>
        <v>Rational emotive behaviour therapy (REBT) individual</v>
      </c>
      <c r="Z51" s="35" t="str">
        <f>FIXED(EXP('WinBUGS output'!N50),2)</f>
        <v>2.56</v>
      </c>
      <c r="AA51" s="35" t="str">
        <f>FIXED(EXP('WinBUGS output'!M50),2)</f>
        <v>1.26</v>
      </c>
      <c r="AB51" s="35" t="str">
        <f>FIXED(EXP('WinBUGS output'!O50),2)</f>
        <v>5.17</v>
      </c>
      <c r="AF51" s="35" t="str">
        <f t="shared" si="2"/>
        <v>No treatment</v>
      </c>
      <c r="AG51" s="35" t="str">
        <f t="shared" si="3"/>
        <v>Combined (Exercise + AD/CBT)</v>
      </c>
      <c r="AH51" s="35" t="str">
        <f>FIXED(EXP('WinBUGS output'!X50),2)</f>
        <v>24.29</v>
      </c>
      <c r="AI51" s="35" t="str">
        <f>FIXED(EXP('WinBUGS output'!W50),2)</f>
        <v>6.27</v>
      </c>
      <c r="AJ51" s="35" t="str">
        <f>FIXED(EXP('WinBUGS output'!Y50),2)</f>
        <v>93.22</v>
      </c>
    </row>
    <row r="52" spans="1:36" x14ac:dyDescent="0.25">
      <c r="A52" s="37">
        <v>1</v>
      </c>
      <c r="B52" s="37">
        <v>50</v>
      </c>
      <c r="C52" s="35" t="str">
        <f>VLOOKUP(A52,'WinBUGS output'!A:C,3,FALSE)</f>
        <v>Pill placebo</v>
      </c>
      <c r="D52" s="35" t="str">
        <f>VLOOKUP(B52,'WinBUGS output'!A:C,3,FALSE)</f>
        <v>Third-wave cognitive therapy individual</v>
      </c>
      <c r="E52" s="35" t="str">
        <f>FIXED('WinBUGS output'!N51,2)</f>
        <v>1.14</v>
      </c>
      <c r="F52" s="35" t="str">
        <f>FIXED('WinBUGS output'!M51,2)</f>
        <v>0.47</v>
      </c>
      <c r="G52" s="35" t="str">
        <f>FIXED('WinBUGS output'!O51,2)</f>
        <v>1.85</v>
      </c>
      <c r="H52" s="7"/>
      <c r="I52" s="7"/>
      <c r="J52" s="7"/>
      <c r="N52" s="37">
        <v>2</v>
      </c>
      <c r="O52" s="37">
        <v>26</v>
      </c>
      <c r="P52" s="61" t="str">
        <f>VLOOKUP('Direct lors'!N52,'WinBUGS output'!D:F,3,FALSE)</f>
        <v>No treatment</v>
      </c>
      <c r="Q52" s="61" t="str">
        <f>VLOOKUP('Direct lors'!O52,'WinBUGS output'!D:F,3,FALSE)</f>
        <v>Combined (Self-help + AD)</v>
      </c>
      <c r="R52" s="61" t="str">
        <f>FIXED('WinBUGS output'!X51,2)</f>
        <v>1.70</v>
      </c>
      <c r="S52" s="61" t="str">
        <f>FIXED('WinBUGS output'!W51,2)</f>
        <v>0.28</v>
      </c>
      <c r="T52" s="61" t="str">
        <f>FIXED('WinBUGS output'!Y51,2)</f>
        <v>3.13</v>
      </c>
      <c r="X52" s="35" t="str">
        <f t="shared" si="0"/>
        <v>Pill placebo</v>
      </c>
      <c r="Y52" s="35" t="str">
        <f t="shared" si="1"/>
        <v>Third-wave cognitive therapy individual</v>
      </c>
      <c r="Z52" s="35" t="str">
        <f>FIXED(EXP('WinBUGS output'!N51),2)</f>
        <v>3.12</v>
      </c>
      <c r="AA52" s="35" t="str">
        <f>FIXED(EXP('WinBUGS output'!M51),2)</f>
        <v>1.60</v>
      </c>
      <c r="AB52" s="35" t="str">
        <f>FIXED(EXP('WinBUGS output'!O51),2)</f>
        <v>6.37</v>
      </c>
      <c r="AF52" s="35" t="str">
        <f t="shared" si="2"/>
        <v>No treatment</v>
      </c>
      <c r="AG52" s="35" t="str">
        <f t="shared" si="3"/>
        <v>Combined (Self-help + AD)</v>
      </c>
      <c r="AH52" s="35" t="str">
        <f>FIXED(EXP('WinBUGS output'!X51),2)</f>
        <v>5.47</v>
      </c>
      <c r="AI52" s="35" t="str">
        <f>FIXED(EXP('WinBUGS output'!W51),2)</f>
        <v>1.32</v>
      </c>
      <c r="AJ52" s="35" t="str">
        <f>FIXED(EXP('WinBUGS output'!Y51),2)</f>
        <v>22.81</v>
      </c>
    </row>
    <row r="53" spans="1:36" x14ac:dyDescent="0.25">
      <c r="A53" s="37">
        <v>1</v>
      </c>
      <c r="B53" s="37">
        <v>51</v>
      </c>
      <c r="C53" s="35" t="str">
        <f>VLOOKUP(A53,'WinBUGS output'!A:C,3,FALSE)</f>
        <v>Pill placebo</v>
      </c>
      <c r="D53" s="35" t="str">
        <f>VLOOKUP(B53,'WinBUGS output'!A:C,3,FALSE)</f>
        <v>Third-wave cognitive therapy individual + TAU</v>
      </c>
      <c r="E53" s="35" t="str">
        <f>FIXED('WinBUGS output'!N52,2)</f>
        <v>1.10</v>
      </c>
      <c r="F53" s="35" t="str">
        <f>FIXED('WinBUGS output'!M52,2)</f>
        <v>0.32</v>
      </c>
      <c r="G53" s="35" t="str">
        <f>FIXED('WinBUGS output'!O52,2)</f>
        <v>2.00</v>
      </c>
      <c r="H53" s="7"/>
      <c r="I53" s="7"/>
      <c r="J53" s="7"/>
      <c r="N53" s="37">
        <v>3</v>
      </c>
      <c r="O53" s="37">
        <v>4</v>
      </c>
      <c r="P53" s="61" t="str">
        <f>VLOOKUP('Direct lors'!N53,'WinBUGS output'!D:F,3,FALSE)</f>
        <v>Attention placebo</v>
      </c>
      <c r="Q53" s="61" t="str">
        <f>VLOOKUP('Direct lors'!O53,'WinBUGS output'!D:F,3,FALSE)</f>
        <v>TAU</v>
      </c>
      <c r="R53" s="61" t="str">
        <f>FIXED('WinBUGS output'!X52,2)</f>
        <v>0.07</v>
      </c>
      <c r="S53" s="61" t="str">
        <f>FIXED('WinBUGS output'!W52,2)</f>
        <v>-0.81</v>
      </c>
      <c r="T53" s="61" t="str">
        <f>FIXED('WinBUGS output'!Y52,2)</f>
        <v>1.13</v>
      </c>
      <c r="X53" s="35" t="str">
        <f t="shared" si="0"/>
        <v>Pill placebo</v>
      </c>
      <c r="Y53" s="35" t="str">
        <f t="shared" si="1"/>
        <v>Third-wave cognitive therapy individual + TAU</v>
      </c>
      <c r="Z53" s="35" t="str">
        <f>FIXED(EXP('WinBUGS output'!N52),2)</f>
        <v>3.00</v>
      </c>
      <c r="AA53" s="35" t="str">
        <f>FIXED(EXP('WinBUGS output'!M52),2)</f>
        <v>1.37</v>
      </c>
      <c r="AB53" s="35" t="str">
        <f>FIXED(EXP('WinBUGS output'!O52),2)</f>
        <v>7.37</v>
      </c>
      <c r="AF53" s="35" t="str">
        <f t="shared" si="2"/>
        <v>Attention placebo</v>
      </c>
      <c r="AG53" s="35" t="str">
        <f t="shared" si="3"/>
        <v>TAU</v>
      </c>
      <c r="AH53" s="35" t="str">
        <f>FIXED(EXP('WinBUGS output'!X52),2)</f>
        <v>1.07</v>
      </c>
      <c r="AI53" s="35" t="str">
        <f>FIXED(EXP('WinBUGS output'!W52),2)</f>
        <v>0.45</v>
      </c>
      <c r="AJ53" s="35" t="str">
        <f>FIXED(EXP('WinBUGS output'!Y52),2)</f>
        <v>3.11</v>
      </c>
    </row>
    <row r="54" spans="1:36" x14ac:dyDescent="0.25">
      <c r="A54" s="37">
        <v>1</v>
      </c>
      <c r="B54" s="37">
        <v>52</v>
      </c>
      <c r="C54" s="35" t="str">
        <f>VLOOKUP(A54,'WinBUGS output'!A:C,3,FALSE)</f>
        <v>Pill placebo</v>
      </c>
      <c r="D54" s="35" t="str">
        <f>VLOOKUP(B54,'WinBUGS output'!A:C,3,FALSE)</f>
        <v>CBT group (under 15 sessions)</v>
      </c>
      <c r="E54" s="35" t="str">
        <f>FIXED('WinBUGS output'!N53,2)</f>
        <v>0.47</v>
      </c>
      <c r="F54" s="35" t="str">
        <f>FIXED('WinBUGS output'!M53,2)</f>
        <v>-0.11</v>
      </c>
      <c r="G54" s="35" t="str">
        <f>FIXED('WinBUGS output'!O53,2)</f>
        <v>1.07</v>
      </c>
      <c r="H54" s="7">
        <v>0.62439999999999996</v>
      </c>
      <c r="I54" s="7">
        <v>-0.1691</v>
      </c>
      <c r="J54" s="7">
        <v>1.46</v>
      </c>
      <c r="N54" s="37">
        <v>3</v>
      </c>
      <c r="O54" s="37">
        <v>5</v>
      </c>
      <c r="P54" s="61" t="str">
        <f>VLOOKUP('Direct lors'!N54,'WinBUGS output'!D:F,3,FALSE)</f>
        <v>Attention placebo</v>
      </c>
      <c r="Q54" s="61" t="str">
        <f>VLOOKUP('Direct lors'!O54,'WinBUGS output'!D:F,3,FALSE)</f>
        <v>Exercise</v>
      </c>
      <c r="R54" s="61" t="str">
        <f>FIXED('WinBUGS output'!X53,2)</f>
        <v>0.75</v>
      </c>
      <c r="S54" s="61" t="str">
        <f>FIXED('WinBUGS output'!W53,2)</f>
        <v>-0.06</v>
      </c>
      <c r="T54" s="61" t="str">
        <f>FIXED('WinBUGS output'!Y53,2)</f>
        <v>1.57</v>
      </c>
      <c r="X54" s="35" t="str">
        <f t="shared" si="0"/>
        <v>Pill placebo</v>
      </c>
      <c r="Y54" s="35" t="str">
        <f t="shared" si="1"/>
        <v>CBT group (under 15 sessions)</v>
      </c>
      <c r="Z54" s="35" t="str">
        <f>FIXED(EXP('WinBUGS output'!N53),2)</f>
        <v>1.61</v>
      </c>
      <c r="AA54" s="35" t="str">
        <f>FIXED(EXP('WinBUGS output'!M53),2)</f>
        <v>0.90</v>
      </c>
      <c r="AB54" s="35" t="str">
        <f>FIXED(EXP('WinBUGS output'!O53),2)</f>
        <v>2.92</v>
      </c>
      <c r="AF54" s="35" t="str">
        <f t="shared" si="2"/>
        <v>Attention placebo</v>
      </c>
      <c r="AG54" s="35" t="str">
        <f t="shared" si="3"/>
        <v>Exercise</v>
      </c>
      <c r="AH54" s="35" t="str">
        <f>FIXED(EXP('WinBUGS output'!X53),2)</f>
        <v>2.11</v>
      </c>
      <c r="AI54" s="35" t="str">
        <f>FIXED(EXP('WinBUGS output'!W53),2)</f>
        <v>0.94</v>
      </c>
      <c r="AJ54" s="35" t="str">
        <f>FIXED(EXP('WinBUGS output'!Y53),2)</f>
        <v>4.82</v>
      </c>
    </row>
    <row r="55" spans="1:36" x14ac:dyDescent="0.25">
      <c r="A55" s="37">
        <v>1</v>
      </c>
      <c r="B55" s="37">
        <v>53</v>
      </c>
      <c r="C55" s="35" t="str">
        <f>VLOOKUP(A55,'WinBUGS output'!A:C,3,FALSE)</f>
        <v>Pill placebo</v>
      </c>
      <c r="D55" s="35" t="str">
        <f>VLOOKUP(B55,'WinBUGS output'!A:C,3,FALSE)</f>
        <v>CBT group (under 15 sessions) + TAU</v>
      </c>
      <c r="E55" s="35" t="str">
        <f>FIXED('WinBUGS output'!N54,2)</f>
        <v>0.62</v>
      </c>
      <c r="F55" s="35" t="str">
        <f>FIXED('WinBUGS output'!M54,2)</f>
        <v>-0.08</v>
      </c>
      <c r="G55" s="35" t="str">
        <f>FIXED('WinBUGS output'!O54,2)</f>
        <v>1.43</v>
      </c>
      <c r="H55" s="7"/>
      <c r="I55" s="7"/>
      <c r="J55" s="7"/>
      <c r="N55" s="37">
        <v>3</v>
      </c>
      <c r="O55" s="37">
        <v>6</v>
      </c>
      <c r="P55" s="61" t="str">
        <f>VLOOKUP('Direct lors'!N55,'WinBUGS output'!D:F,3,FALSE)</f>
        <v>Attention placebo</v>
      </c>
      <c r="Q55" s="61" t="str">
        <f>VLOOKUP('Direct lors'!O55,'WinBUGS output'!D:F,3,FALSE)</f>
        <v>TCA</v>
      </c>
      <c r="R55" s="61" t="str">
        <f>FIXED('WinBUGS output'!X54,2)</f>
        <v>0.92</v>
      </c>
      <c r="S55" s="61" t="str">
        <f>FIXED('WinBUGS output'!W54,2)</f>
        <v>0.07</v>
      </c>
      <c r="T55" s="61" t="str">
        <f>FIXED('WinBUGS output'!Y54,2)</f>
        <v>1.83</v>
      </c>
      <c r="X55" s="35" t="str">
        <f t="shared" si="0"/>
        <v>Pill placebo</v>
      </c>
      <c r="Y55" s="35" t="str">
        <f t="shared" si="1"/>
        <v>CBT group (under 15 sessions) + TAU</v>
      </c>
      <c r="Z55" s="35" t="str">
        <f>FIXED(EXP('WinBUGS output'!N54),2)</f>
        <v>1.86</v>
      </c>
      <c r="AA55" s="35" t="str">
        <f>FIXED(EXP('WinBUGS output'!M54),2)</f>
        <v>0.92</v>
      </c>
      <c r="AB55" s="35" t="str">
        <f>FIXED(EXP('WinBUGS output'!O54),2)</f>
        <v>4.19</v>
      </c>
      <c r="AF55" s="35" t="str">
        <f t="shared" si="2"/>
        <v>Attention placebo</v>
      </c>
      <c r="AG55" s="35" t="str">
        <f t="shared" si="3"/>
        <v>TCA</v>
      </c>
      <c r="AH55" s="35" t="str">
        <f>FIXED(EXP('WinBUGS output'!X54),2)</f>
        <v>2.51</v>
      </c>
      <c r="AI55" s="35" t="str">
        <f>FIXED(EXP('WinBUGS output'!W54),2)</f>
        <v>1.07</v>
      </c>
      <c r="AJ55" s="35" t="str">
        <f>FIXED(EXP('WinBUGS output'!Y54),2)</f>
        <v>6.25</v>
      </c>
    </row>
    <row r="56" spans="1:36" x14ac:dyDescent="0.25">
      <c r="A56" s="37">
        <v>1</v>
      </c>
      <c r="B56" s="37">
        <v>54</v>
      </c>
      <c r="C56" s="35" t="str">
        <f>VLOOKUP(A56,'WinBUGS output'!A:C,3,FALSE)</f>
        <v>Pill placebo</v>
      </c>
      <c r="D56" s="35" t="str">
        <f>VLOOKUP(B56,'WinBUGS output'!A:C,3,FALSE)</f>
        <v>Coping with Depression course (group)</v>
      </c>
      <c r="E56" s="35" t="str">
        <f>FIXED('WinBUGS output'!N55,2)</f>
        <v>0.21</v>
      </c>
      <c r="F56" s="35" t="str">
        <f>FIXED('WinBUGS output'!M55,2)</f>
        <v>-0.55</v>
      </c>
      <c r="G56" s="35" t="str">
        <f>FIXED('WinBUGS output'!O55,2)</f>
        <v>0.89</v>
      </c>
      <c r="H56" s="7"/>
      <c r="I56" s="7"/>
      <c r="J56" s="7"/>
      <c r="N56" s="37">
        <v>3</v>
      </c>
      <c r="O56" s="37">
        <v>7</v>
      </c>
      <c r="P56" s="61" t="str">
        <f>VLOOKUP('Direct lors'!N56,'WinBUGS output'!D:F,3,FALSE)</f>
        <v>Attention placebo</v>
      </c>
      <c r="Q56" s="61" t="str">
        <f>VLOOKUP('Direct lors'!O56,'WinBUGS output'!D:F,3,FALSE)</f>
        <v>SSRI</v>
      </c>
      <c r="R56" s="61" t="str">
        <f>FIXED('WinBUGS output'!X55,2)</f>
        <v>0.95</v>
      </c>
      <c r="S56" s="61" t="str">
        <f>FIXED('WinBUGS output'!W55,2)</f>
        <v>0.16</v>
      </c>
      <c r="T56" s="61" t="str">
        <f>FIXED('WinBUGS output'!Y55,2)</f>
        <v>1.82</v>
      </c>
      <c r="X56" s="35" t="str">
        <f t="shared" si="0"/>
        <v>Pill placebo</v>
      </c>
      <c r="Y56" s="35" t="str">
        <f t="shared" si="1"/>
        <v>Coping with Depression course (group)</v>
      </c>
      <c r="Z56" s="35" t="str">
        <f>FIXED(EXP('WinBUGS output'!N55),2)</f>
        <v>1.24</v>
      </c>
      <c r="AA56" s="35" t="str">
        <f>FIXED(EXP('WinBUGS output'!M55),2)</f>
        <v>0.58</v>
      </c>
      <c r="AB56" s="35" t="str">
        <f>FIXED(EXP('WinBUGS output'!O55),2)</f>
        <v>2.43</v>
      </c>
      <c r="AF56" s="35" t="str">
        <f t="shared" si="2"/>
        <v>Attention placebo</v>
      </c>
      <c r="AG56" s="35" t="str">
        <f t="shared" si="3"/>
        <v>SSRI</v>
      </c>
      <c r="AH56" s="35" t="str">
        <f>FIXED(EXP('WinBUGS output'!X55),2)</f>
        <v>2.58</v>
      </c>
      <c r="AI56" s="35" t="str">
        <f>FIXED(EXP('WinBUGS output'!W55),2)</f>
        <v>1.17</v>
      </c>
      <c r="AJ56" s="35" t="str">
        <f>FIXED(EXP('WinBUGS output'!Y55),2)</f>
        <v>6.16</v>
      </c>
    </row>
    <row r="57" spans="1:36" x14ac:dyDescent="0.25">
      <c r="A57" s="37">
        <v>1</v>
      </c>
      <c r="B57" s="37">
        <v>55</v>
      </c>
      <c r="C57" s="35" t="str">
        <f>VLOOKUP(A57,'WinBUGS output'!A:C,3,FALSE)</f>
        <v>Pill placebo</v>
      </c>
      <c r="D57" s="35" t="str">
        <f>VLOOKUP(B57,'WinBUGS output'!A:C,3,FALSE)</f>
        <v>Third-wave cognitive therapy group</v>
      </c>
      <c r="E57" s="35" t="str">
        <f>FIXED('WinBUGS output'!N56,2)</f>
        <v>0.24</v>
      </c>
      <c r="F57" s="35" t="str">
        <f>FIXED('WinBUGS output'!M56,2)</f>
        <v>-0.45</v>
      </c>
      <c r="G57" s="35" t="str">
        <f>FIXED('WinBUGS output'!O56,2)</f>
        <v>0.88</v>
      </c>
      <c r="H57" s="7"/>
      <c r="I57" s="7"/>
      <c r="J57" s="7"/>
      <c r="N57" s="37">
        <v>3</v>
      </c>
      <c r="O57" s="37">
        <v>8</v>
      </c>
      <c r="P57" s="61" t="str">
        <f>VLOOKUP('Direct lors'!N57,'WinBUGS output'!D:F,3,FALSE)</f>
        <v>Attention placebo</v>
      </c>
      <c r="Q57" s="61" t="str">
        <f>VLOOKUP('Direct lors'!O57,'WinBUGS output'!D:F,3,FALSE)</f>
        <v>Any AD</v>
      </c>
      <c r="R57" s="61" t="str">
        <f>FIXED('WinBUGS output'!X56,2)</f>
        <v>1.46</v>
      </c>
      <c r="S57" s="61" t="str">
        <f>FIXED('WinBUGS output'!W56,2)</f>
        <v>0.28</v>
      </c>
      <c r="T57" s="61" t="str">
        <f>FIXED('WinBUGS output'!Y56,2)</f>
        <v>2.68</v>
      </c>
      <c r="X57" s="35" t="str">
        <f t="shared" si="0"/>
        <v>Pill placebo</v>
      </c>
      <c r="Y57" s="35" t="str">
        <f t="shared" si="1"/>
        <v>Third-wave cognitive therapy group</v>
      </c>
      <c r="Z57" s="35" t="str">
        <f>FIXED(EXP('WinBUGS output'!N56),2)</f>
        <v>1.27</v>
      </c>
      <c r="AA57" s="35" t="str">
        <f>FIXED(EXP('WinBUGS output'!M56),2)</f>
        <v>0.64</v>
      </c>
      <c r="AB57" s="35" t="str">
        <f>FIXED(EXP('WinBUGS output'!O56),2)</f>
        <v>2.41</v>
      </c>
      <c r="AF57" s="35" t="str">
        <f t="shared" si="2"/>
        <v>Attention placebo</v>
      </c>
      <c r="AG57" s="35" t="str">
        <f t="shared" si="3"/>
        <v>Any AD</v>
      </c>
      <c r="AH57" s="35" t="str">
        <f>FIXED(EXP('WinBUGS output'!X56),2)</f>
        <v>4.28</v>
      </c>
      <c r="AI57" s="35" t="str">
        <f>FIXED(EXP('WinBUGS output'!W56),2)</f>
        <v>1.32</v>
      </c>
      <c r="AJ57" s="35" t="str">
        <f>FIXED(EXP('WinBUGS output'!Y56),2)</f>
        <v>14.56</v>
      </c>
    </row>
    <row r="58" spans="1:36" x14ac:dyDescent="0.25">
      <c r="A58" s="37">
        <v>1</v>
      </c>
      <c r="B58" s="37">
        <v>56</v>
      </c>
      <c r="C58" s="35" t="str">
        <f>VLOOKUP(A58,'WinBUGS output'!A:C,3,FALSE)</f>
        <v>Pill placebo</v>
      </c>
      <c r="D58" s="35" t="str">
        <f>VLOOKUP(B58,'WinBUGS output'!A:C,3,FALSE)</f>
        <v>Third-wave cognitive therapy group + TAU</v>
      </c>
      <c r="E58" s="35" t="str">
        <f>FIXED('WinBUGS output'!N57,2)</f>
        <v>0.42</v>
      </c>
      <c r="F58" s="35" t="str">
        <f>FIXED('WinBUGS output'!M57,2)</f>
        <v>-0.38</v>
      </c>
      <c r="G58" s="35" t="str">
        <f>FIXED('WinBUGS output'!O57,2)</f>
        <v>1.25</v>
      </c>
      <c r="H58" s="7"/>
      <c r="I58" s="7"/>
      <c r="J58" s="7"/>
      <c r="N58" s="37">
        <v>3</v>
      </c>
      <c r="O58" s="37">
        <v>9</v>
      </c>
      <c r="P58" s="61" t="str">
        <f>VLOOKUP('Direct lors'!N58,'WinBUGS output'!D:F,3,FALSE)</f>
        <v>Attention placebo</v>
      </c>
      <c r="Q58" s="61" t="str">
        <f>VLOOKUP('Direct lors'!O58,'WinBUGS output'!D:F,3,FALSE)</f>
        <v>Mirtazapine</v>
      </c>
      <c r="R58" s="61" t="str">
        <f>FIXED('WinBUGS output'!X57,2)</f>
        <v>1.71</v>
      </c>
      <c r="S58" s="61" t="str">
        <f>FIXED('WinBUGS output'!W57,2)</f>
        <v>0.17</v>
      </c>
      <c r="T58" s="61" t="str">
        <f>FIXED('WinBUGS output'!Y57,2)</f>
        <v>3.36</v>
      </c>
      <c r="X58" s="35" t="str">
        <f t="shared" si="0"/>
        <v>Pill placebo</v>
      </c>
      <c r="Y58" s="35" t="str">
        <f t="shared" si="1"/>
        <v>Third-wave cognitive therapy group + TAU</v>
      </c>
      <c r="Z58" s="35" t="str">
        <f>FIXED(EXP('WinBUGS output'!N57),2)</f>
        <v>1.52</v>
      </c>
      <c r="AA58" s="35" t="str">
        <f>FIXED(EXP('WinBUGS output'!M57),2)</f>
        <v>0.68</v>
      </c>
      <c r="AB58" s="35" t="str">
        <f>FIXED(EXP('WinBUGS output'!O57),2)</f>
        <v>3.50</v>
      </c>
      <c r="AF58" s="35" t="str">
        <f t="shared" si="2"/>
        <v>Attention placebo</v>
      </c>
      <c r="AG58" s="35" t="str">
        <f t="shared" si="3"/>
        <v>Mirtazapine</v>
      </c>
      <c r="AH58" s="35" t="str">
        <f>FIXED(EXP('WinBUGS output'!X57),2)</f>
        <v>5.54</v>
      </c>
      <c r="AI58" s="35" t="str">
        <f>FIXED(EXP('WinBUGS output'!W57),2)</f>
        <v>1.18</v>
      </c>
      <c r="AJ58" s="35" t="str">
        <f>FIXED(EXP('WinBUGS output'!Y57),2)</f>
        <v>28.90</v>
      </c>
    </row>
    <row r="59" spans="1:36" x14ac:dyDescent="0.25">
      <c r="A59" s="37">
        <v>1</v>
      </c>
      <c r="B59" s="37">
        <v>57</v>
      </c>
      <c r="C59" s="35" t="str">
        <f>VLOOKUP(A59,'WinBUGS output'!A:C,3,FALSE)</f>
        <v>Pill placebo</v>
      </c>
      <c r="D59" s="35" t="str">
        <f>VLOOKUP(B59,'WinBUGS output'!A:C,3,FALSE)</f>
        <v>CBT individual (over 15 sessions) + any TCA</v>
      </c>
      <c r="E59" s="35" t="str">
        <f>FIXED('WinBUGS output'!N58,2)</f>
        <v>1.26</v>
      </c>
      <c r="F59" s="35" t="str">
        <f>FIXED('WinBUGS output'!M58,2)</f>
        <v>0.49</v>
      </c>
      <c r="G59" s="35" t="str">
        <f>FIXED('WinBUGS output'!O58,2)</f>
        <v>2.00</v>
      </c>
      <c r="H59" s="7"/>
      <c r="I59" s="7"/>
      <c r="J59" s="7"/>
      <c r="N59" s="37">
        <v>3</v>
      </c>
      <c r="O59" s="37">
        <v>10</v>
      </c>
      <c r="P59" s="61" t="str">
        <f>VLOOKUP('Direct lors'!N59,'WinBUGS output'!D:F,3,FALSE)</f>
        <v>Attention placebo</v>
      </c>
      <c r="Q59" s="61" t="str">
        <f>VLOOKUP('Direct lors'!O59,'WinBUGS output'!D:F,3,FALSE)</f>
        <v>Short-term psychodynamic psychotherapies</v>
      </c>
      <c r="R59" s="61" t="str">
        <f>FIXED('WinBUGS output'!X58,2)</f>
        <v>0.99</v>
      </c>
      <c r="S59" s="61" t="str">
        <f>FIXED('WinBUGS output'!W58,2)</f>
        <v>-0.19</v>
      </c>
      <c r="T59" s="61" t="str">
        <f>FIXED('WinBUGS output'!Y58,2)</f>
        <v>2.20</v>
      </c>
      <c r="X59" s="35" t="str">
        <f t="shared" si="0"/>
        <v>Pill placebo</v>
      </c>
      <c r="Y59" s="35" t="str">
        <f t="shared" si="1"/>
        <v>CBT individual (over 15 sessions) + any TCA</v>
      </c>
      <c r="Z59" s="35" t="str">
        <f>FIXED(EXP('WinBUGS output'!N58),2)</f>
        <v>3.51</v>
      </c>
      <c r="AA59" s="35" t="str">
        <f>FIXED(EXP('WinBUGS output'!M58),2)</f>
        <v>1.63</v>
      </c>
      <c r="AB59" s="35" t="str">
        <f>FIXED(EXP('WinBUGS output'!O58),2)</f>
        <v>7.42</v>
      </c>
      <c r="AF59" s="35" t="str">
        <f t="shared" si="2"/>
        <v>Attention placebo</v>
      </c>
      <c r="AG59" s="35" t="str">
        <f t="shared" si="3"/>
        <v>Short-term psychodynamic psychotherapies</v>
      </c>
      <c r="AH59" s="35" t="str">
        <f>FIXED(EXP('WinBUGS output'!X58),2)</f>
        <v>2.70</v>
      </c>
      <c r="AI59" s="35" t="str">
        <f>FIXED(EXP('WinBUGS output'!W58),2)</f>
        <v>0.82</v>
      </c>
      <c r="AJ59" s="35" t="str">
        <f>FIXED(EXP('WinBUGS output'!Y58),2)</f>
        <v>9.03</v>
      </c>
    </row>
    <row r="60" spans="1:36" x14ac:dyDescent="0.25">
      <c r="A60" s="37">
        <v>1</v>
      </c>
      <c r="B60" s="37">
        <v>58</v>
      </c>
      <c r="C60" s="35" t="str">
        <f>VLOOKUP(A60,'WinBUGS output'!A:C,3,FALSE)</f>
        <v>Pill placebo</v>
      </c>
      <c r="D60" s="35" t="str">
        <f>VLOOKUP(B60,'WinBUGS output'!A:C,3,FALSE)</f>
        <v>CBT individual (over 15 sessions) + imipramine</v>
      </c>
      <c r="E60" s="35" t="str">
        <f>FIXED('WinBUGS output'!N59,2)</f>
        <v>1.27</v>
      </c>
      <c r="F60" s="35" t="str">
        <f>FIXED('WinBUGS output'!M59,2)</f>
        <v>0.42</v>
      </c>
      <c r="G60" s="35" t="str">
        <f>FIXED('WinBUGS output'!O59,2)</f>
        <v>2.13</v>
      </c>
      <c r="H60" s="7"/>
      <c r="I60" s="7"/>
      <c r="J60" s="7"/>
      <c r="N60" s="37">
        <v>3</v>
      </c>
      <c r="O60" s="37">
        <v>11</v>
      </c>
      <c r="P60" s="61" t="str">
        <f>VLOOKUP('Direct lors'!N60,'WinBUGS output'!D:F,3,FALSE)</f>
        <v>Attention placebo</v>
      </c>
      <c r="Q60" s="61" t="str">
        <f>VLOOKUP('Direct lors'!O60,'WinBUGS output'!D:F,3,FALSE)</f>
        <v>Self-help with support</v>
      </c>
      <c r="R60" s="61" t="str">
        <f>FIXED('WinBUGS output'!X59,2)</f>
        <v>1.15</v>
      </c>
      <c r="S60" s="61" t="str">
        <f>FIXED('WinBUGS output'!W59,2)</f>
        <v>0.33</v>
      </c>
      <c r="T60" s="61" t="str">
        <f>FIXED('WinBUGS output'!Y59,2)</f>
        <v>2.04</v>
      </c>
      <c r="X60" s="35" t="str">
        <f t="shared" si="0"/>
        <v>Pill placebo</v>
      </c>
      <c r="Y60" s="35" t="str">
        <f t="shared" si="1"/>
        <v>CBT individual (over 15 sessions) + imipramine</v>
      </c>
      <c r="Z60" s="35" t="str">
        <f>FIXED(EXP('WinBUGS output'!N59),2)</f>
        <v>3.58</v>
      </c>
      <c r="AA60" s="35" t="str">
        <f>FIXED(EXP('WinBUGS output'!M59),2)</f>
        <v>1.52</v>
      </c>
      <c r="AB60" s="35" t="str">
        <f>FIXED(EXP('WinBUGS output'!O59),2)</f>
        <v>8.41</v>
      </c>
      <c r="AF60" s="35" t="str">
        <f t="shared" si="2"/>
        <v>Attention placebo</v>
      </c>
      <c r="AG60" s="35" t="str">
        <f t="shared" si="3"/>
        <v>Self-help with support</v>
      </c>
      <c r="AH60" s="35" t="str">
        <f>FIXED(EXP('WinBUGS output'!X59),2)</f>
        <v>3.16</v>
      </c>
      <c r="AI60" s="35" t="str">
        <f>FIXED(EXP('WinBUGS output'!W59),2)</f>
        <v>1.39</v>
      </c>
      <c r="AJ60" s="35" t="str">
        <f>FIXED(EXP('WinBUGS output'!Y59),2)</f>
        <v>7.68</v>
      </c>
    </row>
    <row r="61" spans="1:36" x14ac:dyDescent="0.25">
      <c r="A61" s="37">
        <v>1</v>
      </c>
      <c r="B61" s="37">
        <v>59</v>
      </c>
      <c r="C61" s="35" t="str">
        <f>VLOOKUP(A61,'WinBUGS output'!A:C,3,FALSE)</f>
        <v>Pill placebo</v>
      </c>
      <c r="D61" s="35" t="str">
        <f>VLOOKUP(B61,'WinBUGS output'!A:C,3,FALSE)</f>
        <v>Supportive psychotherapy + any SSRI</v>
      </c>
      <c r="E61" s="35" t="str">
        <f>FIXED('WinBUGS output'!N60,2)</f>
        <v>1.65</v>
      </c>
      <c r="F61" s="35" t="str">
        <f>FIXED('WinBUGS output'!M60,2)</f>
        <v>0.18</v>
      </c>
      <c r="G61" s="35" t="str">
        <f>FIXED('WinBUGS output'!O60,2)</f>
        <v>3.15</v>
      </c>
      <c r="H61" s="7"/>
      <c r="I61" s="7"/>
      <c r="J61" s="7"/>
      <c r="N61" s="37">
        <v>3</v>
      </c>
      <c r="O61" s="37">
        <v>12</v>
      </c>
      <c r="P61" s="61" t="str">
        <f>VLOOKUP('Direct lors'!N61,'WinBUGS output'!D:F,3,FALSE)</f>
        <v>Attention placebo</v>
      </c>
      <c r="Q61" s="61" t="str">
        <f>VLOOKUP('Direct lors'!O61,'WinBUGS output'!D:F,3,FALSE)</f>
        <v>Self-help</v>
      </c>
      <c r="R61" s="61" t="str">
        <f>FIXED('WinBUGS output'!X60,2)</f>
        <v>0.42</v>
      </c>
      <c r="S61" s="61" t="str">
        <f>FIXED('WinBUGS output'!W60,2)</f>
        <v>-0.38</v>
      </c>
      <c r="T61" s="61" t="str">
        <f>FIXED('WinBUGS output'!Y60,2)</f>
        <v>1.29</v>
      </c>
      <c r="X61" s="35" t="str">
        <f t="shared" si="0"/>
        <v>Pill placebo</v>
      </c>
      <c r="Y61" s="35" t="str">
        <f t="shared" si="1"/>
        <v>Supportive psychotherapy + any SSRI</v>
      </c>
      <c r="Z61" s="35" t="str">
        <f>FIXED(EXP('WinBUGS output'!N60),2)</f>
        <v>5.19</v>
      </c>
      <c r="AA61" s="35" t="str">
        <f>FIXED(EXP('WinBUGS output'!M60),2)</f>
        <v>1.19</v>
      </c>
      <c r="AB61" s="35" t="str">
        <f>FIXED(EXP('WinBUGS output'!O60),2)</f>
        <v>23.38</v>
      </c>
      <c r="AF61" s="35" t="str">
        <f t="shared" si="2"/>
        <v>Attention placebo</v>
      </c>
      <c r="AG61" s="35" t="str">
        <f t="shared" si="3"/>
        <v>Self-help</v>
      </c>
      <c r="AH61" s="35" t="str">
        <f>FIXED(EXP('WinBUGS output'!X60),2)</f>
        <v>1.53</v>
      </c>
      <c r="AI61" s="35" t="str">
        <f>FIXED(EXP('WinBUGS output'!W60),2)</f>
        <v>0.68</v>
      </c>
      <c r="AJ61" s="35" t="str">
        <f>FIXED(EXP('WinBUGS output'!Y60),2)</f>
        <v>3.62</v>
      </c>
    </row>
    <row r="62" spans="1:36" x14ac:dyDescent="0.25">
      <c r="A62" s="37">
        <v>1</v>
      </c>
      <c r="B62" s="37">
        <v>60</v>
      </c>
      <c r="C62" s="35" t="str">
        <f>VLOOKUP(A62,'WinBUGS output'!A:C,3,FALSE)</f>
        <v>Pill placebo</v>
      </c>
      <c r="D62" s="35" t="str">
        <f>VLOOKUP(B62,'WinBUGS output'!A:C,3,FALSE)</f>
        <v>Interpersonal psychotherapy (IPT) + any AD</v>
      </c>
      <c r="E62" s="35" t="str">
        <f>FIXED('WinBUGS output'!N61,2)</f>
        <v>1.82</v>
      </c>
      <c r="F62" s="35" t="str">
        <f>FIXED('WinBUGS output'!M61,2)</f>
        <v>0.76</v>
      </c>
      <c r="G62" s="35" t="str">
        <f>FIXED('WinBUGS output'!O61,2)</f>
        <v>2.89</v>
      </c>
      <c r="H62" s="7"/>
      <c r="I62" s="7"/>
      <c r="J62" s="7"/>
      <c r="N62" s="37">
        <v>3</v>
      </c>
      <c r="O62" s="37">
        <v>13</v>
      </c>
      <c r="P62" s="61" t="str">
        <f>VLOOKUP('Direct lors'!N62,'WinBUGS output'!D:F,3,FALSE)</f>
        <v>Attention placebo</v>
      </c>
      <c r="Q62" s="61" t="str">
        <f>VLOOKUP('Direct lors'!O62,'WinBUGS output'!D:F,3,FALSE)</f>
        <v>Psychoeducational interventions</v>
      </c>
      <c r="R62" s="61" t="str">
        <f>FIXED('WinBUGS output'!X61,2)</f>
        <v>0.48</v>
      </c>
      <c r="S62" s="61" t="str">
        <f>FIXED('WinBUGS output'!W61,2)</f>
        <v>-0.44</v>
      </c>
      <c r="T62" s="61" t="str">
        <f>FIXED('WinBUGS output'!Y61,2)</f>
        <v>1.44</v>
      </c>
      <c r="X62" s="35" t="str">
        <f t="shared" si="0"/>
        <v>Pill placebo</v>
      </c>
      <c r="Y62" s="35" t="str">
        <f t="shared" si="1"/>
        <v>Interpersonal psychotherapy (IPT) + any AD</v>
      </c>
      <c r="Z62" s="35" t="str">
        <f>FIXED(EXP('WinBUGS output'!N61),2)</f>
        <v>6.18</v>
      </c>
      <c r="AA62" s="35" t="str">
        <f>FIXED(EXP('WinBUGS output'!M61),2)</f>
        <v>2.14</v>
      </c>
      <c r="AB62" s="35" t="str">
        <f>FIXED(EXP('WinBUGS output'!O61),2)</f>
        <v>18.01</v>
      </c>
      <c r="AF62" s="35" t="str">
        <f t="shared" si="2"/>
        <v>Attention placebo</v>
      </c>
      <c r="AG62" s="35" t="str">
        <f t="shared" si="3"/>
        <v>Psychoeducational interventions</v>
      </c>
      <c r="AH62" s="35" t="str">
        <f>FIXED(EXP('WinBUGS output'!X61),2)</f>
        <v>1.61</v>
      </c>
      <c r="AI62" s="35" t="str">
        <f>FIXED(EXP('WinBUGS output'!W61),2)</f>
        <v>0.64</v>
      </c>
      <c r="AJ62" s="35" t="str">
        <f>FIXED(EXP('WinBUGS output'!Y61),2)</f>
        <v>4.23</v>
      </c>
    </row>
    <row r="63" spans="1:36" x14ac:dyDescent="0.25">
      <c r="A63" s="37">
        <v>1</v>
      </c>
      <c r="B63" s="37">
        <v>61</v>
      </c>
      <c r="C63" s="35" t="str">
        <f>VLOOKUP(A63,'WinBUGS output'!A:C,3,FALSE)</f>
        <v>Pill placebo</v>
      </c>
      <c r="D63" s="35" t="str">
        <f>VLOOKUP(B63,'WinBUGS output'!A:C,3,FALSE)</f>
        <v>Interpersonal psychotherapy (IPT) + imipramine</v>
      </c>
      <c r="E63" s="35" t="str">
        <f>FIXED('WinBUGS output'!N62,2)</f>
        <v>1.84</v>
      </c>
      <c r="F63" s="35" t="str">
        <f>FIXED('WinBUGS output'!M62,2)</f>
        <v>0.64</v>
      </c>
      <c r="G63" s="35" t="str">
        <f>FIXED('WinBUGS output'!O62,2)</f>
        <v>3.08</v>
      </c>
      <c r="H63" s="7"/>
      <c r="I63" s="7"/>
      <c r="J63" s="7"/>
      <c r="N63" s="37">
        <v>3</v>
      </c>
      <c r="O63" s="37">
        <v>14</v>
      </c>
      <c r="P63" s="61" t="str">
        <f>VLOOKUP('Direct lors'!N63,'WinBUGS output'!D:F,3,FALSE)</f>
        <v>Attention placebo</v>
      </c>
      <c r="Q63" s="61" t="str">
        <f>VLOOKUP('Direct lors'!O63,'WinBUGS output'!D:F,3,FALSE)</f>
        <v>Interpersonal psychotherapy (IPT)</v>
      </c>
      <c r="R63" s="61" t="str">
        <f>FIXED('WinBUGS output'!X62,2)</f>
        <v>0.72</v>
      </c>
      <c r="S63" s="61" t="str">
        <f>FIXED('WinBUGS output'!W62,2)</f>
        <v>-0.49</v>
      </c>
      <c r="T63" s="61" t="str">
        <f>FIXED('WinBUGS output'!Y62,2)</f>
        <v>1.95</v>
      </c>
      <c r="X63" s="35" t="str">
        <f t="shared" si="0"/>
        <v>Pill placebo</v>
      </c>
      <c r="Y63" s="35" t="str">
        <f t="shared" si="1"/>
        <v>Interpersonal psychotherapy (IPT) + imipramine</v>
      </c>
      <c r="Z63" s="35" t="str">
        <f>FIXED(EXP('WinBUGS output'!N62),2)</f>
        <v>6.31</v>
      </c>
      <c r="AA63" s="35" t="str">
        <f>FIXED(EXP('WinBUGS output'!M62),2)</f>
        <v>1.89</v>
      </c>
      <c r="AB63" s="35" t="str">
        <f>FIXED(EXP('WinBUGS output'!O62),2)</f>
        <v>21.74</v>
      </c>
      <c r="AF63" s="35" t="str">
        <f t="shared" si="2"/>
        <v>Attention placebo</v>
      </c>
      <c r="AG63" s="35" t="str">
        <f t="shared" si="3"/>
        <v>Interpersonal psychotherapy (IPT)</v>
      </c>
      <c r="AH63" s="35" t="str">
        <f>FIXED(EXP('WinBUGS output'!X62),2)</f>
        <v>2.05</v>
      </c>
      <c r="AI63" s="35" t="str">
        <f>FIXED(EXP('WinBUGS output'!W62),2)</f>
        <v>0.61</v>
      </c>
      <c r="AJ63" s="35" t="str">
        <f>FIXED(EXP('WinBUGS output'!Y62),2)</f>
        <v>6.99</v>
      </c>
    </row>
    <row r="64" spans="1:36" x14ac:dyDescent="0.25">
      <c r="A64" s="37">
        <v>1</v>
      </c>
      <c r="B64" s="37">
        <v>62</v>
      </c>
      <c r="C64" s="35" t="str">
        <f>VLOOKUP(A64,'WinBUGS output'!A:C,3,FALSE)</f>
        <v>Pill placebo</v>
      </c>
      <c r="D64" s="35" t="str">
        <f>VLOOKUP(B64,'WinBUGS output'!A:C,3,FALSE)</f>
        <v>Short-term psychodynamic psychotherapy individual + Any AD</v>
      </c>
      <c r="E64" s="35" t="str">
        <f>FIXED('WinBUGS output'!N63,2)</f>
        <v>1.59</v>
      </c>
      <c r="F64" s="35" t="str">
        <f>FIXED('WinBUGS output'!M63,2)</f>
        <v>0.64</v>
      </c>
      <c r="G64" s="35" t="str">
        <f>FIXED('WinBUGS output'!O63,2)</f>
        <v>2.52</v>
      </c>
      <c r="H64" s="7"/>
      <c r="I64" s="7"/>
      <c r="J64" s="7"/>
      <c r="N64" s="37">
        <v>3</v>
      </c>
      <c r="O64" s="37">
        <v>15</v>
      </c>
      <c r="P64" s="61" t="str">
        <f>VLOOKUP('Direct lors'!N64,'WinBUGS output'!D:F,3,FALSE)</f>
        <v>Attention placebo</v>
      </c>
      <c r="Q64" s="61" t="str">
        <f>VLOOKUP('Direct lors'!O64,'WinBUGS output'!D:F,3,FALSE)</f>
        <v>Counselling</v>
      </c>
      <c r="R64" s="61" t="str">
        <f>FIXED('WinBUGS output'!X63,2)</f>
        <v>0.92</v>
      </c>
      <c r="S64" s="61" t="str">
        <f>FIXED('WinBUGS output'!W63,2)</f>
        <v>-0.07</v>
      </c>
      <c r="T64" s="61" t="str">
        <f>FIXED('WinBUGS output'!Y63,2)</f>
        <v>1.96</v>
      </c>
      <c r="X64" s="35" t="str">
        <f t="shared" si="0"/>
        <v>Pill placebo</v>
      </c>
      <c r="Y64" s="35" t="str">
        <f t="shared" si="1"/>
        <v>Short-term psychodynamic psychotherapy individual + Any AD</v>
      </c>
      <c r="Z64" s="35" t="str">
        <f>FIXED(EXP('WinBUGS output'!N63),2)</f>
        <v>4.89</v>
      </c>
      <c r="AA64" s="35" t="str">
        <f>FIXED(EXP('WinBUGS output'!M63),2)</f>
        <v>1.89</v>
      </c>
      <c r="AB64" s="35" t="str">
        <f>FIXED(EXP('WinBUGS output'!O63),2)</f>
        <v>12.39</v>
      </c>
      <c r="AF64" s="35" t="str">
        <f t="shared" si="2"/>
        <v>Attention placebo</v>
      </c>
      <c r="AG64" s="35" t="str">
        <f t="shared" si="3"/>
        <v>Counselling</v>
      </c>
      <c r="AH64" s="35" t="str">
        <f>FIXED(EXP('WinBUGS output'!X63),2)</f>
        <v>2.51</v>
      </c>
      <c r="AI64" s="35" t="str">
        <f>FIXED(EXP('WinBUGS output'!W63),2)</f>
        <v>0.93</v>
      </c>
      <c r="AJ64" s="35" t="str">
        <f>FIXED(EXP('WinBUGS output'!Y63),2)</f>
        <v>7.07</v>
      </c>
    </row>
    <row r="65" spans="1:36" x14ac:dyDescent="0.25">
      <c r="A65" s="37">
        <v>1</v>
      </c>
      <c r="B65" s="37">
        <v>63</v>
      </c>
      <c r="C65" s="35" t="str">
        <f>VLOOKUP(A65,'WinBUGS output'!A:C,3,FALSE)</f>
        <v>Pill placebo</v>
      </c>
      <c r="D65" s="35" t="str">
        <f>VLOOKUP(B65,'WinBUGS output'!A:C,3,FALSE)</f>
        <v>Short-term psychodynamic psychotherapy individual + any SSRI</v>
      </c>
      <c r="E65" s="35" t="str">
        <f>FIXED('WinBUGS output'!N64,2)</f>
        <v>1.45</v>
      </c>
      <c r="F65" s="35" t="str">
        <f>FIXED('WinBUGS output'!M64,2)</f>
        <v>0.40</v>
      </c>
      <c r="G65" s="35" t="str">
        <f>FIXED('WinBUGS output'!O64,2)</f>
        <v>2.45</v>
      </c>
      <c r="H65" s="7"/>
      <c r="I65" s="7"/>
      <c r="J65" s="7"/>
      <c r="N65" s="37">
        <v>3</v>
      </c>
      <c r="O65" s="37">
        <v>16</v>
      </c>
      <c r="P65" s="61" t="str">
        <f>VLOOKUP('Direct lors'!N65,'WinBUGS output'!D:F,3,FALSE)</f>
        <v>Attention placebo</v>
      </c>
      <c r="Q65" s="61" t="str">
        <f>VLOOKUP('Direct lors'!O65,'WinBUGS output'!D:F,3,FALSE)</f>
        <v>Problem solving</v>
      </c>
      <c r="R65" s="61" t="str">
        <f>FIXED('WinBUGS output'!X64,2)</f>
        <v>-0.18</v>
      </c>
      <c r="S65" s="61" t="str">
        <f>FIXED('WinBUGS output'!W64,2)</f>
        <v>-1.62</v>
      </c>
      <c r="T65" s="61" t="str">
        <f>FIXED('WinBUGS output'!Y64,2)</f>
        <v>1.36</v>
      </c>
      <c r="X65" s="35" t="str">
        <f t="shared" si="0"/>
        <v>Pill placebo</v>
      </c>
      <c r="Y65" s="35" t="str">
        <f t="shared" si="1"/>
        <v>Short-term psychodynamic psychotherapy individual + any SSRI</v>
      </c>
      <c r="Z65" s="35" t="str">
        <f>FIXED(EXP('WinBUGS output'!N64),2)</f>
        <v>4.25</v>
      </c>
      <c r="AA65" s="35" t="str">
        <f>FIXED(EXP('WinBUGS output'!M64),2)</f>
        <v>1.49</v>
      </c>
      <c r="AB65" s="35" t="str">
        <f>FIXED(EXP('WinBUGS output'!O64),2)</f>
        <v>11.55</v>
      </c>
      <c r="AF65" s="35" t="str">
        <f t="shared" si="2"/>
        <v>Attention placebo</v>
      </c>
      <c r="AG65" s="35" t="str">
        <f t="shared" si="3"/>
        <v>Problem solving</v>
      </c>
      <c r="AH65" s="35" t="str">
        <f>FIXED(EXP('WinBUGS output'!X64),2)</f>
        <v>0.84</v>
      </c>
      <c r="AI65" s="35" t="str">
        <f>FIXED(EXP('WinBUGS output'!W64),2)</f>
        <v>0.20</v>
      </c>
      <c r="AJ65" s="35" t="str">
        <f>FIXED(EXP('WinBUGS output'!Y64),2)</f>
        <v>3.91</v>
      </c>
    </row>
    <row r="66" spans="1:36" x14ac:dyDescent="0.25">
      <c r="A66" s="37">
        <v>1</v>
      </c>
      <c r="B66" s="37">
        <v>64</v>
      </c>
      <c r="C66" s="35" t="str">
        <f>VLOOKUP(A66,'WinBUGS output'!A:C,3,FALSE)</f>
        <v>Pill placebo</v>
      </c>
      <c r="D66" s="35" t="str">
        <f>VLOOKUP(B66,'WinBUGS output'!A:C,3,FALSE)</f>
        <v>CBT individual (over 15 sessions) + Pill placebo</v>
      </c>
      <c r="E66" s="35" t="str">
        <f>FIXED('WinBUGS output'!N65,2)</f>
        <v>2.18</v>
      </c>
      <c r="F66" s="35" t="str">
        <f>FIXED('WinBUGS output'!M65,2)</f>
        <v>1.14</v>
      </c>
      <c r="G66" s="35" t="str">
        <f>FIXED('WinBUGS output'!O65,2)</f>
        <v>3.23</v>
      </c>
      <c r="H66" s="7"/>
      <c r="I66" s="7"/>
      <c r="J66" s="7"/>
      <c r="N66" s="37">
        <v>3</v>
      </c>
      <c r="O66" s="37">
        <v>17</v>
      </c>
      <c r="P66" s="61" t="str">
        <f>VLOOKUP('Direct lors'!N66,'WinBUGS output'!D:F,3,FALSE)</f>
        <v>Attention placebo</v>
      </c>
      <c r="Q66" s="61" t="str">
        <f>VLOOKUP('Direct lors'!O66,'WinBUGS output'!D:F,3,FALSE)</f>
        <v>Behavioural therapies (individual)</v>
      </c>
      <c r="R66" s="61" t="str">
        <f>FIXED('WinBUGS output'!X65,2)</f>
        <v>1.93</v>
      </c>
      <c r="S66" s="61" t="str">
        <f>FIXED('WinBUGS output'!W65,2)</f>
        <v>0.84</v>
      </c>
      <c r="T66" s="61" t="str">
        <f>FIXED('WinBUGS output'!Y65,2)</f>
        <v>3.04</v>
      </c>
      <c r="X66" s="35" t="str">
        <f t="shared" si="0"/>
        <v>Pill placebo</v>
      </c>
      <c r="Y66" s="35" t="str">
        <f t="shared" si="1"/>
        <v>CBT individual (over 15 sessions) + Pill placebo</v>
      </c>
      <c r="Z66" s="35" t="str">
        <f>FIXED(EXP('WinBUGS output'!N65),2)</f>
        <v>8.87</v>
      </c>
      <c r="AA66" s="35" t="str">
        <f>FIXED(EXP('WinBUGS output'!M65),2)</f>
        <v>3.12</v>
      </c>
      <c r="AB66" s="35" t="str">
        <f>FIXED(EXP('WinBUGS output'!O65),2)</f>
        <v>25.18</v>
      </c>
      <c r="AF66" s="35" t="str">
        <f t="shared" si="2"/>
        <v>Attention placebo</v>
      </c>
      <c r="AG66" s="35" t="str">
        <f t="shared" si="3"/>
        <v>Behavioural therapies (individual)</v>
      </c>
      <c r="AH66" s="35" t="str">
        <f>FIXED(EXP('WinBUGS output'!X65),2)</f>
        <v>6.88</v>
      </c>
      <c r="AI66" s="35" t="str">
        <f>FIXED(EXP('WinBUGS output'!W65),2)</f>
        <v>2.33</v>
      </c>
      <c r="AJ66" s="35" t="str">
        <f>FIXED(EXP('WinBUGS output'!Y65),2)</f>
        <v>20.95</v>
      </c>
    </row>
    <row r="67" spans="1:36" ht="26.25" x14ac:dyDescent="0.25">
      <c r="A67" s="37">
        <v>1</v>
      </c>
      <c r="B67" s="37">
        <v>65</v>
      </c>
      <c r="C67" s="35" t="str">
        <f>VLOOKUP(A67,'WinBUGS output'!A:C,3,FALSE)</f>
        <v>Pill placebo</v>
      </c>
      <c r="D67" s="35" t="str">
        <f>VLOOKUP(B67,'WinBUGS output'!A:C,3,FALSE)</f>
        <v xml:space="preserve">Interpersonal psychotherapy (IPT) + Pill placebo </v>
      </c>
      <c r="E67" s="35" t="str">
        <f>FIXED('WinBUGS output'!N66,2)</f>
        <v>2.17</v>
      </c>
      <c r="F67" s="35" t="str">
        <f>FIXED('WinBUGS output'!M66,2)</f>
        <v>0.97</v>
      </c>
      <c r="G67" s="35" t="str">
        <f>FIXED('WinBUGS output'!O66,2)</f>
        <v>3.37</v>
      </c>
      <c r="H67" s="7"/>
      <c r="I67" s="7"/>
      <c r="J67" s="7"/>
      <c r="N67" s="37">
        <v>3</v>
      </c>
      <c r="O67" s="37">
        <v>18</v>
      </c>
      <c r="P67" s="61" t="str">
        <f>VLOOKUP('Direct lors'!N67,'WinBUGS output'!D:F,3,FALSE)</f>
        <v>Attention placebo</v>
      </c>
      <c r="Q67" s="61" t="str">
        <f>VLOOKUP('Direct lors'!O67,'WinBUGS output'!D:F,3,FALSE)</f>
        <v>Cognitive and cognitive behavioural therapies (individual)</v>
      </c>
      <c r="R67" s="61" t="str">
        <f>FIXED('WinBUGS output'!X66,2)</f>
        <v>1.25</v>
      </c>
      <c r="S67" s="61" t="str">
        <f>FIXED('WinBUGS output'!W66,2)</f>
        <v>0.42</v>
      </c>
      <c r="T67" s="61" t="str">
        <f>FIXED('WinBUGS output'!Y66,2)</f>
        <v>2.14</v>
      </c>
      <c r="X67" s="35" t="str">
        <f t="shared" si="0"/>
        <v>Pill placebo</v>
      </c>
      <c r="Y67" s="35" t="str">
        <f t="shared" si="1"/>
        <v xml:space="preserve">Interpersonal psychotherapy (IPT) + Pill placebo </v>
      </c>
      <c r="Z67" s="35" t="str">
        <f>FIXED(EXP('WinBUGS output'!N66),2)</f>
        <v>8.72</v>
      </c>
      <c r="AA67" s="35" t="str">
        <f>FIXED(EXP('WinBUGS output'!M66),2)</f>
        <v>2.64</v>
      </c>
      <c r="AB67" s="35" t="str">
        <f>FIXED(EXP('WinBUGS output'!O66),2)</f>
        <v>29.14</v>
      </c>
      <c r="AF67" s="35" t="str">
        <f t="shared" si="2"/>
        <v>Attention placebo</v>
      </c>
      <c r="AG67" s="35" t="str">
        <f t="shared" si="3"/>
        <v>Cognitive and cognitive behavioural therapies (individual)</v>
      </c>
      <c r="AH67" s="35" t="str">
        <f>FIXED(EXP('WinBUGS output'!X66),2)</f>
        <v>3.50</v>
      </c>
      <c r="AI67" s="35" t="str">
        <f>FIXED(EXP('WinBUGS output'!W66),2)</f>
        <v>1.51</v>
      </c>
      <c r="AJ67" s="35" t="str">
        <f>FIXED(EXP('WinBUGS output'!Y66),2)</f>
        <v>8.47</v>
      </c>
    </row>
    <row r="68" spans="1:36" x14ac:dyDescent="0.25">
      <c r="A68" s="37">
        <v>1</v>
      </c>
      <c r="B68" s="37">
        <v>66</v>
      </c>
      <c r="C68" s="35" t="str">
        <f>VLOOKUP(A68,'WinBUGS output'!A:C,3,FALSE)</f>
        <v>Pill placebo</v>
      </c>
      <c r="D68" s="35" t="str">
        <f>VLOOKUP(B68,'WinBUGS output'!A:C,3,FALSE)</f>
        <v>Exercise + Sertraline</v>
      </c>
      <c r="E68" s="35" t="str">
        <f>FIXED('WinBUGS output'!N67,2)</f>
        <v>2.05</v>
      </c>
      <c r="F68" s="35" t="str">
        <f>FIXED('WinBUGS output'!M67,2)</f>
        <v>1.02</v>
      </c>
      <c r="G68" s="35" t="str">
        <f>FIXED('WinBUGS output'!O67,2)</f>
        <v>3.06</v>
      </c>
      <c r="H68" s="7"/>
      <c r="I68" s="7"/>
      <c r="J68" s="7"/>
      <c r="N68" s="37">
        <v>3</v>
      </c>
      <c r="O68" s="37">
        <v>19</v>
      </c>
      <c r="P68" s="61" t="str">
        <f>VLOOKUP('Direct lors'!N68,'WinBUGS output'!D:F,3,FALSE)</f>
        <v>Attention placebo</v>
      </c>
      <c r="Q68" s="61" t="str">
        <f>VLOOKUP('Direct lors'!O68,'WinBUGS output'!D:F,3,FALSE)</f>
        <v>Behavioural, cognitive, or CBT groups</v>
      </c>
      <c r="R68" s="61" t="str">
        <f>FIXED('WinBUGS output'!X67,2)</f>
        <v>0.76</v>
      </c>
      <c r="S68" s="61" t="str">
        <f>FIXED('WinBUGS output'!W67,2)</f>
        <v>-0.08</v>
      </c>
      <c r="T68" s="61" t="str">
        <f>FIXED('WinBUGS output'!Y67,2)</f>
        <v>1.67</v>
      </c>
      <c r="X68" s="35" t="str">
        <f t="shared" si="0"/>
        <v>Pill placebo</v>
      </c>
      <c r="Y68" s="35" t="str">
        <f t="shared" si="1"/>
        <v>Exercise + Sertraline</v>
      </c>
      <c r="Z68" s="35" t="str">
        <f>FIXED(EXP('WinBUGS output'!N67),2)</f>
        <v>7.78</v>
      </c>
      <c r="AA68" s="35" t="str">
        <f>FIXED(EXP('WinBUGS output'!M67),2)</f>
        <v>2.76</v>
      </c>
      <c r="AB68" s="35" t="str">
        <f>FIXED(EXP('WinBUGS output'!O67),2)</f>
        <v>21.39</v>
      </c>
      <c r="AF68" s="35" t="str">
        <f t="shared" si="2"/>
        <v>Attention placebo</v>
      </c>
      <c r="AG68" s="35" t="str">
        <f t="shared" si="3"/>
        <v>Behavioural, cognitive, or CBT groups</v>
      </c>
      <c r="AH68" s="35" t="str">
        <f>FIXED(EXP('WinBUGS output'!X67),2)</f>
        <v>2.14</v>
      </c>
      <c r="AI68" s="35" t="str">
        <f>FIXED(EXP('WinBUGS output'!W67),2)</f>
        <v>0.92</v>
      </c>
      <c r="AJ68" s="35" t="str">
        <f>FIXED(EXP('WinBUGS output'!Y67),2)</f>
        <v>5.30</v>
      </c>
    </row>
    <row r="69" spans="1:36" ht="26.25" x14ac:dyDescent="0.25">
      <c r="A69" s="37">
        <v>1</v>
      </c>
      <c r="B69" s="37">
        <v>67</v>
      </c>
      <c r="C69" s="35" t="str">
        <f>VLOOKUP(A69,'WinBUGS output'!A:C,3,FALSE)</f>
        <v>Pill placebo</v>
      </c>
      <c r="D69" s="35" t="str">
        <f>VLOOKUP(B69,'WinBUGS output'!A:C,3,FALSE)</f>
        <v>Cognitive bibliotherapy + escitalopram</v>
      </c>
      <c r="E69" s="35" t="str">
        <f>FIXED('WinBUGS output'!N68,2)</f>
        <v>0.56</v>
      </c>
      <c r="F69" s="35" t="str">
        <f>FIXED('WinBUGS output'!M68,2)</f>
        <v>-0.55</v>
      </c>
      <c r="G69" s="35" t="str">
        <f>FIXED('WinBUGS output'!O68,2)</f>
        <v>1.67</v>
      </c>
      <c r="H69" s="7"/>
      <c r="I69" s="7"/>
      <c r="J69" s="7"/>
      <c r="N69" s="37">
        <v>3</v>
      </c>
      <c r="O69" s="37">
        <v>20</v>
      </c>
      <c r="P69" s="61" t="str">
        <f>VLOOKUP('Direct lors'!N69,'WinBUGS output'!D:F,3,FALSE)</f>
        <v>Attention placebo</v>
      </c>
      <c r="Q69" s="61" t="str">
        <f>VLOOKUP('Direct lors'!O69,'WinBUGS output'!D:F,3,FALSE)</f>
        <v>Combined (Cognitive and cognitive behavioural therapies individual + AD)</v>
      </c>
      <c r="R69" s="61" t="str">
        <f>FIXED('WinBUGS output'!X68,2)</f>
        <v>1.63</v>
      </c>
      <c r="S69" s="61" t="str">
        <f>FIXED('WinBUGS output'!W68,2)</f>
        <v>0.51</v>
      </c>
      <c r="T69" s="61" t="str">
        <f>FIXED('WinBUGS output'!Y68,2)</f>
        <v>2.78</v>
      </c>
      <c r="X69" s="35" t="str">
        <f t="shared" ref="X69:X132" si="4">C69</f>
        <v>Pill placebo</v>
      </c>
      <c r="Y69" s="35" t="str">
        <f t="shared" ref="Y69:Y132" si="5">D69</f>
        <v>Cognitive bibliotherapy + escitalopram</v>
      </c>
      <c r="Z69" s="35" t="str">
        <f>FIXED(EXP('WinBUGS output'!N68),2)</f>
        <v>1.74</v>
      </c>
      <c r="AA69" s="35" t="str">
        <f>FIXED(EXP('WinBUGS output'!M68),2)</f>
        <v>0.58</v>
      </c>
      <c r="AB69" s="35" t="str">
        <f>FIXED(EXP('WinBUGS output'!O68),2)</f>
        <v>5.33</v>
      </c>
      <c r="AF69" s="35" t="str">
        <f t="shared" ref="AF69:AF132" si="6">P69</f>
        <v>Attention placebo</v>
      </c>
      <c r="AG69" s="35" t="str">
        <f t="shared" ref="AG69:AG132" si="7">Q69</f>
        <v>Combined (Cognitive and cognitive behavioural therapies individual + AD)</v>
      </c>
      <c r="AH69" s="35" t="str">
        <f>FIXED(EXP('WinBUGS output'!X68),2)</f>
        <v>5.10</v>
      </c>
      <c r="AI69" s="35" t="str">
        <f>FIXED(EXP('WinBUGS output'!W68),2)</f>
        <v>1.67</v>
      </c>
      <c r="AJ69" s="35" t="str">
        <f>FIXED(EXP('WinBUGS output'!Y68),2)</f>
        <v>16.10</v>
      </c>
    </row>
    <row r="70" spans="1:36" x14ac:dyDescent="0.25">
      <c r="A70" s="37">
        <v>2</v>
      </c>
      <c r="B70" s="37">
        <v>3</v>
      </c>
      <c r="C70" s="35" t="str">
        <f>VLOOKUP(A70,'WinBUGS output'!A:C,3,FALSE)</f>
        <v>Waitlist</v>
      </c>
      <c r="D70" s="35" t="str">
        <f>VLOOKUP(B70,'WinBUGS output'!A:C,3,FALSE)</f>
        <v>No treatment</v>
      </c>
      <c r="E70" s="35" t="str">
        <f>FIXED('WinBUGS output'!N69,2)</f>
        <v>-0.11</v>
      </c>
      <c r="F70" s="35" t="str">
        <f>FIXED('WinBUGS output'!M69,2)</f>
        <v>-0.77</v>
      </c>
      <c r="G70" s="35" t="str">
        <f>FIXED('WinBUGS output'!O69,2)</f>
        <v>0.45</v>
      </c>
      <c r="H70" s="7"/>
      <c r="I70" s="7"/>
      <c r="J70" s="7"/>
      <c r="N70" s="37">
        <v>3</v>
      </c>
      <c r="O70" s="37">
        <v>21</v>
      </c>
      <c r="P70" s="61" t="str">
        <f>VLOOKUP('Direct lors'!N70,'WinBUGS output'!D:F,3,FALSE)</f>
        <v>Attention placebo</v>
      </c>
      <c r="Q70" s="61" t="str">
        <f>VLOOKUP('Direct lors'!O70,'WinBUGS output'!D:F,3,FALSE)</f>
        <v>Combined (Counselling + AD)</v>
      </c>
      <c r="R70" s="61" t="str">
        <f>FIXED('WinBUGS output'!X69,2)</f>
        <v>2.02</v>
      </c>
      <c r="S70" s="61" t="str">
        <f>FIXED('WinBUGS output'!W69,2)</f>
        <v>0.30</v>
      </c>
      <c r="T70" s="61" t="str">
        <f>FIXED('WinBUGS output'!Y69,2)</f>
        <v>3.78</v>
      </c>
      <c r="X70" s="35" t="str">
        <f t="shared" si="4"/>
        <v>Waitlist</v>
      </c>
      <c r="Y70" s="35" t="str">
        <f t="shared" si="5"/>
        <v>No treatment</v>
      </c>
      <c r="Z70" s="35" t="str">
        <f>FIXED(EXP('WinBUGS output'!N69),2)</f>
        <v>0.90</v>
      </c>
      <c r="AA70" s="35" t="str">
        <f>FIXED(EXP('WinBUGS output'!M69),2)</f>
        <v>0.46</v>
      </c>
      <c r="AB70" s="35" t="str">
        <f>FIXED(EXP('WinBUGS output'!O69),2)</f>
        <v>1.57</v>
      </c>
      <c r="AF70" s="35" t="str">
        <f t="shared" si="6"/>
        <v>Attention placebo</v>
      </c>
      <c r="AG70" s="35" t="str">
        <f t="shared" si="7"/>
        <v>Combined (Counselling + AD)</v>
      </c>
      <c r="AH70" s="35" t="str">
        <f>FIXED(EXP('WinBUGS output'!X69),2)</f>
        <v>7.52</v>
      </c>
      <c r="AI70" s="35" t="str">
        <f>FIXED(EXP('WinBUGS output'!W69),2)</f>
        <v>1.35</v>
      </c>
      <c r="AJ70" s="35" t="str">
        <f>FIXED(EXP('WinBUGS output'!Y69),2)</f>
        <v>43.64</v>
      </c>
    </row>
    <row r="71" spans="1:36" x14ac:dyDescent="0.25">
      <c r="A71" s="37">
        <v>2</v>
      </c>
      <c r="B71" s="37">
        <v>4</v>
      </c>
      <c r="C71" s="35" t="str">
        <f>VLOOKUP(A71,'WinBUGS output'!A:C,3,FALSE)</f>
        <v>Waitlist</v>
      </c>
      <c r="D71" s="35" t="str">
        <f>VLOOKUP(B71,'WinBUGS output'!A:C,3,FALSE)</f>
        <v>Attention placebo</v>
      </c>
      <c r="E71" s="35" t="str">
        <f>FIXED('WinBUGS output'!N70,2)</f>
        <v>0.89</v>
      </c>
      <c r="F71" s="35" t="str">
        <f>FIXED('WinBUGS output'!M70,2)</f>
        <v>0.38</v>
      </c>
      <c r="G71" s="35" t="str">
        <f>FIXED('WinBUGS output'!O70,2)</f>
        <v>1.40</v>
      </c>
      <c r="H71" s="7">
        <v>1.677</v>
      </c>
      <c r="I71" s="7">
        <v>0.79220000000000002</v>
      </c>
      <c r="J71" s="7">
        <v>2.5659999999999998</v>
      </c>
      <c r="N71" s="37">
        <v>3</v>
      </c>
      <c r="O71" s="37">
        <v>22</v>
      </c>
      <c r="P71" s="61" t="str">
        <f>VLOOKUP('Direct lors'!N71,'WinBUGS output'!D:F,3,FALSE)</f>
        <v>Attention placebo</v>
      </c>
      <c r="Q71" s="61" t="str">
        <f>VLOOKUP('Direct lors'!O71,'WinBUGS output'!D:F,3,FALSE)</f>
        <v>Combined (IPT + AD)</v>
      </c>
      <c r="R71" s="61" t="str">
        <f>FIXED('WinBUGS output'!X70,2)</f>
        <v>2.21</v>
      </c>
      <c r="S71" s="61" t="str">
        <f>FIXED('WinBUGS output'!W70,2)</f>
        <v>0.88</v>
      </c>
      <c r="T71" s="61" t="str">
        <f>FIXED('WinBUGS output'!Y70,2)</f>
        <v>3.56</v>
      </c>
      <c r="X71" s="35" t="str">
        <f t="shared" si="4"/>
        <v>Waitlist</v>
      </c>
      <c r="Y71" s="35" t="str">
        <f t="shared" si="5"/>
        <v>Attention placebo</v>
      </c>
      <c r="Z71" s="35" t="str">
        <f>FIXED(EXP('WinBUGS output'!N70),2)</f>
        <v>2.42</v>
      </c>
      <c r="AA71" s="35" t="str">
        <f>FIXED(EXP('WinBUGS output'!M70),2)</f>
        <v>1.47</v>
      </c>
      <c r="AB71" s="35" t="str">
        <f>FIXED(EXP('WinBUGS output'!O70),2)</f>
        <v>4.03</v>
      </c>
      <c r="AF71" s="35" t="str">
        <f t="shared" si="6"/>
        <v>Attention placebo</v>
      </c>
      <c r="AG71" s="35" t="str">
        <f t="shared" si="7"/>
        <v>Combined (IPT + AD)</v>
      </c>
      <c r="AH71" s="35" t="str">
        <f>FIXED(EXP('WinBUGS output'!X70),2)</f>
        <v>9.08</v>
      </c>
      <c r="AI71" s="35" t="str">
        <f>FIXED(EXP('WinBUGS output'!W70),2)</f>
        <v>2.41</v>
      </c>
      <c r="AJ71" s="35" t="str">
        <f>FIXED(EXP('WinBUGS output'!Y70),2)</f>
        <v>35.09</v>
      </c>
    </row>
    <row r="72" spans="1:36" ht="26.25" x14ac:dyDescent="0.25">
      <c r="A72" s="37">
        <v>2</v>
      </c>
      <c r="B72" s="37">
        <v>5</v>
      </c>
      <c r="C72" s="35" t="str">
        <f>VLOOKUP(A72,'WinBUGS output'!A:C,3,FALSE)</f>
        <v>Waitlist</v>
      </c>
      <c r="D72" s="35" t="str">
        <f>VLOOKUP(B72,'WinBUGS output'!A:C,3,FALSE)</f>
        <v>Attention placebo + TAU</v>
      </c>
      <c r="E72" s="35" t="str">
        <f>FIXED('WinBUGS output'!N71,2)</f>
        <v>0.55</v>
      </c>
      <c r="F72" s="35" t="str">
        <f>FIXED('WinBUGS output'!M71,2)</f>
        <v>-0.34</v>
      </c>
      <c r="G72" s="35" t="str">
        <f>FIXED('WinBUGS output'!O71,2)</f>
        <v>1.28</v>
      </c>
      <c r="H72" s="7"/>
      <c r="I72" s="7"/>
      <c r="J72" s="7"/>
      <c r="N72" s="37">
        <v>3</v>
      </c>
      <c r="O72" s="37">
        <v>23</v>
      </c>
      <c r="P72" s="61" t="str">
        <f>VLOOKUP('Direct lors'!N72,'WinBUGS output'!D:F,3,FALSE)</f>
        <v>Attention placebo</v>
      </c>
      <c r="Q72" s="61" t="str">
        <f>VLOOKUP('Direct lors'!O72,'WinBUGS output'!D:F,3,FALSE)</f>
        <v>Combined (Short-term psychodynamic psychotherapies + AD)</v>
      </c>
      <c r="R72" s="61" t="str">
        <f>FIXED('WinBUGS output'!X71,2)</f>
        <v>1.88</v>
      </c>
      <c r="S72" s="61" t="str">
        <f>FIXED('WinBUGS output'!W71,2)</f>
        <v>0.69</v>
      </c>
      <c r="T72" s="61" t="str">
        <f>FIXED('WinBUGS output'!Y71,2)</f>
        <v>3.10</v>
      </c>
      <c r="X72" s="35" t="str">
        <f t="shared" si="4"/>
        <v>Waitlist</v>
      </c>
      <c r="Y72" s="35" t="str">
        <f t="shared" si="5"/>
        <v>Attention placebo + TAU</v>
      </c>
      <c r="Z72" s="35" t="str">
        <f>FIXED(EXP('WinBUGS output'!N71),2)</f>
        <v>1.73</v>
      </c>
      <c r="AA72" s="35" t="str">
        <f>FIXED(EXP('WinBUGS output'!M71),2)</f>
        <v>0.71</v>
      </c>
      <c r="AB72" s="35" t="str">
        <f>FIXED(EXP('WinBUGS output'!O71),2)</f>
        <v>3.60</v>
      </c>
      <c r="AF72" s="35" t="str">
        <f t="shared" si="6"/>
        <v>Attention placebo</v>
      </c>
      <c r="AG72" s="35" t="str">
        <f t="shared" si="7"/>
        <v>Combined (Short-term psychodynamic psychotherapies + AD)</v>
      </c>
      <c r="AH72" s="35" t="str">
        <f>FIXED(EXP('WinBUGS output'!X71),2)</f>
        <v>6.57</v>
      </c>
      <c r="AI72" s="35" t="str">
        <f>FIXED(EXP('WinBUGS output'!W71),2)</f>
        <v>2.00</v>
      </c>
      <c r="AJ72" s="35" t="str">
        <f>FIXED(EXP('WinBUGS output'!Y71),2)</f>
        <v>22.20</v>
      </c>
    </row>
    <row r="73" spans="1:36" x14ac:dyDescent="0.25">
      <c r="A73" s="37">
        <v>2</v>
      </c>
      <c r="B73" s="37">
        <v>6</v>
      </c>
      <c r="C73" s="35" t="str">
        <f>VLOOKUP(A73,'WinBUGS output'!A:C,3,FALSE)</f>
        <v>Waitlist</v>
      </c>
      <c r="D73" s="35" t="str">
        <f>VLOOKUP(B73,'WinBUGS output'!A:C,3,FALSE)</f>
        <v>TAU</v>
      </c>
      <c r="E73" s="35" t="str">
        <f>FIXED('WinBUGS output'!N72,2)</f>
        <v>0.66</v>
      </c>
      <c r="F73" s="35" t="str">
        <f>FIXED('WinBUGS output'!M72,2)</f>
        <v>0.26</v>
      </c>
      <c r="G73" s="35" t="str">
        <f>FIXED('WinBUGS output'!O72,2)</f>
        <v>1.06</v>
      </c>
      <c r="H73" s="7">
        <v>0.1875</v>
      </c>
      <c r="I73" s="7">
        <v>-0.92259999999999998</v>
      </c>
      <c r="J73" s="7">
        <v>1.274</v>
      </c>
      <c r="N73" s="37">
        <v>3</v>
      </c>
      <c r="O73" s="37">
        <v>24</v>
      </c>
      <c r="P73" s="61" t="str">
        <f>VLOOKUP('Direct lors'!N73,'WinBUGS output'!D:F,3,FALSE)</f>
        <v>Attention placebo</v>
      </c>
      <c r="Q73" s="61" t="str">
        <f>VLOOKUP('Direct lors'!O73,'WinBUGS output'!D:F,3,FALSE)</f>
        <v>Combined (psych + placebo)</v>
      </c>
      <c r="R73" s="61" t="str">
        <f>FIXED('WinBUGS output'!X72,2)</f>
        <v>2.54</v>
      </c>
      <c r="S73" s="61" t="str">
        <f>FIXED('WinBUGS output'!W72,2)</f>
        <v>1.23</v>
      </c>
      <c r="T73" s="61" t="str">
        <f>FIXED('WinBUGS output'!Y72,2)</f>
        <v>3.88</v>
      </c>
      <c r="X73" s="35" t="str">
        <f t="shared" si="4"/>
        <v>Waitlist</v>
      </c>
      <c r="Y73" s="35" t="str">
        <f t="shared" si="5"/>
        <v>TAU</v>
      </c>
      <c r="Z73" s="35" t="str">
        <f>FIXED(EXP('WinBUGS output'!N72),2)</f>
        <v>1.93</v>
      </c>
      <c r="AA73" s="35" t="str">
        <f>FIXED(EXP('WinBUGS output'!M72),2)</f>
        <v>1.30</v>
      </c>
      <c r="AB73" s="35" t="str">
        <f>FIXED(EXP('WinBUGS output'!O72),2)</f>
        <v>2.89</v>
      </c>
      <c r="AF73" s="35" t="str">
        <f t="shared" si="6"/>
        <v>Attention placebo</v>
      </c>
      <c r="AG73" s="35" t="str">
        <f t="shared" si="7"/>
        <v>Combined (psych + placebo)</v>
      </c>
      <c r="AH73" s="35" t="str">
        <f>FIXED(EXP('WinBUGS output'!X72),2)</f>
        <v>12.73</v>
      </c>
      <c r="AI73" s="35" t="str">
        <f>FIXED(EXP('WinBUGS output'!W72),2)</f>
        <v>3.41</v>
      </c>
      <c r="AJ73" s="35" t="str">
        <f>FIXED(EXP('WinBUGS output'!Y72),2)</f>
        <v>48.62</v>
      </c>
    </row>
    <row r="74" spans="1:36" x14ac:dyDescent="0.25">
      <c r="A74" s="37">
        <v>2</v>
      </c>
      <c r="B74" s="37">
        <v>7</v>
      </c>
      <c r="C74" s="35" t="str">
        <f>VLOOKUP(A74,'WinBUGS output'!A:C,3,FALSE)</f>
        <v>Waitlist</v>
      </c>
      <c r="D74" s="35" t="str">
        <f>VLOOKUP(B74,'WinBUGS output'!A:C,3,FALSE)</f>
        <v>Enhanced TAU</v>
      </c>
      <c r="E74" s="35" t="str">
        <f>FIXED('WinBUGS output'!N73,2)</f>
        <v>0.92</v>
      </c>
      <c r="F74" s="35" t="str">
        <f>FIXED('WinBUGS output'!M73,2)</f>
        <v>0.25</v>
      </c>
      <c r="G74" s="35" t="str">
        <f>FIXED('WinBUGS output'!O73,2)</f>
        <v>1.70</v>
      </c>
      <c r="H74" s="7"/>
      <c r="I74" s="7"/>
      <c r="J74" s="7"/>
      <c r="N74" s="37">
        <v>3</v>
      </c>
      <c r="O74" s="37">
        <v>25</v>
      </c>
      <c r="P74" s="61" t="str">
        <f>VLOOKUP('Direct lors'!N74,'WinBUGS output'!D:F,3,FALSE)</f>
        <v>Attention placebo</v>
      </c>
      <c r="Q74" s="61" t="str">
        <f>VLOOKUP('Direct lors'!O74,'WinBUGS output'!D:F,3,FALSE)</f>
        <v>Combined (Exercise + AD/CBT)</v>
      </c>
      <c r="R74" s="61" t="str">
        <f>FIXED('WinBUGS output'!X73,2)</f>
        <v>2.42</v>
      </c>
      <c r="S74" s="61" t="str">
        <f>FIXED('WinBUGS output'!W73,2)</f>
        <v>1.03</v>
      </c>
      <c r="T74" s="61" t="str">
        <f>FIXED('WinBUGS output'!Y73,2)</f>
        <v>3.80</v>
      </c>
      <c r="X74" s="35" t="str">
        <f t="shared" si="4"/>
        <v>Waitlist</v>
      </c>
      <c r="Y74" s="35" t="str">
        <f t="shared" si="5"/>
        <v>Enhanced TAU</v>
      </c>
      <c r="Z74" s="35" t="str">
        <f>FIXED(EXP('WinBUGS output'!N73),2)</f>
        <v>2.50</v>
      </c>
      <c r="AA74" s="35" t="str">
        <f>FIXED(EXP('WinBUGS output'!M73),2)</f>
        <v>1.28</v>
      </c>
      <c r="AB74" s="35" t="str">
        <f>FIXED(EXP('WinBUGS output'!O73),2)</f>
        <v>5.48</v>
      </c>
      <c r="AF74" s="35" t="str">
        <f t="shared" si="6"/>
        <v>Attention placebo</v>
      </c>
      <c r="AG74" s="35" t="str">
        <f t="shared" si="7"/>
        <v>Combined (Exercise + AD/CBT)</v>
      </c>
      <c r="AH74" s="35" t="str">
        <f>FIXED(EXP('WinBUGS output'!X73),2)</f>
        <v>11.22</v>
      </c>
      <c r="AI74" s="35" t="str">
        <f>FIXED(EXP('WinBUGS output'!W73),2)</f>
        <v>2.81</v>
      </c>
      <c r="AJ74" s="35" t="str">
        <f>FIXED(EXP('WinBUGS output'!Y73),2)</f>
        <v>44.57</v>
      </c>
    </row>
    <row r="75" spans="1:36" x14ac:dyDescent="0.25">
      <c r="A75" s="37">
        <v>2</v>
      </c>
      <c r="B75" s="37">
        <v>8</v>
      </c>
      <c r="C75" s="35" t="str">
        <f>VLOOKUP(A75,'WinBUGS output'!A:C,3,FALSE)</f>
        <v>Waitlist</v>
      </c>
      <c r="D75" s="35" t="str">
        <f>VLOOKUP(B75,'WinBUGS output'!A:C,3,FALSE)</f>
        <v>Exercise</v>
      </c>
      <c r="E75" s="35" t="str">
        <f>FIXED('WinBUGS output'!N74,2)</f>
        <v>1.62</v>
      </c>
      <c r="F75" s="35" t="str">
        <f>FIXED('WinBUGS output'!M74,2)</f>
        <v>1.17</v>
      </c>
      <c r="G75" s="35" t="str">
        <f>FIXED('WinBUGS output'!O74,2)</f>
        <v>2.07</v>
      </c>
      <c r="H75" s="7">
        <v>2.4620000000000002</v>
      </c>
      <c r="I75" s="7">
        <v>1.431</v>
      </c>
      <c r="J75" s="7">
        <v>3.53</v>
      </c>
      <c r="N75" s="37">
        <v>3</v>
      </c>
      <c r="O75" s="37">
        <v>26</v>
      </c>
      <c r="P75" s="61" t="str">
        <f>VLOOKUP('Direct lors'!N75,'WinBUGS output'!D:F,3,FALSE)</f>
        <v>Attention placebo</v>
      </c>
      <c r="Q75" s="61" t="str">
        <f>VLOOKUP('Direct lors'!O75,'WinBUGS output'!D:F,3,FALSE)</f>
        <v>Combined (Self-help + AD)</v>
      </c>
      <c r="R75" s="61" t="str">
        <f>FIXED('WinBUGS output'!X74,2)</f>
        <v>0.93</v>
      </c>
      <c r="S75" s="61" t="str">
        <f>FIXED('WinBUGS output'!W74,2)</f>
        <v>-0.51</v>
      </c>
      <c r="T75" s="61" t="str">
        <f>FIXED('WinBUGS output'!Y74,2)</f>
        <v>2.38</v>
      </c>
      <c r="X75" s="35" t="str">
        <f t="shared" si="4"/>
        <v>Waitlist</v>
      </c>
      <c r="Y75" s="35" t="str">
        <f t="shared" si="5"/>
        <v>Exercise</v>
      </c>
      <c r="Z75" s="35" t="str">
        <f>FIXED(EXP('WinBUGS output'!N74),2)</f>
        <v>5.06</v>
      </c>
      <c r="AA75" s="35" t="str">
        <f>FIXED(EXP('WinBUGS output'!M74),2)</f>
        <v>3.23</v>
      </c>
      <c r="AB75" s="35" t="str">
        <f>FIXED(EXP('WinBUGS output'!O74),2)</f>
        <v>7.94</v>
      </c>
      <c r="AF75" s="35" t="str">
        <f t="shared" si="6"/>
        <v>Attention placebo</v>
      </c>
      <c r="AG75" s="35" t="str">
        <f t="shared" si="7"/>
        <v>Combined (Self-help + AD)</v>
      </c>
      <c r="AH75" s="35" t="str">
        <f>FIXED(EXP('WinBUGS output'!X74),2)</f>
        <v>2.53</v>
      </c>
      <c r="AI75" s="35" t="str">
        <f>FIXED(EXP('WinBUGS output'!W74),2)</f>
        <v>0.60</v>
      </c>
      <c r="AJ75" s="35" t="str">
        <f>FIXED(EXP('WinBUGS output'!Y74),2)</f>
        <v>10.76</v>
      </c>
    </row>
    <row r="76" spans="1:36" x14ac:dyDescent="0.25">
      <c r="A76" s="37">
        <v>2</v>
      </c>
      <c r="B76" s="37">
        <v>9</v>
      </c>
      <c r="C76" s="35" t="str">
        <f>VLOOKUP(A76,'WinBUGS output'!A:C,3,FALSE)</f>
        <v>Waitlist</v>
      </c>
      <c r="D76" s="35" t="str">
        <f>VLOOKUP(B76,'WinBUGS output'!A:C,3,FALSE)</f>
        <v>Exercise + TAU</v>
      </c>
      <c r="E76" s="35" t="str">
        <f>FIXED('WinBUGS output'!N75,2)</f>
        <v>1.36</v>
      </c>
      <c r="F76" s="35" t="str">
        <f>FIXED('WinBUGS output'!M75,2)</f>
        <v>0.63</v>
      </c>
      <c r="G76" s="35" t="str">
        <f>FIXED('WinBUGS output'!O75,2)</f>
        <v>2.00</v>
      </c>
      <c r="H76" s="7"/>
      <c r="I76" s="7"/>
      <c r="J76" s="7"/>
      <c r="N76" s="37">
        <v>4</v>
      </c>
      <c r="O76" s="37">
        <v>5</v>
      </c>
      <c r="P76" s="61" t="str">
        <f>VLOOKUP('Direct lors'!N76,'WinBUGS output'!D:F,3,FALSE)</f>
        <v>TAU</v>
      </c>
      <c r="Q76" s="61" t="str">
        <f>VLOOKUP('Direct lors'!O76,'WinBUGS output'!D:F,3,FALSE)</f>
        <v>Exercise</v>
      </c>
      <c r="R76" s="61" t="str">
        <f>FIXED('WinBUGS output'!X75,2)</f>
        <v>0.68</v>
      </c>
      <c r="S76" s="61" t="str">
        <f>FIXED('WinBUGS output'!W75,2)</f>
        <v>-0.26</v>
      </c>
      <c r="T76" s="61" t="str">
        <f>FIXED('WinBUGS output'!Y75,2)</f>
        <v>1.48</v>
      </c>
      <c r="X76" s="35" t="str">
        <f t="shared" si="4"/>
        <v>Waitlist</v>
      </c>
      <c r="Y76" s="35" t="str">
        <f t="shared" si="5"/>
        <v>Exercise + TAU</v>
      </c>
      <c r="Z76" s="35" t="str">
        <f>FIXED(EXP('WinBUGS output'!N75),2)</f>
        <v>3.89</v>
      </c>
      <c r="AA76" s="35" t="str">
        <f>FIXED(EXP('WinBUGS output'!M75),2)</f>
        <v>1.87</v>
      </c>
      <c r="AB76" s="35" t="str">
        <f>FIXED(EXP('WinBUGS output'!O75),2)</f>
        <v>7.37</v>
      </c>
      <c r="AF76" s="35" t="str">
        <f t="shared" si="6"/>
        <v>TAU</v>
      </c>
      <c r="AG76" s="35" t="str">
        <f t="shared" si="7"/>
        <v>Exercise</v>
      </c>
      <c r="AH76" s="35" t="str">
        <f>FIXED(EXP('WinBUGS output'!X75),2)</f>
        <v>1.97</v>
      </c>
      <c r="AI76" s="35" t="str">
        <f>FIXED(EXP('WinBUGS output'!W75),2)</f>
        <v>0.77</v>
      </c>
      <c r="AJ76" s="35" t="str">
        <f>FIXED(EXP('WinBUGS output'!Y75),2)</f>
        <v>4.40</v>
      </c>
    </row>
    <row r="77" spans="1:36" x14ac:dyDescent="0.25">
      <c r="A77" s="37">
        <v>2</v>
      </c>
      <c r="B77" s="37">
        <v>10</v>
      </c>
      <c r="C77" s="35" t="str">
        <f>VLOOKUP(A77,'WinBUGS output'!A:C,3,FALSE)</f>
        <v>Waitlist</v>
      </c>
      <c r="D77" s="35" t="str">
        <f>VLOOKUP(B77,'WinBUGS output'!A:C,3,FALSE)</f>
        <v>Internet-delivered therapist-guided physical activity</v>
      </c>
      <c r="E77" s="35" t="str">
        <f>FIXED('WinBUGS output'!N76,2)</f>
        <v>1.42</v>
      </c>
      <c r="F77" s="35" t="str">
        <f>FIXED('WinBUGS output'!M76,2)</f>
        <v>0.58</v>
      </c>
      <c r="G77" s="35" t="str">
        <f>FIXED('WinBUGS output'!O76,2)</f>
        <v>2.15</v>
      </c>
      <c r="H77" s="7">
        <v>1.161</v>
      </c>
      <c r="I77" s="7">
        <v>-0.1137</v>
      </c>
      <c r="J77" s="7">
        <v>2.331</v>
      </c>
      <c r="N77" s="37">
        <v>4</v>
      </c>
      <c r="O77" s="37">
        <v>6</v>
      </c>
      <c r="P77" s="61" t="str">
        <f>VLOOKUP('Direct lors'!N77,'WinBUGS output'!D:F,3,FALSE)</f>
        <v>TAU</v>
      </c>
      <c r="Q77" s="61" t="str">
        <f>VLOOKUP('Direct lors'!O77,'WinBUGS output'!D:F,3,FALSE)</f>
        <v>TCA</v>
      </c>
      <c r="R77" s="61" t="str">
        <f>FIXED('WinBUGS output'!X76,2)</f>
        <v>0.84</v>
      </c>
      <c r="S77" s="61" t="str">
        <f>FIXED('WinBUGS output'!W76,2)</f>
        <v>0.01</v>
      </c>
      <c r="T77" s="61" t="str">
        <f>FIXED('WinBUGS output'!Y76,2)</f>
        <v>1.62</v>
      </c>
      <c r="X77" s="35" t="str">
        <f t="shared" si="4"/>
        <v>Waitlist</v>
      </c>
      <c r="Y77" s="35" t="str">
        <f t="shared" si="5"/>
        <v>Internet-delivered therapist-guided physical activity</v>
      </c>
      <c r="Z77" s="35" t="str">
        <f>FIXED(EXP('WinBUGS output'!N76),2)</f>
        <v>4.12</v>
      </c>
      <c r="AA77" s="35" t="str">
        <f>FIXED(EXP('WinBUGS output'!M76),2)</f>
        <v>1.79</v>
      </c>
      <c r="AB77" s="35" t="str">
        <f>FIXED(EXP('WinBUGS output'!O76),2)</f>
        <v>8.54</v>
      </c>
      <c r="AF77" s="35" t="str">
        <f t="shared" si="6"/>
        <v>TAU</v>
      </c>
      <c r="AG77" s="35" t="str">
        <f t="shared" si="7"/>
        <v>TCA</v>
      </c>
      <c r="AH77" s="35" t="str">
        <f>FIXED(EXP('WinBUGS output'!X76),2)</f>
        <v>2.32</v>
      </c>
      <c r="AI77" s="35" t="str">
        <f>FIXED(EXP('WinBUGS output'!W76),2)</f>
        <v>1.01</v>
      </c>
      <c r="AJ77" s="35" t="str">
        <f>FIXED(EXP('WinBUGS output'!Y76),2)</f>
        <v>5.05</v>
      </c>
    </row>
    <row r="78" spans="1:36" x14ac:dyDescent="0.25">
      <c r="A78" s="37">
        <v>2</v>
      </c>
      <c r="B78" s="37">
        <v>11</v>
      </c>
      <c r="C78" s="35" t="str">
        <f>VLOOKUP(A78,'WinBUGS output'!A:C,3,FALSE)</f>
        <v>Waitlist</v>
      </c>
      <c r="D78" s="35" t="str">
        <f>VLOOKUP(B78,'WinBUGS output'!A:C,3,FALSE)</f>
        <v>Any TCA</v>
      </c>
      <c r="E78" s="35" t="str">
        <f>FIXED('WinBUGS output'!N77,2)</f>
        <v>1.57</v>
      </c>
      <c r="F78" s="35" t="str">
        <f>FIXED('WinBUGS output'!M77,2)</f>
        <v>0.85</v>
      </c>
      <c r="G78" s="35" t="str">
        <f>FIXED('WinBUGS output'!O77,2)</f>
        <v>2.26</v>
      </c>
      <c r="H78" s="7"/>
      <c r="I78" s="7"/>
      <c r="J78" s="7"/>
      <c r="N78" s="37">
        <v>4</v>
      </c>
      <c r="O78" s="37">
        <v>7</v>
      </c>
      <c r="P78" s="61" t="str">
        <f>VLOOKUP('Direct lors'!N78,'WinBUGS output'!D:F,3,FALSE)</f>
        <v>TAU</v>
      </c>
      <c r="Q78" s="61" t="str">
        <f>VLOOKUP('Direct lors'!O78,'WinBUGS output'!D:F,3,FALSE)</f>
        <v>SSRI</v>
      </c>
      <c r="R78" s="61" t="str">
        <f>FIXED('WinBUGS output'!X77,2)</f>
        <v>0.87</v>
      </c>
      <c r="S78" s="61" t="str">
        <f>FIXED('WinBUGS output'!W77,2)</f>
        <v>0.12</v>
      </c>
      <c r="T78" s="61" t="str">
        <f>FIXED('WinBUGS output'!Y77,2)</f>
        <v>1.58</v>
      </c>
      <c r="X78" s="35" t="str">
        <f t="shared" si="4"/>
        <v>Waitlist</v>
      </c>
      <c r="Y78" s="35" t="str">
        <f t="shared" si="5"/>
        <v>Any TCA</v>
      </c>
      <c r="Z78" s="35" t="str">
        <f>FIXED(EXP('WinBUGS output'!N77),2)</f>
        <v>4.82</v>
      </c>
      <c r="AA78" s="35" t="str">
        <f>FIXED(EXP('WinBUGS output'!M77),2)</f>
        <v>2.35</v>
      </c>
      <c r="AB78" s="35" t="str">
        <f>FIXED(EXP('WinBUGS output'!O77),2)</f>
        <v>9.54</v>
      </c>
      <c r="AF78" s="35" t="str">
        <f t="shared" si="6"/>
        <v>TAU</v>
      </c>
      <c r="AG78" s="35" t="str">
        <f t="shared" si="7"/>
        <v>SSRI</v>
      </c>
      <c r="AH78" s="35" t="str">
        <f>FIXED(EXP('WinBUGS output'!X77),2)</f>
        <v>2.39</v>
      </c>
      <c r="AI78" s="35" t="str">
        <f>FIXED(EXP('WinBUGS output'!W77),2)</f>
        <v>1.13</v>
      </c>
      <c r="AJ78" s="35" t="str">
        <f>FIXED(EXP('WinBUGS output'!Y77),2)</f>
        <v>4.84</v>
      </c>
    </row>
    <row r="79" spans="1:36" x14ac:dyDescent="0.25">
      <c r="A79" s="37">
        <v>2</v>
      </c>
      <c r="B79" s="37">
        <v>12</v>
      </c>
      <c r="C79" s="35" t="str">
        <f>VLOOKUP(A79,'WinBUGS output'!A:C,3,FALSE)</f>
        <v>Waitlist</v>
      </c>
      <c r="D79" s="35" t="str">
        <f>VLOOKUP(B79,'WinBUGS output'!A:C,3,FALSE)</f>
        <v>Amitriptyline</v>
      </c>
      <c r="E79" s="35" t="str">
        <f>FIXED('WinBUGS output'!N78,2)</f>
        <v>1.76</v>
      </c>
      <c r="F79" s="35" t="str">
        <f>FIXED('WinBUGS output'!M78,2)</f>
        <v>1.18</v>
      </c>
      <c r="G79" s="35" t="str">
        <f>FIXED('WinBUGS output'!O78,2)</f>
        <v>2.37</v>
      </c>
      <c r="H79" s="7"/>
      <c r="I79" s="7"/>
      <c r="J79" s="7"/>
      <c r="N79" s="37">
        <v>4</v>
      </c>
      <c r="O79" s="37">
        <v>8</v>
      </c>
      <c r="P79" s="61" t="str">
        <f>VLOOKUP('Direct lors'!N79,'WinBUGS output'!D:F,3,FALSE)</f>
        <v>TAU</v>
      </c>
      <c r="Q79" s="61" t="str">
        <f>VLOOKUP('Direct lors'!O79,'WinBUGS output'!D:F,3,FALSE)</f>
        <v>Any AD</v>
      </c>
      <c r="R79" s="61" t="str">
        <f>FIXED('WinBUGS output'!X78,2)</f>
        <v>1.37</v>
      </c>
      <c r="S79" s="61" t="str">
        <f>FIXED('WinBUGS output'!W78,2)</f>
        <v>0.21</v>
      </c>
      <c r="T79" s="61" t="str">
        <f>FIXED('WinBUGS output'!Y78,2)</f>
        <v>2.50</v>
      </c>
      <c r="X79" s="35" t="str">
        <f t="shared" si="4"/>
        <v>Waitlist</v>
      </c>
      <c r="Y79" s="35" t="str">
        <f t="shared" si="5"/>
        <v>Amitriptyline</v>
      </c>
      <c r="Z79" s="35" t="str">
        <f>FIXED(EXP('WinBUGS output'!N78),2)</f>
        <v>5.81</v>
      </c>
      <c r="AA79" s="35" t="str">
        <f>FIXED(EXP('WinBUGS output'!M78),2)</f>
        <v>3.27</v>
      </c>
      <c r="AB79" s="35" t="str">
        <f>FIXED(EXP('WinBUGS output'!O78),2)</f>
        <v>10.64</v>
      </c>
      <c r="AF79" s="35" t="str">
        <f t="shared" si="6"/>
        <v>TAU</v>
      </c>
      <c r="AG79" s="35" t="str">
        <f t="shared" si="7"/>
        <v>Any AD</v>
      </c>
      <c r="AH79" s="35" t="str">
        <f>FIXED(EXP('WinBUGS output'!X78),2)</f>
        <v>3.94</v>
      </c>
      <c r="AI79" s="35" t="str">
        <f>FIXED(EXP('WinBUGS output'!W78),2)</f>
        <v>1.24</v>
      </c>
      <c r="AJ79" s="35" t="str">
        <f>FIXED(EXP('WinBUGS output'!Y78),2)</f>
        <v>12.19</v>
      </c>
    </row>
    <row r="80" spans="1:36" x14ac:dyDescent="0.25">
      <c r="A80" s="37">
        <v>2</v>
      </c>
      <c r="B80" s="37">
        <v>13</v>
      </c>
      <c r="C80" s="35" t="str">
        <f>VLOOKUP(A80,'WinBUGS output'!A:C,3,FALSE)</f>
        <v>Waitlist</v>
      </c>
      <c r="D80" s="35" t="str">
        <f>VLOOKUP(B80,'WinBUGS output'!A:C,3,FALSE)</f>
        <v>Imipramine</v>
      </c>
      <c r="E80" s="35" t="str">
        <f>FIXED('WinBUGS output'!N79,2)</f>
        <v>1.55</v>
      </c>
      <c r="F80" s="35" t="str">
        <f>FIXED('WinBUGS output'!M79,2)</f>
        <v>1.00</v>
      </c>
      <c r="G80" s="35" t="str">
        <f>FIXED('WinBUGS output'!O79,2)</f>
        <v>2.10</v>
      </c>
      <c r="H80" s="7"/>
      <c r="I80" s="7"/>
      <c r="J80" s="7"/>
      <c r="N80" s="37">
        <v>4</v>
      </c>
      <c r="O80" s="37">
        <v>9</v>
      </c>
      <c r="P80" s="61" t="str">
        <f>VLOOKUP('Direct lors'!N80,'WinBUGS output'!D:F,3,FALSE)</f>
        <v>TAU</v>
      </c>
      <c r="Q80" s="61" t="str">
        <f>VLOOKUP('Direct lors'!O80,'WinBUGS output'!D:F,3,FALSE)</f>
        <v>Mirtazapine</v>
      </c>
      <c r="R80" s="61" t="str">
        <f>FIXED('WinBUGS output'!X79,2)</f>
        <v>1.63</v>
      </c>
      <c r="S80" s="61" t="str">
        <f>FIXED('WinBUGS output'!W79,2)</f>
        <v>0.11</v>
      </c>
      <c r="T80" s="61" t="str">
        <f>FIXED('WinBUGS output'!Y79,2)</f>
        <v>3.24</v>
      </c>
      <c r="X80" s="35" t="str">
        <f t="shared" si="4"/>
        <v>Waitlist</v>
      </c>
      <c r="Y80" s="35" t="str">
        <f t="shared" si="5"/>
        <v>Imipramine</v>
      </c>
      <c r="Z80" s="35" t="str">
        <f>FIXED(EXP('WinBUGS output'!N79),2)</f>
        <v>4.70</v>
      </c>
      <c r="AA80" s="35" t="str">
        <f>FIXED(EXP('WinBUGS output'!M79),2)</f>
        <v>2.71</v>
      </c>
      <c r="AB80" s="35" t="str">
        <f>FIXED(EXP('WinBUGS output'!O79),2)</f>
        <v>8.20</v>
      </c>
      <c r="AF80" s="35" t="str">
        <f t="shared" si="6"/>
        <v>TAU</v>
      </c>
      <c r="AG80" s="35" t="str">
        <f t="shared" si="7"/>
        <v>Mirtazapine</v>
      </c>
      <c r="AH80" s="35" t="str">
        <f>FIXED(EXP('WinBUGS output'!X79),2)</f>
        <v>5.08</v>
      </c>
      <c r="AI80" s="35" t="str">
        <f>FIXED(EXP('WinBUGS output'!W79),2)</f>
        <v>1.12</v>
      </c>
      <c r="AJ80" s="35" t="str">
        <f>FIXED(EXP('WinBUGS output'!Y79),2)</f>
        <v>25.51</v>
      </c>
    </row>
    <row r="81" spans="1:36" x14ac:dyDescent="0.25">
      <c r="A81" s="37">
        <v>2</v>
      </c>
      <c r="B81" s="37">
        <v>14</v>
      </c>
      <c r="C81" s="35" t="str">
        <f>VLOOKUP(A81,'WinBUGS output'!A:C,3,FALSE)</f>
        <v>Waitlist</v>
      </c>
      <c r="D81" s="35" t="str">
        <f>VLOOKUP(B81,'WinBUGS output'!A:C,3,FALSE)</f>
        <v>Lofepramine</v>
      </c>
      <c r="E81" s="35" t="str">
        <f>FIXED('WinBUGS output'!N80,2)</f>
        <v>1.65</v>
      </c>
      <c r="F81" s="35" t="str">
        <f>FIXED('WinBUGS output'!M80,2)</f>
        <v>0.93</v>
      </c>
      <c r="G81" s="35" t="str">
        <f>FIXED('WinBUGS output'!O80,2)</f>
        <v>2.40</v>
      </c>
      <c r="H81" s="7"/>
      <c r="I81" s="7"/>
      <c r="J81" s="7"/>
      <c r="N81" s="37">
        <v>4</v>
      </c>
      <c r="O81" s="37">
        <v>10</v>
      </c>
      <c r="P81" s="61" t="str">
        <f>VLOOKUP('Direct lors'!N81,'WinBUGS output'!D:F,3,FALSE)</f>
        <v>TAU</v>
      </c>
      <c r="Q81" s="61" t="str">
        <f>VLOOKUP('Direct lors'!O81,'WinBUGS output'!D:F,3,FALSE)</f>
        <v>Short-term psychodynamic psychotherapies</v>
      </c>
      <c r="R81" s="61" t="str">
        <f>FIXED('WinBUGS output'!X80,2)</f>
        <v>0.91</v>
      </c>
      <c r="S81" s="61" t="str">
        <f>FIXED('WinBUGS output'!W80,2)</f>
        <v>-0.23</v>
      </c>
      <c r="T81" s="61" t="str">
        <f>FIXED('WinBUGS output'!Y80,2)</f>
        <v>2.01</v>
      </c>
      <c r="X81" s="35" t="str">
        <f t="shared" si="4"/>
        <v>Waitlist</v>
      </c>
      <c r="Y81" s="35" t="str">
        <f t="shared" si="5"/>
        <v>Lofepramine</v>
      </c>
      <c r="Z81" s="35" t="str">
        <f>FIXED(EXP('WinBUGS output'!N80),2)</f>
        <v>5.22</v>
      </c>
      <c r="AA81" s="35" t="str">
        <f>FIXED(EXP('WinBUGS output'!M80),2)</f>
        <v>2.53</v>
      </c>
      <c r="AB81" s="35" t="str">
        <f>FIXED(EXP('WinBUGS output'!O80),2)</f>
        <v>11.02</v>
      </c>
      <c r="AF81" s="35" t="str">
        <f t="shared" si="6"/>
        <v>TAU</v>
      </c>
      <c r="AG81" s="35" t="str">
        <f t="shared" si="7"/>
        <v>Short-term psychodynamic psychotherapies</v>
      </c>
      <c r="AH81" s="35" t="str">
        <f>FIXED(EXP('WinBUGS output'!X80),2)</f>
        <v>2.47</v>
      </c>
      <c r="AI81" s="35" t="str">
        <f>FIXED(EXP('WinBUGS output'!W80),2)</f>
        <v>0.79</v>
      </c>
      <c r="AJ81" s="35" t="str">
        <f>FIXED(EXP('WinBUGS output'!Y80),2)</f>
        <v>7.46</v>
      </c>
    </row>
    <row r="82" spans="1:36" x14ac:dyDescent="0.25">
      <c r="A82" s="37">
        <v>2</v>
      </c>
      <c r="B82" s="37">
        <v>15</v>
      </c>
      <c r="C82" s="35" t="str">
        <f>VLOOKUP(A82,'WinBUGS output'!A:C,3,FALSE)</f>
        <v>Waitlist</v>
      </c>
      <c r="D82" s="35" t="str">
        <f>VLOOKUP(B82,'WinBUGS output'!A:C,3,FALSE)</f>
        <v>Any SSRI</v>
      </c>
      <c r="E82" s="35" t="str">
        <f>FIXED('WinBUGS output'!N81,2)</f>
        <v>1.72</v>
      </c>
      <c r="F82" s="35" t="str">
        <f>FIXED('WinBUGS output'!M81,2)</f>
        <v>1.03</v>
      </c>
      <c r="G82" s="35" t="str">
        <f>FIXED('WinBUGS output'!O81,2)</f>
        <v>2.50</v>
      </c>
      <c r="H82" s="7"/>
      <c r="I82" s="7"/>
      <c r="J82" s="7"/>
      <c r="N82" s="37">
        <v>4</v>
      </c>
      <c r="O82" s="37">
        <v>11</v>
      </c>
      <c r="P82" s="61" t="str">
        <f>VLOOKUP('Direct lors'!N82,'WinBUGS output'!D:F,3,FALSE)</f>
        <v>TAU</v>
      </c>
      <c r="Q82" s="61" t="str">
        <f>VLOOKUP('Direct lors'!O82,'WinBUGS output'!D:F,3,FALSE)</f>
        <v>Self-help with support</v>
      </c>
      <c r="R82" s="61" t="str">
        <f>FIXED('WinBUGS output'!X81,2)</f>
        <v>1.07</v>
      </c>
      <c r="S82" s="61" t="str">
        <f>FIXED('WinBUGS output'!W81,2)</f>
        <v>0.23</v>
      </c>
      <c r="T82" s="61" t="str">
        <f>FIXED('WinBUGS output'!Y81,2)</f>
        <v>1.88</v>
      </c>
      <c r="X82" s="35" t="str">
        <f t="shared" si="4"/>
        <v>Waitlist</v>
      </c>
      <c r="Y82" s="35" t="str">
        <f t="shared" si="5"/>
        <v>Any SSRI</v>
      </c>
      <c r="Z82" s="35" t="str">
        <f>FIXED(EXP('WinBUGS output'!N81),2)</f>
        <v>5.61</v>
      </c>
      <c r="AA82" s="35" t="str">
        <f>FIXED(EXP('WinBUGS output'!M81),2)</f>
        <v>2.79</v>
      </c>
      <c r="AB82" s="35" t="str">
        <f>FIXED(EXP('WinBUGS output'!O81),2)</f>
        <v>12.15</v>
      </c>
      <c r="AF82" s="35" t="str">
        <f t="shared" si="6"/>
        <v>TAU</v>
      </c>
      <c r="AG82" s="35" t="str">
        <f t="shared" si="7"/>
        <v>Self-help with support</v>
      </c>
      <c r="AH82" s="35" t="str">
        <f>FIXED(EXP('WinBUGS output'!X81),2)</f>
        <v>2.92</v>
      </c>
      <c r="AI82" s="35" t="str">
        <f>FIXED(EXP('WinBUGS output'!W81),2)</f>
        <v>1.25</v>
      </c>
      <c r="AJ82" s="35" t="str">
        <f>FIXED(EXP('WinBUGS output'!Y81),2)</f>
        <v>6.54</v>
      </c>
    </row>
    <row r="83" spans="1:36" x14ac:dyDescent="0.25">
      <c r="A83" s="37">
        <v>2</v>
      </c>
      <c r="B83" s="37">
        <v>16</v>
      </c>
      <c r="C83" s="35" t="str">
        <f>VLOOKUP(A83,'WinBUGS output'!A:C,3,FALSE)</f>
        <v>Waitlist</v>
      </c>
      <c r="D83" s="35" t="str">
        <f>VLOOKUP(B83,'WinBUGS output'!A:C,3,FALSE)</f>
        <v>Any SSRI + Enhanced TAU</v>
      </c>
      <c r="E83" s="35" t="str">
        <f>FIXED('WinBUGS output'!N82,2)</f>
        <v>1.65</v>
      </c>
      <c r="F83" s="35" t="str">
        <f>FIXED('WinBUGS output'!M82,2)</f>
        <v>0.97</v>
      </c>
      <c r="G83" s="35" t="str">
        <f>FIXED('WinBUGS output'!O82,2)</f>
        <v>2.32</v>
      </c>
      <c r="H83" s="7"/>
      <c r="I83" s="7"/>
      <c r="J83" s="7"/>
      <c r="N83" s="37">
        <v>4</v>
      </c>
      <c r="O83" s="37">
        <v>12</v>
      </c>
      <c r="P83" s="61" t="str">
        <f>VLOOKUP('Direct lors'!N83,'WinBUGS output'!D:F,3,FALSE)</f>
        <v>TAU</v>
      </c>
      <c r="Q83" s="61" t="str">
        <f>VLOOKUP('Direct lors'!O83,'WinBUGS output'!D:F,3,FALSE)</f>
        <v>Self-help</v>
      </c>
      <c r="R83" s="61" t="str">
        <f>FIXED('WinBUGS output'!X82,2)</f>
        <v>0.35</v>
      </c>
      <c r="S83" s="61" t="str">
        <f>FIXED('WinBUGS output'!W82,2)</f>
        <v>-0.48</v>
      </c>
      <c r="T83" s="61" t="str">
        <f>FIXED('WinBUGS output'!Y82,2)</f>
        <v>1.09</v>
      </c>
      <c r="X83" s="35" t="str">
        <f t="shared" si="4"/>
        <v>Waitlist</v>
      </c>
      <c r="Y83" s="35" t="str">
        <f t="shared" si="5"/>
        <v>Any SSRI + Enhanced TAU</v>
      </c>
      <c r="Z83" s="35" t="str">
        <f>FIXED(EXP('WinBUGS output'!N82),2)</f>
        <v>5.22</v>
      </c>
      <c r="AA83" s="35" t="str">
        <f>FIXED(EXP('WinBUGS output'!M82),2)</f>
        <v>2.63</v>
      </c>
      <c r="AB83" s="35" t="str">
        <f>FIXED(EXP('WinBUGS output'!O82),2)</f>
        <v>10.14</v>
      </c>
      <c r="AF83" s="35" t="str">
        <f t="shared" si="6"/>
        <v>TAU</v>
      </c>
      <c r="AG83" s="35" t="str">
        <f t="shared" si="7"/>
        <v>Self-help</v>
      </c>
      <c r="AH83" s="35" t="str">
        <f>FIXED(EXP('WinBUGS output'!X82),2)</f>
        <v>1.42</v>
      </c>
      <c r="AI83" s="35" t="str">
        <f>FIXED(EXP('WinBUGS output'!W82),2)</f>
        <v>0.62</v>
      </c>
      <c r="AJ83" s="35" t="str">
        <f>FIXED(EXP('WinBUGS output'!Y82),2)</f>
        <v>2.97</v>
      </c>
    </row>
    <row r="84" spans="1:36" x14ac:dyDescent="0.25">
      <c r="A84" s="37">
        <v>2</v>
      </c>
      <c r="B84" s="37">
        <v>17</v>
      </c>
      <c r="C84" s="35" t="str">
        <f>VLOOKUP(A84,'WinBUGS output'!A:C,3,FALSE)</f>
        <v>Waitlist</v>
      </c>
      <c r="D84" s="35" t="str">
        <f>VLOOKUP(B84,'WinBUGS output'!A:C,3,FALSE)</f>
        <v>Citalopram</v>
      </c>
      <c r="E84" s="35" t="str">
        <f>FIXED('WinBUGS output'!N83,2)</f>
        <v>1.68</v>
      </c>
      <c r="F84" s="35" t="str">
        <f>FIXED('WinBUGS output'!M83,2)</f>
        <v>1.10</v>
      </c>
      <c r="G84" s="35" t="str">
        <f>FIXED('WinBUGS output'!O83,2)</f>
        <v>2.26</v>
      </c>
      <c r="H84" s="7"/>
      <c r="I84" s="7"/>
      <c r="J84" s="7"/>
      <c r="N84" s="37">
        <v>4</v>
      </c>
      <c r="O84" s="37">
        <v>13</v>
      </c>
      <c r="P84" s="61" t="str">
        <f>VLOOKUP('Direct lors'!N84,'WinBUGS output'!D:F,3,FALSE)</f>
        <v>TAU</v>
      </c>
      <c r="Q84" s="61" t="str">
        <f>VLOOKUP('Direct lors'!O84,'WinBUGS output'!D:F,3,FALSE)</f>
        <v>Psychoeducational interventions</v>
      </c>
      <c r="R84" s="61" t="str">
        <f>FIXED('WinBUGS output'!X83,2)</f>
        <v>0.40</v>
      </c>
      <c r="S84" s="61" t="str">
        <f>FIXED('WinBUGS output'!W83,2)</f>
        <v>-0.52</v>
      </c>
      <c r="T84" s="61" t="str">
        <f>FIXED('WinBUGS output'!Y83,2)</f>
        <v>1.25</v>
      </c>
      <c r="X84" s="35" t="str">
        <f t="shared" si="4"/>
        <v>Waitlist</v>
      </c>
      <c r="Y84" s="35" t="str">
        <f t="shared" si="5"/>
        <v>Citalopram</v>
      </c>
      <c r="Z84" s="35" t="str">
        <f>FIXED(EXP('WinBUGS output'!N83),2)</f>
        <v>5.34</v>
      </c>
      <c r="AA84" s="35" t="str">
        <f>FIXED(EXP('WinBUGS output'!M83),2)</f>
        <v>3.00</v>
      </c>
      <c r="AB84" s="35" t="str">
        <f>FIXED(EXP('WinBUGS output'!O83),2)</f>
        <v>9.54</v>
      </c>
      <c r="AF84" s="35" t="str">
        <f t="shared" si="6"/>
        <v>TAU</v>
      </c>
      <c r="AG84" s="35" t="str">
        <f t="shared" si="7"/>
        <v>Psychoeducational interventions</v>
      </c>
      <c r="AH84" s="35" t="str">
        <f>FIXED(EXP('WinBUGS output'!X83),2)</f>
        <v>1.49</v>
      </c>
      <c r="AI84" s="35" t="str">
        <f>FIXED(EXP('WinBUGS output'!W83),2)</f>
        <v>0.59</v>
      </c>
      <c r="AJ84" s="35" t="str">
        <f>FIXED(EXP('WinBUGS output'!Y83),2)</f>
        <v>3.50</v>
      </c>
    </row>
    <row r="85" spans="1:36" x14ac:dyDescent="0.25">
      <c r="A85" s="37">
        <v>2</v>
      </c>
      <c r="B85" s="37">
        <v>18</v>
      </c>
      <c r="C85" s="35" t="str">
        <f>VLOOKUP(A85,'WinBUGS output'!A:C,3,FALSE)</f>
        <v>Waitlist</v>
      </c>
      <c r="D85" s="35" t="str">
        <f>VLOOKUP(B85,'WinBUGS output'!A:C,3,FALSE)</f>
        <v>Escitalopram</v>
      </c>
      <c r="E85" s="35" t="str">
        <f>FIXED('WinBUGS output'!N84,2)</f>
        <v>1.55</v>
      </c>
      <c r="F85" s="35" t="str">
        <f>FIXED('WinBUGS output'!M84,2)</f>
        <v>0.94</v>
      </c>
      <c r="G85" s="35" t="str">
        <f>FIXED('WinBUGS output'!O84,2)</f>
        <v>2.12</v>
      </c>
      <c r="H85" s="7"/>
      <c r="I85" s="7"/>
      <c r="J85" s="7"/>
      <c r="N85" s="37">
        <v>4</v>
      </c>
      <c r="O85" s="37">
        <v>14</v>
      </c>
      <c r="P85" s="61" t="str">
        <f>VLOOKUP('Direct lors'!N85,'WinBUGS output'!D:F,3,FALSE)</f>
        <v>TAU</v>
      </c>
      <c r="Q85" s="61" t="str">
        <f>VLOOKUP('Direct lors'!O85,'WinBUGS output'!D:F,3,FALSE)</f>
        <v>Interpersonal psychotherapy (IPT)</v>
      </c>
      <c r="R85" s="61" t="str">
        <f>FIXED('WinBUGS output'!X84,2)</f>
        <v>0.63</v>
      </c>
      <c r="S85" s="61" t="str">
        <f>FIXED('WinBUGS output'!W84,2)</f>
        <v>-0.55</v>
      </c>
      <c r="T85" s="61" t="str">
        <f>FIXED('WinBUGS output'!Y84,2)</f>
        <v>1.77</v>
      </c>
      <c r="X85" s="35" t="str">
        <f t="shared" si="4"/>
        <v>Waitlist</v>
      </c>
      <c r="Y85" s="35" t="str">
        <f t="shared" si="5"/>
        <v>Escitalopram</v>
      </c>
      <c r="Z85" s="35" t="str">
        <f>FIXED(EXP('WinBUGS output'!N84),2)</f>
        <v>4.71</v>
      </c>
      <c r="AA85" s="35" t="str">
        <f>FIXED(EXP('WinBUGS output'!M84),2)</f>
        <v>2.56</v>
      </c>
      <c r="AB85" s="35" t="str">
        <f>FIXED(EXP('WinBUGS output'!O84),2)</f>
        <v>8.36</v>
      </c>
      <c r="AF85" s="35" t="str">
        <f t="shared" si="6"/>
        <v>TAU</v>
      </c>
      <c r="AG85" s="35" t="str">
        <f t="shared" si="7"/>
        <v>Interpersonal psychotherapy (IPT)</v>
      </c>
      <c r="AH85" s="35" t="str">
        <f>FIXED(EXP('WinBUGS output'!X84),2)</f>
        <v>1.89</v>
      </c>
      <c r="AI85" s="35" t="str">
        <f>FIXED(EXP('WinBUGS output'!W84),2)</f>
        <v>0.58</v>
      </c>
      <c r="AJ85" s="35" t="str">
        <f>FIXED(EXP('WinBUGS output'!Y84),2)</f>
        <v>5.85</v>
      </c>
    </row>
    <row r="86" spans="1:36" x14ac:dyDescent="0.25">
      <c r="A86" s="37">
        <v>2</v>
      </c>
      <c r="B86" s="37">
        <v>19</v>
      </c>
      <c r="C86" s="35" t="str">
        <f>VLOOKUP(A86,'WinBUGS output'!A:C,3,FALSE)</f>
        <v>Waitlist</v>
      </c>
      <c r="D86" s="35" t="str">
        <f>VLOOKUP(B86,'WinBUGS output'!A:C,3,FALSE)</f>
        <v>Fluoxetine</v>
      </c>
      <c r="E86" s="35" t="str">
        <f>FIXED('WinBUGS output'!N85,2)</f>
        <v>1.73</v>
      </c>
      <c r="F86" s="35" t="str">
        <f>FIXED('WinBUGS output'!M85,2)</f>
        <v>1.21</v>
      </c>
      <c r="G86" s="35" t="str">
        <f>FIXED('WinBUGS output'!O85,2)</f>
        <v>2.25</v>
      </c>
      <c r="H86" s="7"/>
      <c r="I86" s="7"/>
      <c r="J86" s="7"/>
      <c r="N86" s="37">
        <v>4</v>
      </c>
      <c r="O86" s="37">
        <v>15</v>
      </c>
      <c r="P86" s="61" t="str">
        <f>VLOOKUP('Direct lors'!N86,'WinBUGS output'!D:F,3,FALSE)</f>
        <v>TAU</v>
      </c>
      <c r="Q86" s="61" t="str">
        <f>VLOOKUP('Direct lors'!O86,'WinBUGS output'!D:F,3,FALSE)</f>
        <v>Counselling</v>
      </c>
      <c r="R86" s="61" t="str">
        <f>FIXED('WinBUGS output'!X85,2)</f>
        <v>0.84</v>
      </c>
      <c r="S86" s="61" t="str">
        <f>FIXED('WinBUGS output'!W85,2)</f>
        <v>-0.11</v>
      </c>
      <c r="T86" s="61" t="str">
        <f>FIXED('WinBUGS output'!Y85,2)</f>
        <v>1.75</v>
      </c>
      <c r="X86" s="35" t="str">
        <f t="shared" si="4"/>
        <v>Waitlist</v>
      </c>
      <c r="Y86" s="35" t="str">
        <f t="shared" si="5"/>
        <v>Fluoxetine</v>
      </c>
      <c r="Z86" s="35" t="str">
        <f>FIXED(EXP('WinBUGS output'!N85),2)</f>
        <v>5.62</v>
      </c>
      <c r="AA86" s="35" t="str">
        <f>FIXED(EXP('WinBUGS output'!M85),2)</f>
        <v>3.36</v>
      </c>
      <c r="AB86" s="35" t="str">
        <f>FIXED(EXP('WinBUGS output'!O85),2)</f>
        <v>9.50</v>
      </c>
      <c r="AF86" s="35" t="str">
        <f t="shared" si="6"/>
        <v>TAU</v>
      </c>
      <c r="AG86" s="35" t="str">
        <f t="shared" si="7"/>
        <v>Counselling</v>
      </c>
      <c r="AH86" s="35" t="str">
        <f>FIXED(EXP('WinBUGS output'!X85),2)</f>
        <v>2.31</v>
      </c>
      <c r="AI86" s="35" t="str">
        <f>FIXED(EXP('WinBUGS output'!W85),2)</f>
        <v>0.90</v>
      </c>
      <c r="AJ86" s="35" t="str">
        <f>FIXED(EXP('WinBUGS output'!Y85),2)</f>
        <v>5.76</v>
      </c>
    </row>
    <row r="87" spans="1:36" x14ac:dyDescent="0.25">
      <c r="A87" s="37">
        <v>2</v>
      </c>
      <c r="B87" s="37">
        <v>20</v>
      </c>
      <c r="C87" s="35" t="str">
        <f>VLOOKUP(A87,'WinBUGS output'!A:C,3,FALSE)</f>
        <v>Waitlist</v>
      </c>
      <c r="D87" s="35" t="str">
        <f>VLOOKUP(B87,'WinBUGS output'!A:C,3,FALSE)</f>
        <v>Sertraline</v>
      </c>
      <c r="E87" s="35" t="str">
        <f>FIXED('WinBUGS output'!N86,2)</f>
        <v>1.65</v>
      </c>
      <c r="F87" s="35" t="str">
        <f>FIXED('WinBUGS output'!M86,2)</f>
        <v>1.16</v>
      </c>
      <c r="G87" s="35" t="str">
        <f>FIXED('WinBUGS output'!O86,2)</f>
        <v>2.15</v>
      </c>
      <c r="H87" s="7">
        <v>2.7109999999999999</v>
      </c>
      <c r="I87" s="7">
        <v>1.419</v>
      </c>
      <c r="J87" s="7">
        <v>3.9849999999999999</v>
      </c>
      <c r="N87" s="37">
        <v>4</v>
      </c>
      <c r="O87" s="37">
        <v>16</v>
      </c>
      <c r="P87" s="61" t="str">
        <f>VLOOKUP('Direct lors'!N87,'WinBUGS output'!D:F,3,FALSE)</f>
        <v>TAU</v>
      </c>
      <c r="Q87" s="61" t="str">
        <f>VLOOKUP('Direct lors'!O87,'WinBUGS output'!D:F,3,FALSE)</f>
        <v>Problem solving</v>
      </c>
      <c r="R87" s="61" t="str">
        <f>FIXED('WinBUGS output'!X86,2)</f>
        <v>-0.26</v>
      </c>
      <c r="S87" s="61" t="str">
        <f>FIXED('WinBUGS output'!W86,2)</f>
        <v>-1.51</v>
      </c>
      <c r="T87" s="61" t="str">
        <f>FIXED('WinBUGS output'!Y86,2)</f>
        <v>1.03</v>
      </c>
      <c r="X87" s="35" t="str">
        <f t="shared" si="4"/>
        <v>Waitlist</v>
      </c>
      <c r="Y87" s="35" t="str">
        <f t="shared" si="5"/>
        <v>Sertraline</v>
      </c>
      <c r="Z87" s="35" t="str">
        <f>FIXED(EXP('WinBUGS output'!N86),2)</f>
        <v>5.22</v>
      </c>
      <c r="AA87" s="35" t="str">
        <f>FIXED(EXP('WinBUGS output'!M86),2)</f>
        <v>3.19</v>
      </c>
      <c r="AB87" s="35" t="str">
        <f>FIXED(EXP('WinBUGS output'!O86),2)</f>
        <v>8.57</v>
      </c>
      <c r="AF87" s="35" t="str">
        <f t="shared" si="6"/>
        <v>TAU</v>
      </c>
      <c r="AG87" s="35" t="str">
        <f t="shared" si="7"/>
        <v>Problem solving</v>
      </c>
      <c r="AH87" s="35" t="str">
        <f>FIXED(EXP('WinBUGS output'!X86),2)</f>
        <v>0.77</v>
      </c>
      <c r="AI87" s="35" t="str">
        <f>FIXED(EXP('WinBUGS output'!W86),2)</f>
        <v>0.22</v>
      </c>
      <c r="AJ87" s="35" t="str">
        <f>FIXED(EXP('WinBUGS output'!Y86),2)</f>
        <v>2.79</v>
      </c>
    </row>
    <row r="88" spans="1:36" x14ac:dyDescent="0.25">
      <c r="A88" s="37">
        <v>2</v>
      </c>
      <c r="B88" s="37">
        <v>21</v>
      </c>
      <c r="C88" s="35" t="str">
        <f>VLOOKUP(A88,'WinBUGS output'!A:C,3,FALSE)</f>
        <v>Waitlist</v>
      </c>
      <c r="D88" s="35" t="str">
        <f>VLOOKUP(B88,'WinBUGS output'!A:C,3,FALSE)</f>
        <v>Any AD</v>
      </c>
      <c r="E88" s="35" t="str">
        <f>FIXED('WinBUGS output'!N87,2)</f>
        <v>2.16</v>
      </c>
      <c r="F88" s="35" t="str">
        <f>FIXED('WinBUGS output'!M87,2)</f>
        <v>1.59</v>
      </c>
      <c r="G88" s="35" t="str">
        <f>FIXED('WinBUGS output'!O87,2)</f>
        <v>2.75</v>
      </c>
      <c r="H88" s="7"/>
      <c r="I88" s="7"/>
      <c r="J88" s="7"/>
      <c r="N88" s="37">
        <v>4</v>
      </c>
      <c r="O88" s="37">
        <v>17</v>
      </c>
      <c r="P88" s="61" t="str">
        <f>VLOOKUP('Direct lors'!N88,'WinBUGS output'!D:F,3,FALSE)</f>
        <v>TAU</v>
      </c>
      <c r="Q88" s="61" t="str">
        <f>VLOOKUP('Direct lors'!O88,'WinBUGS output'!D:F,3,FALSE)</f>
        <v>Behavioural therapies (individual)</v>
      </c>
      <c r="R88" s="61" t="str">
        <f>FIXED('WinBUGS output'!X87,2)</f>
        <v>1.85</v>
      </c>
      <c r="S88" s="61" t="str">
        <f>FIXED('WinBUGS output'!W87,2)</f>
        <v>0.78</v>
      </c>
      <c r="T88" s="61" t="str">
        <f>FIXED('WinBUGS output'!Y87,2)</f>
        <v>2.86</v>
      </c>
      <c r="X88" s="35" t="str">
        <f t="shared" si="4"/>
        <v>Waitlist</v>
      </c>
      <c r="Y88" s="35" t="str">
        <f t="shared" si="5"/>
        <v>Any AD</v>
      </c>
      <c r="Z88" s="35" t="str">
        <f>FIXED(EXP('WinBUGS output'!N87),2)</f>
        <v>8.70</v>
      </c>
      <c r="AA88" s="35" t="str">
        <f>FIXED(EXP('WinBUGS output'!M87),2)</f>
        <v>4.90</v>
      </c>
      <c r="AB88" s="35" t="str">
        <f>FIXED(EXP('WinBUGS output'!O87),2)</f>
        <v>15.56</v>
      </c>
      <c r="AF88" s="35" t="str">
        <f t="shared" si="6"/>
        <v>TAU</v>
      </c>
      <c r="AG88" s="35" t="str">
        <f t="shared" si="7"/>
        <v>Behavioural therapies (individual)</v>
      </c>
      <c r="AH88" s="35" t="str">
        <f>FIXED(EXP('WinBUGS output'!X87),2)</f>
        <v>6.33</v>
      </c>
      <c r="AI88" s="35" t="str">
        <f>FIXED(EXP('WinBUGS output'!W87),2)</f>
        <v>2.19</v>
      </c>
      <c r="AJ88" s="35" t="str">
        <f>FIXED(EXP('WinBUGS output'!Y87),2)</f>
        <v>17.51</v>
      </c>
    </row>
    <row r="89" spans="1:36" ht="26.25" x14ac:dyDescent="0.25">
      <c r="A89" s="37">
        <v>2</v>
      </c>
      <c r="B89" s="37">
        <v>22</v>
      </c>
      <c r="C89" s="35" t="str">
        <f>VLOOKUP(A89,'WinBUGS output'!A:C,3,FALSE)</f>
        <v>Waitlist</v>
      </c>
      <c r="D89" s="35" t="str">
        <f>VLOOKUP(B89,'WinBUGS output'!A:C,3,FALSE)</f>
        <v>Mirtazapine</v>
      </c>
      <c r="E89" s="35" t="str">
        <f>FIXED('WinBUGS output'!N88,2)</f>
        <v>2.42</v>
      </c>
      <c r="F89" s="35" t="str">
        <f>FIXED('WinBUGS output'!M88,2)</f>
        <v>1.00</v>
      </c>
      <c r="G89" s="35" t="str">
        <f>FIXED('WinBUGS output'!O88,2)</f>
        <v>3.96</v>
      </c>
      <c r="H89" s="7"/>
      <c r="I89" s="7"/>
      <c r="J89" s="7"/>
      <c r="N89" s="37">
        <v>4</v>
      </c>
      <c r="O89" s="37">
        <v>18</v>
      </c>
      <c r="P89" s="61" t="str">
        <f>VLOOKUP('Direct lors'!N89,'WinBUGS output'!D:F,3,FALSE)</f>
        <v>TAU</v>
      </c>
      <c r="Q89" s="61" t="str">
        <f>VLOOKUP('Direct lors'!O89,'WinBUGS output'!D:F,3,FALSE)</f>
        <v>Cognitive and cognitive behavioural therapies (individual)</v>
      </c>
      <c r="R89" s="61" t="str">
        <f>FIXED('WinBUGS output'!X88,2)</f>
        <v>1.18</v>
      </c>
      <c r="S89" s="61" t="str">
        <f>FIXED('WinBUGS output'!W88,2)</f>
        <v>0.39</v>
      </c>
      <c r="T89" s="61" t="str">
        <f>FIXED('WinBUGS output'!Y88,2)</f>
        <v>1.88</v>
      </c>
      <c r="X89" s="35" t="str">
        <f t="shared" si="4"/>
        <v>Waitlist</v>
      </c>
      <c r="Y89" s="35" t="str">
        <f t="shared" si="5"/>
        <v>Mirtazapine</v>
      </c>
      <c r="Z89" s="35" t="str">
        <f>FIXED(EXP('WinBUGS output'!N88),2)</f>
        <v>11.21</v>
      </c>
      <c r="AA89" s="35" t="str">
        <f>FIXED(EXP('WinBUGS output'!M88),2)</f>
        <v>2.73</v>
      </c>
      <c r="AB89" s="35" t="str">
        <f>FIXED(EXP('WinBUGS output'!O88),2)</f>
        <v>52.67</v>
      </c>
      <c r="AF89" s="35" t="str">
        <f t="shared" si="6"/>
        <v>TAU</v>
      </c>
      <c r="AG89" s="35" t="str">
        <f t="shared" si="7"/>
        <v>Cognitive and cognitive behavioural therapies (individual)</v>
      </c>
      <c r="AH89" s="35" t="str">
        <f>FIXED(EXP('WinBUGS output'!X88),2)</f>
        <v>3.25</v>
      </c>
      <c r="AI89" s="35" t="str">
        <f>FIXED(EXP('WinBUGS output'!W88),2)</f>
        <v>1.48</v>
      </c>
      <c r="AJ89" s="35" t="str">
        <f>FIXED(EXP('WinBUGS output'!Y88),2)</f>
        <v>6.56</v>
      </c>
    </row>
    <row r="90" spans="1:36" x14ac:dyDescent="0.25">
      <c r="A90" s="37">
        <v>2</v>
      </c>
      <c r="B90" s="37">
        <v>23</v>
      </c>
      <c r="C90" s="35" t="str">
        <f>VLOOKUP(A90,'WinBUGS output'!A:C,3,FALSE)</f>
        <v>Waitlist</v>
      </c>
      <c r="D90" s="35" t="str">
        <f>VLOOKUP(B90,'WinBUGS output'!A:C,3,FALSE)</f>
        <v>Short-term psychodynamic psychotherapy individual</v>
      </c>
      <c r="E90" s="35" t="str">
        <f>FIXED('WinBUGS output'!N89,2)</f>
        <v>1.70</v>
      </c>
      <c r="F90" s="35" t="str">
        <f>FIXED('WinBUGS output'!M89,2)</f>
        <v>1.05</v>
      </c>
      <c r="G90" s="35" t="str">
        <f>FIXED('WinBUGS output'!O89,2)</f>
        <v>2.34</v>
      </c>
      <c r="H90" s="7">
        <v>2.6389999999999998</v>
      </c>
      <c r="I90" s="7">
        <v>0.98670000000000002</v>
      </c>
      <c r="J90" s="7">
        <v>4.2889999999999997</v>
      </c>
      <c r="N90" s="37">
        <v>4</v>
      </c>
      <c r="O90" s="37">
        <v>19</v>
      </c>
      <c r="P90" s="61" t="str">
        <f>VLOOKUP('Direct lors'!N90,'WinBUGS output'!D:F,3,FALSE)</f>
        <v>TAU</v>
      </c>
      <c r="Q90" s="61" t="str">
        <f>VLOOKUP('Direct lors'!O90,'WinBUGS output'!D:F,3,FALSE)</f>
        <v>Behavioural, cognitive, or CBT groups</v>
      </c>
      <c r="R90" s="61" t="str">
        <f>FIXED('WinBUGS output'!X89,2)</f>
        <v>0.68</v>
      </c>
      <c r="S90" s="61" t="str">
        <f>FIXED('WinBUGS output'!W89,2)</f>
        <v>-0.15</v>
      </c>
      <c r="T90" s="61" t="str">
        <f>FIXED('WinBUGS output'!Y89,2)</f>
        <v>1.45</v>
      </c>
      <c r="X90" s="35" t="str">
        <f t="shared" si="4"/>
        <v>Waitlist</v>
      </c>
      <c r="Y90" s="35" t="str">
        <f t="shared" si="5"/>
        <v>Short-term psychodynamic psychotherapy individual</v>
      </c>
      <c r="Z90" s="35" t="str">
        <f>FIXED(EXP('WinBUGS output'!N89),2)</f>
        <v>5.47</v>
      </c>
      <c r="AA90" s="35" t="str">
        <f>FIXED(EXP('WinBUGS output'!M89),2)</f>
        <v>2.86</v>
      </c>
      <c r="AB90" s="35" t="str">
        <f>FIXED(EXP('WinBUGS output'!O89),2)</f>
        <v>10.36</v>
      </c>
      <c r="AF90" s="35" t="str">
        <f t="shared" si="6"/>
        <v>TAU</v>
      </c>
      <c r="AG90" s="35" t="str">
        <f t="shared" si="7"/>
        <v>Behavioural, cognitive, or CBT groups</v>
      </c>
      <c r="AH90" s="35" t="str">
        <f>FIXED(EXP('WinBUGS output'!X89),2)</f>
        <v>1.98</v>
      </c>
      <c r="AI90" s="35" t="str">
        <f>FIXED(EXP('WinBUGS output'!W89),2)</f>
        <v>0.86</v>
      </c>
      <c r="AJ90" s="35" t="str">
        <f>FIXED(EXP('WinBUGS output'!Y89),2)</f>
        <v>4.27</v>
      </c>
    </row>
    <row r="91" spans="1:36" ht="26.25" x14ac:dyDescent="0.25">
      <c r="A91" s="37">
        <v>2</v>
      </c>
      <c r="B91" s="37">
        <v>24</v>
      </c>
      <c r="C91" s="35" t="str">
        <f>VLOOKUP(A91,'WinBUGS output'!A:C,3,FALSE)</f>
        <v>Waitlist</v>
      </c>
      <c r="D91" s="35" t="str">
        <f>VLOOKUP(B91,'WinBUGS output'!A:C,3,FALSE)</f>
        <v>Cognitive bibliotherapy with support</v>
      </c>
      <c r="E91" s="35" t="str">
        <f>FIXED('WinBUGS output'!N90,2)</f>
        <v>1.55</v>
      </c>
      <c r="F91" s="35" t="str">
        <f>FIXED('WinBUGS output'!M90,2)</f>
        <v>1.05</v>
      </c>
      <c r="G91" s="35" t="str">
        <f>FIXED('WinBUGS output'!O90,2)</f>
        <v>2.03</v>
      </c>
      <c r="H91" s="7">
        <v>1.413</v>
      </c>
      <c r="I91" s="7">
        <v>0.94340000000000002</v>
      </c>
      <c r="J91" s="7">
        <v>1.8779999999999999</v>
      </c>
      <c r="N91" s="37">
        <v>4</v>
      </c>
      <c r="O91" s="37">
        <v>20</v>
      </c>
      <c r="P91" s="61" t="str">
        <f>VLOOKUP('Direct lors'!N91,'WinBUGS output'!D:F,3,FALSE)</f>
        <v>TAU</v>
      </c>
      <c r="Q91" s="61" t="str">
        <f>VLOOKUP('Direct lors'!O91,'WinBUGS output'!D:F,3,FALSE)</f>
        <v>Combined (Cognitive and cognitive behavioural therapies individual + AD)</v>
      </c>
      <c r="R91" s="61" t="str">
        <f>FIXED('WinBUGS output'!X90,2)</f>
        <v>1.55</v>
      </c>
      <c r="S91" s="61" t="str">
        <f>FIXED('WinBUGS output'!W90,2)</f>
        <v>0.47</v>
      </c>
      <c r="T91" s="61" t="str">
        <f>FIXED('WinBUGS output'!Y90,2)</f>
        <v>2.59</v>
      </c>
      <c r="X91" s="35" t="str">
        <f t="shared" si="4"/>
        <v>Waitlist</v>
      </c>
      <c r="Y91" s="35" t="str">
        <f t="shared" si="5"/>
        <v>Cognitive bibliotherapy with support</v>
      </c>
      <c r="Z91" s="35" t="str">
        <f>FIXED(EXP('WinBUGS output'!N90),2)</f>
        <v>4.70</v>
      </c>
      <c r="AA91" s="35" t="str">
        <f>FIXED(EXP('WinBUGS output'!M90),2)</f>
        <v>2.87</v>
      </c>
      <c r="AB91" s="35" t="str">
        <f>FIXED(EXP('WinBUGS output'!O90),2)</f>
        <v>7.58</v>
      </c>
      <c r="AF91" s="35" t="str">
        <f t="shared" si="6"/>
        <v>TAU</v>
      </c>
      <c r="AG91" s="35" t="str">
        <f t="shared" si="7"/>
        <v>Combined (Cognitive and cognitive behavioural therapies individual + AD)</v>
      </c>
      <c r="AH91" s="35" t="str">
        <f>FIXED(EXP('WinBUGS output'!X90),2)</f>
        <v>4.70</v>
      </c>
      <c r="AI91" s="35" t="str">
        <f>FIXED(EXP('WinBUGS output'!W90),2)</f>
        <v>1.59</v>
      </c>
      <c r="AJ91" s="35" t="str">
        <f>FIXED(EXP('WinBUGS output'!Y90),2)</f>
        <v>13.32</v>
      </c>
    </row>
    <row r="92" spans="1:36" x14ac:dyDescent="0.25">
      <c r="A92" s="37">
        <v>2</v>
      </c>
      <c r="B92" s="37">
        <v>25</v>
      </c>
      <c r="C92" s="35" t="str">
        <f>VLOOKUP(A92,'WinBUGS output'!A:C,3,FALSE)</f>
        <v>Waitlist</v>
      </c>
      <c r="D92" s="35" t="str">
        <f>VLOOKUP(B92,'WinBUGS output'!A:C,3,FALSE)</f>
        <v>Computerised behavioural activation with support</v>
      </c>
      <c r="E92" s="35" t="str">
        <f>FIXED('WinBUGS output'!N91,2)</f>
        <v>1.83</v>
      </c>
      <c r="F92" s="35" t="str">
        <f>FIXED('WinBUGS output'!M91,2)</f>
        <v>1.20</v>
      </c>
      <c r="G92" s="35" t="str">
        <f>FIXED('WinBUGS output'!O91,2)</f>
        <v>2.46</v>
      </c>
      <c r="H92" s="7">
        <v>2.62</v>
      </c>
      <c r="I92" s="7">
        <v>1.96</v>
      </c>
      <c r="J92" s="7">
        <v>3.23</v>
      </c>
      <c r="N92" s="37">
        <v>4</v>
      </c>
      <c r="O92" s="37">
        <v>21</v>
      </c>
      <c r="P92" s="61" t="str">
        <f>VLOOKUP('Direct lors'!N92,'WinBUGS output'!D:F,3,FALSE)</f>
        <v>TAU</v>
      </c>
      <c r="Q92" s="61" t="str">
        <f>VLOOKUP('Direct lors'!O92,'WinBUGS output'!D:F,3,FALSE)</f>
        <v>Combined (Counselling + AD)</v>
      </c>
      <c r="R92" s="61" t="str">
        <f>FIXED('WinBUGS output'!X91,2)</f>
        <v>1.93</v>
      </c>
      <c r="S92" s="61" t="str">
        <f>FIXED('WinBUGS output'!W91,2)</f>
        <v>0.25</v>
      </c>
      <c r="T92" s="61" t="str">
        <f>FIXED('WinBUGS output'!Y91,2)</f>
        <v>3.62</v>
      </c>
      <c r="X92" s="35" t="str">
        <f t="shared" si="4"/>
        <v>Waitlist</v>
      </c>
      <c r="Y92" s="35" t="str">
        <f t="shared" si="5"/>
        <v>Computerised behavioural activation with support</v>
      </c>
      <c r="Z92" s="35" t="str">
        <f>FIXED(EXP('WinBUGS output'!N91),2)</f>
        <v>6.21</v>
      </c>
      <c r="AA92" s="35" t="str">
        <f>FIXED(EXP('WinBUGS output'!M91),2)</f>
        <v>3.33</v>
      </c>
      <c r="AB92" s="35" t="str">
        <f>FIXED(EXP('WinBUGS output'!O91),2)</f>
        <v>11.74</v>
      </c>
      <c r="AF92" s="35" t="str">
        <f t="shared" si="6"/>
        <v>TAU</v>
      </c>
      <c r="AG92" s="35" t="str">
        <f t="shared" si="7"/>
        <v>Combined (Counselling + AD)</v>
      </c>
      <c r="AH92" s="35" t="str">
        <f>FIXED(EXP('WinBUGS output'!X91),2)</f>
        <v>6.88</v>
      </c>
      <c r="AI92" s="35" t="str">
        <f>FIXED(EXP('WinBUGS output'!W91),2)</f>
        <v>1.28</v>
      </c>
      <c r="AJ92" s="35" t="str">
        <f>FIXED(EXP('WinBUGS output'!Y91),2)</f>
        <v>37.37</v>
      </c>
    </row>
    <row r="93" spans="1:36" x14ac:dyDescent="0.25">
      <c r="A93" s="37">
        <v>2</v>
      </c>
      <c r="B93" s="37">
        <v>26</v>
      </c>
      <c r="C93" s="35" t="str">
        <f>VLOOKUP(A93,'WinBUGS output'!A:C,3,FALSE)</f>
        <v>Waitlist</v>
      </c>
      <c r="D93" s="35" t="str">
        <f>VLOOKUP(B93,'WinBUGS output'!A:C,3,FALSE)</f>
        <v>Computerised psychodynamic therapy with support</v>
      </c>
      <c r="E93" s="35" t="str">
        <f>FIXED('WinBUGS output'!N92,2)</f>
        <v>2.27</v>
      </c>
      <c r="F93" s="35" t="str">
        <f>FIXED('WinBUGS output'!M92,2)</f>
        <v>1.55</v>
      </c>
      <c r="G93" s="35" t="str">
        <f>FIXED('WinBUGS output'!O92,2)</f>
        <v>3.23</v>
      </c>
      <c r="H93" s="7"/>
      <c r="I93" s="7"/>
      <c r="J93" s="7"/>
      <c r="N93" s="37">
        <v>4</v>
      </c>
      <c r="O93" s="37">
        <v>22</v>
      </c>
      <c r="P93" s="61" t="str">
        <f>VLOOKUP('Direct lors'!N93,'WinBUGS output'!D:F,3,FALSE)</f>
        <v>TAU</v>
      </c>
      <c r="Q93" s="61" t="str">
        <f>VLOOKUP('Direct lors'!O93,'WinBUGS output'!D:F,3,FALSE)</f>
        <v>Combined (IPT + AD)</v>
      </c>
      <c r="R93" s="61" t="str">
        <f>FIXED('WinBUGS output'!X92,2)</f>
        <v>2.12</v>
      </c>
      <c r="S93" s="61" t="str">
        <f>FIXED('WinBUGS output'!W92,2)</f>
        <v>0.85</v>
      </c>
      <c r="T93" s="61" t="str">
        <f>FIXED('WinBUGS output'!Y92,2)</f>
        <v>3.38</v>
      </c>
      <c r="X93" s="35" t="str">
        <f t="shared" si="4"/>
        <v>Waitlist</v>
      </c>
      <c r="Y93" s="35" t="str">
        <f t="shared" si="5"/>
        <v>Computerised psychodynamic therapy with support</v>
      </c>
      <c r="Z93" s="35" t="str">
        <f>FIXED(EXP('WinBUGS output'!N92),2)</f>
        <v>9.69</v>
      </c>
      <c r="AA93" s="35" t="str">
        <f>FIXED(EXP('WinBUGS output'!M92),2)</f>
        <v>4.69</v>
      </c>
      <c r="AB93" s="35" t="str">
        <f>FIXED(EXP('WinBUGS output'!O92),2)</f>
        <v>25.33</v>
      </c>
      <c r="AF93" s="35" t="str">
        <f t="shared" si="6"/>
        <v>TAU</v>
      </c>
      <c r="AG93" s="35" t="str">
        <f t="shared" si="7"/>
        <v>Combined (IPT + AD)</v>
      </c>
      <c r="AH93" s="35" t="str">
        <f>FIXED(EXP('WinBUGS output'!X92),2)</f>
        <v>8.30</v>
      </c>
      <c r="AI93" s="35" t="str">
        <f>FIXED(EXP('WinBUGS output'!W92),2)</f>
        <v>2.33</v>
      </c>
      <c r="AJ93" s="35" t="str">
        <f>FIXED(EXP('WinBUGS output'!Y92),2)</f>
        <v>29.25</v>
      </c>
    </row>
    <row r="94" spans="1:36" ht="26.25" x14ac:dyDescent="0.25">
      <c r="A94" s="37">
        <v>2</v>
      </c>
      <c r="B94" s="37">
        <v>27</v>
      </c>
      <c r="C94" s="35" t="str">
        <f>VLOOKUP(A94,'WinBUGS output'!A:C,3,FALSE)</f>
        <v>Waitlist</v>
      </c>
      <c r="D94" s="35" t="str">
        <f>VLOOKUP(B94,'WinBUGS output'!A:C,3,FALSE)</f>
        <v>Computerised-CBT (CCBT) with support</v>
      </c>
      <c r="E94" s="35" t="str">
        <f>FIXED('WinBUGS output'!N93,2)</f>
        <v>1.95</v>
      </c>
      <c r="F94" s="35" t="str">
        <f>FIXED('WinBUGS output'!M93,2)</f>
        <v>1.54</v>
      </c>
      <c r="G94" s="35" t="str">
        <f>FIXED('WinBUGS output'!O93,2)</f>
        <v>2.37</v>
      </c>
      <c r="H94" s="7">
        <v>1.9590000000000001</v>
      </c>
      <c r="I94" s="7">
        <v>1.546</v>
      </c>
      <c r="J94" s="7">
        <v>2.3929999999999998</v>
      </c>
      <c r="N94" s="37">
        <v>4</v>
      </c>
      <c r="O94" s="37">
        <v>23</v>
      </c>
      <c r="P94" s="61" t="str">
        <f>VLOOKUP('Direct lors'!N94,'WinBUGS output'!D:F,3,FALSE)</f>
        <v>TAU</v>
      </c>
      <c r="Q94" s="61" t="str">
        <f>VLOOKUP('Direct lors'!O94,'WinBUGS output'!D:F,3,FALSE)</f>
        <v>Combined (Short-term psychodynamic psychotherapies + AD)</v>
      </c>
      <c r="R94" s="61" t="str">
        <f>FIXED('WinBUGS output'!X93,2)</f>
        <v>1.80</v>
      </c>
      <c r="S94" s="61" t="str">
        <f>FIXED('WinBUGS output'!W93,2)</f>
        <v>0.64</v>
      </c>
      <c r="T94" s="61" t="str">
        <f>FIXED('WinBUGS output'!Y93,2)</f>
        <v>2.92</v>
      </c>
      <c r="X94" s="35" t="str">
        <f t="shared" si="4"/>
        <v>Waitlist</v>
      </c>
      <c r="Y94" s="35" t="str">
        <f t="shared" si="5"/>
        <v>Computerised-CBT (CCBT) with support</v>
      </c>
      <c r="Z94" s="35" t="str">
        <f>FIXED(EXP('WinBUGS output'!N93),2)</f>
        <v>7.01</v>
      </c>
      <c r="AA94" s="35" t="str">
        <f>FIXED(EXP('WinBUGS output'!M93),2)</f>
        <v>4.66</v>
      </c>
      <c r="AB94" s="35" t="str">
        <f>FIXED(EXP('WinBUGS output'!O93),2)</f>
        <v>10.74</v>
      </c>
      <c r="AF94" s="35" t="str">
        <f t="shared" si="6"/>
        <v>TAU</v>
      </c>
      <c r="AG94" s="35" t="str">
        <f t="shared" si="7"/>
        <v>Combined (Short-term psychodynamic psychotherapies + AD)</v>
      </c>
      <c r="AH94" s="35" t="str">
        <f>FIXED(EXP('WinBUGS output'!X93),2)</f>
        <v>6.02</v>
      </c>
      <c r="AI94" s="35" t="str">
        <f>FIXED(EXP('WinBUGS output'!W93),2)</f>
        <v>1.90</v>
      </c>
      <c r="AJ94" s="35" t="str">
        <f>FIXED(EXP('WinBUGS output'!Y93),2)</f>
        <v>18.60</v>
      </c>
    </row>
    <row r="95" spans="1:36" x14ac:dyDescent="0.25">
      <c r="A95" s="37">
        <v>2</v>
      </c>
      <c r="B95" s="37">
        <v>28</v>
      </c>
      <c r="C95" s="35" t="str">
        <f>VLOOKUP(A95,'WinBUGS output'!A:C,3,FALSE)</f>
        <v>Waitlist</v>
      </c>
      <c r="D95" s="35" t="str">
        <f>VLOOKUP(B95,'WinBUGS output'!A:C,3,FALSE)</f>
        <v>Computerised-CBT (CCBT) with support + TAU</v>
      </c>
      <c r="E95" s="35" t="str">
        <f>FIXED('WinBUGS output'!N94,2)</f>
        <v>1.71</v>
      </c>
      <c r="F95" s="35" t="str">
        <f>FIXED('WinBUGS output'!M94,2)</f>
        <v>0.96</v>
      </c>
      <c r="G95" s="35" t="str">
        <f>FIXED('WinBUGS output'!O94,2)</f>
        <v>2.39</v>
      </c>
      <c r="H95" s="7"/>
      <c r="I95" s="7"/>
      <c r="J95" s="7"/>
      <c r="N95" s="37">
        <v>4</v>
      </c>
      <c r="O95" s="37">
        <v>24</v>
      </c>
      <c r="P95" s="61" t="str">
        <f>VLOOKUP('Direct lors'!N95,'WinBUGS output'!D:F,3,FALSE)</f>
        <v>TAU</v>
      </c>
      <c r="Q95" s="61" t="str">
        <f>VLOOKUP('Direct lors'!O95,'WinBUGS output'!D:F,3,FALSE)</f>
        <v>Combined (psych + placebo)</v>
      </c>
      <c r="R95" s="61" t="str">
        <f>FIXED('WinBUGS output'!X94,2)</f>
        <v>2.46</v>
      </c>
      <c r="S95" s="61" t="str">
        <f>FIXED('WinBUGS output'!W94,2)</f>
        <v>1.16</v>
      </c>
      <c r="T95" s="61" t="str">
        <f>FIXED('WinBUGS output'!Y94,2)</f>
        <v>3.71</v>
      </c>
      <c r="X95" s="35" t="str">
        <f t="shared" si="4"/>
        <v>Waitlist</v>
      </c>
      <c r="Y95" s="35" t="str">
        <f t="shared" si="5"/>
        <v>Computerised-CBT (CCBT) with support + TAU</v>
      </c>
      <c r="Z95" s="35" t="str">
        <f>FIXED(EXP('WinBUGS output'!N94),2)</f>
        <v>5.53</v>
      </c>
      <c r="AA95" s="35" t="str">
        <f>FIXED(EXP('WinBUGS output'!M94),2)</f>
        <v>2.60</v>
      </c>
      <c r="AB95" s="35" t="str">
        <f>FIXED(EXP('WinBUGS output'!O94),2)</f>
        <v>10.95</v>
      </c>
      <c r="AF95" s="35" t="str">
        <f t="shared" si="6"/>
        <v>TAU</v>
      </c>
      <c r="AG95" s="35" t="str">
        <f t="shared" si="7"/>
        <v>Combined (psych + placebo)</v>
      </c>
      <c r="AH95" s="35" t="str">
        <f>FIXED(EXP('WinBUGS output'!X94),2)</f>
        <v>11.69</v>
      </c>
      <c r="AI95" s="35" t="str">
        <f>FIXED(EXP('WinBUGS output'!W94),2)</f>
        <v>3.20</v>
      </c>
      <c r="AJ95" s="35" t="str">
        <f>FIXED(EXP('WinBUGS output'!Y94),2)</f>
        <v>40.65</v>
      </c>
    </row>
    <row r="96" spans="1:36" x14ac:dyDescent="0.25">
      <c r="A96" s="37">
        <v>2</v>
      </c>
      <c r="B96" s="37">
        <v>29</v>
      </c>
      <c r="C96" s="35" t="str">
        <f>VLOOKUP(A96,'WinBUGS output'!A:C,3,FALSE)</f>
        <v>Waitlist</v>
      </c>
      <c r="D96" s="35" t="str">
        <f>VLOOKUP(B96,'WinBUGS output'!A:C,3,FALSE)</f>
        <v>Cognitive bibliotherapy</v>
      </c>
      <c r="E96" s="35" t="str">
        <f>FIXED('WinBUGS output'!N95,2)</f>
        <v>1.23</v>
      </c>
      <c r="F96" s="35" t="str">
        <f>FIXED('WinBUGS output'!M95,2)</f>
        <v>0.86</v>
      </c>
      <c r="G96" s="35" t="str">
        <f>FIXED('WinBUGS output'!O95,2)</f>
        <v>1.62</v>
      </c>
      <c r="H96" s="7">
        <v>1.595</v>
      </c>
      <c r="I96" s="7">
        <v>1.153</v>
      </c>
      <c r="J96" s="7">
        <v>2.4300000000000002</v>
      </c>
      <c r="N96" s="37">
        <v>4</v>
      </c>
      <c r="O96" s="37">
        <v>25</v>
      </c>
      <c r="P96" s="61" t="str">
        <f>VLOOKUP('Direct lors'!N96,'WinBUGS output'!D:F,3,FALSE)</f>
        <v>TAU</v>
      </c>
      <c r="Q96" s="61" t="str">
        <f>VLOOKUP('Direct lors'!O96,'WinBUGS output'!D:F,3,FALSE)</f>
        <v>Combined (Exercise + AD/CBT)</v>
      </c>
      <c r="R96" s="61" t="str">
        <f>FIXED('WinBUGS output'!X95,2)</f>
        <v>2.33</v>
      </c>
      <c r="S96" s="61" t="str">
        <f>FIXED('WinBUGS output'!W95,2)</f>
        <v>0.98</v>
      </c>
      <c r="T96" s="61" t="str">
        <f>FIXED('WinBUGS output'!Y95,2)</f>
        <v>3.64</v>
      </c>
      <c r="X96" s="35" t="str">
        <f t="shared" si="4"/>
        <v>Waitlist</v>
      </c>
      <c r="Y96" s="35" t="str">
        <f t="shared" si="5"/>
        <v>Cognitive bibliotherapy</v>
      </c>
      <c r="Z96" s="35" t="str">
        <f>FIXED(EXP('WinBUGS output'!N95),2)</f>
        <v>3.42</v>
      </c>
      <c r="AA96" s="35" t="str">
        <f>FIXED(EXP('WinBUGS output'!M95),2)</f>
        <v>2.35</v>
      </c>
      <c r="AB96" s="35" t="str">
        <f>FIXED(EXP('WinBUGS output'!O95),2)</f>
        <v>5.04</v>
      </c>
      <c r="AF96" s="35" t="str">
        <f t="shared" si="6"/>
        <v>TAU</v>
      </c>
      <c r="AG96" s="35" t="str">
        <f t="shared" si="7"/>
        <v>Combined (Exercise + AD/CBT)</v>
      </c>
      <c r="AH96" s="35" t="str">
        <f>FIXED(EXP('WinBUGS output'!X95),2)</f>
        <v>10.28</v>
      </c>
      <c r="AI96" s="35" t="str">
        <f>FIXED(EXP('WinBUGS output'!W95),2)</f>
        <v>2.67</v>
      </c>
      <c r="AJ96" s="35" t="str">
        <f>FIXED(EXP('WinBUGS output'!Y95),2)</f>
        <v>38.24</v>
      </c>
    </row>
    <row r="97" spans="1:36" x14ac:dyDescent="0.25">
      <c r="A97" s="37">
        <v>2</v>
      </c>
      <c r="B97" s="37">
        <v>30</v>
      </c>
      <c r="C97" s="35" t="str">
        <f>VLOOKUP(A97,'WinBUGS output'!A:C,3,FALSE)</f>
        <v>Waitlist</v>
      </c>
      <c r="D97" s="35" t="str">
        <f>VLOOKUP(B97,'WinBUGS output'!A:C,3,FALSE)</f>
        <v>Cognitive bibliotherapy + TAU</v>
      </c>
      <c r="E97" s="35" t="str">
        <f>FIXED('WinBUGS output'!N96,2)</f>
        <v>0.95</v>
      </c>
      <c r="F97" s="35" t="str">
        <f>FIXED('WinBUGS output'!M96,2)</f>
        <v>0.19</v>
      </c>
      <c r="G97" s="35" t="str">
        <f>FIXED('WinBUGS output'!O96,2)</f>
        <v>1.60</v>
      </c>
      <c r="H97" s="7"/>
      <c r="I97" s="7"/>
      <c r="J97" s="7"/>
      <c r="N97" s="37">
        <v>4</v>
      </c>
      <c r="O97" s="37">
        <v>26</v>
      </c>
      <c r="P97" s="61" t="str">
        <f>VLOOKUP('Direct lors'!N97,'WinBUGS output'!D:F,3,FALSE)</f>
        <v>TAU</v>
      </c>
      <c r="Q97" s="61" t="str">
        <f>VLOOKUP('Direct lors'!O97,'WinBUGS output'!D:F,3,FALSE)</f>
        <v>Combined (Self-help + AD)</v>
      </c>
      <c r="R97" s="61" t="str">
        <f>FIXED('WinBUGS output'!X96,2)</f>
        <v>0.84</v>
      </c>
      <c r="S97" s="61" t="str">
        <f>FIXED('WinBUGS output'!W96,2)</f>
        <v>-0.58</v>
      </c>
      <c r="T97" s="61" t="str">
        <f>FIXED('WinBUGS output'!Y96,2)</f>
        <v>2.22</v>
      </c>
      <c r="X97" s="35" t="str">
        <f t="shared" si="4"/>
        <v>Waitlist</v>
      </c>
      <c r="Y97" s="35" t="str">
        <f t="shared" si="5"/>
        <v>Cognitive bibliotherapy + TAU</v>
      </c>
      <c r="Z97" s="35" t="str">
        <f>FIXED(EXP('WinBUGS output'!N96),2)</f>
        <v>2.58</v>
      </c>
      <c r="AA97" s="35" t="str">
        <f>FIXED(EXP('WinBUGS output'!M96),2)</f>
        <v>1.21</v>
      </c>
      <c r="AB97" s="35" t="str">
        <f>FIXED(EXP('WinBUGS output'!O96),2)</f>
        <v>4.97</v>
      </c>
      <c r="AF97" s="35" t="str">
        <f t="shared" si="6"/>
        <v>TAU</v>
      </c>
      <c r="AG97" s="35" t="str">
        <f t="shared" si="7"/>
        <v>Combined (Self-help + AD)</v>
      </c>
      <c r="AH97" s="35" t="str">
        <f>FIXED(EXP('WinBUGS output'!X96),2)</f>
        <v>2.32</v>
      </c>
      <c r="AI97" s="35" t="str">
        <f>FIXED(EXP('WinBUGS output'!W96),2)</f>
        <v>0.56</v>
      </c>
      <c r="AJ97" s="35" t="str">
        <f>FIXED(EXP('WinBUGS output'!Y96),2)</f>
        <v>9.23</v>
      </c>
    </row>
    <row r="98" spans="1:36" x14ac:dyDescent="0.25">
      <c r="A98" s="37">
        <v>2</v>
      </c>
      <c r="B98" s="37">
        <v>31</v>
      </c>
      <c r="C98" s="35" t="str">
        <f>VLOOKUP(A98,'WinBUGS output'!A:C,3,FALSE)</f>
        <v>Waitlist</v>
      </c>
      <c r="D98" s="35" t="str">
        <f>VLOOKUP(B98,'WinBUGS output'!A:C,3,FALSE)</f>
        <v>Computerised mindfulness intervention</v>
      </c>
      <c r="E98" s="35" t="str">
        <f>FIXED('WinBUGS output'!N97,2)</f>
        <v>1.28</v>
      </c>
      <c r="F98" s="35" t="str">
        <f>FIXED('WinBUGS output'!M97,2)</f>
        <v>0.57</v>
      </c>
      <c r="G98" s="35" t="str">
        <f>FIXED('WinBUGS output'!O97,2)</f>
        <v>2.06</v>
      </c>
      <c r="H98" s="7"/>
      <c r="I98" s="7"/>
      <c r="J98" s="7"/>
      <c r="N98" s="37">
        <v>5</v>
      </c>
      <c r="O98" s="37">
        <v>6</v>
      </c>
      <c r="P98" s="61" t="str">
        <f>VLOOKUP('Direct lors'!N98,'WinBUGS output'!D:F,3,FALSE)</f>
        <v>Exercise</v>
      </c>
      <c r="Q98" s="61" t="str">
        <f>VLOOKUP('Direct lors'!O98,'WinBUGS output'!D:F,3,FALSE)</f>
        <v>TCA</v>
      </c>
      <c r="R98" s="61" t="str">
        <f>FIXED('WinBUGS output'!X97,2)</f>
        <v>0.17</v>
      </c>
      <c r="S98" s="61" t="str">
        <f>FIXED('WinBUGS output'!W97,2)</f>
        <v>-0.57</v>
      </c>
      <c r="T98" s="61" t="str">
        <f>FIXED('WinBUGS output'!Y97,2)</f>
        <v>0.98</v>
      </c>
      <c r="X98" s="35" t="str">
        <f t="shared" si="4"/>
        <v>Waitlist</v>
      </c>
      <c r="Y98" s="35" t="str">
        <f t="shared" si="5"/>
        <v>Computerised mindfulness intervention</v>
      </c>
      <c r="Z98" s="35" t="str">
        <f>FIXED(EXP('WinBUGS output'!N97),2)</f>
        <v>3.60</v>
      </c>
      <c r="AA98" s="35" t="str">
        <f>FIXED(EXP('WinBUGS output'!M97),2)</f>
        <v>1.77</v>
      </c>
      <c r="AB98" s="35" t="str">
        <f>FIXED(EXP('WinBUGS output'!O97),2)</f>
        <v>7.88</v>
      </c>
      <c r="AF98" s="35" t="str">
        <f t="shared" si="6"/>
        <v>Exercise</v>
      </c>
      <c r="AG98" s="35" t="str">
        <f t="shared" si="7"/>
        <v>TCA</v>
      </c>
      <c r="AH98" s="35" t="str">
        <f>FIXED(EXP('WinBUGS output'!X97),2)</f>
        <v>1.19</v>
      </c>
      <c r="AI98" s="35" t="str">
        <f>FIXED(EXP('WinBUGS output'!W97),2)</f>
        <v>0.56</v>
      </c>
      <c r="AJ98" s="35" t="str">
        <f>FIXED(EXP('WinBUGS output'!Y97),2)</f>
        <v>2.66</v>
      </c>
    </row>
    <row r="99" spans="1:36" x14ac:dyDescent="0.25">
      <c r="A99" s="37">
        <v>2</v>
      </c>
      <c r="B99" s="37">
        <v>32</v>
      </c>
      <c r="C99" s="35" t="str">
        <f>VLOOKUP(A99,'WinBUGS output'!A:C,3,FALSE)</f>
        <v>Waitlist</v>
      </c>
      <c r="D99" s="35" t="str">
        <f>VLOOKUP(B99,'WinBUGS output'!A:C,3,FALSE)</f>
        <v>Computerised-CBT (CCBT)</v>
      </c>
      <c r="E99" s="35" t="str">
        <f>FIXED('WinBUGS output'!N98,2)</f>
        <v>1.51</v>
      </c>
      <c r="F99" s="35" t="str">
        <f>FIXED('WinBUGS output'!M98,2)</f>
        <v>1.08</v>
      </c>
      <c r="G99" s="35" t="str">
        <f>FIXED('WinBUGS output'!O98,2)</f>
        <v>1.95</v>
      </c>
      <c r="H99" s="7">
        <v>0.95660000000000001</v>
      </c>
      <c r="I99" s="7">
        <v>0.33189999999999997</v>
      </c>
      <c r="J99" s="7">
        <v>1.6259999999999999</v>
      </c>
      <c r="N99" s="37">
        <v>5</v>
      </c>
      <c r="O99" s="37">
        <v>7</v>
      </c>
      <c r="P99" s="61" t="str">
        <f>VLOOKUP('Direct lors'!N99,'WinBUGS output'!D:F,3,FALSE)</f>
        <v>Exercise</v>
      </c>
      <c r="Q99" s="61" t="str">
        <f>VLOOKUP('Direct lors'!O99,'WinBUGS output'!D:F,3,FALSE)</f>
        <v>SSRI</v>
      </c>
      <c r="R99" s="61" t="str">
        <f>FIXED('WinBUGS output'!X98,2)</f>
        <v>0.20</v>
      </c>
      <c r="S99" s="61" t="str">
        <f>FIXED('WinBUGS output'!W98,2)</f>
        <v>-0.48</v>
      </c>
      <c r="T99" s="61" t="str">
        <f>FIXED('WinBUGS output'!Y98,2)</f>
        <v>0.95</v>
      </c>
      <c r="X99" s="35" t="str">
        <f t="shared" si="4"/>
        <v>Waitlist</v>
      </c>
      <c r="Y99" s="35" t="str">
        <f t="shared" si="5"/>
        <v>Computerised-CBT (CCBT)</v>
      </c>
      <c r="Z99" s="35" t="str">
        <f>FIXED(EXP('WinBUGS output'!N98),2)</f>
        <v>4.53</v>
      </c>
      <c r="AA99" s="35" t="str">
        <f>FIXED(EXP('WinBUGS output'!M98),2)</f>
        <v>2.94</v>
      </c>
      <c r="AB99" s="35" t="str">
        <f>FIXED(EXP('WinBUGS output'!O98),2)</f>
        <v>7.02</v>
      </c>
      <c r="AF99" s="35" t="str">
        <f t="shared" si="6"/>
        <v>Exercise</v>
      </c>
      <c r="AG99" s="35" t="str">
        <f t="shared" si="7"/>
        <v>SSRI</v>
      </c>
      <c r="AH99" s="35" t="str">
        <f>FIXED(EXP('WinBUGS output'!X98),2)</f>
        <v>1.22</v>
      </c>
      <c r="AI99" s="35" t="str">
        <f>FIXED(EXP('WinBUGS output'!W98),2)</f>
        <v>0.62</v>
      </c>
      <c r="AJ99" s="35" t="str">
        <f>FIXED(EXP('WinBUGS output'!Y98),2)</f>
        <v>2.59</v>
      </c>
    </row>
    <row r="100" spans="1:36" x14ac:dyDescent="0.25">
      <c r="A100" s="37">
        <v>2</v>
      </c>
      <c r="B100" s="37">
        <v>33</v>
      </c>
      <c r="C100" s="35" t="str">
        <f>VLOOKUP(A100,'WinBUGS output'!A:C,3,FALSE)</f>
        <v>Waitlist</v>
      </c>
      <c r="D100" s="35" t="str">
        <f>VLOOKUP(B100,'WinBUGS output'!A:C,3,FALSE)</f>
        <v>Online positive psychological intervention</v>
      </c>
      <c r="E100" s="35" t="str">
        <f>FIXED('WinBUGS output'!N99,2)</f>
        <v>0.90</v>
      </c>
      <c r="F100" s="35" t="str">
        <f>FIXED('WinBUGS output'!M99,2)</f>
        <v>0.21</v>
      </c>
      <c r="G100" s="35" t="str">
        <f>FIXED('WinBUGS output'!O99,2)</f>
        <v>1.52</v>
      </c>
      <c r="H100" s="7">
        <v>0.55269999999999997</v>
      </c>
      <c r="I100" s="7">
        <v>-0.14929999999999999</v>
      </c>
      <c r="J100" s="7">
        <v>1.254</v>
      </c>
      <c r="N100" s="37">
        <v>5</v>
      </c>
      <c r="O100" s="37">
        <v>8</v>
      </c>
      <c r="P100" s="61" t="str">
        <f>VLOOKUP('Direct lors'!N100,'WinBUGS output'!D:F,3,FALSE)</f>
        <v>Exercise</v>
      </c>
      <c r="Q100" s="61" t="str">
        <f>VLOOKUP('Direct lors'!O100,'WinBUGS output'!D:F,3,FALSE)</f>
        <v>Any AD</v>
      </c>
      <c r="R100" s="61" t="str">
        <f>FIXED('WinBUGS output'!X99,2)</f>
        <v>0.71</v>
      </c>
      <c r="S100" s="61" t="str">
        <f>FIXED('WinBUGS output'!W99,2)</f>
        <v>-0.41</v>
      </c>
      <c r="T100" s="61" t="str">
        <f>FIXED('WinBUGS output'!Y99,2)</f>
        <v>1.85</v>
      </c>
      <c r="X100" s="35" t="str">
        <f t="shared" si="4"/>
        <v>Waitlist</v>
      </c>
      <c r="Y100" s="35" t="str">
        <f t="shared" si="5"/>
        <v>Online positive psychological intervention</v>
      </c>
      <c r="Z100" s="35" t="str">
        <f>FIXED(EXP('WinBUGS output'!N99),2)</f>
        <v>2.47</v>
      </c>
      <c r="AA100" s="35" t="str">
        <f>FIXED(EXP('WinBUGS output'!M99),2)</f>
        <v>1.24</v>
      </c>
      <c r="AB100" s="35" t="str">
        <f>FIXED(EXP('WinBUGS output'!O99),2)</f>
        <v>4.56</v>
      </c>
      <c r="AF100" s="35" t="str">
        <f t="shared" si="6"/>
        <v>Exercise</v>
      </c>
      <c r="AG100" s="35" t="str">
        <f t="shared" si="7"/>
        <v>Any AD</v>
      </c>
      <c r="AH100" s="35" t="str">
        <f>FIXED(EXP('WinBUGS output'!X99),2)</f>
        <v>2.03</v>
      </c>
      <c r="AI100" s="35" t="str">
        <f>FIXED(EXP('WinBUGS output'!W99),2)</f>
        <v>0.66</v>
      </c>
      <c r="AJ100" s="35" t="str">
        <f>FIXED(EXP('WinBUGS output'!Y99),2)</f>
        <v>6.39</v>
      </c>
    </row>
    <row r="101" spans="1:36" x14ac:dyDescent="0.25">
      <c r="A101" s="37">
        <v>2</v>
      </c>
      <c r="B101" s="37">
        <v>34</v>
      </c>
      <c r="C101" s="35" t="str">
        <f>VLOOKUP(A101,'WinBUGS output'!A:C,3,FALSE)</f>
        <v>Waitlist</v>
      </c>
      <c r="D101" s="35" t="str">
        <f>VLOOKUP(B101,'WinBUGS output'!A:C,3,FALSE)</f>
        <v>Psychoeducational website</v>
      </c>
      <c r="E101" s="35" t="str">
        <f>FIXED('WinBUGS output'!N100,2)</f>
        <v>1.34</v>
      </c>
      <c r="F101" s="35" t="str">
        <f>FIXED('WinBUGS output'!M100,2)</f>
        <v>0.72</v>
      </c>
      <c r="G101" s="35" t="str">
        <f>FIXED('WinBUGS output'!O100,2)</f>
        <v>2.03</v>
      </c>
      <c r="H101" s="7"/>
      <c r="I101" s="7"/>
      <c r="J101" s="7"/>
      <c r="N101" s="37">
        <v>5</v>
      </c>
      <c r="O101" s="37">
        <v>9</v>
      </c>
      <c r="P101" s="61" t="str">
        <f>VLOOKUP('Direct lors'!N101,'WinBUGS output'!D:F,3,FALSE)</f>
        <v>Exercise</v>
      </c>
      <c r="Q101" s="61" t="str">
        <f>VLOOKUP('Direct lors'!O101,'WinBUGS output'!D:F,3,FALSE)</f>
        <v>Mirtazapine</v>
      </c>
      <c r="R101" s="61" t="str">
        <f>FIXED('WinBUGS output'!X100,2)</f>
        <v>0.97</v>
      </c>
      <c r="S101" s="61" t="str">
        <f>FIXED('WinBUGS output'!W100,2)</f>
        <v>-0.53</v>
      </c>
      <c r="T101" s="61" t="str">
        <f>FIXED('WinBUGS output'!Y100,2)</f>
        <v>2.57</v>
      </c>
      <c r="X101" s="35" t="str">
        <f t="shared" si="4"/>
        <v>Waitlist</v>
      </c>
      <c r="Y101" s="35" t="str">
        <f t="shared" si="5"/>
        <v>Psychoeducational website</v>
      </c>
      <c r="Z101" s="35" t="str">
        <f>FIXED(EXP('WinBUGS output'!N100),2)</f>
        <v>3.82</v>
      </c>
      <c r="AA101" s="35" t="str">
        <f>FIXED(EXP('WinBUGS output'!M100),2)</f>
        <v>2.06</v>
      </c>
      <c r="AB101" s="35" t="str">
        <f>FIXED(EXP('WinBUGS output'!O100),2)</f>
        <v>7.60</v>
      </c>
      <c r="AF101" s="35" t="str">
        <f t="shared" si="6"/>
        <v>Exercise</v>
      </c>
      <c r="AG101" s="35" t="str">
        <f t="shared" si="7"/>
        <v>Mirtazapine</v>
      </c>
      <c r="AH101" s="35" t="str">
        <f>FIXED(EXP('WinBUGS output'!X100),2)</f>
        <v>2.63</v>
      </c>
      <c r="AI101" s="35" t="str">
        <f>FIXED(EXP('WinBUGS output'!W100),2)</f>
        <v>0.59</v>
      </c>
      <c r="AJ101" s="35" t="str">
        <f>FIXED(EXP('WinBUGS output'!Y100),2)</f>
        <v>13.08</v>
      </c>
    </row>
    <row r="102" spans="1:36" x14ac:dyDescent="0.25">
      <c r="A102" s="37">
        <v>2</v>
      </c>
      <c r="B102" s="37">
        <v>35</v>
      </c>
      <c r="C102" s="35" t="str">
        <f>VLOOKUP(A102,'WinBUGS output'!A:C,3,FALSE)</f>
        <v>Waitlist</v>
      </c>
      <c r="D102" s="35" t="str">
        <f>VLOOKUP(B102,'WinBUGS output'!A:C,3,FALSE)</f>
        <v>Tailored computerised psychoeducation and self-help strategies</v>
      </c>
      <c r="E102" s="35" t="str">
        <f>FIXED('WinBUGS output'!N101,2)</f>
        <v>0.78</v>
      </c>
      <c r="F102" s="35" t="str">
        <f>FIXED('WinBUGS output'!M101,2)</f>
        <v>-0.09</v>
      </c>
      <c r="G102" s="35" t="str">
        <f>FIXED('WinBUGS output'!O101,2)</f>
        <v>1.48</v>
      </c>
      <c r="H102" s="7"/>
      <c r="I102" s="7"/>
      <c r="J102" s="7"/>
      <c r="N102" s="37">
        <v>5</v>
      </c>
      <c r="O102" s="37">
        <v>10</v>
      </c>
      <c r="P102" s="61" t="str">
        <f>VLOOKUP('Direct lors'!N102,'WinBUGS output'!D:F,3,FALSE)</f>
        <v>Exercise</v>
      </c>
      <c r="Q102" s="61" t="str">
        <f>VLOOKUP('Direct lors'!O102,'WinBUGS output'!D:F,3,FALSE)</f>
        <v>Short-term psychodynamic psychotherapies</v>
      </c>
      <c r="R102" s="61" t="str">
        <f>FIXED('WinBUGS output'!X101,2)</f>
        <v>0.24</v>
      </c>
      <c r="S102" s="61" t="str">
        <f>FIXED('WinBUGS output'!W101,2)</f>
        <v>-0.87</v>
      </c>
      <c r="T102" s="61" t="str">
        <f>FIXED('WinBUGS output'!Y101,2)</f>
        <v>1.38</v>
      </c>
      <c r="X102" s="35" t="str">
        <f t="shared" si="4"/>
        <v>Waitlist</v>
      </c>
      <c r="Y102" s="35" t="str">
        <f t="shared" si="5"/>
        <v>Tailored computerised psychoeducation and self-help strategies</v>
      </c>
      <c r="Z102" s="35" t="str">
        <f>FIXED(EXP('WinBUGS output'!N101),2)</f>
        <v>2.19</v>
      </c>
      <c r="AA102" s="35" t="str">
        <f>FIXED(EXP('WinBUGS output'!M101),2)</f>
        <v>0.91</v>
      </c>
      <c r="AB102" s="35" t="str">
        <f>FIXED(EXP('WinBUGS output'!O101),2)</f>
        <v>4.39</v>
      </c>
      <c r="AF102" s="35" t="str">
        <f t="shared" si="6"/>
        <v>Exercise</v>
      </c>
      <c r="AG102" s="35" t="str">
        <f t="shared" si="7"/>
        <v>Short-term psychodynamic psychotherapies</v>
      </c>
      <c r="AH102" s="35" t="str">
        <f>FIXED(EXP('WinBUGS output'!X101),2)</f>
        <v>1.28</v>
      </c>
      <c r="AI102" s="35" t="str">
        <f>FIXED(EXP('WinBUGS output'!W101),2)</f>
        <v>0.42</v>
      </c>
      <c r="AJ102" s="35" t="str">
        <f>FIXED(EXP('WinBUGS output'!Y101),2)</f>
        <v>3.97</v>
      </c>
    </row>
    <row r="103" spans="1:36" x14ac:dyDescent="0.25">
      <c r="A103" s="37">
        <v>2</v>
      </c>
      <c r="B103" s="37">
        <v>36</v>
      </c>
      <c r="C103" s="35" t="str">
        <f>VLOOKUP(A103,'WinBUGS output'!A:C,3,FALSE)</f>
        <v>Waitlist</v>
      </c>
      <c r="D103" s="35" t="str">
        <f>VLOOKUP(B103,'WinBUGS output'!A:C,3,FALSE)</f>
        <v>Lifestyle factors discussion</v>
      </c>
      <c r="E103" s="35" t="str">
        <f>FIXED('WinBUGS output'!N102,2)</f>
        <v>1.03</v>
      </c>
      <c r="F103" s="35" t="str">
        <f>FIXED('WinBUGS output'!M102,2)</f>
        <v>0.32</v>
      </c>
      <c r="G103" s="35" t="str">
        <f>FIXED('WinBUGS output'!O102,2)</f>
        <v>1.67</v>
      </c>
      <c r="H103" s="7"/>
      <c r="I103" s="7"/>
      <c r="J103" s="7"/>
      <c r="N103" s="37">
        <v>5</v>
      </c>
      <c r="O103" s="37">
        <v>11</v>
      </c>
      <c r="P103" s="61" t="str">
        <f>VLOOKUP('Direct lors'!N103,'WinBUGS output'!D:F,3,FALSE)</f>
        <v>Exercise</v>
      </c>
      <c r="Q103" s="61" t="str">
        <f>VLOOKUP('Direct lors'!O103,'WinBUGS output'!D:F,3,FALSE)</f>
        <v>Self-help with support</v>
      </c>
      <c r="R103" s="61" t="str">
        <f>FIXED('WinBUGS output'!X102,2)</f>
        <v>0.40</v>
      </c>
      <c r="S103" s="61" t="str">
        <f>FIXED('WinBUGS output'!W102,2)</f>
        <v>-0.35</v>
      </c>
      <c r="T103" s="61" t="str">
        <f>FIXED('WinBUGS output'!Y102,2)</f>
        <v>1.21</v>
      </c>
      <c r="X103" s="35" t="str">
        <f t="shared" si="4"/>
        <v>Waitlist</v>
      </c>
      <c r="Y103" s="35" t="str">
        <f t="shared" si="5"/>
        <v>Lifestyle factors discussion</v>
      </c>
      <c r="Z103" s="35" t="str">
        <f>FIXED(EXP('WinBUGS output'!N102),2)</f>
        <v>2.80</v>
      </c>
      <c r="AA103" s="35" t="str">
        <f>FIXED(EXP('WinBUGS output'!M102),2)</f>
        <v>1.38</v>
      </c>
      <c r="AB103" s="35" t="str">
        <f>FIXED(EXP('WinBUGS output'!O102),2)</f>
        <v>5.33</v>
      </c>
      <c r="AF103" s="35" t="str">
        <f t="shared" si="6"/>
        <v>Exercise</v>
      </c>
      <c r="AG103" s="35" t="str">
        <f t="shared" si="7"/>
        <v>Self-help with support</v>
      </c>
      <c r="AH103" s="35" t="str">
        <f>FIXED(EXP('WinBUGS output'!X102),2)</f>
        <v>1.50</v>
      </c>
      <c r="AI103" s="35" t="str">
        <f>FIXED(EXP('WinBUGS output'!W102),2)</f>
        <v>0.70</v>
      </c>
      <c r="AJ103" s="35" t="str">
        <f>FIXED(EXP('WinBUGS output'!Y102),2)</f>
        <v>3.35</v>
      </c>
    </row>
    <row r="104" spans="1:36" x14ac:dyDescent="0.25">
      <c r="A104" s="37">
        <v>2</v>
      </c>
      <c r="B104" s="37">
        <v>37</v>
      </c>
      <c r="C104" s="35" t="str">
        <f>VLOOKUP(A104,'WinBUGS output'!A:C,3,FALSE)</f>
        <v>Waitlist</v>
      </c>
      <c r="D104" s="35" t="str">
        <f>VLOOKUP(B104,'WinBUGS output'!A:C,3,FALSE)</f>
        <v>Psychoeducational group programme</v>
      </c>
      <c r="E104" s="35" t="str">
        <f>FIXED('WinBUGS output'!N103,2)</f>
        <v>1.21</v>
      </c>
      <c r="F104" s="35" t="str">
        <f>FIXED('WinBUGS output'!M103,2)</f>
        <v>0.66</v>
      </c>
      <c r="G104" s="35" t="str">
        <f>FIXED('WinBUGS output'!O103,2)</f>
        <v>1.77</v>
      </c>
      <c r="H104" s="7">
        <v>0.89329999999999998</v>
      </c>
      <c r="I104" s="7">
        <v>0.2137</v>
      </c>
      <c r="J104" s="7">
        <v>1.5820000000000001</v>
      </c>
      <c r="N104" s="37">
        <v>5</v>
      </c>
      <c r="O104" s="37">
        <v>12</v>
      </c>
      <c r="P104" s="61" t="str">
        <f>VLOOKUP('Direct lors'!N104,'WinBUGS output'!D:F,3,FALSE)</f>
        <v>Exercise</v>
      </c>
      <c r="Q104" s="61" t="str">
        <f>VLOOKUP('Direct lors'!O104,'WinBUGS output'!D:F,3,FALSE)</f>
        <v>Self-help</v>
      </c>
      <c r="R104" s="61" t="str">
        <f>FIXED('WinBUGS output'!X103,2)</f>
        <v>-0.32</v>
      </c>
      <c r="S104" s="61" t="str">
        <f>FIXED('WinBUGS output'!W103,2)</f>
        <v>-1.04</v>
      </c>
      <c r="T104" s="61" t="str">
        <f>FIXED('WinBUGS output'!Y103,2)</f>
        <v>0.43</v>
      </c>
      <c r="X104" s="35" t="str">
        <f t="shared" si="4"/>
        <v>Waitlist</v>
      </c>
      <c r="Y104" s="35" t="str">
        <f t="shared" si="5"/>
        <v>Psychoeducational group programme</v>
      </c>
      <c r="Z104" s="35" t="str">
        <f>FIXED(EXP('WinBUGS output'!N103),2)</f>
        <v>3.37</v>
      </c>
      <c r="AA104" s="35" t="str">
        <f>FIXED(EXP('WinBUGS output'!M103),2)</f>
        <v>1.94</v>
      </c>
      <c r="AB104" s="35" t="str">
        <f>FIXED(EXP('WinBUGS output'!O103),2)</f>
        <v>5.86</v>
      </c>
      <c r="AF104" s="35" t="str">
        <f t="shared" si="6"/>
        <v>Exercise</v>
      </c>
      <c r="AG104" s="35" t="str">
        <f t="shared" si="7"/>
        <v>Self-help</v>
      </c>
      <c r="AH104" s="35" t="str">
        <f>FIXED(EXP('WinBUGS output'!X103),2)</f>
        <v>0.72</v>
      </c>
      <c r="AI104" s="35" t="str">
        <f>FIXED(EXP('WinBUGS output'!W103),2)</f>
        <v>0.35</v>
      </c>
      <c r="AJ104" s="35" t="str">
        <f>FIXED(EXP('WinBUGS output'!Y103),2)</f>
        <v>1.54</v>
      </c>
    </row>
    <row r="105" spans="1:36" x14ac:dyDescent="0.25">
      <c r="A105" s="37">
        <v>2</v>
      </c>
      <c r="B105" s="37">
        <v>38</v>
      </c>
      <c r="C105" s="35" t="str">
        <f>VLOOKUP(A105,'WinBUGS output'!A:C,3,FALSE)</f>
        <v>Waitlist</v>
      </c>
      <c r="D105" s="35" t="str">
        <f>VLOOKUP(B105,'WinBUGS output'!A:C,3,FALSE)</f>
        <v>Psychoeducational group programme + TAU</v>
      </c>
      <c r="E105" s="35" t="str">
        <f>FIXED('WinBUGS output'!N104,2)</f>
        <v>1.32</v>
      </c>
      <c r="F105" s="35" t="str">
        <f>FIXED('WinBUGS output'!M104,2)</f>
        <v>0.65</v>
      </c>
      <c r="G105" s="35" t="str">
        <f>FIXED('WinBUGS output'!O104,2)</f>
        <v>2.07</v>
      </c>
      <c r="H105" s="7"/>
      <c r="I105" s="7"/>
      <c r="J105" s="7"/>
      <c r="N105" s="37">
        <v>5</v>
      </c>
      <c r="O105" s="37">
        <v>13</v>
      </c>
      <c r="P105" s="61" t="str">
        <f>VLOOKUP('Direct lors'!N105,'WinBUGS output'!D:F,3,FALSE)</f>
        <v>Exercise</v>
      </c>
      <c r="Q105" s="61" t="str">
        <f>VLOOKUP('Direct lors'!O105,'WinBUGS output'!D:F,3,FALSE)</f>
        <v>Psychoeducational interventions</v>
      </c>
      <c r="R105" s="61" t="str">
        <f>FIXED('WinBUGS output'!X104,2)</f>
        <v>-0.27</v>
      </c>
      <c r="S105" s="61" t="str">
        <f>FIXED('WinBUGS output'!W104,2)</f>
        <v>-1.12</v>
      </c>
      <c r="T105" s="61" t="str">
        <f>FIXED('WinBUGS output'!Y104,2)</f>
        <v>0.60</v>
      </c>
      <c r="X105" s="35" t="str">
        <f t="shared" si="4"/>
        <v>Waitlist</v>
      </c>
      <c r="Y105" s="35" t="str">
        <f t="shared" si="5"/>
        <v>Psychoeducational group programme + TAU</v>
      </c>
      <c r="Z105" s="35" t="str">
        <f>FIXED(EXP('WinBUGS output'!N104),2)</f>
        <v>3.74</v>
      </c>
      <c r="AA105" s="35" t="str">
        <f>FIXED(EXP('WinBUGS output'!M104),2)</f>
        <v>1.91</v>
      </c>
      <c r="AB105" s="35" t="str">
        <f>FIXED(EXP('WinBUGS output'!O104),2)</f>
        <v>7.89</v>
      </c>
      <c r="AF105" s="35" t="str">
        <f t="shared" si="6"/>
        <v>Exercise</v>
      </c>
      <c r="AG105" s="35" t="str">
        <f t="shared" si="7"/>
        <v>Psychoeducational interventions</v>
      </c>
      <c r="AH105" s="35" t="str">
        <f>FIXED(EXP('WinBUGS output'!X104),2)</f>
        <v>0.76</v>
      </c>
      <c r="AI105" s="35" t="str">
        <f>FIXED(EXP('WinBUGS output'!W104),2)</f>
        <v>0.33</v>
      </c>
      <c r="AJ105" s="35" t="str">
        <f>FIXED(EXP('WinBUGS output'!Y104),2)</f>
        <v>1.82</v>
      </c>
    </row>
    <row r="106" spans="1:36" x14ac:dyDescent="0.25">
      <c r="A106" s="37">
        <v>2</v>
      </c>
      <c r="B106" s="37">
        <v>39</v>
      </c>
      <c r="C106" s="35" t="str">
        <f>VLOOKUP(A106,'WinBUGS output'!A:C,3,FALSE)</f>
        <v>Waitlist</v>
      </c>
      <c r="D106" s="35" t="str">
        <f>VLOOKUP(B106,'WinBUGS output'!A:C,3,FALSE)</f>
        <v>Interpersonal psychotherapy (IPT)</v>
      </c>
      <c r="E106" s="35" t="str">
        <f>FIXED('WinBUGS output'!N105,2)</f>
        <v>1.43</v>
      </c>
      <c r="F106" s="35" t="str">
        <f>FIXED('WinBUGS output'!M105,2)</f>
        <v>0.86</v>
      </c>
      <c r="G106" s="35" t="str">
        <f>FIXED('WinBUGS output'!O105,2)</f>
        <v>2.00</v>
      </c>
      <c r="H106" s="7"/>
      <c r="I106" s="7"/>
      <c r="J106" s="7"/>
      <c r="N106" s="37">
        <v>5</v>
      </c>
      <c r="O106" s="37">
        <v>14</v>
      </c>
      <c r="P106" s="61" t="str">
        <f>VLOOKUP('Direct lors'!N106,'WinBUGS output'!D:F,3,FALSE)</f>
        <v>Exercise</v>
      </c>
      <c r="Q106" s="61" t="str">
        <f>VLOOKUP('Direct lors'!O106,'WinBUGS output'!D:F,3,FALSE)</f>
        <v>Interpersonal psychotherapy (IPT)</v>
      </c>
      <c r="R106" s="61" t="str">
        <f>FIXED('WinBUGS output'!X105,2)</f>
        <v>-0.03</v>
      </c>
      <c r="S106" s="61" t="str">
        <f>FIXED('WinBUGS output'!W105,2)</f>
        <v>-1.17</v>
      </c>
      <c r="T106" s="61" t="str">
        <f>FIXED('WinBUGS output'!Y105,2)</f>
        <v>1.13</v>
      </c>
      <c r="X106" s="35" t="str">
        <f t="shared" si="4"/>
        <v>Waitlist</v>
      </c>
      <c r="Y106" s="35" t="str">
        <f t="shared" si="5"/>
        <v>Interpersonal psychotherapy (IPT)</v>
      </c>
      <c r="Z106" s="35" t="str">
        <f>FIXED(EXP('WinBUGS output'!N105),2)</f>
        <v>4.17</v>
      </c>
      <c r="AA106" s="35" t="str">
        <f>FIXED(EXP('WinBUGS output'!M105),2)</f>
        <v>2.37</v>
      </c>
      <c r="AB106" s="35" t="str">
        <f>FIXED(EXP('WinBUGS output'!O105),2)</f>
        <v>7.38</v>
      </c>
      <c r="AF106" s="35" t="str">
        <f t="shared" si="6"/>
        <v>Exercise</v>
      </c>
      <c r="AG106" s="35" t="str">
        <f t="shared" si="7"/>
        <v>Interpersonal psychotherapy (IPT)</v>
      </c>
      <c r="AH106" s="35" t="str">
        <f>FIXED(EXP('WinBUGS output'!X105),2)</f>
        <v>0.97</v>
      </c>
      <c r="AI106" s="35" t="str">
        <f>FIXED(EXP('WinBUGS output'!W105),2)</f>
        <v>0.31</v>
      </c>
      <c r="AJ106" s="35" t="str">
        <f>FIXED(EXP('WinBUGS output'!Y105),2)</f>
        <v>3.09</v>
      </c>
    </row>
    <row r="107" spans="1:36" x14ac:dyDescent="0.25">
      <c r="A107" s="37">
        <v>2</v>
      </c>
      <c r="B107" s="37">
        <v>40</v>
      </c>
      <c r="C107" s="35" t="str">
        <f>VLOOKUP(A107,'WinBUGS output'!A:C,3,FALSE)</f>
        <v>Waitlist</v>
      </c>
      <c r="D107" s="35" t="str">
        <f>VLOOKUP(B107,'WinBUGS output'!A:C,3,FALSE)</f>
        <v>Interpersonal counselling</v>
      </c>
      <c r="E107" s="35" t="str">
        <f>FIXED('WinBUGS output'!N106,2)</f>
        <v>1.82</v>
      </c>
      <c r="F107" s="35" t="str">
        <f>FIXED('WinBUGS output'!M106,2)</f>
        <v>1.00</v>
      </c>
      <c r="G107" s="35" t="str">
        <f>FIXED('WinBUGS output'!O106,2)</f>
        <v>2.77</v>
      </c>
      <c r="H107" s="7"/>
      <c r="I107" s="7"/>
      <c r="J107" s="7"/>
      <c r="N107" s="37">
        <v>5</v>
      </c>
      <c r="O107" s="37">
        <v>15</v>
      </c>
      <c r="P107" s="61" t="str">
        <f>VLOOKUP('Direct lors'!N107,'WinBUGS output'!D:F,3,FALSE)</f>
        <v>Exercise</v>
      </c>
      <c r="Q107" s="61" t="str">
        <f>VLOOKUP('Direct lors'!O107,'WinBUGS output'!D:F,3,FALSE)</f>
        <v>Counselling</v>
      </c>
      <c r="R107" s="61" t="str">
        <f>FIXED('WinBUGS output'!X106,2)</f>
        <v>0.17</v>
      </c>
      <c r="S107" s="61" t="str">
        <f>FIXED('WinBUGS output'!W106,2)</f>
        <v>-0.74</v>
      </c>
      <c r="T107" s="61" t="str">
        <f>FIXED('WinBUGS output'!Y106,2)</f>
        <v>1.12</v>
      </c>
      <c r="X107" s="35" t="str">
        <f t="shared" si="4"/>
        <v>Waitlist</v>
      </c>
      <c r="Y107" s="35" t="str">
        <f t="shared" si="5"/>
        <v>Interpersonal counselling</v>
      </c>
      <c r="Z107" s="35" t="str">
        <f>FIXED(EXP('WinBUGS output'!N106),2)</f>
        <v>6.18</v>
      </c>
      <c r="AA107" s="35" t="str">
        <f>FIXED(EXP('WinBUGS output'!M106),2)</f>
        <v>2.71</v>
      </c>
      <c r="AB107" s="35" t="str">
        <f>FIXED(EXP('WinBUGS output'!O106),2)</f>
        <v>15.88</v>
      </c>
      <c r="AF107" s="35" t="str">
        <f t="shared" si="6"/>
        <v>Exercise</v>
      </c>
      <c r="AG107" s="35" t="str">
        <f t="shared" si="7"/>
        <v>Counselling</v>
      </c>
      <c r="AH107" s="35" t="str">
        <f>FIXED(EXP('WinBUGS output'!X106),2)</f>
        <v>1.19</v>
      </c>
      <c r="AI107" s="35" t="str">
        <f>FIXED(EXP('WinBUGS output'!W106),2)</f>
        <v>0.48</v>
      </c>
      <c r="AJ107" s="35" t="str">
        <f>FIXED(EXP('WinBUGS output'!Y106),2)</f>
        <v>3.06</v>
      </c>
    </row>
    <row r="108" spans="1:36" x14ac:dyDescent="0.25">
      <c r="A108" s="37">
        <v>2</v>
      </c>
      <c r="B108" s="37">
        <v>41</v>
      </c>
      <c r="C108" s="35" t="str">
        <f>VLOOKUP(A108,'WinBUGS output'!A:C,3,FALSE)</f>
        <v>Waitlist</v>
      </c>
      <c r="D108" s="35" t="str">
        <f>VLOOKUP(B108,'WinBUGS output'!A:C,3,FALSE)</f>
        <v>Non-directive counselling</v>
      </c>
      <c r="E108" s="35" t="str">
        <f>FIXED('WinBUGS output'!N107,2)</f>
        <v>1.52</v>
      </c>
      <c r="F108" s="35" t="str">
        <f>FIXED('WinBUGS output'!M107,2)</f>
        <v>0.82</v>
      </c>
      <c r="G108" s="35" t="str">
        <f>FIXED('WinBUGS output'!O107,2)</f>
        <v>2.20</v>
      </c>
      <c r="H108" s="7">
        <v>1.8260000000000001</v>
      </c>
      <c r="I108" s="7">
        <v>0.25169999999999998</v>
      </c>
      <c r="J108" s="7">
        <v>3.4319999999999999</v>
      </c>
      <c r="N108" s="37">
        <v>5</v>
      </c>
      <c r="O108" s="37">
        <v>16</v>
      </c>
      <c r="P108" s="61" t="str">
        <f>VLOOKUP('Direct lors'!N108,'WinBUGS output'!D:F,3,FALSE)</f>
        <v>Exercise</v>
      </c>
      <c r="Q108" s="61" t="str">
        <f>VLOOKUP('Direct lors'!O108,'WinBUGS output'!D:F,3,FALSE)</f>
        <v>Problem solving</v>
      </c>
      <c r="R108" s="61" t="str">
        <f>FIXED('WinBUGS output'!X107,2)</f>
        <v>-0.93</v>
      </c>
      <c r="S108" s="61" t="str">
        <f>FIXED('WinBUGS output'!W107,2)</f>
        <v>-2.33</v>
      </c>
      <c r="T108" s="61" t="str">
        <f>FIXED('WinBUGS output'!Y107,2)</f>
        <v>0.53</v>
      </c>
      <c r="X108" s="35" t="str">
        <f t="shared" si="4"/>
        <v>Waitlist</v>
      </c>
      <c r="Y108" s="35" t="str">
        <f t="shared" si="5"/>
        <v>Non-directive counselling</v>
      </c>
      <c r="Z108" s="35" t="str">
        <f>FIXED(EXP('WinBUGS output'!N107),2)</f>
        <v>4.56</v>
      </c>
      <c r="AA108" s="35" t="str">
        <f>FIXED(EXP('WinBUGS output'!M107),2)</f>
        <v>2.26</v>
      </c>
      <c r="AB108" s="35" t="str">
        <f>FIXED(EXP('WinBUGS output'!O107),2)</f>
        <v>9.05</v>
      </c>
      <c r="AF108" s="35" t="str">
        <f t="shared" si="6"/>
        <v>Exercise</v>
      </c>
      <c r="AG108" s="35" t="str">
        <f t="shared" si="7"/>
        <v>Problem solving</v>
      </c>
      <c r="AH108" s="35" t="str">
        <f>FIXED(EXP('WinBUGS output'!X107),2)</f>
        <v>0.40</v>
      </c>
      <c r="AI108" s="35" t="str">
        <f>FIXED(EXP('WinBUGS output'!W107),2)</f>
        <v>0.10</v>
      </c>
      <c r="AJ108" s="35" t="str">
        <f>FIXED(EXP('WinBUGS output'!Y107),2)</f>
        <v>1.71</v>
      </c>
    </row>
    <row r="109" spans="1:36" x14ac:dyDescent="0.25">
      <c r="A109" s="37">
        <v>2</v>
      </c>
      <c r="B109" s="37">
        <v>42</v>
      </c>
      <c r="C109" s="35" t="str">
        <f>VLOOKUP(A109,'WinBUGS output'!A:C,3,FALSE)</f>
        <v>Waitlist</v>
      </c>
      <c r="D109" s="35" t="str">
        <f>VLOOKUP(B109,'WinBUGS output'!A:C,3,FALSE)</f>
        <v>Wheel of wellness counselling</v>
      </c>
      <c r="E109" s="35" t="str">
        <f>FIXED('WinBUGS output'!N108,2)</f>
        <v>1.55</v>
      </c>
      <c r="F109" s="35" t="str">
        <f>FIXED('WinBUGS output'!M108,2)</f>
        <v>0.71</v>
      </c>
      <c r="G109" s="35" t="str">
        <f>FIXED('WinBUGS output'!O108,2)</f>
        <v>2.35</v>
      </c>
      <c r="H109" s="7"/>
      <c r="I109" s="7"/>
      <c r="J109" s="7"/>
      <c r="N109" s="37">
        <v>5</v>
      </c>
      <c r="O109" s="37">
        <v>17</v>
      </c>
      <c r="P109" s="61" t="str">
        <f>VLOOKUP('Direct lors'!N109,'WinBUGS output'!D:F,3,FALSE)</f>
        <v>Exercise</v>
      </c>
      <c r="Q109" s="61" t="str">
        <f>VLOOKUP('Direct lors'!O109,'WinBUGS output'!D:F,3,FALSE)</f>
        <v>Behavioural therapies (individual)</v>
      </c>
      <c r="R109" s="61" t="str">
        <f>FIXED('WinBUGS output'!X108,2)</f>
        <v>1.18</v>
      </c>
      <c r="S109" s="61" t="str">
        <f>FIXED('WinBUGS output'!W108,2)</f>
        <v>0.18</v>
      </c>
      <c r="T109" s="61" t="str">
        <f>FIXED('WinBUGS output'!Y108,2)</f>
        <v>2.20</v>
      </c>
      <c r="X109" s="35" t="str">
        <f t="shared" si="4"/>
        <v>Waitlist</v>
      </c>
      <c r="Y109" s="35" t="str">
        <f t="shared" si="5"/>
        <v>Wheel of wellness counselling</v>
      </c>
      <c r="Z109" s="35" t="str">
        <f>FIXED(EXP('WinBUGS output'!N108),2)</f>
        <v>4.69</v>
      </c>
      <c r="AA109" s="35" t="str">
        <f>FIXED(EXP('WinBUGS output'!M108),2)</f>
        <v>2.03</v>
      </c>
      <c r="AB109" s="35" t="str">
        <f>FIXED(EXP('WinBUGS output'!O108),2)</f>
        <v>10.53</v>
      </c>
      <c r="AF109" s="35" t="str">
        <f t="shared" si="6"/>
        <v>Exercise</v>
      </c>
      <c r="AG109" s="35" t="str">
        <f t="shared" si="7"/>
        <v>Behavioural therapies (individual)</v>
      </c>
      <c r="AH109" s="35" t="str">
        <f>FIXED(EXP('WinBUGS output'!X108),2)</f>
        <v>3.25</v>
      </c>
      <c r="AI109" s="35" t="str">
        <f>FIXED(EXP('WinBUGS output'!W108),2)</f>
        <v>1.20</v>
      </c>
      <c r="AJ109" s="35" t="str">
        <f>FIXED(EXP('WinBUGS output'!Y108),2)</f>
        <v>9.04</v>
      </c>
    </row>
    <row r="110" spans="1:36" ht="26.25" x14ac:dyDescent="0.25">
      <c r="A110" s="37">
        <v>2</v>
      </c>
      <c r="B110" s="37">
        <v>43</v>
      </c>
      <c r="C110" s="35" t="str">
        <f>VLOOKUP(A110,'WinBUGS output'!A:C,3,FALSE)</f>
        <v>Waitlist</v>
      </c>
      <c r="D110" s="35" t="str">
        <f>VLOOKUP(B110,'WinBUGS output'!A:C,3,FALSE)</f>
        <v>Problem solving individual + enhanced TAU</v>
      </c>
      <c r="E110" s="35" t="str">
        <f>FIXED('WinBUGS output'!N109,2)</f>
        <v>0.53</v>
      </c>
      <c r="F110" s="35" t="str">
        <f>FIXED('WinBUGS output'!M109,2)</f>
        <v>-0.67</v>
      </c>
      <c r="G110" s="35" t="str">
        <f>FIXED('WinBUGS output'!O109,2)</f>
        <v>1.79</v>
      </c>
      <c r="H110" s="7"/>
      <c r="I110" s="7"/>
      <c r="J110" s="7"/>
      <c r="N110" s="37">
        <v>5</v>
      </c>
      <c r="O110" s="37">
        <v>18</v>
      </c>
      <c r="P110" s="61" t="str">
        <f>VLOOKUP('Direct lors'!N110,'WinBUGS output'!D:F,3,FALSE)</f>
        <v>Exercise</v>
      </c>
      <c r="Q110" s="61" t="str">
        <f>VLOOKUP('Direct lors'!O110,'WinBUGS output'!D:F,3,FALSE)</f>
        <v>Cognitive and cognitive behavioural therapies (individual)</v>
      </c>
      <c r="R110" s="61" t="str">
        <f>FIXED('WinBUGS output'!X109,2)</f>
        <v>0.50</v>
      </c>
      <c r="S110" s="61" t="str">
        <f>FIXED('WinBUGS output'!W109,2)</f>
        <v>-0.24</v>
      </c>
      <c r="T110" s="61" t="str">
        <f>FIXED('WinBUGS output'!Y109,2)</f>
        <v>1.28</v>
      </c>
      <c r="X110" s="35" t="str">
        <f t="shared" si="4"/>
        <v>Waitlist</v>
      </c>
      <c r="Y110" s="35" t="str">
        <f t="shared" si="5"/>
        <v>Problem solving individual + enhanced TAU</v>
      </c>
      <c r="Z110" s="35" t="str">
        <f>FIXED(EXP('WinBUGS output'!N109),2)</f>
        <v>1.70</v>
      </c>
      <c r="AA110" s="35" t="str">
        <f>FIXED(EXP('WinBUGS output'!M109),2)</f>
        <v>0.51</v>
      </c>
      <c r="AB110" s="35" t="str">
        <f>FIXED(EXP('WinBUGS output'!O109),2)</f>
        <v>5.98</v>
      </c>
      <c r="AF110" s="35" t="str">
        <f t="shared" si="6"/>
        <v>Exercise</v>
      </c>
      <c r="AG110" s="35" t="str">
        <f t="shared" si="7"/>
        <v>Cognitive and cognitive behavioural therapies (individual)</v>
      </c>
      <c r="AH110" s="35" t="str">
        <f>FIXED(EXP('WinBUGS output'!X109),2)</f>
        <v>1.66</v>
      </c>
      <c r="AI110" s="35" t="str">
        <f>FIXED(EXP('WinBUGS output'!W109),2)</f>
        <v>0.79</v>
      </c>
      <c r="AJ110" s="35" t="str">
        <f>FIXED(EXP('WinBUGS output'!Y109),2)</f>
        <v>3.58</v>
      </c>
    </row>
    <row r="111" spans="1:36" x14ac:dyDescent="0.25">
      <c r="A111" s="37">
        <v>2</v>
      </c>
      <c r="B111" s="37">
        <v>44</v>
      </c>
      <c r="C111" s="35" t="str">
        <f>VLOOKUP(A111,'WinBUGS output'!A:C,3,FALSE)</f>
        <v>Waitlist</v>
      </c>
      <c r="D111" s="35" t="str">
        <f>VLOOKUP(B111,'WinBUGS output'!A:C,3,FALSE)</f>
        <v>Behavioural activation</v>
      </c>
      <c r="E111" s="35" t="str">
        <f>FIXED('WinBUGS output'!N110,2)</f>
        <v>2.64</v>
      </c>
      <c r="F111" s="35" t="str">
        <f>FIXED('WinBUGS output'!M110,2)</f>
        <v>1.93</v>
      </c>
      <c r="G111" s="35" t="str">
        <f>FIXED('WinBUGS output'!O110,2)</f>
        <v>3.34</v>
      </c>
      <c r="H111" s="7">
        <v>2.456</v>
      </c>
      <c r="I111" s="7">
        <v>1.39</v>
      </c>
      <c r="J111" s="7">
        <v>3.8719999999999999</v>
      </c>
      <c r="N111" s="37">
        <v>5</v>
      </c>
      <c r="O111" s="37">
        <v>19</v>
      </c>
      <c r="P111" s="61" t="str">
        <f>VLOOKUP('Direct lors'!N111,'WinBUGS output'!D:F,3,FALSE)</f>
        <v>Exercise</v>
      </c>
      <c r="Q111" s="61" t="str">
        <f>VLOOKUP('Direct lors'!O111,'WinBUGS output'!D:F,3,FALSE)</f>
        <v>Behavioural, cognitive, or CBT groups</v>
      </c>
      <c r="R111" s="61" t="str">
        <f>FIXED('WinBUGS output'!X110,2)</f>
        <v>0.01</v>
      </c>
      <c r="S111" s="61" t="str">
        <f>FIXED('WinBUGS output'!W110,2)</f>
        <v>-0.73</v>
      </c>
      <c r="T111" s="61" t="str">
        <f>FIXED('WinBUGS output'!Y110,2)</f>
        <v>0.81</v>
      </c>
      <c r="X111" s="35" t="str">
        <f t="shared" si="4"/>
        <v>Waitlist</v>
      </c>
      <c r="Y111" s="35" t="str">
        <f t="shared" si="5"/>
        <v>Behavioural activation</v>
      </c>
      <c r="Z111" s="35" t="str">
        <f>FIXED(EXP('WinBUGS output'!N110),2)</f>
        <v>14.00</v>
      </c>
      <c r="AA111" s="35" t="str">
        <f>FIXED(EXP('WinBUGS output'!M110),2)</f>
        <v>6.91</v>
      </c>
      <c r="AB111" s="35" t="str">
        <f>FIXED(EXP('WinBUGS output'!O110),2)</f>
        <v>28.19</v>
      </c>
      <c r="AF111" s="35" t="str">
        <f t="shared" si="6"/>
        <v>Exercise</v>
      </c>
      <c r="AG111" s="35" t="str">
        <f t="shared" si="7"/>
        <v>Behavioural, cognitive, or CBT groups</v>
      </c>
      <c r="AH111" s="35" t="str">
        <f>FIXED(EXP('WinBUGS output'!X110),2)</f>
        <v>1.01</v>
      </c>
      <c r="AI111" s="35" t="str">
        <f>FIXED(EXP('WinBUGS output'!W110),2)</f>
        <v>0.48</v>
      </c>
      <c r="AJ111" s="35" t="str">
        <f>FIXED(EXP('WinBUGS output'!Y110),2)</f>
        <v>2.25</v>
      </c>
    </row>
    <row r="112" spans="1:36" ht="26.25" x14ac:dyDescent="0.25">
      <c r="A112" s="37">
        <v>2</v>
      </c>
      <c r="B112" s="37">
        <v>45</v>
      </c>
      <c r="C112" s="35" t="str">
        <f>VLOOKUP(A112,'WinBUGS output'!A:C,3,FALSE)</f>
        <v>Waitlist</v>
      </c>
      <c r="D112" s="35" t="str">
        <f>VLOOKUP(B112,'WinBUGS output'!A:C,3,FALSE)</f>
        <v>CBT individual (under 15 sessions)</v>
      </c>
      <c r="E112" s="35" t="str">
        <f>FIXED('WinBUGS output'!N111,2)</f>
        <v>1.91</v>
      </c>
      <c r="F112" s="35" t="str">
        <f>FIXED('WinBUGS output'!M111,2)</f>
        <v>1.33</v>
      </c>
      <c r="G112" s="35" t="str">
        <f>FIXED('WinBUGS output'!O111,2)</f>
        <v>2.48</v>
      </c>
      <c r="H112" s="7">
        <v>1.712</v>
      </c>
      <c r="I112" s="7">
        <v>0.72499999999999998</v>
      </c>
      <c r="J112" s="7">
        <v>2.76</v>
      </c>
      <c r="N112" s="37">
        <v>5</v>
      </c>
      <c r="O112" s="37">
        <v>20</v>
      </c>
      <c r="P112" s="61" t="str">
        <f>VLOOKUP('Direct lors'!N112,'WinBUGS output'!D:F,3,FALSE)</f>
        <v>Exercise</v>
      </c>
      <c r="Q112" s="61" t="str">
        <f>VLOOKUP('Direct lors'!O112,'WinBUGS output'!D:F,3,FALSE)</f>
        <v>Combined (Cognitive and cognitive behavioural therapies individual + AD)</v>
      </c>
      <c r="R112" s="61" t="str">
        <f>FIXED('WinBUGS output'!X111,2)</f>
        <v>0.88</v>
      </c>
      <c r="S112" s="61" t="str">
        <f>FIXED('WinBUGS output'!W111,2)</f>
        <v>-0.16</v>
      </c>
      <c r="T112" s="61" t="str">
        <f>FIXED('WinBUGS output'!Y111,2)</f>
        <v>1.94</v>
      </c>
      <c r="X112" s="35" t="str">
        <f t="shared" si="4"/>
        <v>Waitlist</v>
      </c>
      <c r="Y112" s="35" t="str">
        <f t="shared" si="5"/>
        <v>CBT individual (under 15 sessions)</v>
      </c>
      <c r="Z112" s="35" t="str">
        <f>FIXED(EXP('WinBUGS output'!N111),2)</f>
        <v>6.72</v>
      </c>
      <c r="AA112" s="35" t="str">
        <f>FIXED(EXP('WinBUGS output'!M111),2)</f>
        <v>3.77</v>
      </c>
      <c r="AB112" s="35" t="str">
        <f>FIXED(EXP('WinBUGS output'!O111),2)</f>
        <v>11.91</v>
      </c>
      <c r="AF112" s="35" t="str">
        <f t="shared" si="6"/>
        <v>Exercise</v>
      </c>
      <c r="AG112" s="35" t="str">
        <f t="shared" si="7"/>
        <v>Combined (Cognitive and cognitive behavioural therapies individual + AD)</v>
      </c>
      <c r="AH112" s="35" t="str">
        <f>FIXED(EXP('WinBUGS output'!X111),2)</f>
        <v>2.41</v>
      </c>
      <c r="AI112" s="35" t="str">
        <f>FIXED(EXP('WinBUGS output'!W111),2)</f>
        <v>0.85</v>
      </c>
      <c r="AJ112" s="35" t="str">
        <f>FIXED(EXP('WinBUGS output'!Y111),2)</f>
        <v>6.99</v>
      </c>
    </row>
    <row r="113" spans="1:36" x14ac:dyDescent="0.25">
      <c r="A113" s="37">
        <v>2</v>
      </c>
      <c r="B113" s="37">
        <v>46</v>
      </c>
      <c r="C113" s="35" t="str">
        <f>VLOOKUP(A113,'WinBUGS output'!A:C,3,FALSE)</f>
        <v>Waitlist</v>
      </c>
      <c r="D113" s="35" t="str">
        <f>VLOOKUP(B113,'WinBUGS output'!A:C,3,FALSE)</f>
        <v>CBT individual (under 15 sessions) + TAU</v>
      </c>
      <c r="E113" s="35" t="str">
        <f>FIXED('WinBUGS output'!N112,2)</f>
        <v>2.13</v>
      </c>
      <c r="F113" s="35" t="str">
        <f>FIXED('WinBUGS output'!M112,2)</f>
        <v>1.50</v>
      </c>
      <c r="G113" s="35" t="str">
        <f>FIXED('WinBUGS output'!O112,2)</f>
        <v>2.81</v>
      </c>
      <c r="H113" s="7"/>
      <c r="I113" s="7"/>
      <c r="J113" s="7"/>
      <c r="N113" s="37">
        <v>5</v>
      </c>
      <c r="O113" s="37">
        <v>21</v>
      </c>
      <c r="P113" s="61" t="str">
        <f>VLOOKUP('Direct lors'!N113,'WinBUGS output'!D:F,3,FALSE)</f>
        <v>Exercise</v>
      </c>
      <c r="Q113" s="61" t="str">
        <f>VLOOKUP('Direct lors'!O113,'WinBUGS output'!D:F,3,FALSE)</f>
        <v>Combined (Counselling + AD)</v>
      </c>
      <c r="R113" s="61" t="str">
        <f>FIXED('WinBUGS output'!X112,2)</f>
        <v>1.27</v>
      </c>
      <c r="S113" s="61" t="str">
        <f>FIXED('WinBUGS output'!W112,2)</f>
        <v>-0.41</v>
      </c>
      <c r="T113" s="61" t="str">
        <f>FIXED('WinBUGS output'!Y112,2)</f>
        <v>2.97</v>
      </c>
      <c r="X113" s="35" t="str">
        <f t="shared" si="4"/>
        <v>Waitlist</v>
      </c>
      <c r="Y113" s="35" t="str">
        <f t="shared" si="5"/>
        <v>CBT individual (under 15 sessions) + TAU</v>
      </c>
      <c r="Z113" s="35" t="str">
        <f>FIXED(EXP('WinBUGS output'!N112),2)</f>
        <v>8.45</v>
      </c>
      <c r="AA113" s="35" t="str">
        <f>FIXED(EXP('WinBUGS output'!M112),2)</f>
        <v>4.47</v>
      </c>
      <c r="AB113" s="35" t="str">
        <f>FIXED(EXP('WinBUGS output'!O112),2)</f>
        <v>16.64</v>
      </c>
      <c r="AF113" s="35" t="str">
        <f t="shared" si="6"/>
        <v>Exercise</v>
      </c>
      <c r="AG113" s="35" t="str">
        <f t="shared" si="7"/>
        <v>Combined (Counselling + AD)</v>
      </c>
      <c r="AH113" s="35" t="str">
        <f>FIXED(EXP('WinBUGS output'!X112),2)</f>
        <v>3.55</v>
      </c>
      <c r="AI113" s="35" t="str">
        <f>FIXED(EXP('WinBUGS output'!W112),2)</f>
        <v>0.67</v>
      </c>
      <c r="AJ113" s="35" t="str">
        <f>FIXED(EXP('WinBUGS output'!Y112),2)</f>
        <v>19.43</v>
      </c>
    </row>
    <row r="114" spans="1:36" x14ac:dyDescent="0.25">
      <c r="A114" s="37">
        <v>2</v>
      </c>
      <c r="B114" s="37">
        <v>47</v>
      </c>
      <c r="C114" s="35" t="str">
        <f>VLOOKUP(A114,'WinBUGS output'!A:C,3,FALSE)</f>
        <v>Waitlist</v>
      </c>
      <c r="D114" s="35" t="str">
        <f>VLOOKUP(B114,'WinBUGS output'!A:C,3,FALSE)</f>
        <v>CBT individual (over 15 sessions)</v>
      </c>
      <c r="E114" s="35" t="str">
        <f>FIXED('WinBUGS output'!N113,2)</f>
        <v>1.99</v>
      </c>
      <c r="F114" s="35" t="str">
        <f>FIXED('WinBUGS output'!M113,2)</f>
        <v>1.50</v>
      </c>
      <c r="G114" s="35" t="str">
        <f>FIXED('WinBUGS output'!O113,2)</f>
        <v>2.49</v>
      </c>
      <c r="H114" s="7"/>
      <c r="I114" s="7"/>
      <c r="J114" s="7"/>
      <c r="N114" s="37">
        <v>5</v>
      </c>
      <c r="O114" s="37">
        <v>22</v>
      </c>
      <c r="P114" s="61" t="str">
        <f>VLOOKUP('Direct lors'!N114,'WinBUGS output'!D:F,3,FALSE)</f>
        <v>Exercise</v>
      </c>
      <c r="Q114" s="61" t="str">
        <f>VLOOKUP('Direct lors'!O114,'WinBUGS output'!D:F,3,FALSE)</f>
        <v>Combined (IPT + AD)</v>
      </c>
      <c r="R114" s="61" t="str">
        <f>FIXED('WinBUGS output'!X113,2)</f>
        <v>1.45</v>
      </c>
      <c r="S114" s="61" t="str">
        <f>FIXED('WinBUGS output'!W113,2)</f>
        <v>0.20</v>
      </c>
      <c r="T114" s="61" t="str">
        <f>FIXED('WinBUGS output'!Y113,2)</f>
        <v>2.74</v>
      </c>
      <c r="X114" s="35" t="str">
        <f t="shared" si="4"/>
        <v>Waitlist</v>
      </c>
      <c r="Y114" s="35" t="str">
        <f t="shared" si="5"/>
        <v>CBT individual (over 15 sessions)</v>
      </c>
      <c r="Z114" s="35" t="str">
        <f>FIXED(EXP('WinBUGS output'!N113),2)</f>
        <v>7.34</v>
      </c>
      <c r="AA114" s="35" t="str">
        <f>FIXED(EXP('WinBUGS output'!M113),2)</f>
        <v>4.48</v>
      </c>
      <c r="AB114" s="35" t="str">
        <f>FIXED(EXP('WinBUGS output'!O113),2)</f>
        <v>12.11</v>
      </c>
      <c r="AF114" s="35" t="str">
        <f t="shared" si="6"/>
        <v>Exercise</v>
      </c>
      <c r="AG114" s="35" t="str">
        <f t="shared" si="7"/>
        <v>Combined (IPT + AD)</v>
      </c>
      <c r="AH114" s="35" t="str">
        <f>FIXED(EXP('WinBUGS output'!X113),2)</f>
        <v>4.28</v>
      </c>
      <c r="AI114" s="35" t="str">
        <f>FIXED(EXP('WinBUGS output'!W113),2)</f>
        <v>1.23</v>
      </c>
      <c r="AJ114" s="35" t="str">
        <f>FIXED(EXP('WinBUGS output'!Y113),2)</f>
        <v>15.53</v>
      </c>
    </row>
    <row r="115" spans="1:36" ht="26.25" x14ac:dyDescent="0.25">
      <c r="A115" s="37">
        <v>2</v>
      </c>
      <c r="B115" s="37">
        <v>48</v>
      </c>
      <c r="C115" s="35" t="str">
        <f>VLOOKUP(A115,'WinBUGS output'!A:C,3,FALSE)</f>
        <v>Waitlist</v>
      </c>
      <c r="D115" s="35" t="str">
        <f>VLOOKUP(B115,'WinBUGS output'!A:C,3,FALSE)</f>
        <v>CBT individual (over 15 sessions) + TAU</v>
      </c>
      <c r="E115" s="35" t="str">
        <f>FIXED('WinBUGS output'!N114,2)</f>
        <v>1.34</v>
      </c>
      <c r="F115" s="35" t="str">
        <f>FIXED('WinBUGS output'!M114,2)</f>
        <v>0.04</v>
      </c>
      <c r="G115" s="35" t="str">
        <f>FIXED('WinBUGS output'!O114,2)</f>
        <v>2.25</v>
      </c>
      <c r="H115" s="7"/>
      <c r="I115" s="7"/>
      <c r="J115" s="7"/>
      <c r="N115" s="37">
        <v>5</v>
      </c>
      <c r="O115" s="37">
        <v>23</v>
      </c>
      <c r="P115" s="61" t="str">
        <f>VLOOKUP('Direct lors'!N115,'WinBUGS output'!D:F,3,FALSE)</f>
        <v>Exercise</v>
      </c>
      <c r="Q115" s="61" t="str">
        <f>VLOOKUP('Direct lors'!O115,'WinBUGS output'!D:F,3,FALSE)</f>
        <v>Combined (Short-term psychodynamic psychotherapies + AD)</v>
      </c>
      <c r="R115" s="61" t="str">
        <f>FIXED('WinBUGS output'!X114,2)</f>
        <v>1.13</v>
      </c>
      <c r="S115" s="61" t="str">
        <f>FIXED('WinBUGS output'!W114,2)</f>
        <v>0.01</v>
      </c>
      <c r="T115" s="61" t="str">
        <f>FIXED('WinBUGS output'!Y114,2)</f>
        <v>2.27</v>
      </c>
      <c r="X115" s="35" t="str">
        <f t="shared" si="4"/>
        <v>Waitlist</v>
      </c>
      <c r="Y115" s="35" t="str">
        <f t="shared" si="5"/>
        <v>CBT individual (over 15 sessions) + TAU</v>
      </c>
      <c r="Z115" s="35" t="str">
        <f>FIXED(EXP('WinBUGS output'!N114),2)</f>
        <v>3.81</v>
      </c>
      <c r="AA115" s="35" t="str">
        <f>FIXED(EXP('WinBUGS output'!M114),2)</f>
        <v>1.04</v>
      </c>
      <c r="AB115" s="35" t="str">
        <f>FIXED(EXP('WinBUGS output'!O114),2)</f>
        <v>9.51</v>
      </c>
      <c r="AF115" s="35" t="str">
        <f t="shared" si="6"/>
        <v>Exercise</v>
      </c>
      <c r="AG115" s="35" t="str">
        <f t="shared" si="7"/>
        <v>Combined (Short-term psychodynamic psychotherapies + AD)</v>
      </c>
      <c r="AH115" s="35" t="str">
        <f>FIXED(EXP('WinBUGS output'!X114),2)</f>
        <v>3.11</v>
      </c>
      <c r="AI115" s="35" t="str">
        <f>FIXED(EXP('WinBUGS output'!W114),2)</f>
        <v>1.01</v>
      </c>
      <c r="AJ115" s="35" t="str">
        <f>FIXED(EXP('WinBUGS output'!Y114),2)</f>
        <v>9.67</v>
      </c>
    </row>
    <row r="116" spans="1:36" x14ac:dyDescent="0.25">
      <c r="A116" s="37">
        <v>2</v>
      </c>
      <c r="B116" s="37">
        <v>49</v>
      </c>
      <c r="C116" s="35" t="str">
        <f>VLOOKUP(A116,'WinBUGS output'!A:C,3,FALSE)</f>
        <v>Waitlist</v>
      </c>
      <c r="D116" s="35" t="str">
        <f>VLOOKUP(B116,'WinBUGS output'!A:C,3,FALSE)</f>
        <v>Rational emotive behaviour therapy (REBT) individual</v>
      </c>
      <c r="E116" s="35" t="str">
        <f>FIXED('WinBUGS output'!N115,2)</f>
        <v>2.01</v>
      </c>
      <c r="F116" s="35" t="str">
        <f>FIXED('WinBUGS output'!M115,2)</f>
        <v>1.28</v>
      </c>
      <c r="G116" s="35" t="str">
        <f>FIXED('WinBUGS output'!O115,2)</f>
        <v>2.75</v>
      </c>
      <c r="H116" s="7"/>
      <c r="I116" s="7"/>
      <c r="J116" s="7"/>
      <c r="N116" s="37">
        <v>5</v>
      </c>
      <c r="O116" s="37">
        <v>24</v>
      </c>
      <c r="P116" s="61" t="str">
        <f>VLOOKUP('Direct lors'!N116,'WinBUGS output'!D:F,3,FALSE)</f>
        <v>Exercise</v>
      </c>
      <c r="Q116" s="61" t="str">
        <f>VLOOKUP('Direct lors'!O116,'WinBUGS output'!D:F,3,FALSE)</f>
        <v>Combined (psych + placebo)</v>
      </c>
      <c r="R116" s="61" t="str">
        <f>FIXED('WinBUGS output'!X115,2)</f>
        <v>1.79</v>
      </c>
      <c r="S116" s="61" t="str">
        <f>FIXED('WinBUGS output'!W115,2)</f>
        <v>0.54</v>
      </c>
      <c r="T116" s="61" t="str">
        <f>FIXED('WinBUGS output'!Y115,2)</f>
        <v>3.07</v>
      </c>
      <c r="X116" s="35" t="str">
        <f t="shared" si="4"/>
        <v>Waitlist</v>
      </c>
      <c r="Y116" s="35" t="str">
        <f t="shared" si="5"/>
        <v>Rational emotive behaviour therapy (REBT) individual</v>
      </c>
      <c r="Z116" s="35" t="str">
        <f>FIXED(EXP('WinBUGS output'!N115),2)</f>
        <v>7.49</v>
      </c>
      <c r="AA116" s="35" t="str">
        <f>FIXED(EXP('WinBUGS output'!M115),2)</f>
        <v>3.60</v>
      </c>
      <c r="AB116" s="35" t="str">
        <f>FIXED(EXP('WinBUGS output'!O115),2)</f>
        <v>15.58</v>
      </c>
      <c r="AF116" s="35" t="str">
        <f t="shared" si="6"/>
        <v>Exercise</v>
      </c>
      <c r="AG116" s="35" t="str">
        <f t="shared" si="7"/>
        <v>Combined (psych + placebo)</v>
      </c>
      <c r="AH116" s="35" t="str">
        <f>FIXED(EXP('WinBUGS output'!X115),2)</f>
        <v>6.01</v>
      </c>
      <c r="AI116" s="35" t="str">
        <f>FIXED(EXP('WinBUGS output'!W115),2)</f>
        <v>1.72</v>
      </c>
      <c r="AJ116" s="35" t="str">
        <f>FIXED(EXP('WinBUGS output'!Y115),2)</f>
        <v>21.48</v>
      </c>
    </row>
    <row r="117" spans="1:36" x14ac:dyDescent="0.25">
      <c r="A117" s="37">
        <v>2</v>
      </c>
      <c r="B117" s="37">
        <v>50</v>
      </c>
      <c r="C117" s="35" t="str">
        <f>VLOOKUP(A117,'WinBUGS output'!A:C,3,FALSE)</f>
        <v>Waitlist</v>
      </c>
      <c r="D117" s="35" t="str">
        <f>VLOOKUP(B117,'WinBUGS output'!A:C,3,FALSE)</f>
        <v>Third-wave cognitive therapy individual</v>
      </c>
      <c r="E117" s="35" t="str">
        <f>FIXED('WinBUGS output'!N116,2)</f>
        <v>2.21</v>
      </c>
      <c r="F117" s="35" t="str">
        <f>FIXED('WinBUGS output'!M116,2)</f>
        <v>1.57</v>
      </c>
      <c r="G117" s="35" t="str">
        <f>FIXED('WinBUGS output'!O116,2)</f>
        <v>2.91</v>
      </c>
      <c r="H117" s="7"/>
      <c r="I117" s="7"/>
      <c r="J117" s="7"/>
      <c r="N117" s="37">
        <v>5</v>
      </c>
      <c r="O117" s="37">
        <v>25</v>
      </c>
      <c r="P117" s="61" t="str">
        <f>VLOOKUP('Direct lors'!N117,'WinBUGS output'!D:F,3,FALSE)</f>
        <v>Exercise</v>
      </c>
      <c r="Q117" s="61" t="str">
        <f>VLOOKUP('Direct lors'!O117,'WinBUGS output'!D:F,3,FALSE)</f>
        <v>Combined (Exercise + AD/CBT)</v>
      </c>
      <c r="R117" s="61" t="str">
        <f>FIXED('WinBUGS output'!X116,2)</f>
        <v>1.67</v>
      </c>
      <c r="S117" s="61" t="str">
        <f>FIXED('WinBUGS output'!W116,2)</f>
        <v>0.34</v>
      </c>
      <c r="T117" s="61" t="str">
        <f>FIXED('WinBUGS output'!Y116,2)</f>
        <v>2.98</v>
      </c>
      <c r="X117" s="35" t="str">
        <f t="shared" si="4"/>
        <v>Waitlist</v>
      </c>
      <c r="Y117" s="35" t="str">
        <f t="shared" si="5"/>
        <v>Third-wave cognitive therapy individual</v>
      </c>
      <c r="Z117" s="35" t="str">
        <f>FIXED(EXP('WinBUGS output'!N116),2)</f>
        <v>9.14</v>
      </c>
      <c r="AA117" s="35" t="str">
        <f>FIXED(EXP('WinBUGS output'!M116),2)</f>
        <v>4.81</v>
      </c>
      <c r="AB117" s="35" t="str">
        <f>FIXED(EXP('WinBUGS output'!O116),2)</f>
        <v>18.32</v>
      </c>
      <c r="AF117" s="35" t="str">
        <f t="shared" si="6"/>
        <v>Exercise</v>
      </c>
      <c r="AG117" s="35" t="str">
        <f t="shared" si="7"/>
        <v>Combined (Exercise + AD/CBT)</v>
      </c>
      <c r="AH117" s="35" t="str">
        <f>FIXED(EXP('WinBUGS output'!X116),2)</f>
        <v>5.32</v>
      </c>
      <c r="AI117" s="35" t="str">
        <f>FIXED(EXP('WinBUGS output'!W116),2)</f>
        <v>1.41</v>
      </c>
      <c r="AJ117" s="35" t="str">
        <f>FIXED(EXP('WinBUGS output'!Y116),2)</f>
        <v>19.61</v>
      </c>
    </row>
    <row r="118" spans="1:36" x14ac:dyDescent="0.25">
      <c r="A118" s="37">
        <v>2</v>
      </c>
      <c r="B118" s="37">
        <v>51</v>
      </c>
      <c r="C118" s="35" t="str">
        <f>VLOOKUP(A118,'WinBUGS output'!A:C,3,FALSE)</f>
        <v>Waitlist</v>
      </c>
      <c r="D118" s="35" t="str">
        <f>VLOOKUP(B118,'WinBUGS output'!A:C,3,FALSE)</f>
        <v>Third-wave cognitive therapy individual + TAU</v>
      </c>
      <c r="E118" s="35" t="str">
        <f>FIXED('WinBUGS output'!N117,2)</f>
        <v>2.18</v>
      </c>
      <c r="F118" s="35" t="str">
        <f>FIXED('WinBUGS output'!M117,2)</f>
        <v>1.41</v>
      </c>
      <c r="G118" s="35" t="str">
        <f>FIXED('WinBUGS output'!O117,2)</f>
        <v>3.06</v>
      </c>
      <c r="H118" s="7"/>
      <c r="I118" s="7"/>
      <c r="J118" s="7"/>
      <c r="N118" s="37">
        <v>5</v>
      </c>
      <c r="O118" s="37">
        <v>26</v>
      </c>
      <c r="P118" s="61" t="str">
        <f>VLOOKUP('Direct lors'!N118,'WinBUGS output'!D:F,3,FALSE)</f>
        <v>Exercise</v>
      </c>
      <c r="Q118" s="61" t="str">
        <f>VLOOKUP('Direct lors'!O118,'WinBUGS output'!D:F,3,FALSE)</f>
        <v>Combined (Self-help + AD)</v>
      </c>
      <c r="R118" s="61" t="str">
        <f>FIXED('WinBUGS output'!X117,2)</f>
        <v>0.18</v>
      </c>
      <c r="S118" s="61" t="str">
        <f>FIXED('WinBUGS output'!W117,2)</f>
        <v>-1.21</v>
      </c>
      <c r="T118" s="61" t="str">
        <f>FIXED('WinBUGS output'!Y117,2)</f>
        <v>1.56</v>
      </c>
      <c r="X118" s="35" t="str">
        <f t="shared" si="4"/>
        <v>Waitlist</v>
      </c>
      <c r="Y118" s="35" t="str">
        <f t="shared" si="5"/>
        <v>Third-wave cognitive therapy individual + TAU</v>
      </c>
      <c r="Z118" s="35" t="str">
        <f>FIXED(EXP('WinBUGS output'!N117),2)</f>
        <v>8.82</v>
      </c>
      <c r="AA118" s="35" t="str">
        <f>FIXED(EXP('WinBUGS output'!M117),2)</f>
        <v>4.11</v>
      </c>
      <c r="AB118" s="35" t="str">
        <f>FIXED(EXP('WinBUGS output'!O117),2)</f>
        <v>21.31</v>
      </c>
      <c r="AF118" s="35" t="str">
        <f t="shared" si="6"/>
        <v>Exercise</v>
      </c>
      <c r="AG118" s="35" t="str">
        <f t="shared" si="7"/>
        <v>Combined (Self-help + AD)</v>
      </c>
      <c r="AH118" s="35" t="str">
        <f>FIXED(EXP('WinBUGS output'!X117),2)</f>
        <v>1.20</v>
      </c>
      <c r="AI118" s="35" t="str">
        <f>FIXED(EXP('WinBUGS output'!W117),2)</f>
        <v>0.30</v>
      </c>
      <c r="AJ118" s="35" t="str">
        <f>FIXED(EXP('WinBUGS output'!Y117),2)</f>
        <v>4.76</v>
      </c>
    </row>
    <row r="119" spans="1:36" x14ac:dyDescent="0.25">
      <c r="A119" s="37">
        <v>2</v>
      </c>
      <c r="B119" s="37">
        <v>52</v>
      </c>
      <c r="C119" s="35" t="str">
        <f>VLOOKUP(A119,'WinBUGS output'!A:C,3,FALSE)</f>
        <v>Waitlist</v>
      </c>
      <c r="D119" s="35" t="str">
        <f>VLOOKUP(B119,'WinBUGS output'!A:C,3,FALSE)</f>
        <v>CBT group (under 15 sessions)</v>
      </c>
      <c r="E119" s="35" t="str">
        <f>FIXED('WinBUGS output'!N118,2)</f>
        <v>1.55</v>
      </c>
      <c r="F119" s="35" t="str">
        <f>FIXED('WinBUGS output'!M118,2)</f>
        <v>0.92</v>
      </c>
      <c r="G119" s="35" t="str">
        <f>FIXED('WinBUGS output'!O118,2)</f>
        <v>2.23</v>
      </c>
      <c r="H119" s="7"/>
      <c r="I119" s="7"/>
      <c r="J119" s="7"/>
      <c r="N119" s="37">
        <v>6</v>
      </c>
      <c r="O119" s="37">
        <v>7</v>
      </c>
      <c r="P119" s="61" t="str">
        <f>VLOOKUP('Direct lors'!N119,'WinBUGS output'!D:F,3,FALSE)</f>
        <v>TCA</v>
      </c>
      <c r="Q119" s="61" t="str">
        <f>VLOOKUP('Direct lors'!O119,'WinBUGS output'!D:F,3,FALSE)</f>
        <v>SSRI</v>
      </c>
      <c r="R119" s="61" t="str">
        <f>FIXED('WinBUGS output'!X118,2)</f>
        <v>0.03</v>
      </c>
      <c r="S119" s="61" t="str">
        <f>FIXED('WinBUGS output'!W118,2)</f>
        <v>-0.49</v>
      </c>
      <c r="T119" s="61" t="str">
        <f>FIXED('WinBUGS output'!Y118,2)</f>
        <v>0.55</v>
      </c>
      <c r="X119" s="35" t="str">
        <f t="shared" si="4"/>
        <v>Waitlist</v>
      </c>
      <c r="Y119" s="35" t="str">
        <f t="shared" si="5"/>
        <v>CBT group (under 15 sessions)</v>
      </c>
      <c r="Z119" s="35" t="str">
        <f>FIXED(EXP('WinBUGS output'!N118),2)</f>
        <v>4.70</v>
      </c>
      <c r="AA119" s="35" t="str">
        <f>FIXED(EXP('WinBUGS output'!M118),2)</f>
        <v>2.50</v>
      </c>
      <c r="AB119" s="35" t="str">
        <f>FIXED(EXP('WinBUGS output'!O118),2)</f>
        <v>9.26</v>
      </c>
      <c r="AF119" s="35" t="str">
        <f t="shared" si="6"/>
        <v>TCA</v>
      </c>
      <c r="AG119" s="35" t="str">
        <f t="shared" si="7"/>
        <v>SSRI</v>
      </c>
      <c r="AH119" s="35" t="str">
        <f>FIXED(EXP('WinBUGS output'!X118),2)</f>
        <v>1.03</v>
      </c>
      <c r="AI119" s="35" t="str">
        <f>FIXED(EXP('WinBUGS output'!W118),2)</f>
        <v>0.61</v>
      </c>
      <c r="AJ119" s="35" t="str">
        <f>FIXED(EXP('WinBUGS output'!Y118),2)</f>
        <v>1.74</v>
      </c>
    </row>
    <row r="120" spans="1:36" x14ac:dyDescent="0.25">
      <c r="A120" s="37">
        <v>2</v>
      </c>
      <c r="B120" s="37">
        <v>53</v>
      </c>
      <c r="C120" s="35" t="str">
        <f>VLOOKUP(A120,'WinBUGS output'!A:C,3,FALSE)</f>
        <v>Waitlist</v>
      </c>
      <c r="D120" s="35" t="str">
        <f>VLOOKUP(B120,'WinBUGS output'!A:C,3,FALSE)</f>
        <v>CBT group (under 15 sessions) + TAU</v>
      </c>
      <c r="E120" s="35" t="str">
        <f>FIXED('WinBUGS output'!N119,2)</f>
        <v>1.69</v>
      </c>
      <c r="F120" s="35" t="str">
        <f>FIXED('WinBUGS output'!M119,2)</f>
        <v>1.03</v>
      </c>
      <c r="G120" s="35" t="str">
        <f>FIXED('WinBUGS output'!O119,2)</f>
        <v>2.50</v>
      </c>
      <c r="H120" s="7"/>
      <c r="I120" s="7"/>
      <c r="J120" s="7"/>
      <c r="N120" s="37">
        <v>6</v>
      </c>
      <c r="O120" s="37">
        <v>8</v>
      </c>
      <c r="P120" s="61" t="str">
        <f>VLOOKUP('Direct lors'!N120,'WinBUGS output'!D:F,3,FALSE)</f>
        <v>TCA</v>
      </c>
      <c r="Q120" s="61" t="str">
        <f>VLOOKUP('Direct lors'!O120,'WinBUGS output'!D:F,3,FALSE)</f>
        <v>Any AD</v>
      </c>
      <c r="R120" s="61" t="str">
        <f>FIXED('WinBUGS output'!X119,2)</f>
        <v>0.53</v>
      </c>
      <c r="S120" s="61" t="str">
        <f>FIXED('WinBUGS output'!W119,2)</f>
        <v>-0.53</v>
      </c>
      <c r="T120" s="61" t="str">
        <f>FIXED('WinBUGS output'!Y119,2)</f>
        <v>1.61</v>
      </c>
      <c r="X120" s="35" t="str">
        <f t="shared" si="4"/>
        <v>Waitlist</v>
      </c>
      <c r="Y120" s="35" t="str">
        <f t="shared" si="5"/>
        <v>CBT group (under 15 sessions) + TAU</v>
      </c>
      <c r="Z120" s="35" t="str">
        <f>FIXED(EXP('WinBUGS output'!N119),2)</f>
        <v>5.44</v>
      </c>
      <c r="AA120" s="35" t="str">
        <f>FIXED(EXP('WinBUGS output'!M119),2)</f>
        <v>2.80</v>
      </c>
      <c r="AB120" s="35" t="str">
        <f>FIXED(EXP('WinBUGS output'!O119),2)</f>
        <v>12.21</v>
      </c>
      <c r="AF120" s="35" t="str">
        <f t="shared" si="6"/>
        <v>TCA</v>
      </c>
      <c r="AG120" s="35" t="str">
        <f t="shared" si="7"/>
        <v>Any AD</v>
      </c>
      <c r="AH120" s="35" t="str">
        <f>FIXED(EXP('WinBUGS output'!X119),2)</f>
        <v>1.70</v>
      </c>
      <c r="AI120" s="35" t="str">
        <f>FIXED(EXP('WinBUGS output'!W119),2)</f>
        <v>0.59</v>
      </c>
      <c r="AJ120" s="35" t="str">
        <f>FIXED(EXP('WinBUGS output'!Y119),2)</f>
        <v>4.99</v>
      </c>
    </row>
    <row r="121" spans="1:36" x14ac:dyDescent="0.25">
      <c r="A121" s="37">
        <v>2</v>
      </c>
      <c r="B121" s="37">
        <v>54</v>
      </c>
      <c r="C121" s="35" t="str">
        <f>VLOOKUP(A121,'WinBUGS output'!A:C,3,FALSE)</f>
        <v>Waitlist</v>
      </c>
      <c r="D121" s="35" t="str">
        <f>VLOOKUP(B121,'WinBUGS output'!A:C,3,FALSE)</f>
        <v>Coping with Depression course (group)</v>
      </c>
      <c r="E121" s="35" t="str">
        <f>FIXED('WinBUGS output'!N120,2)</f>
        <v>1.29</v>
      </c>
      <c r="F121" s="35" t="str">
        <f>FIXED('WinBUGS output'!M120,2)</f>
        <v>0.62</v>
      </c>
      <c r="G121" s="35" t="str">
        <f>FIXED('WinBUGS output'!O120,2)</f>
        <v>1.90</v>
      </c>
      <c r="H121" s="7">
        <v>0.65159999999999996</v>
      </c>
      <c r="I121" s="7">
        <v>-0.13739999999999999</v>
      </c>
      <c r="J121" s="7">
        <v>1.4159999999999999</v>
      </c>
      <c r="N121" s="37">
        <v>6</v>
      </c>
      <c r="O121" s="37">
        <v>9</v>
      </c>
      <c r="P121" s="61" t="str">
        <f>VLOOKUP('Direct lors'!N121,'WinBUGS output'!D:F,3,FALSE)</f>
        <v>TCA</v>
      </c>
      <c r="Q121" s="61" t="str">
        <f>VLOOKUP('Direct lors'!O121,'WinBUGS output'!D:F,3,FALSE)</f>
        <v>Mirtazapine</v>
      </c>
      <c r="R121" s="61" t="str">
        <f>FIXED('WinBUGS output'!X120,2)</f>
        <v>0.79</v>
      </c>
      <c r="S121" s="61" t="str">
        <f>FIXED('WinBUGS output'!W120,2)</f>
        <v>-0.61</v>
      </c>
      <c r="T121" s="61" t="str">
        <f>FIXED('WinBUGS output'!Y120,2)</f>
        <v>2.29</v>
      </c>
      <c r="X121" s="35" t="str">
        <f t="shared" si="4"/>
        <v>Waitlist</v>
      </c>
      <c r="Y121" s="35" t="str">
        <f t="shared" si="5"/>
        <v>Coping with Depression course (group)</v>
      </c>
      <c r="Z121" s="35" t="str">
        <f>FIXED(EXP('WinBUGS output'!N120),2)</f>
        <v>3.61</v>
      </c>
      <c r="AA121" s="35" t="str">
        <f>FIXED(EXP('WinBUGS output'!M120),2)</f>
        <v>1.86</v>
      </c>
      <c r="AB121" s="35" t="str">
        <f>FIXED(EXP('WinBUGS output'!O120),2)</f>
        <v>6.70</v>
      </c>
      <c r="AF121" s="35" t="str">
        <f t="shared" si="6"/>
        <v>TCA</v>
      </c>
      <c r="AG121" s="35" t="str">
        <f t="shared" si="7"/>
        <v>Mirtazapine</v>
      </c>
      <c r="AH121" s="35" t="str">
        <f>FIXED(EXP('WinBUGS output'!X120),2)</f>
        <v>2.20</v>
      </c>
      <c r="AI121" s="35" t="str">
        <f>FIXED(EXP('WinBUGS output'!W120),2)</f>
        <v>0.54</v>
      </c>
      <c r="AJ121" s="35" t="str">
        <f>FIXED(EXP('WinBUGS output'!Y120),2)</f>
        <v>9.86</v>
      </c>
    </row>
    <row r="122" spans="1:36" x14ac:dyDescent="0.25">
      <c r="A122" s="37">
        <v>2</v>
      </c>
      <c r="B122" s="37">
        <v>55</v>
      </c>
      <c r="C122" s="35" t="str">
        <f>VLOOKUP(A122,'WinBUGS output'!A:C,3,FALSE)</f>
        <v>Waitlist</v>
      </c>
      <c r="D122" s="35" t="str">
        <f>VLOOKUP(B122,'WinBUGS output'!A:C,3,FALSE)</f>
        <v>Third-wave cognitive therapy group</v>
      </c>
      <c r="E122" s="35" t="str">
        <f>FIXED('WinBUGS output'!N121,2)</f>
        <v>1.32</v>
      </c>
      <c r="F122" s="35" t="str">
        <f>FIXED('WinBUGS output'!M121,2)</f>
        <v>0.71</v>
      </c>
      <c r="G122" s="35" t="str">
        <f>FIXED('WinBUGS output'!O121,2)</f>
        <v>1.91</v>
      </c>
      <c r="H122" s="7">
        <v>0.73599999999999999</v>
      </c>
      <c r="I122" s="7">
        <v>-0.19589999999999999</v>
      </c>
      <c r="J122" s="7">
        <v>1.66</v>
      </c>
      <c r="N122" s="37">
        <v>6</v>
      </c>
      <c r="O122" s="37">
        <v>10</v>
      </c>
      <c r="P122" s="61" t="str">
        <f>VLOOKUP('Direct lors'!N122,'WinBUGS output'!D:F,3,FALSE)</f>
        <v>TCA</v>
      </c>
      <c r="Q122" s="61" t="str">
        <f>VLOOKUP('Direct lors'!O122,'WinBUGS output'!D:F,3,FALSE)</f>
        <v>Short-term psychodynamic psychotherapies</v>
      </c>
      <c r="R122" s="61" t="str">
        <f>FIXED('WinBUGS output'!X121,2)</f>
        <v>0.07</v>
      </c>
      <c r="S122" s="61" t="str">
        <f>FIXED('WinBUGS output'!W121,2)</f>
        <v>-1.00</v>
      </c>
      <c r="T122" s="61" t="str">
        <f>FIXED('WinBUGS output'!Y121,2)</f>
        <v>1.12</v>
      </c>
      <c r="X122" s="35" t="str">
        <f t="shared" si="4"/>
        <v>Waitlist</v>
      </c>
      <c r="Y122" s="35" t="str">
        <f t="shared" si="5"/>
        <v>Third-wave cognitive therapy group</v>
      </c>
      <c r="Z122" s="35" t="str">
        <f>FIXED(EXP('WinBUGS output'!N121),2)</f>
        <v>3.72</v>
      </c>
      <c r="AA122" s="35" t="str">
        <f>FIXED(EXP('WinBUGS output'!M121),2)</f>
        <v>2.03</v>
      </c>
      <c r="AB122" s="35" t="str">
        <f>FIXED(EXP('WinBUGS output'!O121),2)</f>
        <v>6.72</v>
      </c>
      <c r="AF122" s="35" t="str">
        <f t="shared" si="6"/>
        <v>TCA</v>
      </c>
      <c r="AG122" s="35" t="str">
        <f t="shared" si="7"/>
        <v>Short-term psychodynamic psychotherapies</v>
      </c>
      <c r="AH122" s="35" t="str">
        <f>FIXED(EXP('WinBUGS output'!X121),2)</f>
        <v>1.07</v>
      </c>
      <c r="AI122" s="35" t="str">
        <f>FIXED(EXP('WinBUGS output'!W121),2)</f>
        <v>0.37</v>
      </c>
      <c r="AJ122" s="35" t="str">
        <f>FIXED(EXP('WinBUGS output'!Y121),2)</f>
        <v>3.07</v>
      </c>
    </row>
    <row r="123" spans="1:36" x14ac:dyDescent="0.25">
      <c r="A123" s="37">
        <v>2</v>
      </c>
      <c r="B123" s="37">
        <v>56</v>
      </c>
      <c r="C123" s="35" t="str">
        <f>VLOOKUP(A123,'WinBUGS output'!A:C,3,FALSE)</f>
        <v>Waitlist</v>
      </c>
      <c r="D123" s="35" t="str">
        <f>VLOOKUP(B123,'WinBUGS output'!A:C,3,FALSE)</f>
        <v>Third-wave cognitive therapy group + TAU</v>
      </c>
      <c r="E123" s="35" t="str">
        <f>FIXED('WinBUGS output'!N122,2)</f>
        <v>1.49</v>
      </c>
      <c r="F123" s="35" t="str">
        <f>FIXED('WinBUGS output'!M122,2)</f>
        <v>0.72</v>
      </c>
      <c r="G123" s="35" t="str">
        <f>FIXED('WinBUGS output'!O122,2)</f>
        <v>2.33</v>
      </c>
      <c r="H123" s="7"/>
      <c r="I123" s="7"/>
      <c r="J123" s="7"/>
      <c r="N123" s="37">
        <v>6</v>
      </c>
      <c r="O123" s="37">
        <v>11</v>
      </c>
      <c r="P123" s="61" t="str">
        <f>VLOOKUP('Direct lors'!N123,'WinBUGS output'!D:F,3,FALSE)</f>
        <v>TCA</v>
      </c>
      <c r="Q123" s="61" t="str">
        <f>VLOOKUP('Direct lors'!O123,'WinBUGS output'!D:F,3,FALSE)</f>
        <v>Self-help with support</v>
      </c>
      <c r="R123" s="61" t="str">
        <f>FIXED('WinBUGS output'!X122,2)</f>
        <v>0.23</v>
      </c>
      <c r="S123" s="61" t="str">
        <f>FIXED('WinBUGS output'!W122,2)</f>
        <v>-0.52</v>
      </c>
      <c r="T123" s="61" t="str">
        <f>FIXED('WinBUGS output'!Y122,2)</f>
        <v>0.99</v>
      </c>
      <c r="X123" s="35" t="str">
        <f t="shared" si="4"/>
        <v>Waitlist</v>
      </c>
      <c r="Y123" s="35" t="str">
        <f t="shared" si="5"/>
        <v>Third-wave cognitive therapy group + TAU</v>
      </c>
      <c r="Z123" s="35" t="str">
        <f>FIXED(EXP('WinBUGS output'!N122),2)</f>
        <v>4.45</v>
      </c>
      <c r="AA123" s="35" t="str">
        <f>FIXED(EXP('WinBUGS output'!M122),2)</f>
        <v>2.06</v>
      </c>
      <c r="AB123" s="35" t="str">
        <f>FIXED(EXP('WinBUGS output'!O122),2)</f>
        <v>10.29</v>
      </c>
      <c r="AF123" s="35" t="str">
        <f t="shared" si="6"/>
        <v>TCA</v>
      </c>
      <c r="AG123" s="35" t="str">
        <f t="shared" si="7"/>
        <v>Self-help with support</v>
      </c>
      <c r="AH123" s="35" t="str">
        <f>FIXED(EXP('WinBUGS output'!X122),2)</f>
        <v>1.26</v>
      </c>
      <c r="AI123" s="35" t="str">
        <f>FIXED(EXP('WinBUGS output'!W122),2)</f>
        <v>0.59</v>
      </c>
      <c r="AJ123" s="35" t="str">
        <f>FIXED(EXP('WinBUGS output'!Y122),2)</f>
        <v>2.69</v>
      </c>
    </row>
    <row r="124" spans="1:36" x14ac:dyDescent="0.25">
      <c r="A124" s="37">
        <v>2</v>
      </c>
      <c r="B124" s="37">
        <v>57</v>
      </c>
      <c r="C124" s="35" t="str">
        <f>VLOOKUP(A124,'WinBUGS output'!A:C,3,FALSE)</f>
        <v>Waitlist</v>
      </c>
      <c r="D124" s="35" t="str">
        <f>VLOOKUP(B124,'WinBUGS output'!A:C,3,FALSE)</f>
        <v>CBT individual (over 15 sessions) + any TCA</v>
      </c>
      <c r="E124" s="35" t="str">
        <f>FIXED('WinBUGS output'!N123,2)</f>
        <v>2.33</v>
      </c>
      <c r="F124" s="35" t="str">
        <f>FIXED('WinBUGS output'!M123,2)</f>
        <v>1.51</v>
      </c>
      <c r="G124" s="35" t="str">
        <f>FIXED('WinBUGS output'!O123,2)</f>
        <v>3.14</v>
      </c>
      <c r="H124" s="7"/>
      <c r="I124" s="7"/>
      <c r="J124" s="7"/>
      <c r="N124" s="37">
        <v>6</v>
      </c>
      <c r="O124" s="37">
        <v>12</v>
      </c>
      <c r="P124" s="61" t="str">
        <f>VLOOKUP('Direct lors'!N124,'WinBUGS output'!D:F,3,FALSE)</f>
        <v>TCA</v>
      </c>
      <c r="Q124" s="61" t="str">
        <f>VLOOKUP('Direct lors'!O124,'WinBUGS output'!D:F,3,FALSE)</f>
        <v>Self-help</v>
      </c>
      <c r="R124" s="61" t="str">
        <f>FIXED('WinBUGS output'!X123,2)</f>
        <v>-0.49</v>
      </c>
      <c r="S124" s="61" t="str">
        <f>FIXED('WinBUGS output'!W123,2)</f>
        <v>-1.21</v>
      </c>
      <c r="T124" s="61" t="str">
        <f>FIXED('WinBUGS output'!Y123,2)</f>
        <v>0.21</v>
      </c>
      <c r="X124" s="35" t="str">
        <f t="shared" si="4"/>
        <v>Waitlist</v>
      </c>
      <c r="Y124" s="35" t="str">
        <f t="shared" si="5"/>
        <v>CBT individual (over 15 sessions) + any TCA</v>
      </c>
      <c r="Z124" s="35" t="str">
        <f>FIXED(EXP('WinBUGS output'!N123),2)</f>
        <v>10.28</v>
      </c>
      <c r="AA124" s="35" t="str">
        <f>FIXED(EXP('WinBUGS output'!M123),2)</f>
        <v>4.54</v>
      </c>
      <c r="AB124" s="35" t="str">
        <f>FIXED(EXP('WinBUGS output'!O123),2)</f>
        <v>23.15</v>
      </c>
      <c r="AF124" s="35" t="str">
        <f t="shared" si="6"/>
        <v>TCA</v>
      </c>
      <c r="AG124" s="35" t="str">
        <f t="shared" si="7"/>
        <v>Self-help</v>
      </c>
      <c r="AH124" s="35" t="str">
        <f>FIXED(EXP('WinBUGS output'!X123),2)</f>
        <v>0.61</v>
      </c>
      <c r="AI124" s="35" t="str">
        <f>FIXED(EXP('WinBUGS output'!W123),2)</f>
        <v>0.30</v>
      </c>
      <c r="AJ124" s="35" t="str">
        <f>FIXED(EXP('WinBUGS output'!Y123),2)</f>
        <v>1.24</v>
      </c>
    </row>
    <row r="125" spans="1:36" x14ac:dyDescent="0.25">
      <c r="A125" s="37">
        <v>2</v>
      </c>
      <c r="B125" s="37">
        <v>58</v>
      </c>
      <c r="C125" s="35" t="str">
        <f>VLOOKUP(A125,'WinBUGS output'!A:C,3,FALSE)</f>
        <v>Waitlist</v>
      </c>
      <c r="D125" s="35" t="str">
        <f>VLOOKUP(B125,'WinBUGS output'!A:C,3,FALSE)</f>
        <v>CBT individual (over 15 sessions) + imipramine</v>
      </c>
      <c r="E125" s="35" t="str">
        <f>FIXED('WinBUGS output'!N124,2)</f>
        <v>2.35</v>
      </c>
      <c r="F125" s="35" t="str">
        <f>FIXED('WinBUGS output'!M124,2)</f>
        <v>1.44</v>
      </c>
      <c r="G125" s="35" t="str">
        <f>FIXED('WinBUGS output'!O124,2)</f>
        <v>3.27</v>
      </c>
      <c r="H125" s="7"/>
      <c r="I125" s="7"/>
      <c r="J125" s="7"/>
      <c r="N125" s="37">
        <v>6</v>
      </c>
      <c r="O125" s="37">
        <v>13</v>
      </c>
      <c r="P125" s="61" t="str">
        <f>VLOOKUP('Direct lors'!N125,'WinBUGS output'!D:F,3,FALSE)</f>
        <v>TCA</v>
      </c>
      <c r="Q125" s="61" t="str">
        <f>VLOOKUP('Direct lors'!O125,'WinBUGS output'!D:F,3,FALSE)</f>
        <v>Psychoeducational interventions</v>
      </c>
      <c r="R125" s="61" t="str">
        <f>FIXED('WinBUGS output'!X124,2)</f>
        <v>-0.45</v>
      </c>
      <c r="S125" s="61" t="str">
        <f>FIXED('WinBUGS output'!W124,2)</f>
        <v>-1.27</v>
      </c>
      <c r="T125" s="61" t="str">
        <f>FIXED('WinBUGS output'!Y124,2)</f>
        <v>0.39</v>
      </c>
      <c r="X125" s="35" t="str">
        <f t="shared" si="4"/>
        <v>Waitlist</v>
      </c>
      <c r="Y125" s="35" t="str">
        <f t="shared" si="5"/>
        <v>CBT individual (over 15 sessions) + imipramine</v>
      </c>
      <c r="Z125" s="35" t="str">
        <f>FIXED(EXP('WinBUGS output'!N124),2)</f>
        <v>10.46</v>
      </c>
      <c r="AA125" s="35" t="str">
        <f>FIXED(EXP('WinBUGS output'!M124),2)</f>
        <v>4.23</v>
      </c>
      <c r="AB125" s="35" t="str">
        <f>FIXED(EXP('WinBUGS output'!O124),2)</f>
        <v>26.31</v>
      </c>
      <c r="AF125" s="35" t="str">
        <f t="shared" si="6"/>
        <v>TCA</v>
      </c>
      <c r="AG125" s="35" t="str">
        <f t="shared" si="7"/>
        <v>Psychoeducational interventions</v>
      </c>
      <c r="AH125" s="35" t="str">
        <f>FIXED(EXP('WinBUGS output'!X124),2)</f>
        <v>0.64</v>
      </c>
      <c r="AI125" s="35" t="str">
        <f>FIXED(EXP('WinBUGS output'!W124),2)</f>
        <v>0.28</v>
      </c>
      <c r="AJ125" s="35" t="str">
        <f>FIXED(EXP('WinBUGS output'!Y124),2)</f>
        <v>1.48</v>
      </c>
    </row>
    <row r="126" spans="1:36" x14ac:dyDescent="0.25">
      <c r="A126" s="37">
        <v>2</v>
      </c>
      <c r="B126" s="37">
        <v>59</v>
      </c>
      <c r="C126" s="35" t="str">
        <f>VLOOKUP(A126,'WinBUGS output'!A:C,3,FALSE)</f>
        <v>Waitlist</v>
      </c>
      <c r="D126" s="35" t="str">
        <f>VLOOKUP(B126,'WinBUGS output'!A:C,3,FALSE)</f>
        <v>Supportive psychotherapy + any SSRI</v>
      </c>
      <c r="E126" s="35" t="str">
        <f>FIXED('WinBUGS output'!N125,2)</f>
        <v>2.72</v>
      </c>
      <c r="F126" s="35" t="str">
        <f>FIXED('WinBUGS output'!M125,2)</f>
        <v>1.22</v>
      </c>
      <c r="G126" s="35" t="str">
        <f>FIXED('WinBUGS output'!O125,2)</f>
        <v>4.26</v>
      </c>
      <c r="H126" s="7"/>
      <c r="I126" s="7"/>
      <c r="J126" s="7"/>
      <c r="N126" s="37">
        <v>6</v>
      </c>
      <c r="O126" s="37">
        <v>14</v>
      </c>
      <c r="P126" s="61" t="str">
        <f>VLOOKUP('Direct lors'!N126,'WinBUGS output'!D:F,3,FALSE)</f>
        <v>TCA</v>
      </c>
      <c r="Q126" s="61" t="str">
        <f>VLOOKUP('Direct lors'!O126,'WinBUGS output'!D:F,3,FALSE)</f>
        <v>Interpersonal psychotherapy (IPT)</v>
      </c>
      <c r="R126" s="61" t="str">
        <f>FIXED('WinBUGS output'!X125,2)</f>
        <v>-0.21</v>
      </c>
      <c r="S126" s="61" t="str">
        <f>FIXED('WinBUGS output'!W125,2)</f>
        <v>-1.30</v>
      </c>
      <c r="T126" s="61" t="str">
        <f>FIXED('WinBUGS output'!Y125,2)</f>
        <v>0.88</v>
      </c>
      <c r="X126" s="35" t="str">
        <f t="shared" si="4"/>
        <v>Waitlist</v>
      </c>
      <c r="Y126" s="35" t="str">
        <f t="shared" si="5"/>
        <v>Supportive psychotherapy + any SSRI</v>
      </c>
      <c r="Z126" s="35" t="str">
        <f>FIXED(EXP('WinBUGS output'!N125),2)</f>
        <v>15.23</v>
      </c>
      <c r="AA126" s="35" t="str">
        <f>FIXED(EXP('WinBUGS output'!M125),2)</f>
        <v>3.39</v>
      </c>
      <c r="AB126" s="35" t="str">
        <f>FIXED(EXP('WinBUGS output'!O125),2)</f>
        <v>70.88</v>
      </c>
      <c r="AF126" s="35" t="str">
        <f t="shared" si="6"/>
        <v>TCA</v>
      </c>
      <c r="AG126" s="35" t="str">
        <f t="shared" si="7"/>
        <v>Interpersonal psychotherapy (IPT)</v>
      </c>
      <c r="AH126" s="35" t="str">
        <f>FIXED(EXP('WinBUGS output'!X125),2)</f>
        <v>0.81</v>
      </c>
      <c r="AI126" s="35" t="str">
        <f>FIXED(EXP('WinBUGS output'!W125),2)</f>
        <v>0.27</v>
      </c>
      <c r="AJ126" s="35" t="str">
        <f>FIXED(EXP('WinBUGS output'!Y125),2)</f>
        <v>2.41</v>
      </c>
    </row>
    <row r="127" spans="1:36" x14ac:dyDescent="0.25">
      <c r="A127" s="37">
        <v>2</v>
      </c>
      <c r="B127" s="37">
        <v>60</v>
      </c>
      <c r="C127" s="35" t="str">
        <f>VLOOKUP(A127,'WinBUGS output'!A:C,3,FALSE)</f>
        <v>Waitlist</v>
      </c>
      <c r="D127" s="35" t="str">
        <f>VLOOKUP(B127,'WinBUGS output'!A:C,3,FALSE)</f>
        <v>Interpersonal psychotherapy (IPT) + any AD</v>
      </c>
      <c r="E127" s="35" t="str">
        <f>FIXED('WinBUGS output'!N126,2)</f>
        <v>2.90</v>
      </c>
      <c r="F127" s="35" t="str">
        <f>FIXED('WinBUGS output'!M126,2)</f>
        <v>1.82</v>
      </c>
      <c r="G127" s="35" t="str">
        <f>FIXED('WinBUGS output'!O126,2)</f>
        <v>3.99</v>
      </c>
      <c r="H127" s="7"/>
      <c r="I127" s="7"/>
      <c r="J127" s="7"/>
      <c r="N127" s="37">
        <v>6</v>
      </c>
      <c r="O127" s="37">
        <v>15</v>
      </c>
      <c r="P127" s="61" t="str">
        <f>VLOOKUP('Direct lors'!N127,'WinBUGS output'!D:F,3,FALSE)</f>
        <v>TCA</v>
      </c>
      <c r="Q127" s="61" t="str">
        <f>VLOOKUP('Direct lors'!O127,'WinBUGS output'!D:F,3,FALSE)</f>
        <v>Counselling</v>
      </c>
      <c r="R127" s="61" t="str">
        <f>FIXED('WinBUGS output'!X126,2)</f>
        <v>0.00</v>
      </c>
      <c r="S127" s="61" t="str">
        <f>FIXED('WinBUGS output'!W126,2)</f>
        <v>-0.86</v>
      </c>
      <c r="T127" s="61" t="str">
        <f>FIXED('WinBUGS output'!Y126,2)</f>
        <v>0.86</v>
      </c>
      <c r="X127" s="35" t="str">
        <f t="shared" si="4"/>
        <v>Waitlist</v>
      </c>
      <c r="Y127" s="35" t="str">
        <f t="shared" si="5"/>
        <v>Interpersonal psychotherapy (IPT) + any AD</v>
      </c>
      <c r="Z127" s="35" t="str">
        <f>FIXED(EXP('WinBUGS output'!N126),2)</f>
        <v>18.19</v>
      </c>
      <c r="AA127" s="35" t="str">
        <f>FIXED(EXP('WinBUGS output'!M126),2)</f>
        <v>6.20</v>
      </c>
      <c r="AB127" s="35" t="str">
        <f>FIXED(EXP('WinBUGS output'!O126),2)</f>
        <v>53.79</v>
      </c>
      <c r="AF127" s="35" t="str">
        <f t="shared" si="6"/>
        <v>TCA</v>
      </c>
      <c r="AG127" s="35" t="str">
        <f t="shared" si="7"/>
        <v>Counselling</v>
      </c>
      <c r="AH127" s="35" t="str">
        <f>FIXED(EXP('WinBUGS output'!X126),2)</f>
        <v>1.00</v>
      </c>
      <c r="AI127" s="35" t="str">
        <f>FIXED(EXP('WinBUGS output'!W126),2)</f>
        <v>0.42</v>
      </c>
      <c r="AJ127" s="35" t="str">
        <f>FIXED(EXP('WinBUGS output'!Y126),2)</f>
        <v>2.35</v>
      </c>
    </row>
    <row r="128" spans="1:36" x14ac:dyDescent="0.25">
      <c r="A128" s="37">
        <v>2</v>
      </c>
      <c r="B128" s="37">
        <v>61</v>
      </c>
      <c r="C128" s="35" t="str">
        <f>VLOOKUP(A128,'WinBUGS output'!A:C,3,FALSE)</f>
        <v>Waitlist</v>
      </c>
      <c r="D128" s="35" t="str">
        <f>VLOOKUP(B128,'WinBUGS output'!A:C,3,FALSE)</f>
        <v>Interpersonal psychotherapy (IPT) + imipramine</v>
      </c>
      <c r="E128" s="35" t="str">
        <f>FIXED('WinBUGS output'!N127,2)</f>
        <v>2.92</v>
      </c>
      <c r="F128" s="35" t="str">
        <f>FIXED('WinBUGS output'!M127,2)</f>
        <v>1.69</v>
      </c>
      <c r="G128" s="35" t="str">
        <f>FIXED('WinBUGS output'!O127,2)</f>
        <v>4.17</v>
      </c>
      <c r="H128" s="7"/>
      <c r="I128" s="7"/>
      <c r="J128" s="7"/>
      <c r="N128" s="37">
        <v>6</v>
      </c>
      <c r="O128" s="37">
        <v>16</v>
      </c>
      <c r="P128" s="61" t="str">
        <f>VLOOKUP('Direct lors'!N128,'WinBUGS output'!D:F,3,FALSE)</f>
        <v>TCA</v>
      </c>
      <c r="Q128" s="61" t="str">
        <f>VLOOKUP('Direct lors'!O128,'WinBUGS output'!D:F,3,FALSE)</f>
        <v>Problem solving</v>
      </c>
      <c r="R128" s="61" t="str">
        <f>FIXED('WinBUGS output'!X127,2)</f>
        <v>-1.10</v>
      </c>
      <c r="S128" s="61" t="str">
        <f>FIXED('WinBUGS output'!W127,2)</f>
        <v>-2.47</v>
      </c>
      <c r="T128" s="61" t="str">
        <f>FIXED('WinBUGS output'!Y127,2)</f>
        <v>0.30</v>
      </c>
      <c r="X128" s="35" t="str">
        <f t="shared" si="4"/>
        <v>Waitlist</v>
      </c>
      <c r="Y128" s="35" t="str">
        <f t="shared" si="5"/>
        <v>Interpersonal psychotherapy (IPT) + imipramine</v>
      </c>
      <c r="Z128" s="35" t="str">
        <f>FIXED(EXP('WinBUGS output'!N127),2)</f>
        <v>18.54</v>
      </c>
      <c r="AA128" s="35" t="str">
        <f>FIXED(EXP('WinBUGS output'!M127),2)</f>
        <v>5.44</v>
      </c>
      <c r="AB128" s="35" t="str">
        <f>FIXED(EXP('WinBUGS output'!O127),2)</f>
        <v>64.72</v>
      </c>
      <c r="AF128" s="35" t="str">
        <f t="shared" si="6"/>
        <v>TCA</v>
      </c>
      <c r="AG128" s="35" t="str">
        <f t="shared" si="7"/>
        <v>Problem solving</v>
      </c>
      <c r="AH128" s="35" t="str">
        <f>FIXED(EXP('WinBUGS output'!X127),2)</f>
        <v>0.33</v>
      </c>
      <c r="AI128" s="35" t="str">
        <f>FIXED(EXP('WinBUGS output'!W127),2)</f>
        <v>0.09</v>
      </c>
      <c r="AJ128" s="35" t="str">
        <f>FIXED(EXP('WinBUGS output'!Y127),2)</f>
        <v>1.34</v>
      </c>
    </row>
    <row r="129" spans="1:36" x14ac:dyDescent="0.25">
      <c r="A129" s="37">
        <v>2</v>
      </c>
      <c r="B129" s="37">
        <v>62</v>
      </c>
      <c r="C129" s="35" t="str">
        <f>VLOOKUP(A129,'WinBUGS output'!A:C,3,FALSE)</f>
        <v>Waitlist</v>
      </c>
      <c r="D129" s="35" t="str">
        <f>VLOOKUP(B129,'WinBUGS output'!A:C,3,FALSE)</f>
        <v>Short-term psychodynamic psychotherapy individual + Any AD</v>
      </c>
      <c r="E129" s="35" t="str">
        <f>FIXED('WinBUGS output'!N128,2)</f>
        <v>2.66</v>
      </c>
      <c r="F129" s="35" t="str">
        <f>FIXED('WinBUGS output'!M128,2)</f>
        <v>1.69</v>
      </c>
      <c r="G129" s="35" t="str">
        <f>FIXED('WinBUGS output'!O128,2)</f>
        <v>3.63</v>
      </c>
      <c r="H129" s="7"/>
      <c r="I129" s="7"/>
      <c r="J129" s="7"/>
      <c r="N129" s="37">
        <v>6</v>
      </c>
      <c r="O129" s="37">
        <v>17</v>
      </c>
      <c r="P129" s="61" t="str">
        <f>VLOOKUP('Direct lors'!N129,'WinBUGS output'!D:F,3,FALSE)</f>
        <v>TCA</v>
      </c>
      <c r="Q129" s="61" t="str">
        <f>VLOOKUP('Direct lors'!O129,'WinBUGS output'!D:F,3,FALSE)</f>
        <v>Behavioural therapies (individual)</v>
      </c>
      <c r="R129" s="61" t="str">
        <f>FIXED('WinBUGS output'!X128,2)</f>
        <v>1.00</v>
      </c>
      <c r="S129" s="61" t="str">
        <f>FIXED('WinBUGS output'!W128,2)</f>
        <v>0.06</v>
      </c>
      <c r="T129" s="61" t="str">
        <f>FIXED('WinBUGS output'!Y128,2)</f>
        <v>1.95</v>
      </c>
      <c r="X129" s="35" t="str">
        <f t="shared" si="4"/>
        <v>Waitlist</v>
      </c>
      <c r="Y129" s="35" t="str">
        <f t="shared" si="5"/>
        <v>Short-term psychodynamic psychotherapy individual + Any AD</v>
      </c>
      <c r="Z129" s="35" t="str">
        <f>FIXED(EXP('WinBUGS output'!N128),2)</f>
        <v>14.32</v>
      </c>
      <c r="AA129" s="35" t="str">
        <f>FIXED(EXP('WinBUGS output'!M128),2)</f>
        <v>5.42</v>
      </c>
      <c r="AB129" s="35" t="str">
        <f>FIXED(EXP('WinBUGS output'!O128),2)</f>
        <v>37.52</v>
      </c>
      <c r="AF129" s="35" t="str">
        <f t="shared" si="6"/>
        <v>TCA</v>
      </c>
      <c r="AG129" s="35" t="str">
        <f t="shared" si="7"/>
        <v>Behavioural therapies (individual)</v>
      </c>
      <c r="AH129" s="35" t="str">
        <f>FIXED(EXP('WinBUGS output'!X128),2)</f>
        <v>2.73</v>
      </c>
      <c r="AI129" s="35" t="str">
        <f>FIXED(EXP('WinBUGS output'!W128),2)</f>
        <v>1.06</v>
      </c>
      <c r="AJ129" s="35" t="str">
        <f>FIXED(EXP('WinBUGS output'!Y128),2)</f>
        <v>6.99</v>
      </c>
    </row>
    <row r="130" spans="1:36" ht="26.25" x14ac:dyDescent="0.25">
      <c r="A130" s="37">
        <v>2</v>
      </c>
      <c r="B130" s="37">
        <v>63</v>
      </c>
      <c r="C130" s="35" t="str">
        <f>VLOOKUP(A130,'WinBUGS output'!A:C,3,FALSE)</f>
        <v>Waitlist</v>
      </c>
      <c r="D130" s="35" t="str">
        <f>VLOOKUP(B130,'WinBUGS output'!A:C,3,FALSE)</f>
        <v>Short-term psychodynamic psychotherapy individual + any SSRI</v>
      </c>
      <c r="E130" s="35" t="str">
        <f>FIXED('WinBUGS output'!N129,2)</f>
        <v>2.52</v>
      </c>
      <c r="F130" s="35" t="str">
        <f>FIXED('WinBUGS output'!M129,2)</f>
        <v>1.43</v>
      </c>
      <c r="G130" s="35" t="str">
        <f>FIXED('WinBUGS output'!O129,2)</f>
        <v>3.57</v>
      </c>
      <c r="H130" s="7"/>
      <c r="I130" s="7"/>
      <c r="J130" s="7"/>
      <c r="N130" s="37">
        <v>6</v>
      </c>
      <c r="O130" s="37">
        <v>18</v>
      </c>
      <c r="P130" s="61" t="str">
        <f>VLOOKUP('Direct lors'!N130,'WinBUGS output'!D:F,3,FALSE)</f>
        <v>TCA</v>
      </c>
      <c r="Q130" s="61" t="str">
        <f>VLOOKUP('Direct lors'!O130,'WinBUGS output'!D:F,3,FALSE)</f>
        <v>Cognitive and cognitive behavioural therapies (individual)</v>
      </c>
      <c r="R130" s="61" t="str">
        <f>FIXED('WinBUGS output'!X129,2)</f>
        <v>0.33</v>
      </c>
      <c r="S130" s="61" t="str">
        <f>FIXED('WinBUGS output'!W129,2)</f>
        <v>-0.35</v>
      </c>
      <c r="T130" s="61" t="str">
        <f>FIXED('WinBUGS output'!Y129,2)</f>
        <v>0.99</v>
      </c>
      <c r="X130" s="35" t="str">
        <f t="shared" si="4"/>
        <v>Waitlist</v>
      </c>
      <c r="Y130" s="35" t="str">
        <f t="shared" si="5"/>
        <v>Short-term psychodynamic psychotherapy individual + any SSRI</v>
      </c>
      <c r="Z130" s="35" t="str">
        <f>FIXED(EXP('WinBUGS output'!N129),2)</f>
        <v>12.47</v>
      </c>
      <c r="AA130" s="35" t="str">
        <f>FIXED(EXP('WinBUGS output'!M129),2)</f>
        <v>4.19</v>
      </c>
      <c r="AB130" s="35" t="str">
        <f>FIXED(EXP('WinBUGS output'!O129),2)</f>
        <v>35.62</v>
      </c>
      <c r="AF130" s="35" t="str">
        <f t="shared" si="6"/>
        <v>TCA</v>
      </c>
      <c r="AG130" s="35" t="str">
        <f t="shared" si="7"/>
        <v>Cognitive and cognitive behavioural therapies (individual)</v>
      </c>
      <c r="AH130" s="35" t="str">
        <f>FIXED(EXP('WinBUGS output'!X129),2)</f>
        <v>1.39</v>
      </c>
      <c r="AI130" s="35" t="str">
        <f>FIXED(EXP('WinBUGS output'!W129),2)</f>
        <v>0.70</v>
      </c>
      <c r="AJ130" s="35" t="str">
        <f>FIXED(EXP('WinBUGS output'!Y129),2)</f>
        <v>2.70</v>
      </c>
    </row>
    <row r="131" spans="1:36" x14ac:dyDescent="0.25">
      <c r="A131" s="37">
        <v>2</v>
      </c>
      <c r="B131" s="37">
        <v>64</v>
      </c>
      <c r="C131" s="35" t="str">
        <f>VLOOKUP(A131,'WinBUGS output'!A:C,3,FALSE)</f>
        <v>Waitlist</v>
      </c>
      <c r="D131" s="35" t="str">
        <f>VLOOKUP(B131,'WinBUGS output'!A:C,3,FALSE)</f>
        <v>CBT individual (over 15 sessions) + Pill placebo</v>
      </c>
      <c r="E131" s="35" t="str">
        <f>FIXED('WinBUGS output'!N130,2)</f>
        <v>3.26</v>
      </c>
      <c r="F131" s="35" t="str">
        <f>FIXED('WinBUGS output'!M130,2)</f>
        <v>2.18</v>
      </c>
      <c r="G131" s="35" t="str">
        <f>FIXED('WinBUGS output'!O130,2)</f>
        <v>4.34</v>
      </c>
      <c r="H131" s="7"/>
      <c r="I131" s="7"/>
      <c r="J131" s="7"/>
      <c r="N131" s="37">
        <v>6</v>
      </c>
      <c r="O131" s="37">
        <v>19</v>
      </c>
      <c r="P131" s="61" t="str">
        <f>VLOOKUP('Direct lors'!N131,'WinBUGS output'!D:F,3,FALSE)</f>
        <v>TCA</v>
      </c>
      <c r="Q131" s="61" t="str">
        <f>VLOOKUP('Direct lors'!O131,'WinBUGS output'!D:F,3,FALSE)</f>
        <v>Behavioural, cognitive, or CBT groups</v>
      </c>
      <c r="R131" s="61" t="str">
        <f>FIXED('WinBUGS output'!X130,2)</f>
        <v>-0.16</v>
      </c>
      <c r="S131" s="61" t="str">
        <f>FIXED('WinBUGS output'!W130,2)</f>
        <v>-0.87</v>
      </c>
      <c r="T131" s="61" t="str">
        <f>FIXED('WinBUGS output'!Y130,2)</f>
        <v>0.55</v>
      </c>
      <c r="X131" s="35" t="str">
        <f t="shared" si="4"/>
        <v>Waitlist</v>
      </c>
      <c r="Y131" s="35" t="str">
        <f t="shared" si="5"/>
        <v>CBT individual (over 15 sessions) + Pill placebo</v>
      </c>
      <c r="Z131" s="35" t="str">
        <f>FIXED(EXP('WinBUGS output'!N130),2)</f>
        <v>25.97</v>
      </c>
      <c r="AA131" s="35" t="str">
        <f>FIXED(EXP('WinBUGS output'!M130),2)</f>
        <v>8.87</v>
      </c>
      <c r="AB131" s="35" t="str">
        <f>FIXED(EXP('WinBUGS output'!O130),2)</f>
        <v>76.55</v>
      </c>
      <c r="AF131" s="35" t="str">
        <f t="shared" si="6"/>
        <v>TCA</v>
      </c>
      <c r="AG131" s="35" t="str">
        <f t="shared" si="7"/>
        <v>Behavioural, cognitive, or CBT groups</v>
      </c>
      <c r="AH131" s="35" t="str">
        <f>FIXED(EXP('WinBUGS output'!X130),2)</f>
        <v>0.85</v>
      </c>
      <c r="AI131" s="35" t="str">
        <f>FIXED(EXP('WinBUGS output'!W130),2)</f>
        <v>0.42</v>
      </c>
      <c r="AJ131" s="35" t="str">
        <f>FIXED(EXP('WinBUGS output'!Y130),2)</f>
        <v>1.73</v>
      </c>
    </row>
    <row r="132" spans="1:36" ht="26.25" x14ac:dyDescent="0.25">
      <c r="A132" s="37">
        <v>2</v>
      </c>
      <c r="B132" s="37">
        <v>65</v>
      </c>
      <c r="C132" s="35" t="str">
        <f>VLOOKUP(A132,'WinBUGS output'!A:C,3,FALSE)</f>
        <v>Waitlist</v>
      </c>
      <c r="D132" s="35" t="str">
        <f>VLOOKUP(B132,'WinBUGS output'!A:C,3,FALSE)</f>
        <v xml:space="preserve">Interpersonal psychotherapy (IPT) + Pill placebo </v>
      </c>
      <c r="E132" s="35" t="str">
        <f>FIXED('WinBUGS output'!N131,2)</f>
        <v>3.24</v>
      </c>
      <c r="F132" s="35" t="str">
        <f>FIXED('WinBUGS output'!M131,2)</f>
        <v>2.01</v>
      </c>
      <c r="G132" s="35" t="str">
        <f>FIXED('WinBUGS output'!O131,2)</f>
        <v>4.48</v>
      </c>
      <c r="H132" s="7"/>
      <c r="I132" s="7"/>
      <c r="J132" s="7"/>
      <c r="N132" s="37">
        <v>6</v>
      </c>
      <c r="O132" s="37">
        <v>20</v>
      </c>
      <c r="P132" s="61" t="str">
        <f>VLOOKUP('Direct lors'!N132,'WinBUGS output'!D:F,3,FALSE)</f>
        <v>TCA</v>
      </c>
      <c r="Q132" s="61" t="str">
        <f>VLOOKUP('Direct lors'!O132,'WinBUGS output'!D:F,3,FALSE)</f>
        <v>Combined (Cognitive and cognitive behavioural therapies individual + AD)</v>
      </c>
      <c r="R132" s="61" t="str">
        <f>FIXED('WinBUGS output'!X131,2)</f>
        <v>0.71</v>
      </c>
      <c r="S132" s="61" t="str">
        <f>FIXED('WinBUGS output'!W131,2)</f>
        <v>-0.21</v>
      </c>
      <c r="T132" s="61" t="str">
        <f>FIXED('WinBUGS output'!Y131,2)</f>
        <v>1.61</v>
      </c>
      <c r="X132" s="35" t="str">
        <f t="shared" si="4"/>
        <v>Waitlist</v>
      </c>
      <c r="Y132" s="35" t="str">
        <f t="shared" si="5"/>
        <v xml:space="preserve">Interpersonal psychotherapy (IPT) + Pill placebo </v>
      </c>
      <c r="Z132" s="35" t="str">
        <f>FIXED(EXP('WinBUGS output'!N131),2)</f>
        <v>25.61</v>
      </c>
      <c r="AA132" s="35" t="str">
        <f>FIXED(EXP('WinBUGS output'!M131),2)</f>
        <v>7.46</v>
      </c>
      <c r="AB132" s="35" t="str">
        <f>FIXED(EXP('WinBUGS output'!O131),2)</f>
        <v>87.97</v>
      </c>
      <c r="AF132" s="35" t="str">
        <f t="shared" si="6"/>
        <v>TCA</v>
      </c>
      <c r="AG132" s="35" t="str">
        <f t="shared" si="7"/>
        <v>Combined (Cognitive and cognitive behavioural therapies individual + AD)</v>
      </c>
      <c r="AH132" s="35" t="str">
        <f>FIXED(EXP('WinBUGS output'!X131),2)</f>
        <v>2.03</v>
      </c>
      <c r="AI132" s="35" t="str">
        <f>FIXED(EXP('WinBUGS output'!W131),2)</f>
        <v>0.81</v>
      </c>
      <c r="AJ132" s="35" t="str">
        <f>FIXED(EXP('WinBUGS output'!Y131),2)</f>
        <v>4.99</v>
      </c>
    </row>
    <row r="133" spans="1:36" x14ac:dyDescent="0.25">
      <c r="A133" s="37">
        <v>2</v>
      </c>
      <c r="B133" s="37">
        <v>66</v>
      </c>
      <c r="C133" s="35" t="str">
        <f>VLOOKUP(A133,'WinBUGS output'!A:C,3,FALSE)</f>
        <v>Waitlist</v>
      </c>
      <c r="D133" s="35" t="str">
        <f>VLOOKUP(B133,'WinBUGS output'!A:C,3,FALSE)</f>
        <v>Exercise + Sertraline</v>
      </c>
      <c r="E133" s="35" t="str">
        <f>FIXED('WinBUGS output'!N132,2)</f>
        <v>3.12</v>
      </c>
      <c r="F133" s="35" t="str">
        <f>FIXED('WinBUGS output'!M132,2)</f>
        <v>2.01</v>
      </c>
      <c r="G133" s="35" t="str">
        <f>FIXED('WinBUGS output'!O132,2)</f>
        <v>4.22</v>
      </c>
      <c r="H133" s="7"/>
      <c r="I133" s="7"/>
      <c r="J133" s="7"/>
      <c r="N133" s="37">
        <v>6</v>
      </c>
      <c r="O133" s="37">
        <v>21</v>
      </c>
      <c r="P133" s="61" t="str">
        <f>VLOOKUP('Direct lors'!N133,'WinBUGS output'!D:F,3,FALSE)</f>
        <v>TCA</v>
      </c>
      <c r="Q133" s="61" t="str">
        <f>VLOOKUP('Direct lors'!O133,'WinBUGS output'!D:F,3,FALSE)</f>
        <v>Combined (Counselling + AD)</v>
      </c>
      <c r="R133" s="61" t="str">
        <f>FIXED('WinBUGS output'!X132,2)</f>
        <v>1.09</v>
      </c>
      <c r="S133" s="61" t="str">
        <f>FIXED('WinBUGS output'!W132,2)</f>
        <v>-0.53</v>
      </c>
      <c r="T133" s="61" t="str">
        <f>FIXED('WinBUGS output'!Y132,2)</f>
        <v>2.70</v>
      </c>
      <c r="X133" s="35" t="str">
        <f t="shared" ref="X133:X196" si="8">C133</f>
        <v>Waitlist</v>
      </c>
      <c r="Y133" s="35" t="str">
        <f t="shared" ref="Y133:Y196" si="9">D133</f>
        <v>Exercise + Sertraline</v>
      </c>
      <c r="Z133" s="35" t="str">
        <f>FIXED(EXP('WinBUGS output'!N132),2)</f>
        <v>22.74</v>
      </c>
      <c r="AA133" s="35" t="str">
        <f>FIXED(EXP('WinBUGS output'!M132),2)</f>
        <v>7.45</v>
      </c>
      <c r="AB133" s="35" t="str">
        <f>FIXED(EXP('WinBUGS output'!O132),2)</f>
        <v>68.17</v>
      </c>
      <c r="AF133" s="35" t="str">
        <f t="shared" ref="AF133:AF196" si="10">P133</f>
        <v>TCA</v>
      </c>
      <c r="AG133" s="35" t="str">
        <f t="shared" ref="AG133:AG196" si="11">Q133</f>
        <v>Combined (Counselling + AD)</v>
      </c>
      <c r="AH133" s="35" t="str">
        <f>FIXED(EXP('WinBUGS output'!X132),2)</f>
        <v>2.98</v>
      </c>
      <c r="AI133" s="35" t="str">
        <f>FIXED(EXP('WinBUGS output'!W132),2)</f>
        <v>0.59</v>
      </c>
      <c r="AJ133" s="35" t="str">
        <f>FIXED(EXP('WinBUGS output'!Y132),2)</f>
        <v>14.89</v>
      </c>
    </row>
    <row r="134" spans="1:36" x14ac:dyDescent="0.25">
      <c r="A134" s="37">
        <v>2</v>
      </c>
      <c r="B134" s="37">
        <v>67</v>
      </c>
      <c r="C134" s="35" t="str">
        <f>VLOOKUP(A134,'WinBUGS output'!A:C,3,FALSE)</f>
        <v>Waitlist</v>
      </c>
      <c r="D134" s="35" t="str">
        <f>VLOOKUP(B134,'WinBUGS output'!A:C,3,FALSE)</f>
        <v>Cognitive bibliotherapy + escitalopram</v>
      </c>
      <c r="E134" s="35" t="str">
        <f>FIXED('WinBUGS output'!N133,2)</f>
        <v>1.63</v>
      </c>
      <c r="F134" s="35" t="str">
        <f>FIXED('WinBUGS output'!M133,2)</f>
        <v>0.45</v>
      </c>
      <c r="G134" s="35" t="str">
        <f>FIXED('WinBUGS output'!O133,2)</f>
        <v>2.85</v>
      </c>
      <c r="H134" s="7"/>
      <c r="I134" s="7"/>
      <c r="J134" s="7"/>
      <c r="N134" s="37">
        <v>6</v>
      </c>
      <c r="O134" s="37">
        <v>22</v>
      </c>
      <c r="P134" s="61" t="str">
        <f>VLOOKUP('Direct lors'!N134,'WinBUGS output'!D:F,3,FALSE)</f>
        <v>TCA</v>
      </c>
      <c r="Q134" s="61" t="str">
        <f>VLOOKUP('Direct lors'!O134,'WinBUGS output'!D:F,3,FALSE)</f>
        <v>Combined (IPT + AD)</v>
      </c>
      <c r="R134" s="61" t="str">
        <f>FIXED('WinBUGS output'!X133,2)</f>
        <v>1.28</v>
      </c>
      <c r="S134" s="61" t="str">
        <f>FIXED('WinBUGS output'!W133,2)</f>
        <v>0.10</v>
      </c>
      <c r="T134" s="61" t="str">
        <f>FIXED('WinBUGS output'!Y133,2)</f>
        <v>2.47</v>
      </c>
      <c r="X134" s="35" t="str">
        <f t="shared" si="8"/>
        <v>Waitlist</v>
      </c>
      <c r="Y134" s="35" t="str">
        <f t="shared" si="9"/>
        <v>Cognitive bibliotherapy + escitalopram</v>
      </c>
      <c r="Z134" s="35" t="str">
        <f>FIXED(EXP('WinBUGS output'!N133),2)</f>
        <v>5.10</v>
      </c>
      <c r="AA134" s="35" t="str">
        <f>FIXED(EXP('WinBUGS output'!M133),2)</f>
        <v>1.56</v>
      </c>
      <c r="AB134" s="35" t="str">
        <f>FIXED(EXP('WinBUGS output'!O133),2)</f>
        <v>17.25</v>
      </c>
      <c r="AF134" s="35" t="str">
        <f t="shared" si="10"/>
        <v>TCA</v>
      </c>
      <c r="AG134" s="35" t="str">
        <f t="shared" si="11"/>
        <v>Combined (IPT + AD)</v>
      </c>
      <c r="AH134" s="35" t="str">
        <f>FIXED(EXP('WinBUGS output'!X133),2)</f>
        <v>3.59</v>
      </c>
      <c r="AI134" s="35" t="str">
        <f>FIXED(EXP('WinBUGS output'!W133),2)</f>
        <v>1.10</v>
      </c>
      <c r="AJ134" s="35" t="str">
        <f>FIXED(EXP('WinBUGS output'!Y133),2)</f>
        <v>11.83</v>
      </c>
    </row>
    <row r="135" spans="1:36" ht="26.25" x14ac:dyDescent="0.25">
      <c r="A135" s="37">
        <v>3</v>
      </c>
      <c r="B135" s="37">
        <v>4</v>
      </c>
      <c r="C135" s="35" t="str">
        <f>VLOOKUP(A135,'WinBUGS output'!A:C,3,FALSE)</f>
        <v>No treatment</v>
      </c>
      <c r="D135" s="35" t="str">
        <f>VLOOKUP(B135,'WinBUGS output'!A:C,3,FALSE)</f>
        <v>Attention placebo</v>
      </c>
      <c r="E135" s="35" t="str">
        <f>FIXED('WinBUGS output'!N134,2)</f>
        <v>1.00</v>
      </c>
      <c r="F135" s="35" t="str">
        <f>FIXED('WinBUGS output'!M134,2)</f>
        <v>0.28</v>
      </c>
      <c r="G135" s="35" t="str">
        <f>FIXED('WinBUGS output'!O134,2)</f>
        <v>1.81</v>
      </c>
      <c r="H135" s="7"/>
      <c r="I135" s="7"/>
      <c r="J135" s="7"/>
      <c r="N135" s="37">
        <v>6</v>
      </c>
      <c r="O135" s="37">
        <v>23</v>
      </c>
      <c r="P135" s="61" t="str">
        <f>VLOOKUP('Direct lors'!N135,'WinBUGS output'!D:F,3,FALSE)</f>
        <v>TCA</v>
      </c>
      <c r="Q135" s="61" t="str">
        <f>VLOOKUP('Direct lors'!O135,'WinBUGS output'!D:F,3,FALSE)</f>
        <v>Combined (Short-term psychodynamic psychotherapies + AD)</v>
      </c>
      <c r="R135" s="61" t="str">
        <f>FIXED('WinBUGS output'!X134,2)</f>
        <v>0.96</v>
      </c>
      <c r="S135" s="61" t="str">
        <f>FIXED('WinBUGS output'!W134,2)</f>
        <v>-0.10</v>
      </c>
      <c r="T135" s="61" t="str">
        <f>FIXED('WinBUGS output'!Y134,2)</f>
        <v>2.00</v>
      </c>
      <c r="X135" s="35" t="str">
        <f t="shared" si="8"/>
        <v>No treatment</v>
      </c>
      <c r="Y135" s="35" t="str">
        <f t="shared" si="9"/>
        <v>Attention placebo</v>
      </c>
      <c r="Z135" s="35" t="str">
        <f>FIXED(EXP('WinBUGS output'!N134),2)</f>
        <v>2.73</v>
      </c>
      <c r="AA135" s="35" t="str">
        <f>FIXED(EXP('WinBUGS output'!M134),2)</f>
        <v>1.32</v>
      </c>
      <c r="AB135" s="35" t="str">
        <f>FIXED(EXP('WinBUGS output'!O134),2)</f>
        <v>6.09</v>
      </c>
      <c r="AF135" s="35" t="str">
        <f t="shared" si="10"/>
        <v>TCA</v>
      </c>
      <c r="AG135" s="35" t="str">
        <f t="shared" si="11"/>
        <v>Combined (Short-term psychodynamic psychotherapies + AD)</v>
      </c>
      <c r="AH135" s="35" t="str">
        <f>FIXED(EXP('WinBUGS output'!X134),2)</f>
        <v>2.61</v>
      </c>
      <c r="AI135" s="35" t="str">
        <f>FIXED(EXP('WinBUGS output'!W134),2)</f>
        <v>0.90</v>
      </c>
      <c r="AJ135" s="35" t="str">
        <f>FIXED(EXP('WinBUGS output'!Y134),2)</f>
        <v>7.38</v>
      </c>
    </row>
    <row r="136" spans="1:36" x14ac:dyDescent="0.25">
      <c r="A136" s="37">
        <v>3</v>
      </c>
      <c r="B136" s="37">
        <v>5</v>
      </c>
      <c r="C136" s="35" t="str">
        <f>VLOOKUP(A136,'WinBUGS output'!A:C,3,FALSE)</f>
        <v>No treatment</v>
      </c>
      <c r="D136" s="35" t="str">
        <f>VLOOKUP(B136,'WinBUGS output'!A:C,3,FALSE)</f>
        <v>Attention placebo + TAU</v>
      </c>
      <c r="E136" s="35" t="str">
        <f>FIXED('WinBUGS output'!N135,2)</f>
        <v>0.67</v>
      </c>
      <c r="F136" s="35" t="str">
        <f>FIXED('WinBUGS output'!M135,2)</f>
        <v>-0.34</v>
      </c>
      <c r="G136" s="35" t="str">
        <f>FIXED('WinBUGS output'!O135,2)</f>
        <v>1.56</v>
      </c>
      <c r="H136" s="7"/>
      <c r="I136" s="7"/>
      <c r="J136" s="7"/>
      <c r="N136" s="37">
        <v>6</v>
      </c>
      <c r="O136" s="37">
        <v>24</v>
      </c>
      <c r="P136" s="61" t="str">
        <f>VLOOKUP('Direct lors'!N136,'WinBUGS output'!D:F,3,FALSE)</f>
        <v>TCA</v>
      </c>
      <c r="Q136" s="61" t="str">
        <f>VLOOKUP('Direct lors'!O136,'WinBUGS output'!D:F,3,FALSE)</f>
        <v>Combined (psych + placebo)</v>
      </c>
      <c r="R136" s="61" t="str">
        <f>FIXED('WinBUGS output'!X135,2)</f>
        <v>1.62</v>
      </c>
      <c r="S136" s="61" t="str">
        <f>FIXED('WinBUGS output'!W135,2)</f>
        <v>0.47</v>
      </c>
      <c r="T136" s="61" t="str">
        <f>FIXED('WinBUGS output'!Y135,2)</f>
        <v>2.77</v>
      </c>
      <c r="X136" s="35" t="str">
        <f t="shared" si="8"/>
        <v>No treatment</v>
      </c>
      <c r="Y136" s="35" t="str">
        <f t="shared" si="9"/>
        <v>Attention placebo + TAU</v>
      </c>
      <c r="Z136" s="35" t="str">
        <f>FIXED(EXP('WinBUGS output'!N135),2)</f>
        <v>1.96</v>
      </c>
      <c r="AA136" s="35" t="str">
        <f>FIXED(EXP('WinBUGS output'!M135),2)</f>
        <v>0.71</v>
      </c>
      <c r="AB136" s="35" t="str">
        <f>FIXED(EXP('WinBUGS output'!O135),2)</f>
        <v>4.77</v>
      </c>
      <c r="AF136" s="35" t="str">
        <f t="shared" si="10"/>
        <v>TCA</v>
      </c>
      <c r="AG136" s="35" t="str">
        <f t="shared" si="11"/>
        <v>Combined (psych + placebo)</v>
      </c>
      <c r="AH136" s="35" t="str">
        <f>FIXED(EXP('WinBUGS output'!X135),2)</f>
        <v>5.05</v>
      </c>
      <c r="AI136" s="35" t="str">
        <f>FIXED(EXP('WinBUGS output'!W135),2)</f>
        <v>1.61</v>
      </c>
      <c r="AJ136" s="35" t="str">
        <f>FIXED(EXP('WinBUGS output'!Y135),2)</f>
        <v>15.89</v>
      </c>
    </row>
    <row r="137" spans="1:36" x14ac:dyDescent="0.25">
      <c r="A137" s="37">
        <v>3</v>
      </c>
      <c r="B137" s="37">
        <v>6</v>
      </c>
      <c r="C137" s="35" t="str">
        <f>VLOOKUP(A137,'WinBUGS output'!A:C,3,FALSE)</f>
        <v>No treatment</v>
      </c>
      <c r="D137" s="35" t="str">
        <f>VLOOKUP(B137,'WinBUGS output'!A:C,3,FALSE)</f>
        <v>TAU</v>
      </c>
      <c r="E137" s="35" t="str">
        <f>FIXED('WinBUGS output'!N136,2)</f>
        <v>0.78</v>
      </c>
      <c r="F137" s="35" t="str">
        <f>FIXED('WinBUGS output'!M136,2)</f>
        <v>0.15</v>
      </c>
      <c r="G137" s="35" t="str">
        <f>FIXED('WinBUGS output'!O136,2)</f>
        <v>1.47</v>
      </c>
      <c r="H137" s="7"/>
      <c r="I137" s="7"/>
      <c r="J137" s="7"/>
      <c r="N137" s="37">
        <v>6</v>
      </c>
      <c r="O137" s="37">
        <v>25</v>
      </c>
      <c r="P137" s="61" t="str">
        <f>VLOOKUP('Direct lors'!N137,'WinBUGS output'!D:F,3,FALSE)</f>
        <v>TCA</v>
      </c>
      <c r="Q137" s="61" t="str">
        <f>VLOOKUP('Direct lors'!O137,'WinBUGS output'!D:F,3,FALSE)</f>
        <v>Combined (Exercise + AD/CBT)</v>
      </c>
      <c r="R137" s="61" t="str">
        <f>FIXED('WinBUGS output'!X136,2)</f>
        <v>1.49</v>
      </c>
      <c r="S137" s="61" t="str">
        <f>FIXED('WinBUGS output'!W136,2)</f>
        <v>0.25</v>
      </c>
      <c r="T137" s="61" t="str">
        <f>FIXED('WinBUGS output'!Y136,2)</f>
        <v>2.70</v>
      </c>
      <c r="X137" s="35" t="str">
        <f t="shared" si="8"/>
        <v>No treatment</v>
      </c>
      <c r="Y137" s="35" t="str">
        <f t="shared" si="9"/>
        <v>TAU</v>
      </c>
      <c r="Z137" s="35" t="str">
        <f>FIXED(EXP('WinBUGS output'!N136),2)</f>
        <v>2.18</v>
      </c>
      <c r="AA137" s="35" t="str">
        <f>FIXED(EXP('WinBUGS output'!M136),2)</f>
        <v>1.16</v>
      </c>
      <c r="AB137" s="35" t="str">
        <f>FIXED(EXP('WinBUGS output'!O136),2)</f>
        <v>4.34</v>
      </c>
      <c r="AF137" s="35" t="str">
        <f t="shared" si="10"/>
        <v>TCA</v>
      </c>
      <c r="AG137" s="35" t="str">
        <f t="shared" si="11"/>
        <v>Combined (Exercise + AD/CBT)</v>
      </c>
      <c r="AH137" s="35" t="str">
        <f>FIXED(EXP('WinBUGS output'!X136),2)</f>
        <v>4.45</v>
      </c>
      <c r="AI137" s="35" t="str">
        <f>FIXED(EXP('WinBUGS output'!W136),2)</f>
        <v>1.29</v>
      </c>
      <c r="AJ137" s="35" t="str">
        <f>FIXED(EXP('WinBUGS output'!Y136),2)</f>
        <v>14.89</v>
      </c>
    </row>
    <row r="138" spans="1:36" x14ac:dyDescent="0.25">
      <c r="A138" s="37">
        <v>3</v>
      </c>
      <c r="B138" s="37">
        <v>7</v>
      </c>
      <c r="C138" s="35" t="str">
        <f>VLOOKUP(A138,'WinBUGS output'!A:C,3,FALSE)</f>
        <v>No treatment</v>
      </c>
      <c r="D138" s="35" t="str">
        <f>VLOOKUP(B138,'WinBUGS output'!A:C,3,FALSE)</f>
        <v>Enhanced TAU</v>
      </c>
      <c r="E138" s="35" t="str">
        <f>FIXED('WinBUGS output'!N137,2)</f>
        <v>1.03</v>
      </c>
      <c r="F138" s="35" t="str">
        <f>FIXED('WinBUGS output'!M137,2)</f>
        <v>0.20</v>
      </c>
      <c r="G138" s="35" t="str">
        <f>FIXED('WinBUGS output'!O137,2)</f>
        <v>2.06</v>
      </c>
      <c r="H138" s="7"/>
      <c r="I138" s="7"/>
      <c r="J138" s="7"/>
      <c r="N138" s="37">
        <v>6</v>
      </c>
      <c r="O138" s="37">
        <v>26</v>
      </c>
      <c r="P138" s="61" t="str">
        <f>VLOOKUP('Direct lors'!N138,'WinBUGS output'!D:F,3,FALSE)</f>
        <v>TCA</v>
      </c>
      <c r="Q138" s="61" t="str">
        <f>VLOOKUP('Direct lors'!O138,'WinBUGS output'!D:F,3,FALSE)</f>
        <v>Combined (Self-help + AD)</v>
      </c>
      <c r="R138" s="61" t="str">
        <f>FIXED('WinBUGS output'!X137,2)</f>
        <v>0.01</v>
      </c>
      <c r="S138" s="61" t="str">
        <f>FIXED('WinBUGS output'!W137,2)</f>
        <v>-1.31</v>
      </c>
      <c r="T138" s="61" t="str">
        <f>FIXED('WinBUGS output'!Y137,2)</f>
        <v>1.29</v>
      </c>
      <c r="X138" s="35" t="str">
        <f t="shared" si="8"/>
        <v>No treatment</v>
      </c>
      <c r="Y138" s="35" t="str">
        <f t="shared" si="9"/>
        <v>Enhanced TAU</v>
      </c>
      <c r="Z138" s="35" t="str">
        <f>FIXED(EXP('WinBUGS output'!N137),2)</f>
        <v>2.81</v>
      </c>
      <c r="AA138" s="35" t="str">
        <f>FIXED(EXP('WinBUGS output'!M137),2)</f>
        <v>1.23</v>
      </c>
      <c r="AB138" s="35" t="str">
        <f>FIXED(EXP('WinBUGS output'!O137),2)</f>
        <v>7.85</v>
      </c>
      <c r="AF138" s="35" t="str">
        <f t="shared" si="10"/>
        <v>TCA</v>
      </c>
      <c r="AG138" s="35" t="str">
        <f t="shared" si="11"/>
        <v>Combined (Self-help + AD)</v>
      </c>
      <c r="AH138" s="35" t="str">
        <f>FIXED(EXP('WinBUGS output'!X137),2)</f>
        <v>1.01</v>
      </c>
      <c r="AI138" s="35" t="str">
        <f>FIXED(EXP('WinBUGS output'!W137),2)</f>
        <v>0.27</v>
      </c>
      <c r="AJ138" s="35" t="str">
        <f>FIXED(EXP('WinBUGS output'!Y137),2)</f>
        <v>3.63</v>
      </c>
    </row>
    <row r="139" spans="1:36" x14ac:dyDescent="0.25">
      <c r="A139" s="37">
        <v>3</v>
      </c>
      <c r="B139" s="37">
        <v>8</v>
      </c>
      <c r="C139" s="35" t="str">
        <f>VLOOKUP(A139,'WinBUGS output'!A:C,3,FALSE)</f>
        <v>No treatment</v>
      </c>
      <c r="D139" s="35" t="str">
        <f>VLOOKUP(B139,'WinBUGS output'!A:C,3,FALSE)</f>
        <v>Exercise</v>
      </c>
      <c r="E139" s="35" t="str">
        <f>FIXED('WinBUGS output'!N138,2)</f>
        <v>1.74</v>
      </c>
      <c r="F139" s="35" t="str">
        <f>FIXED('WinBUGS output'!M138,2)</f>
        <v>1.06</v>
      </c>
      <c r="G139" s="35" t="str">
        <f>FIXED('WinBUGS output'!O138,2)</f>
        <v>2.48</v>
      </c>
      <c r="H139" s="7"/>
      <c r="I139" s="7"/>
      <c r="J139" s="7"/>
      <c r="N139" s="37">
        <v>7</v>
      </c>
      <c r="O139" s="37">
        <v>8</v>
      </c>
      <c r="P139" s="61" t="str">
        <f>VLOOKUP('Direct lors'!N139,'WinBUGS output'!D:F,3,FALSE)</f>
        <v>SSRI</v>
      </c>
      <c r="Q139" s="61" t="str">
        <f>VLOOKUP('Direct lors'!O139,'WinBUGS output'!D:F,3,FALSE)</f>
        <v>Any AD</v>
      </c>
      <c r="R139" s="61" t="str">
        <f>FIXED('WinBUGS output'!X138,2)</f>
        <v>0.50</v>
      </c>
      <c r="S139" s="61" t="str">
        <f>FIXED('WinBUGS output'!W138,2)</f>
        <v>-0.53</v>
      </c>
      <c r="T139" s="61" t="str">
        <f>FIXED('WinBUGS output'!Y138,2)</f>
        <v>1.54</v>
      </c>
      <c r="X139" s="35" t="str">
        <f t="shared" si="8"/>
        <v>No treatment</v>
      </c>
      <c r="Y139" s="35" t="str">
        <f t="shared" si="9"/>
        <v>Exercise</v>
      </c>
      <c r="Z139" s="35" t="str">
        <f>FIXED(EXP('WinBUGS output'!N138),2)</f>
        <v>5.71</v>
      </c>
      <c r="AA139" s="35" t="str">
        <f>FIXED(EXP('WinBUGS output'!M138),2)</f>
        <v>2.89</v>
      </c>
      <c r="AB139" s="35" t="str">
        <f>FIXED(EXP('WinBUGS output'!O138),2)</f>
        <v>11.94</v>
      </c>
      <c r="AF139" s="35" t="str">
        <f t="shared" si="10"/>
        <v>SSRI</v>
      </c>
      <c r="AG139" s="35" t="str">
        <f t="shared" si="11"/>
        <v>Any AD</v>
      </c>
      <c r="AH139" s="35" t="str">
        <f>FIXED(EXP('WinBUGS output'!X138),2)</f>
        <v>1.65</v>
      </c>
      <c r="AI139" s="35" t="str">
        <f>FIXED(EXP('WinBUGS output'!W138),2)</f>
        <v>0.59</v>
      </c>
      <c r="AJ139" s="35" t="str">
        <f>FIXED(EXP('WinBUGS output'!Y138),2)</f>
        <v>4.67</v>
      </c>
    </row>
    <row r="140" spans="1:36" x14ac:dyDescent="0.25">
      <c r="A140" s="37">
        <v>3</v>
      </c>
      <c r="B140" s="37">
        <v>9</v>
      </c>
      <c r="C140" s="35" t="str">
        <f>VLOOKUP(A140,'WinBUGS output'!A:C,3,FALSE)</f>
        <v>No treatment</v>
      </c>
      <c r="D140" s="35" t="str">
        <f>VLOOKUP(B140,'WinBUGS output'!A:C,3,FALSE)</f>
        <v>Exercise + TAU</v>
      </c>
      <c r="E140" s="35" t="str">
        <f>FIXED('WinBUGS output'!N139,2)</f>
        <v>1.48</v>
      </c>
      <c r="F140" s="35" t="str">
        <f>FIXED('WinBUGS output'!M139,2)</f>
        <v>0.60</v>
      </c>
      <c r="G140" s="35" t="str">
        <f>FIXED('WinBUGS output'!O139,2)</f>
        <v>2.31</v>
      </c>
      <c r="H140" s="7"/>
      <c r="I140" s="7"/>
      <c r="J140" s="7"/>
      <c r="N140" s="37">
        <v>7</v>
      </c>
      <c r="O140" s="37">
        <v>9</v>
      </c>
      <c r="P140" s="61" t="str">
        <f>VLOOKUP('Direct lors'!N140,'WinBUGS output'!D:F,3,FALSE)</f>
        <v>SSRI</v>
      </c>
      <c r="Q140" s="61" t="str">
        <f>VLOOKUP('Direct lors'!O140,'WinBUGS output'!D:F,3,FALSE)</f>
        <v>Mirtazapine</v>
      </c>
      <c r="R140" s="61" t="str">
        <f>FIXED('WinBUGS output'!X139,2)</f>
        <v>0.75</v>
      </c>
      <c r="S140" s="61" t="str">
        <f>FIXED('WinBUGS output'!W139,2)</f>
        <v>-0.61</v>
      </c>
      <c r="T140" s="61" t="str">
        <f>FIXED('WinBUGS output'!Y139,2)</f>
        <v>2.24</v>
      </c>
      <c r="X140" s="35" t="str">
        <f t="shared" si="8"/>
        <v>No treatment</v>
      </c>
      <c r="Y140" s="35" t="str">
        <f t="shared" si="9"/>
        <v>Exercise + TAU</v>
      </c>
      <c r="Z140" s="35" t="str">
        <f>FIXED(EXP('WinBUGS output'!N139),2)</f>
        <v>4.39</v>
      </c>
      <c r="AA140" s="35" t="str">
        <f>FIXED(EXP('WinBUGS output'!M139),2)</f>
        <v>1.83</v>
      </c>
      <c r="AB140" s="35" t="str">
        <f>FIXED(EXP('WinBUGS output'!O139),2)</f>
        <v>10.08</v>
      </c>
      <c r="AF140" s="35" t="str">
        <f t="shared" si="10"/>
        <v>SSRI</v>
      </c>
      <c r="AG140" s="35" t="str">
        <f t="shared" si="11"/>
        <v>Mirtazapine</v>
      </c>
      <c r="AH140" s="35" t="str">
        <f>FIXED(EXP('WinBUGS output'!X139),2)</f>
        <v>2.13</v>
      </c>
      <c r="AI140" s="35" t="str">
        <f>FIXED(EXP('WinBUGS output'!W139),2)</f>
        <v>0.54</v>
      </c>
      <c r="AJ140" s="35" t="str">
        <f>FIXED(EXP('WinBUGS output'!Y139),2)</f>
        <v>9.41</v>
      </c>
    </row>
    <row r="141" spans="1:36" x14ac:dyDescent="0.25">
      <c r="A141" s="37">
        <v>3</v>
      </c>
      <c r="B141" s="37">
        <v>10</v>
      </c>
      <c r="C141" s="35" t="str">
        <f>VLOOKUP(A141,'WinBUGS output'!A:C,3,FALSE)</f>
        <v>No treatment</v>
      </c>
      <c r="D141" s="35" t="str">
        <f>VLOOKUP(B141,'WinBUGS output'!A:C,3,FALSE)</f>
        <v>Internet-delivered therapist-guided physical activity</v>
      </c>
      <c r="E141" s="35" t="str">
        <f>FIXED('WinBUGS output'!N140,2)</f>
        <v>1.53</v>
      </c>
      <c r="F141" s="35" t="str">
        <f>FIXED('WinBUGS output'!M140,2)</f>
        <v>0.56</v>
      </c>
      <c r="G141" s="35" t="str">
        <f>FIXED('WinBUGS output'!O140,2)</f>
        <v>2.46</v>
      </c>
      <c r="H141" s="7"/>
      <c r="I141" s="7"/>
      <c r="J141" s="7"/>
      <c r="N141" s="37">
        <v>7</v>
      </c>
      <c r="O141" s="37">
        <v>10</v>
      </c>
      <c r="P141" s="61" t="str">
        <f>VLOOKUP('Direct lors'!N141,'WinBUGS output'!D:F,3,FALSE)</f>
        <v>SSRI</v>
      </c>
      <c r="Q141" s="61" t="str">
        <f>VLOOKUP('Direct lors'!O141,'WinBUGS output'!D:F,3,FALSE)</f>
        <v>Short-term psychodynamic psychotherapies</v>
      </c>
      <c r="R141" s="61" t="str">
        <f>FIXED('WinBUGS output'!X140,2)</f>
        <v>0.04</v>
      </c>
      <c r="S141" s="61" t="str">
        <f>FIXED('WinBUGS output'!W140,2)</f>
        <v>-0.98</v>
      </c>
      <c r="T141" s="61" t="str">
        <f>FIXED('WinBUGS output'!Y140,2)</f>
        <v>1.05</v>
      </c>
      <c r="X141" s="35" t="str">
        <f t="shared" si="8"/>
        <v>No treatment</v>
      </c>
      <c r="Y141" s="35" t="str">
        <f t="shared" si="9"/>
        <v>Internet-delivered therapist-guided physical activity</v>
      </c>
      <c r="Z141" s="35" t="str">
        <f>FIXED(EXP('WinBUGS output'!N140),2)</f>
        <v>4.63</v>
      </c>
      <c r="AA141" s="35" t="str">
        <f>FIXED(EXP('WinBUGS output'!M140),2)</f>
        <v>1.75</v>
      </c>
      <c r="AB141" s="35" t="str">
        <f>FIXED(EXP('WinBUGS output'!O140),2)</f>
        <v>11.73</v>
      </c>
      <c r="AF141" s="35" t="str">
        <f t="shared" si="10"/>
        <v>SSRI</v>
      </c>
      <c r="AG141" s="35" t="str">
        <f t="shared" si="11"/>
        <v>Short-term psychodynamic psychotherapies</v>
      </c>
      <c r="AH141" s="35" t="str">
        <f>FIXED(EXP('WinBUGS output'!X140),2)</f>
        <v>1.04</v>
      </c>
      <c r="AI141" s="35" t="str">
        <f>FIXED(EXP('WinBUGS output'!W140),2)</f>
        <v>0.37</v>
      </c>
      <c r="AJ141" s="35" t="str">
        <f>FIXED(EXP('WinBUGS output'!Y140),2)</f>
        <v>2.85</v>
      </c>
    </row>
    <row r="142" spans="1:36" x14ac:dyDescent="0.25">
      <c r="A142" s="37">
        <v>3</v>
      </c>
      <c r="B142" s="37">
        <v>11</v>
      </c>
      <c r="C142" s="35" t="str">
        <f>VLOOKUP(A142,'WinBUGS output'!A:C,3,FALSE)</f>
        <v>No treatment</v>
      </c>
      <c r="D142" s="35" t="str">
        <f>VLOOKUP(B142,'WinBUGS output'!A:C,3,FALSE)</f>
        <v>Any TCA</v>
      </c>
      <c r="E142" s="35" t="str">
        <f>FIXED('WinBUGS output'!N141,2)</f>
        <v>1.69</v>
      </c>
      <c r="F142" s="35" t="str">
        <f>FIXED('WinBUGS output'!M141,2)</f>
        <v>0.82</v>
      </c>
      <c r="G142" s="35" t="str">
        <f>FIXED('WinBUGS output'!O141,2)</f>
        <v>2.58</v>
      </c>
      <c r="H142" s="7"/>
      <c r="I142" s="7"/>
      <c r="J142" s="7"/>
      <c r="N142" s="37">
        <v>7</v>
      </c>
      <c r="O142" s="37">
        <v>11</v>
      </c>
      <c r="P142" s="61" t="str">
        <f>VLOOKUP('Direct lors'!N142,'WinBUGS output'!D:F,3,FALSE)</f>
        <v>SSRI</v>
      </c>
      <c r="Q142" s="61" t="str">
        <f>VLOOKUP('Direct lors'!O142,'WinBUGS output'!D:F,3,FALSE)</f>
        <v>Self-help with support</v>
      </c>
      <c r="R142" s="61" t="str">
        <f>FIXED('WinBUGS output'!X141,2)</f>
        <v>0.20</v>
      </c>
      <c r="S142" s="61" t="str">
        <f>FIXED('WinBUGS output'!W141,2)</f>
        <v>-0.49</v>
      </c>
      <c r="T142" s="61" t="str">
        <f>FIXED('WinBUGS output'!Y141,2)</f>
        <v>0.90</v>
      </c>
      <c r="X142" s="35" t="str">
        <f t="shared" si="8"/>
        <v>No treatment</v>
      </c>
      <c r="Y142" s="35" t="str">
        <f t="shared" si="9"/>
        <v>Any TCA</v>
      </c>
      <c r="Z142" s="35" t="str">
        <f>FIXED(EXP('WinBUGS output'!N141),2)</f>
        <v>5.44</v>
      </c>
      <c r="AA142" s="35" t="str">
        <f>FIXED(EXP('WinBUGS output'!M141),2)</f>
        <v>2.27</v>
      </c>
      <c r="AB142" s="35" t="str">
        <f>FIXED(EXP('WinBUGS output'!O141),2)</f>
        <v>13.17</v>
      </c>
      <c r="AF142" s="35" t="str">
        <f t="shared" si="10"/>
        <v>SSRI</v>
      </c>
      <c r="AG142" s="35" t="str">
        <f t="shared" si="11"/>
        <v>Self-help with support</v>
      </c>
      <c r="AH142" s="35" t="str">
        <f>FIXED(EXP('WinBUGS output'!X141),2)</f>
        <v>1.22</v>
      </c>
      <c r="AI142" s="35" t="str">
        <f>FIXED(EXP('WinBUGS output'!W141),2)</f>
        <v>0.61</v>
      </c>
      <c r="AJ142" s="35" t="str">
        <f>FIXED(EXP('WinBUGS output'!Y141),2)</f>
        <v>2.46</v>
      </c>
    </row>
    <row r="143" spans="1:36" x14ac:dyDescent="0.25">
      <c r="A143" s="37">
        <v>3</v>
      </c>
      <c r="B143" s="37">
        <v>12</v>
      </c>
      <c r="C143" s="35" t="str">
        <f>VLOOKUP(A143,'WinBUGS output'!A:C,3,FALSE)</f>
        <v>No treatment</v>
      </c>
      <c r="D143" s="35" t="str">
        <f>VLOOKUP(B143,'WinBUGS output'!A:C,3,FALSE)</f>
        <v>Amitriptyline</v>
      </c>
      <c r="E143" s="35" t="str">
        <f>FIXED('WinBUGS output'!N142,2)</f>
        <v>1.88</v>
      </c>
      <c r="F143" s="35" t="str">
        <f>FIXED('WinBUGS output'!M142,2)</f>
        <v>1.12</v>
      </c>
      <c r="G143" s="35" t="str">
        <f>FIXED('WinBUGS output'!O142,2)</f>
        <v>2.71</v>
      </c>
      <c r="H143" s="7"/>
      <c r="I143" s="7"/>
      <c r="J143" s="7"/>
      <c r="N143" s="37">
        <v>7</v>
      </c>
      <c r="O143" s="37">
        <v>12</v>
      </c>
      <c r="P143" s="61" t="str">
        <f>VLOOKUP('Direct lors'!N143,'WinBUGS output'!D:F,3,FALSE)</f>
        <v>SSRI</v>
      </c>
      <c r="Q143" s="61" t="str">
        <f>VLOOKUP('Direct lors'!O143,'WinBUGS output'!D:F,3,FALSE)</f>
        <v>Self-help</v>
      </c>
      <c r="R143" s="61" t="str">
        <f>FIXED('WinBUGS output'!X142,2)</f>
        <v>-0.52</v>
      </c>
      <c r="S143" s="61" t="str">
        <f>FIXED('WinBUGS output'!W142,2)</f>
        <v>-1.17</v>
      </c>
      <c r="T143" s="61" t="str">
        <f>FIXED('WinBUGS output'!Y142,2)</f>
        <v>0.11</v>
      </c>
      <c r="X143" s="35" t="str">
        <f t="shared" si="8"/>
        <v>No treatment</v>
      </c>
      <c r="Y143" s="35" t="str">
        <f t="shared" si="9"/>
        <v>Amitriptyline</v>
      </c>
      <c r="Z143" s="35" t="str">
        <f>FIXED(EXP('WinBUGS output'!N142),2)</f>
        <v>6.58</v>
      </c>
      <c r="AA143" s="35" t="str">
        <f>FIXED(EXP('WinBUGS output'!M142),2)</f>
        <v>3.06</v>
      </c>
      <c r="AB143" s="35" t="str">
        <f>FIXED(EXP('WinBUGS output'!O142),2)</f>
        <v>15.01</v>
      </c>
      <c r="AF143" s="35" t="str">
        <f t="shared" si="10"/>
        <v>SSRI</v>
      </c>
      <c r="AG143" s="35" t="str">
        <f t="shared" si="11"/>
        <v>Self-help</v>
      </c>
      <c r="AH143" s="35" t="str">
        <f>FIXED(EXP('WinBUGS output'!X142),2)</f>
        <v>0.59</v>
      </c>
      <c r="AI143" s="35" t="str">
        <f>FIXED(EXP('WinBUGS output'!W142),2)</f>
        <v>0.31</v>
      </c>
      <c r="AJ143" s="35" t="str">
        <f>FIXED(EXP('WinBUGS output'!Y142),2)</f>
        <v>1.11</v>
      </c>
    </row>
    <row r="144" spans="1:36" x14ac:dyDescent="0.25">
      <c r="A144" s="37">
        <v>3</v>
      </c>
      <c r="B144" s="37">
        <v>13</v>
      </c>
      <c r="C144" s="35" t="str">
        <f>VLOOKUP(A144,'WinBUGS output'!A:C,3,FALSE)</f>
        <v>No treatment</v>
      </c>
      <c r="D144" s="35" t="str">
        <f>VLOOKUP(B144,'WinBUGS output'!A:C,3,FALSE)</f>
        <v>Imipramine</v>
      </c>
      <c r="E144" s="35" t="str">
        <f>FIXED('WinBUGS output'!N143,2)</f>
        <v>1.67</v>
      </c>
      <c r="F144" s="35" t="str">
        <f>FIXED('WinBUGS output'!M143,2)</f>
        <v>0.92</v>
      </c>
      <c r="G144" s="35" t="str">
        <f>FIXED('WinBUGS output'!O143,2)</f>
        <v>2.46</v>
      </c>
      <c r="H144" s="7"/>
      <c r="I144" s="7"/>
      <c r="J144" s="7"/>
      <c r="N144" s="37">
        <v>7</v>
      </c>
      <c r="O144" s="37">
        <v>13</v>
      </c>
      <c r="P144" s="61" t="str">
        <f>VLOOKUP('Direct lors'!N144,'WinBUGS output'!D:F,3,FALSE)</f>
        <v>SSRI</v>
      </c>
      <c r="Q144" s="61" t="str">
        <f>VLOOKUP('Direct lors'!O144,'WinBUGS output'!D:F,3,FALSE)</f>
        <v>Psychoeducational interventions</v>
      </c>
      <c r="R144" s="61" t="str">
        <f>FIXED('WinBUGS output'!X143,2)</f>
        <v>-0.48</v>
      </c>
      <c r="S144" s="61" t="str">
        <f>FIXED('WinBUGS output'!W143,2)</f>
        <v>-1.25</v>
      </c>
      <c r="T144" s="61" t="str">
        <f>FIXED('WinBUGS output'!Y143,2)</f>
        <v>0.30</v>
      </c>
      <c r="X144" s="35" t="str">
        <f t="shared" si="8"/>
        <v>No treatment</v>
      </c>
      <c r="Y144" s="35" t="str">
        <f t="shared" si="9"/>
        <v>Imipramine</v>
      </c>
      <c r="Z144" s="35" t="str">
        <f>FIXED(EXP('WinBUGS output'!N143),2)</f>
        <v>5.32</v>
      </c>
      <c r="AA144" s="35" t="str">
        <f>FIXED(EXP('WinBUGS output'!M143),2)</f>
        <v>2.52</v>
      </c>
      <c r="AB144" s="35" t="str">
        <f>FIXED(EXP('WinBUGS output'!O143),2)</f>
        <v>11.74</v>
      </c>
      <c r="AF144" s="35" t="str">
        <f t="shared" si="10"/>
        <v>SSRI</v>
      </c>
      <c r="AG144" s="35" t="str">
        <f t="shared" si="11"/>
        <v>Psychoeducational interventions</v>
      </c>
      <c r="AH144" s="35" t="str">
        <f>FIXED(EXP('WinBUGS output'!X143),2)</f>
        <v>0.62</v>
      </c>
      <c r="AI144" s="35" t="str">
        <f>FIXED(EXP('WinBUGS output'!W143),2)</f>
        <v>0.29</v>
      </c>
      <c r="AJ144" s="35" t="str">
        <f>FIXED(EXP('WinBUGS output'!Y143),2)</f>
        <v>1.35</v>
      </c>
    </row>
    <row r="145" spans="1:36" x14ac:dyDescent="0.25">
      <c r="A145" s="37">
        <v>3</v>
      </c>
      <c r="B145" s="37">
        <v>14</v>
      </c>
      <c r="C145" s="35" t="str">
        <f>VLOOKUP(A145,'WinBUGS output'!A:C,3,FALSE)</f>
        <v>No treatment</v>
      </c>
      <c r="D145" s="35" t="str">
        <f>VLOOKUP(B145,'WinBUGS output'!A:C,3,FALSE)</f>
        <v>Lofepramine</v>
      </c>
      <c r="E145" s="35" t="str">
        <f>FIXED('WinBUGS output'!N144,2)</f>
        <v>1.78</v>
      </c>
      <c r="F145" s="35" t="str">
        <f>FIXED('WinBUGS output'!M144,2)</f>
        <v>0.89</v>
      </c>
      <c r="G145" s="35" t="str">
        <f>FIXED('WinBUGS output'!O144,2)</f>
        <v>2.71</v>
      </c>
      <c r="H145" s="7"/>
      <c r="I145" s="7"/>
      <c r="J145" s="7"/>
      <c r="N145" s="37">
        <v>7</v>
      </c>
      <c r="O145" s="37">
        <v>14</v>
      </c>
      <c r="P145" s="61" t="str">
        <f>VLOOKUP('Direct lors'!N145,'WinBUGS output'!D:F,3,FALSE)</f>
        <v>SSRI</v>
      </c>
      <c r="Q145" s="61" t="str">
        <f>VLOOKUP('Direct lors'!O145,'WinBUGS output'!D:F,3,FALSE)</f>
        <v>Interpersonal psychotherapy (IPT)</v>
      </c>
      <c r="R145" s="61" t="str">
        <f>FIXED('WinBUGS output'!X144,2)</f>
        <v>-0.24</v>
      </c>
      <c r="S145" s="61" t="str">
        <f>FIXED('WinBUGS output'!W144,2)</f>
        <v>-1.30</v>
      </c>
      <c r="T145" s="61" t="str">
        <f>FIXED('WinBUGS output'!Y144,2)</f>
        <v>0.83</v>
      </c>
      <c r="X145" s="35" t="str">
        <f t="shared" si="8"/>
        <v>No treatment</v>
      </c>
      <c r="Y145" s="35" t="str">
        <f t="shared" si="9"/>
        <v>Lofepramine</v>
      </c>
      <c r="Z145" s="35" t="str">
        <f>FIXED(EXP('WinBUGS output'!N144),2)</f>
        <v>5.91</v>
      </c>
      <c r="AA145" s="35" t="str">
        <f>FIXED(EXP('WinBUGS output'!M144),2)</f>
        <v>2.43</v>
      </c>
      <c r="AB145" s="35" t="str">
        <f>FIXED(EXP('WinBUGS output'!O144),2)</f>
        <v>15.06</v>
      </c>
      <c r="AF145" s="35" t="str">
        <f t="shared" si="10"/>
        <v>SSRI</v>
      </c>
      <c r="AG145" s="35" t="str">
        <f t="shared" si="11"/>
        <v>Interpersonal psychotherapy (IPT)</v>
      </c>
      <c r="AH145" s="35" t="str">
        <f>FIXED(EXP('WinBUGS output'!X144),2)</f>
        <v>0.79</v>
      </c>
      <c r="AI145" s="35" t="str">
        <f>FIXED(EXP('WinBUGS output'!W144),2)</f>
        <v>0.27</v>
      </c>
      <c r="AJ145" s="35" t="str">
        <f>FIXED(EXP('WinBUGS output'!Y144),2)</f>
        <v>2.29</v>
      </c>
    </row>
    <row r="146" spans="1:36" x14ac:dyDescent="0.25">
      <c r="A146" s="37">
        <v>3</v>
      </c>
      <c r="B146" s="37">
        <v>15</v>
      </c>
      <c r="C146" s="35" t="str">
        <f>VLOOKUP(A146,'WinBUGS output'!A:C,3,FALSE)</f>
        <v>No treatment</v>
      </c>
      <c r="D146" s="35" t="str">
        <f>VLOOKUP(B146,'WinBUGS output'!A:C,3,FALSE)</f>
        <v>Any SSRI</v>
      </c>
      <c r="E146" s="35" t="str">
        <f>FIXED('WinBUGS output'!N145,2)</f>
        <v>1.85</v>
      </c>
      <c r="F146" s="35" t="str">
        <f>FIXED('WinBUGS output'!M145,2)</f>
        <v>0.98</v>
      </c>
      <c r="G146" s="35" t="str">
        <f>FIXED('WinBUGS output'!O145,2)</f>
        <v>2.80</v>
      </c>
      <c r="H146" s="7"/>
      <c r="I146" s="7"/>
      <c r="J146" s="7"/>
      <c r="N146" s="37">
        <v>7</v>
      </c>
      <c r="O146" s="37">
        <v>15</v>
      </c>
      <c r="P146" s="61" t="str">
        <f>VLOOKUP('Direct lors'!N146,'WinBUGS output'!D:F,3,FALSE)</f>
        <v>SSRI</v>
      </c>
      <c r="Q146" s="61" t="str">
        <f>VLOOKUP('Direct lors'!O146,'WinBUGS output'!D:F,3,FALSE)</f>
        <v>Counselling</v>
      </c>
      <c r="R146" s="61" t="str">
        <f>FIXED('WinBUGS output'!X145,2)</f>
        <v>-0.04</v>
      </c>
      <c r="S146" s="61" t="str">
        <f>FIXED('WinBUGS output'!W145,2)</f>
        <v>-0.83</v>
      </c>
      <c r="T146" s="61" t="str">
        <f>FIXED('WinBUGS output'!Y145,2)</f>
        <v>0.78</v>
      </c>
      <c r="X146" s="35" t="str">
        <f t="shared" si="8"/>
        <v>No treatment</v>
      </c>
      <c r="Y146" s="35" t="str">
        <f t="shared" si="9"/>
        <v>Any SSRI</v>
      </c>
      <c r="Z146" s="35" t="str">
        <f>FIXED(EXP('WinBUGS output'!N145),2)</f>
        <v>6.36</v>
      </c>
      <c r="AA146" s="35" t="str">
        <f>FIXED(EXP('WinBUGS output'!M145),2)</f>
        <v>2.67</v>
      </c>
      <c r="AB146" s="35" t="str">
        <f>FIXED(EXP('WinBUGS output'!O145),2)</f>
        <v>16.49</v>
      </c>
      <c r="AF146" s="35" t="str">
        <f t="shared" si="10"/>
        <v>SSRI</v>
      </c>
      <c r="AG146" s="35" t="str">
        <f t="shared" si="11"/>
        <v>Counselling</v>
      </c>
      <c r="AH146" s="35" t="str">
        <f>FIXED(EXP('WinBUGS output'!X145),2)</f>
        <v>0.96</v>
      </c>
      <c r="AI146" s="35" t="str">
        <f>FIXED(EXP('WinBUGS output'!W145),2)</f>
        <v>0.43</v>
      </c>
      <c r="AJ146" s="35" t="str">
        <f>FIXED(EXP('WinBUGS output'!Y145),2)</f>
        <v>2.19</v>
      </c>
    </row>
    <row r="147" spans="1:36" x14ac:dyDescent="0.25">
      <c r="A147" s="37">
        <v>3</v>
      </c>
      <c r="B147" s="37">
        <v>16</v>
      </c>
      <c r="C147" s="35" t="str">
        <f>VLOOKUP(A147,'WinBUGS output'!A:C,3,FALSE)</f>
        <v>No treatment</v>
      </c>
      <c r="D147" s="35" t="str">
        <f>VLOOKUP(B147,'WinBUGS output'!A:C,3,FALSE)</f>
        <v>Any SSRI + Enhanced TAU</v>
      </c>
      <c r="E147" s="35" t="str">
        <f>FIXED('WinBUGS output'!N146,2)</f>
        <v>1.77</v>
      </c>
      <c r="F147" s="35" t="str">
        <f>FIXED('WinBUGS output'!M146,2)</f>
        <v>0.92</v>
      </c>
      <c r="G147" s="35" t="str">
        <f>FIXED('WinBUGS output'!O146,2)</f>
        <v>2.66</v>
      </c>
      <c r="H147" s="7"/>
      <c r="I147" s="7"/>
      <c r="J147" s="7"/>
      <c r="N147" s="37">
        <v>7</v>
      </c>
      <c r="O147" s="37">
        <v>16</v>
      </c>
      <c r="P147" s="61" t="str">
        <f>VLOOKUP('Direct lors'!N147,'WinBUGS output'!D:F,3,FALSE)</f>
        <v>SSRI</v>
      </c>
      <c r="Q147" s="61" t="str">
        <f>VLOOKUP('Direct lors'!O147,'WinBUGS output'!D:F,3,FALSE)</f>
        <v>Problem solving</v>
      </c>
      <c r="R147" s="61" t="str">
        <f>FIXED('WinBUGS output'!X146,2)</f>
        <v>-1.13</v>
      </c>
      <c r="S147" s="61" t="str">
        <f>FIXED('WinBUGS output'!W146,2)</f>
        <v>-2.45</v>
      </c>
      <c r="T147" s="61" t="str">
        <f>FIXED('WinBUGS output'!Y146,2)</f>
        <v>0.22</v>
      </c>
      <c r="X147" s="35" t="str">
        <f t="shared" si="8"/>
        <v>No treatment</v>
      </c>
      <c r="Y147" s="35" t="str">
        <f t="shared" si="9"/>
        <v>Any SSRI + Enhanced TAU</v>
      </c>
      <c r="Z147" s="35" t="str">
        <f>FIXED(EXP('WinBUGS output'!N146),2)</f>
        <v>5.86</v>
      </c>
      <c r="AA147" s="35" t="str">
        <f>FIXED(EXP('WinBUGS output'!M146),2)</f>
        <v>2.52</v>
      </c>
      <c r="AB147" s="35" t="str">
        <f>FIXED(EXP('WinBUGS output'!O146),2)</f>
        <v>14.35</v>
      </c>
      <c r="AF147" s="35" t="str">
        <f t="shared" si="10"/>
        <v>SSRI</v>
      </c>
      <c r="AG147" s="35" t="str">
        <f t="shared" si="11"/>
        <v>Problem solving</v>
      </c>
      <c r="AH147" s="35" t="str">
        <f>FIXED(EXP('WinBUGS output'!X146),2)</f>
        <v>0.32</v>
      </c>
      <c r="AI147" s="35" t="str">
        <f>FIXED(EXP('WinBUGS output'!W146),2)</f>
        <v>0.09</v>
      </c>
      <c r="AJ147" s="35" t="str">
        <f>FIXED(EXP('WinBUGS output'!Y146),2)</f>
        <v>1.25</v>
      </c>
    </row>
    <row r="148" spans="1:36" x14ac:dyDescent="0.25">
      <c r="A148" s="37">
        <v>3</v>
      </c>
      <c r="B148" s="37">
        <v>17</v>
      </c>
      <c r="C148" s="35" t="str">
        <f>VLOOKUP(A148,'WinBUGS output'!A:C,3,FALSE)</f>
        <v>No treatment</v>
      </c>
      <c r="D148" s="35" t="str">
        <f>VLOOKUP(B148,'WinBUGS output'!A:C,3,FALSE)</f>
        <v>Citalopram</v>
      </c>
      <c r="E148" s="35" t="str">
        <f>FIXED('WinBUGS output'!N147,2)</f>
        <v>1.80</v>
      </c>
      <c r="F148" s="35" t="str">
        <f>FIXED('WinBUGS output'!M147,2)</f>
        <v>1.03</v>
      </c>
      <c r="G148" s="35" t="str">
        <f>FIXED('WinBUGS output'!O147,2)</f>
        <v>2.62</v>
      </c>
      <c r="H148" s="7"/>
      <c r="I148" s="7"/>
      <c r="J148" s="7"/>
      <c r="N148" s="37">
        <v>7</v>
      </c>
      <c r="O148" s="37">
        <v>17</v>
      </c>
      <c r="P148" s="61" t="str">
        <f>VLOOKUP('Direct lors'!N148,'WinBUGS output'!D:F,3,FALSE)</f>
        <v>SSRI</v>
      </c>
      <c r="Q148" s="61" t="str">
        <f>VLOOKUP('Direct lors'!O148,'WinBUGS output'!D:F,3,FALSE)</f>
        <v>Behavioural therapies (individual)</v>
      </c>
      <c r="R148" s="61" t="str">
        <f>FIXED('WinBUGS output'!X147,2)</f>
        <v>0.97</v>
      </c>
      <c r="S148" s="61" t="str">
        <f>FIXED('WinBUGS output'!W147,2)</f>
        <v>0.08</v>
      </c>
      <c r="T148" s="61" t="str">
        <f>FIXED('WinBUGS output'!Y147,2)</f>
        <v>1.88</v>
      </c>
      <c r="X148" s="35" t="str">
        <f t="shared" si="8"/>
        <v>No treatment</v>
      </c>
      <c r="Y148" s="35" t="str">
        <f t="shared" si="9"/>
        <v>Citalopram</v>
      </c>
      <c r="Z148" s="35" t="str">
        <f>FIXED(EXP('WinBUGS output'!N147),2)</f>
        <v>6.04</v>
      </c>
      <c r="AA148" s="35" t="str">
        <f>FIXED(EXP('WinBUGS output'!M147),2)</f>
        <v>2.79</v>
      </c>
      <c r="AB148" s="35" t="str">
        <f>FIXED(EXP('WinBUGS output'!O147),2)</f>
        <v>13.68</v>
      </c>
      <c r="AF148" s="35" t="str">
        <f t="shared" si="10"/>
        <v>SSRI</v>
      </c>
      <c r="AG148" s="35" t="str">
        <f t="shared" si="11"/>
        <v>Behavioural therapies (individual)</v>
      </c>
      <c r="AH148" s="35" t="str">
        <f>FIXED(EXP('WinBUGS output'!X147),2)</f>
        <v>2.64</v>
      </c>
      <c r="AI148" s="35" t="str">
        <f>FIXED(EXP('WinBUGS output'!W147),2)</f>
        <v>1.08</v>
      </c>
      <c r="AJ148" s="35" t="str">
        <f>FIXED(EXP('WinBUGS output'!Y147),2)</f>
        <v>6.53</v>
      </c>
    </row>
    <row r="149" spans="1:36" ht="26.25" x14ac:dyDescent="0.25">
      <c r="A149" s="37">
        <v>3</v>
      </c>
      <c r="B149" s="37">
        <v>18</v>
      </c>
      <c r="C149" s="35" t="str">
        <f>VLOOKUP(A149,'WinBUGS output'!A:C,3,FALSE)</f>
        <v>No treatment</v>
      </c>
      <c r="D149" s="35" t="str">
        <f>VLOOKUP(B149,'WinBUGS output'!A:C,3,FALSE)</f>
        <v>Escitalopram</v>
      </c>
      <c r="E149" s="35" t="str">
        <f>FIXED('WinBUGS output'!N148,2)</f>
        <v>1.67</v>
      </c>
      <c r="F149" s="35" t="str">
        <f>FIXED('WinBUGS output'!M148,2)</f>
        <v>0.87</v>
      </c>
      <c r="G149" s="35" t="str">
        <f>FIXED('WinBUGS output'!O148,2)</f>
        <v>2.48</v>
      </c>
      <c r="H149" s="7"/>
      <c r="I149" s="7"/>
      <c r="J149" s="7"/>
      <c r="N149" s="37">
        <v>7</v>
      </c>
      <c r="O149" s="37">
        <v>18</v>
      </c>
      <c r="P149" s="61" t="str">
        <f>VLOOKUP('Direct lors'!N149,'WinBUGS output'!D:F,3,FALSE)</f>
        <v>SSRI</v>
      </c>
      <c r="Q149" s="61" t="str">
        <f>VLOOKUP('Direct lors'!O149,'WinBUGS output'!D:F,3,FALSE)</f>
        <v>Cognitive and cognitive behavioural therapies (individual)</v>
      </c>
      <c r="R149" s="61" t="str">
        <f>FIXED('WinBUGS output'!X148,2)</f>
        <v>0.30</v>
      </c>
      <c r="S149" s="61" t="str">
        <f>FIXED('WinBUGS output'!W148,2)</f>
        <v>-0.31</v>
      </c>
      <c r="T149" s="61" t="str">
        <f>FIXED('WinBUGS output'!Y148,2)</f>
        <v>0.90</v>
      </c>
      <c r="X149" s="35" t="str">
        <f t="shared" si="8"/>
        <v>No treatment</v>
      </c>
      <c r="Y149" s="35" t="str">
        <f t="shared" si="9"/>
        <v>Escitalopram</v>
      </c>
      <c r="Z149" s="35" t="str">
        <f>FIXED(EXP('WinBUGS output'!N148),2)</f>
        <v>5.30</v>
      </c>
      <c r="AA149" s="35" t="str">
        <f>FIXED(EXP('WinBUGS output'!M148),2)</f>
        <v>2.39</v>
      </c>
      <c r="AB149" s="35" t="str">
        <f>FIXED(EXP('WinBUGS output'!O148),2)</f>
        <v>11.94</v>
      </c>
      <c r="AF149" s="35" t="str">
        <f t="shared" si="10"/>
        <v>SSRI</v>
      </c>
      <c r="AG149" s="35" t="str">
        <f t="shared" si="11"/>
        <v>Cognitive and cognitive behavioural therapies (individual)</v>
      </c>
      <c r="AH149" s="35" t="str">
        <f>FIXED(EXP('WinBUGS output'!X148),2)</f>
        <v>1.35</v>
      </c>
      <c r="AI149" s="35" t="str">
        <f>FIXED(EXP('WinBUGS output'!W148),2)</f>
        <v>0.73</v>
      </c>
      <c r="AJ149" s="35" t="str">
        <f>FIXED(EXP('WinBUGS output'!Y148),2)</f>
        <v>2.46</v>
      </c>
    </row>
    <row r="150" spans="1:36" x14ac:dyDescent="0.25">
      <c r="A150" s="37">
        <v>3</v>
      </c>
      <c r="B150" s="37">
        <v>19</v>
      </c>
      <c r="C150" s="35" t="str">
        <f>VLOOKUP(A150,'WinBUGS output'!A:C,3,FALSE)</f>
        <v>No treatment</v>
      </c>
      <c r="D150" s="35" t="str">
        <f>VLOOKUP(B150,'WinBUGS output'!A:C,3,FALSE)</f>
        <v>Fluoxetine</v>
      </c>
      <c r="E150" s="35" t="str">
        <f>FIXED('WinBUGS output'!N149,2)</f>
        <v>1.85</v>
      </c>
      <c r="F150" s="35" t="str">
        <f>FIXED('WinBUGS output'!M149,2)</f>
        <v>1.12</v>
      </c>
      <c r="G150" s="35" t="str">
        <f>FIXED('WinBUGS output'!O149,2)</f>
        <v>2.63</v>
      </c>
      <c r="H150" s="7"/>
      <c r="I150" s="7"/>
      <c r="J150" s="7"/>
      <c r="N150" s="37">
        <v>7</v>
      </c>
      <c r="O150" s="37">
        <v>19</v>
      </c>
      <c r="P150" s="61" t="str">
        <f>VLOOKUP('Direct lors'!N150,'WinBUGS output'!D:F,3,FALSE)</f>
        <v>SSRI</v>
      </c>
      <c r="Q150" s="61" t="str">
        <f>VLOOKUP('Direct lors'!O150,'WinBUGS output'!D:F,3,FALSE)</f>
        <v>Behavioural, cognitive, or CBT groups</v>
      </c>
      <c r="R150" s="61" t="str">
        <f>FIXED('WinBUGS output'!X149,2)</f>
        <v>-0.19</v>
      </c>
      <c r="S150" s="61" t="str">
        <f>FIXED('WinBUGS output'!W149,2)</f>
        <v>-0.83</v>
      </c>
      <c r="T150" s="61" t="str">
        <f>FIXED('WinBUGS output'!Y149,2)</f>
        <v>0.45</v>
      </c>
      <c r="X150" s="35" t="str">
        <f t="shared" si="8"/>
        <v>No treatment</v>
      </c>
      <c r="Y150" s="35" t="str">
        <f t="shared" si="9"/>
        <v>Fluoxetine</v>
      </c>
      <c r="Z150" s="35" t="str">
        <f>FIXED(EXP('WinBUGS output'!N149),2)</f>
        <v>6.35</v>
      </c>
      <c r="AA150" s="35" t="str">
        <f>FIXED(EXP('WinBUGS output'!M149),2)</f>
        <v>3.07</v>
      </c>
      <c r="AB150" s="35" t="str">
        <f>FIXED(EXP('WinBUGS output'!O149),2)</f>
        <v>13.80</v>
      </c>
      <c r="AF150" s="35" t="str">
        <f t="shared" si="10"/>
        <v>SSRI</v>
      </c>
      <c r="AG150" s="35" t="str">
        <f t="shared" si="11"/>
        <v>Behavioural, cognitive, or CBT groups</v>
      </c>
      <c r="AH150" s="35" t="str">
        <f>FIXED(EXP('WinBUGS output'!X149),2)</f>
        <v>0.82</v>
      </c>
      <c r="AI150" s="35" t="str">
        <f>FIXED(EXP('WinBUGS output'!W149),2)</f>
        <v>0.44</v>
      </c>
      <c r="AJ150" s="35" t="str">
        <f>FIXED(EXP('WinBUGS output'!Y149),2)</f>
        <v>1.57</v>
      </c>
    </row>
    <row r="151" spans="1:36" ht="26.25" x14ac:dyDescent="0.25">
      <c r="A151" s="37">
        <v>3</v>
      </c>
      <c r="B151" s="37">
        <v>20</v>
      </c>
      <c r="C151" s="35" t="str">
        <f>VLOOKUP(A151,'WinBUGS output'!A:C,3,FALSE)</f>
        <v>No treatment</v>
      </c>
      <c r="D151" s="35" t="str">
        <f>VLOOKUP(B151,'WinBUGS output'!A:C,3,FALSE)</f>
        <v>Sertraline</v>
      </c>
      <c r="E151" s="35" t="str">
        <f>FIXED('WinBUGS output'!N150,2)</f>
        <v>1.77</v>
      </c>
      <c r="F151" s="35" t="str">
        <f>FIXED('WinBUGS output'!M150,2)</f>
        <v>1.07</v>
      </c>
      <c r="G151" s="35" t="str">
        <f>FIXED('WinBUGS output'!O150,2)</f>
        <v>2.54</v>
      </c>
      <c r="H151" s="7"/>
      <c r="I151" s="7"/>
      <c r="J151" s="7"/>
      <c r="N151" s="37">
        <v>7</v>
      </c>
      <c r="O151" s="37">
        <v>20</v>
      </c>
      <c r="P151" s="61" t="str">
        <f>VLOOKUP('Direct lors'!N151,'WinBUGS output'!D:F,3,FALSE)</f>
        <v>SSRI</v>
      </c>
      <c r="Q151" s="61" t="str">
        <f>VLOOKUP('Direct lors'!O151,'WinBUGS output'!D:F,3,FALSE)</f>
        <v>Combined (Cognitive and cognitive behavioural therapies individual + AD)</v>
      </c>
      <c r="R151" s="61" t="str">
        <f>FIXED('WinBUGS output'!X150,2)</f>
        <v>0.68</v>
      </c>
      <c r="S151" s="61" t="str">
        <f>FIXED('WinBUGS output'!W150,2)</f>
        <v>-0.24</v>
      </c>
      <c r="T151" s="61" t="str">
        <f>FIXED('WinBUGS output'!Y150,2)</f>
        <v>1.58</v>
      </c>
      <c r="X151" s="35" t="str">
        <f t="shared" si="8"/>
        <v>No treatment</v>
      </c>
      <c r="Y151" s="35" t="str">
        <f t="shared" si="9"/>
        <v>Sertraline</v>
      </c>
      <c r="Z151" s="35" t="str">
        <f>FIXED(EXP('WinBUGS output'!N150),2)</f>
        <v>5.89</v>
      </c>
      <c r="AA151" s="35" t="str">
        <f>FIXED(EXP('WinBUGS output'!M150),2)</f>
        <v>2.90</v>
      </c>
      <c r="AB151" s="35" t="str">
        <f>FIXED(EXP('WinBUGS output'!O150),2)</f>
        <v>12.67</v>
      </c>
      <c r="AF151" s="35" t="str">
        <f t="shared" si="10"/>
        <v>SSRI</v>
      </c>
      <c r="AG151" s="35" t="str">
        <f t="shared" si="11"/>
        <v>Combined (Cognitive and cognitive behavioural therapies individual + AD)</v>
      </c>
      <c r="AH151" s="35" t="str">
        <f>FIXED(EXP('WinBUGS output'!X150),2)</f>
        <v>1.97</v>
      </c>
      <c r="AI151" s="35" t="str">
        <f>FIXED(EXP('WinBUGS output'!W150),2)</f>
        <v>0.79</v>
      </c>
      <c r="AJ151" s="35" t="str">
        <f>FIXED(EXP('WinBUGS output'!Y150),2)</f>
        <v>4.87</v>
      </c>
    </row>
    <row r="152" spans="1:36" x14ac:dyDescent="0.25">
      <c r="A152" s="37">
        <v>3</v>
      </c>
      <c r="B152" s="37">
        <v>21</v>
      </c>
      <c r="C152" s="35" t="str">
        <f>VLOOKUP(A152,'WinBUGS output'!A:C,3,FALSE)</f>
        <v>No treatment</v>
      </c>
      <c r="D152" s="35" t="str">
        <f>VLOOKUP(B152,'WinBUGS output'!A:C,3,FALSE)</f>
        <v>Any AD</v>
      </c>
      <c r="E152" s="35" t="str">
        <f>FIXED('WinBUGS output'!N151,2)</f>
        <v>2.29</v>
      </c>
      <c r="F152" s="35" t="str">
        <f>FIXED('WinBUGS output'!M151,2)</f>
        <v>1.52</v>
      </c>
      <c r="G152" s="35" t="str">
        <f>FIXED('WinBUGS output'!O151,2)</f>
        <v>3.08</v>
      </c>
      <c r="H152" s="7"/>
      <c r="I152" s="7"/>
      <c r="J152" s="7"/>
      <c r="N152" s="37">
        <v>7</v>
      </c>
      <c r="O152" s="37">
        <v>21</v>
      </c>
      <c r="P152" s="61" t="str">
        <f>VLOOKUP('Direct lors'!N152,'WinBUGS output'!D:F,3,FALSE)</f>
        <v>SSRI</v>
      </c>
      <c r="Q152" s="61" t="str">
        <f>VLOOKUP('Direct lors'!O152,'WinBUGS output'!D:F,3,FALSE)</f>
        <v>Combined (Counselling + AD)</v>
      </c>
      <c r="R152" s="61" t="str">
        <f>FIXED('WinBUGS output'!X151,2)</f>
        <v>1.06</v>
      </c>
      <c r="S152" s="61" t="str">
        <f>FIXED('WinBUGS output'!W151,2)</f>
        <v>-0.51</v>
      </c>
      <c r="T152" s="61" t="str">
        <f>FIXED('WinBUGS output'!Y151,2)</f>
        <v>2.64</v>
      </c>
      <c r="X152" s="35" t="str">
        <f t="shared" si="8"/>
        <v>No treatment</v>
      </c>
      <c r="Y152" s="35" t="str">
        <f t="shared" si="9"/>
        <v>Any AD</v>
      </c>
      <c r="Z152" s="35" t="str">
        <f>FIXED(EXP('WinBUGS output'!N151),2)</f>
        <v>9.84</v>
      </c>
      <c r="AA152" s="35" t="str">
        <f>FIXED(EXP('WinBUGS output'!M151),2)</f>
        <v>4.59</v>
      </c>
      <c r="AB152" s="35" t="str">
        <f>FIXED(EXP('WinBUGS output'!O151),2)</f>
        <v>21.78</v>
      </c>
      <c r="AF152" s="35" t="str">
        <f t="shared" si="10"/>
        <v>SSRI</v>
      </c>
      <c r="AG152" s="35" t="str">
        <f t="shared" si="11"/>
        <v>Combined (Counselling + AD)</v>
      </c>
      <c r="AH152" s="35" t="str">
        <f>FIXED(EXP('WinBUGS output'!X151),2)</f>
        <v>2.88</v>
      </c>
      <c r="AI152" s="35" t="str">
        <f>FIXED(EXP('WinBUGS output'!W151),2)</f>
        <v>0.60</v>
      </c>
      <c r="AJ152" s="35" t="str">
        <f>FIXED(EXP('WinBUGS output'!Y151),2)</f>
        <v>14.00</v>
      </c>
    </row>
    <row r="153" spans="1:36" x14ac:dyDescent="0.25">
      <c r="A153" s="37">
        <v>3</v>
      </c>
      <c r="B153" s="37">
        <v>22</v>
      </c>
      <c r="C153" s="35" t="str">
        <f>VLOOKUP(A153,'WinBUGS output'!A:C,3,FALSE)</f>
        <v>No treatment</v>
      </c>
      <c r="D153" s="35" t="str">
        <f>VLOOKUP(B153,'WinBUGS output'!A:C,3,FALSE)</f>
        <v>Mirtazapine</v>
      </c>
      <c r="E153" s="35" t="str">
        <f>FIXED('WinBUGS output'!N152,2)</f>
        <v>2.55</v>
      </c>
      <c r="F153" s="35" t="str">
        <f>FIXED('WinBUGS output'!M152,2)</f>
        <v>1.04</v>
      </c>
      <c r="G153" s="35" t="str">
        <f>FIXED('WinBUGS output'!O152,2)</f>
        <v>4.18</v>
      </c>
      <c r="H153" s="7"/>
      <c r="I153" s="7"/>
      <c r="J153" s="7"/>
      <c r="N153" s="37">
        <v>7</v>
      </c>
      <c r="O153" s="37">
        <v>22</v>
      </c>
      <c r="P153" s="61" t="str">
        <f>VLOOKUP('Direct lors'!N153,'WinBUGS output'!D:F,3,FALSE)</f>
        <v>SSRI</v>
      </c>
      <c r="Q153" s="61" t="str">
        <f>VLOOKUP('Direct lors'!O153,'WinBUGS output'!D:F,3,FALSE)</f>
        <v>Combined (IPT + AD)</v>
      </c>
      <c r="R153" s="61" t="str">
        <f>FIXED('WinBUGS output'!X152,2)</f>
        <v>1.24</v>
      </c>
      <c r="S153" s="61" t="str">
        <f>FIXED('WinBUGS output'!W152,2)</f>
        <v>0.09</v>
      </c>
      <c r="T153" s="61" t="str">
        <f>FIXED('WinBUGS output'!Y152,2)</f>
        <v>2.42</v>
      </c>
      <c r="X153" s="35" t="str">
        <f t="shared" si="8"/>
        <v>No treatment</v>
      </c>
      <c r="Y153" s="35" t="str">
        <f t="shared" si="9"/>
        <v>Mirtazapine</v>
      </c>
      <c r="Z153" s="35" t="str">
        <f>FIXED(EXP('WinBUGS output'!N152),2)</f>
        <v>12.74</v>
      </c>
      <c r="AA153" s="35" t="str">
        <f>FIXED(EXP('WinBUGS output'!M152),2)</f>
        <v>2.82</v>
      </c>
      <c r="AB153" s="35" t="str">
        <f>FIXED(EXP('WinBUGS output'!O152),2)</f>
        <v>65.24</v>
      </c>
      <c r="AF153" s="35" t="str">
        <f t="shared" si="10"/>
        <v>SSRI</v>
      </c>
      <c r="AG153" s="35" t="str">
        <f t="shared" si="11"/>
        <v>Combined (IPT + AD)</v>
      </c>
      <c r="AH153" s="35" t="str">
        <f>FIXED(EXP('WinBUGS output'!X152),2)</f>
        <v>3.47</v>
      </c>
      <c r="AI153" s="35" t="str">
        <f>FIXED(EXP('WinBUGS output'!W152),2)</f>
        <v>1.10</v>
      </c>
      <c r="AJ153" s="35" t="str">
        <f>FIXED(EXP('WinBUGS output'!Y152),2)</f>
        <v>11.25</v>
      </c>
    </row>
    <row r="154" spans="1:36" ht="26.25" x14ac:dyDescent="0.25">
      <c r="A154" s="37">
        <v>3</v>
      </c>
      <c r="B154" s="37">
        <v>23</v>
      </c>
      <c r="C154" s="35" t="str">
        <f>VLOOKUP(A154,'WinBUGS output'!A:C,3,FALSE)</f>
        <v>No treatment</v>
      </c>
      <c r="D154" s="35" t="str">
        <f>VLOOKUP(B154,'WinBUGS output'!A:C,3,FALSE)</f>
        <v>Short-term psychodynamic psychotherapy individual</v>
      </c>
      <c r="E154" s="35" t="str">
        <f>FIXED('WinBUGS output'!N153,2)</f>
        <v>1.82</v>
      </c>
      <c r="F154" s="35" t="str">
        <f>FIXED('WinBUGS output'!M153,2)</f>
        <v>1.00</v>
      </c>
      <c r="G154" s="35" t="str">
        <f>FIXED('WinBUGS output'!O153,2)</f>
        <v>2.67</v>
      </c>
      <c r="H154" s="7"/>
      <c r="I154" s="7"/>
      <c r="J154" s="7"/>
      <c r="N154" s="37">
        <v>7</v>
      </c>
      <c r="O154" s="37">
        <v>23</v>
      </c>
      <c r="P154" s="61" t="str">
        <f>VLOOKUP('Direct lors'!N154,'WinBUGS output'!D:F,3,FALSE)</f>
        <v>SSRI</v>
      </c>
      <c r="Q154" s="61" t="str">
        <f>VLOOKUP('Direct lors'!O154,'WinBUGS output'!D:F,3,FALSE)</f>
        <v>Combined (Short-term psychodynamic psychotherapies + AD)</v>
      </c>
      <c r="R154" s="61" t="str">
        <f>FIXED('WinBUGS output'!X153,2)</f>
        <v>0.93</v>
      </c>
      <c r="S154" s="61" t="str">
        <f>FIXED('WinBUGS output'!W153,2)</f>
        <v>-0.07</v>
      </c>
      <c r="T154" s="61" t="str">
        <f>FIXED('WinBUGS output'!Y153,2)</f>
        <v>1.90</v>
      </c>
      <c r="X154" s="35" t="str">
        <f t="shared" si="8"/>
        <v>No treatment</v>
      </c>
      <c r="Y154" s="35" t="str">
        <f t="shared" si="9"/>
        <v>Short-term psychodynamic psychotherapy individual</v>
      </c>
      <c r="Z154" s="35" t="str">
        <f>FIXED(EXP('WinBUGS output'!N153),2)</f>
        <v>6.18</v>
      </c>
      <c r="AA154" s="35" t="str">
        <f>FIXED(EXP('WinBUGS output'!M153),2)</f>
        <v>2.72</v>
      </c>
      <c r="AB154" s="35" t="str">
        <f>FIXED(EXP('WinBUGS output'!O153),2)</f>
        <v>14.41</v>
      </c>
      <c r="AF154" s="35" t="str">
        <f t="shared" si="10"/>
        <v>SSRI</v>
      </c>
      <c r="AG154" s="35" t="str">
        <f t="shared" si="11"/>
        <v>Combined (Short-term psychodynamic psychotherapies + AD)</v>
      </c>
      <c r="AH154" s="35" t="str">
        <f>FIXED(EXP('WinBUGS output'!X153),2)</f>
        <v>2.53</v>
      </c>
      <c r="AI154" s="35" t="str">
        <f>FIXED(EXP('WinBUGS output'!W153),2)</f>
        <v>0.93</v>
      </c>
      <c r="AJ154" s="35" t="str">
        <f>FIXED(EXP('WinBUGS output'!Y153),2)</f>
        <v>6.71</v>
      </c>
    </row>
    <row r="155" spans="1:36" x14ac:dyDescent="0.25">
      <c r="A155" s="37">
        <v>3</v>
      </c>
      <c r="B155" s="37">
        <v>24</v>
      </c>
      <c r="C155" s="35" t="str">
        <f>VLOOKUP(A155,'WinBUGS output'!A:C,3,FALSE)</f>
        <v>No treatment</v>
      </c>
      <c r="D155" s="35" t="str">
        <f>VLOOKUP(B155,'WinBUGS output'!A:C,3,FALSE)</f>
        <v>Cognitive bibliotherapy with support</v>
      </c>
      <c r="E155" s="35" t="str">
        <f>FIXED('WinBUGS output'!N154,2)</f>
        <v>1.67</v>
      </c>
      <c r="F155" s="35" t="str">
        <f>FIXED('WinBUGS output'!M154,2)</f>
        <v>0.94</v>
      </c>
      <c r="G155" s="35" t="str">
        <f>FIXED('WinBUGS output'!O154,2)</f>
        <v>2.43</v>
      </c>
      <c r="H155" s="7"/>
      <c r="I155" s="7"/>
      <c r="J155" s="7"/>
      <c r="N155" s="37">
        <v>7</v>
      </c>
      <c r="O155" s="37">
        <v>24</v>
      </c>
      <c r="P155" s="61" t="str">
        <f>VLOOKUP('Direct lors'!N155,'WinBUGS output'!D:F,3,FALSE)</f>
        <v>SSRI</v>
      </c>
      <c r="Q155" s="61" t="str">
        <f>VLOOKUP('Direct lors'!O155,'WinBUGS output'!D:F,3,FALSE)</f>
        <v>Combined (psych + placebo)</v>
      </c>
      <c r="R155" s="61" t="str">
        <f>FIXED('WinBUGS output'!X154,2)</f>
        <v>1.59</v>
      </c>
      <c r="S155" s="61" t="str">
        <f>FIXED('WinBUGS output'!W154,2)</f>
        <v>0.44</v>
      </c>
      <c r="T155" s="61" t="str">
        <f>FIXED('WinBUGS output'!Y154,2)</f>
        <v>2.74</v>
      </c>
      <c r="X155" s="35" t="str">
        <f t="shared" si="8"/>
        <v>No treatment</v>
      </c>
      <c r="Y155" s="35" t="str">
        <f t="shared" si="9"/>
        <v>Cognitive bibliotherapy with support</v>
      </c>
      <c r="Z155" s="35" t="str">
        <f>FIXED(EXP('WinBUGS output'!N154),2)</f>
        <v>5.30</v>
      </c>
      <c r="AA155" s="35" t="str">
        <f>FIXED(EXP('WinBUGS output'!M154),2)</f>
        <v>2.57</v>
      </c>
      <c r="AB155" s="35" t="str">
        <f>FIXED(EXP('WinBUGS output'!O154),2)</f>
        <v>11.39</v>
      </c>
      <c r="AF155" s="35" t="str">
        <f t="shared" si="10"/>
        <v>SSRI</v>
      </c>
      <c r="AG155" s="35" t="str">
        <f t="shared" si="11"/>
        <v>Combined (psych + placebo)</v>
      </c>
      <c r="AH155" s="35" t="str">
        <f>FIXED(EXP('WinBUGS output'!X154),2)</f>
        <v>4.90</v>
      </c>
      <c r="AI155" s="35" t="str">
        <f>FIXED(EXP('WinBUGS output'!W154),2)</f>
        <v>1.56</v>
      </c>
      <c r="AJ155" s="35" t="str">
        <f>FIXED(EXP('WinBUGS output'!Y154),2)</f>
        <v>15.49</v>
      </c>
    </row>
    <row r="156" spans="1:36" x14ac:dyDescent="0.25">
      <c r="A156" s="37">
        <v>3</v>
      </c>
      <c r="B156" s="37">
        <v>25</v>
      </c>
      <c r="C156" s="35" t="str">
        <f>VLOOKUP(A156,'WinBUGS output'!A:C,3,FALSE)</f>
        <v>No treatment</v>
      </c>
      <c r="D156" s="35" t="str">
        <f>VLOOKUP(B156,'WinBUGS output'!A:C,3,FALSE)</f>
        <v>Computerised behavioural activation with support</v>
      </c>
      <c r="E156" s="35" t="str">
        <f>FIXED('WinBUGS output'!N155,2)</f>
        <v>1.95</v>
      </c>
      <c r="F156" s="35" t="str">
        <f>FIXED('WinBUGS output'!M155,2)</f>
        <v>1.13</v>
      </c>
      <c r="G156" s="35" t="str">
        <f>FIXED('WinBUGS output'!O155,2)</f>
        <v>2.83</v>
      </c>
      <c r="H156" s="7"/>
      <c r="I156" s="7"/>
      <c r="J156" s="7"/>
      <c r="N156" s="37">
        <v>7</v>
      </c>
      <c r="O156" s="37">
        <v>25</v>
      </c>
      <c r="P156" s="61" t="str">
        <f>VLOOKUP('Direct lors'!N156,'WinBUGS output'!D:F,3,FALSE)</f>
        <v>SSRI</v>
      </c>
      <c r="Q156" s="61" t="str">
        <f>VLOOKUP('Direct lors'!O156,'WinBUGS output'!D:F,3,FALSE)</f>
        <v>Combined (Exercise + AD/CBT)</v>
      </c>
      <c r="R156" s="61" t="str">
        <f>FIXED('WinBUGS output'!X155,2)</f>
        <v>1.46</v>
      </c>
      <c r="S156" s="61" t="str">
        <f>FIXED('WinBUGS output'!W155,2)</f>
        <v>0.28</v>
      </c>
      <c r="T156" s="61" t="str">
        <f>FIXED('WinBUGS output'!Y155,2)</f>
        <v>2.61</v>
      </c>
      <c r="X156" s="35" t="str">
        <f t="shared" si="8"/>
        <v>No treatment</v>
      </c>
      <c r="Y156" s="35" t="str">
        <f t="shared" si="9"/>
        <v>Computerised behavioural activation with support</v>
      </c>
      <c r="Z156" s="35" t="str">
        <f>FIXED(EXP('WinBUGS output'!N155),2)</f>
        <v>7.01</v>
      </c>
      <c r="AA156" s="35" t="str">
        <f>FIXED(EXP('WinBUGS output'!M155),2)</f>
        <v>3.10</v>
      </c>
      <c r="AB156" s="35" t="str">
        <f>FIXED(EXP('WinBUGS output'!O155),2)</f>
        <v>16.86</v>
      </c>
      <c r="AF156" s="35" t="str">
        <f t="shared" si="10"/>
        <v>SSRI</v>
      </c>
      <c r="AG156" s="35" t="str">
        <f t="shared" si="11"/>
        <v>Combined (Exercise + AD/CBT)</v>
      </c>
      <c r="AH156" s="35" t="str">
        <f>FIXED(EXP('WinBUGS output'!X155),2)</f>
        <v>4.32</v>
      </c>
      <c r="AI156" s="35" t="str">
        <f>FIXED(EXP('WinBUGS output'!W155),2)</f>
        <v>1.32</v>
      </c>
      <c r="AJ156" s="35" t="str">
        <f>FIXED(EXP('WinBUGS output'!Y155),2)</f>
        <v>13.65</v>
      </c>
    </row>
    <row r="157" spans="1:36" x14ac:dyDescent="0.25">
      <c r="A157" s="37">
        <v>3</v>
      </c>
      <c r="B157" s="37">
        <v>26</v>
      </c>
      <c r="C157" s="35" t="str">
        <f>VLOOKUP(A157,'WinBUGS output'!A:C,3,FALSE)</f>
        <v>No treatment</v>
      </c>
      <c r="D157" s="35" t="str">
        <f>VLOOKUP(B157,'WinBUGS output'!A:C,3,FALSE)</f>
        <v>Computerised psychodynamic therapy with support</v>
      </c>
      <c r="E157" s="35" t="str">
        <f>FIXED('WinBUGS output'!N156,2)</f>
        <v>2.41</v>
      </c>
      <c r="F157" s="35" t="str">
        <f>FIXED('WinBUGS output'!M156,2)</f>
        <v>1.47</v>
      </c>
      <c r="G157" s="35" t="str">
        <f>FIXED('WinBUGS output'!O156,2)</f>
        <v>3.54</v>
      </c>
      <c r="H157" s="7"/>
      <c r="I157" s="7"/>
      <c r="J157" s="7"/>
      <c r="N157" s="37">
        <v>7</v>
      </c>
      <c r="O157" s="37">
        <v>26</v>
      </c>
      <c r="P157" s="61" t="str">
        <f>VLOOKUP('Direct lors'!N157,'WinBUGS output'!D:F,3,FALSE)</f>
        <v>SSRI</v>
      </c>
      <c r="Q157" s="61" t="str">
        <f>VLOOKUP('Direct lors'!O157,'WinBUGS output'!D:F,3,FALSE)</f>
        <v>Combined (Self-help + AD)</v>
      </c>
      <c r="R157" s="61" t="str">
        <f>FIXED('WinBUGS output'!X156,2)</f>
        <v>-0.02</v>
      </c>
      <c r="S157" s="61" t="str">
        <f>FIXED('WinBUGS output'!W156,2)</f>
        <v>-1.27</v>
      </c>
      <c r="T157" s="61" t="str">
        <f>FIXED('WinBUGS output'!Y156,2)</f>
        <v>1.19</v>
      </c>
      <c r="X157" s="35" t="str">
        <f t="shared" si="8"/>
        <v>No treatment</v>
      </c>
      <c r="Y157" s="35" t="str">
        <f t="shared" si="9"/>
        <v>Computerised psychodynamic therapy with support</v>
      </c>
      <c r="Z157" s="35" t="str">
        <f>FIXED(EXP('WinBUGS output'!N156),2)</f>
        <v>11.09</v>
      </c>
      <c r="AA157" s="35" t="str">
        <f>FIXED(EXP('WinBUGS output'!M156),2)</f>
        <v>4.35</v>
      </c>
      <c r="AB157" s="35" t="str">
        <f>FIXED(EXP('WinBUGS output'!O156),2)</f>
        <v>34.40</v>
      </c>
      <c r="AF157" s="35" t="str">
        <f t="shared" si="10"/>
        <v>SSRI</v>
      </c>
      <c r="AG157" s="35" t="str">
        <f t="shared" si="11"/>
        <v>Combined (Self-help + AD)</v>
      </c>
      <c r="AH157" s="35" t="str">
        <f>FIXED(EXP('WinBUGS output'!X156),2)</f>
        <v>0.98</v>
      </c>
      <c r="AI157" s="35" t="str">
        <f>FIXED(EXP('WinBUGS output'!W156),2)</f>
        <v>0.28</v>
      </c>
      <c r="AJ157" s="35" t="str">
        <f>FIXED(EXP('WinBUGS output'!Y156),2)</f>
        <v>3.29</v>
      </c>
    </row>
    <row r="158" spans="1:36" x14ac:dyDescent="0.25">
      <c r="A158" s="37">
        <v>3</v>
      </c>
      <c r="B158" s="37">
        <v>27</v>
      </c>
      <c r="C158" s="35" t="str">
        <f>VLOOKUP(A158,'WinBUGS output'!A:C,3,FALSE)</f>
        <v>No treatment</v>
      </c>
      <c r="D158" s="35" t="str">
        <f>VLOOKUP(B158,'WinBUGS output'!A:C,3,FALSE)</f>
        <v>Computerised-CBT (CCBT) with support</v>
      </c>
      <c r="E158" s="35" t="str">
        <f>FIXED('WinBUGS output'!N157,2)</f>
        <v>2.07</v>
      </c>
      <c r="F158" s="35" t="str">
        <f>FIXED('WinBUGS output'!M157,2)</f>
        <v>1.38</v>
      </c>
      <c r="G158" s="35" t="str">
        <f>FIXED('WinBUGS output'!O157,2)</f>
        <v>2.84</v>
      </c>
      <c r="H158" s="7"/>
      <c r="I158" s="7"/>
      <c r="J158" s="7"/>
      <c r="N158" s="37">
        <v>8</v>
      </c>
      <c r="O158" s="37">
        <v>9</v>
      </c>
      <c r="P158" s="61" t="str">
        <f>VLOOKUP('Direct lors'!N158,'WinBUGS output'!D:F,3,FALSE)</f>
        <v>Any AD</v>
      </c>
      <c r="Q158" s="61" t="str">
        <f>VLOOKUP('Direct lors'!O158,'WinBUGS output'!D:F,3,FALSE)</f>
        <v>Mirtazapine</v>
      </c>
      <c r="R158" s="61" t="str">
        <f>FIXED('WinBUGS output'!X157,2)</f>
        <v>0.26</v>
      </c>
      <c r="S158" s="61" t="str">
        <f>FIXED('WinBUGS output'!W157,2)</f>
        <v>-1.40</v>
      </c>
      <c r="T158" s="61" t="str">
        <f>FIXED('WinBUGS output'!Y157,2)</f>
        <v>2.01</v>
      </c>
      <c r="X158" s="35" t="str">
        <f t="shared" si="8"/>
        <v>No treatment</v>
      </c>
      <c r="Y158" s="35" t="str">
        <f t="shared" si="9"/>
        <v>Computerised-CBT (CCBT) with support</v>
      </c>
      <c r="Z158" s="35" t="str">
        <f>FIXED(EXP('WinBUGS output'!N157),2)</f>
        <v>7.90</v>
      </c>
      <c r="AA158" s="35" t="str">
        <f>FIXED(EXP('WinBUGS output'!M157),2)</f>
        <v>3.96</v>
      </c>
      <c r="AB158" s="35" t="str">
        <f>FIXED(EXP('WinBUGS output'!O157),2)</f>
        <v>17.03</v>
      </c>
      <c r="AF158" s="35" t="str">
        <f t="shared" si="10"/>
        <v>Any AD</v>
      </c>
      <c r="AG158" s="35" t="str">
        <f t="shared" si="11"/>
        <v>Mirtazapine</v>
      </c>
      <c r="AH158" s="35" t="str">
        <f>FIXED(EXP('WinBUGS output'!X157),2)</f>
        <v>1.29</v>
      </c>
      <c r="AI158" s="35" t="str">
        <f>FIXED(EXP('WinBUGS output'!W157),2)</f>
        <v>0.25</v>
      </c>
      <c r="AJ158" s="35" t="str">
        <f>FIXED(EXP('WinBUGS output'!Y157),2)</f>
        <v>7.46</v>
      </c>
    </row>
    <row r="159" spans="1:36" x14ac:dyDescent="0.25">
      <c r="A159" s="37">
        <v>3</v>
      </c>
      <c r="B159" s="37">
        <v>28</v>
      </c>
      <c r="C159" s="35" t="str">
        <f>VLOOKUP(A159,'WinBUGS output'!A:C,3,FALSE)</f>
        <v>No treatment</v>
      </c>
      <c r="D159" s="35" t="str">
        <f>VLOOKUP(B159,'WinBUGS output'!A:C,3,FALSE)</f>
        <v>Computerised-CBT (CCBT) with support + TAU</v>
      </c>
      <c r="E159" s="35" t="str">
        <f>FIXED('WinBUGS output'!N158,2)</f>
        <v>1.83</v>
      </c>
      <c r="F159" s="35" t="str">
        <f>FIXED('WinBUGS output'!M158,2)</f>
        <v>0.92</v>
      </c>
      <c r="G159" s="35" t="str">
        <f>FIXED('WinBUGS output'!O158,2)</f>
        <v>2.73</v>
      </c>
      <c r="H159" s="7"/>
      <c r="I159" s="7"/>
      <c r="J159" s="7"/>
      <c r="N159" s="37">
        <v>8</v>
      </c>
      <c r="O159" s="37">
        <v>10</v>
      </c>
      <c r="P159" s="61" t="str">
        <f>VLOOKUP('Direct lors'!N159,'WinBUGS output'!D:F,3,FALSE)</f>
        <v>Any AD</v>
      </c>
      <c r="Q159" s="61" t="str">
        <f>VLOOKUP('Direct lors'!O159,'WinBUGS output'!D:F,3,FALSE)</f>
        <v>Short-term psychodynamic psychotherapies</v>
      </c>
      <c r="R159" s="61" t="str">
        <f>FIXED('WinBUGS output'!X158,2)</f>
        <v>-0.46</v>
      </c>
      <c r="S159" s="61" t="str">
        <f>FIXED('WinBUGS output'!W158,2)</f>
        <v>-1.77</v>
      </c>
      <c r="T159" s="61" t="str">
        <f>FIXED('WinBUGS output'!Y158,2)</f>
        <v>0.82</v>
      </c>
      <c r="X159" s="35" t="str">
        <f t="shared" si="8"/>
        <v>No treatment</v>
      </c>
      <c r="Y159" s="35" t="str">
        <f t="shared" si="9"/>
        <v>Computerised-CBT (CCBT) with support + TAU</v>
      </c>
      <c r="Z159" s="35" t="str">
        <f>FIXED(EXP('WinBUGS output'!N158),2)</f>
        <v>6.22</v>
      </c>
      <c r="AA159" s="35" t="str">
        <f>FIXED(EXP('WinBUGS output'!M158),2)</f>
        <v>2.52</v>
      </c>
      <c r="AB159" s="35" t="str">
        <f>FIXED(EXP('WinBUGS output'!O158),2)</f>
        <v>15.38</v>
      </c>
      <c r="AF159" s="35" t="str">
        <f t="shared" si="10"/>
        <v>Any AD</v>
      </c>
      <c r="AG159" s="35" t="str">
        <f t="shared" si="11"/>
        <v>Short-term psychodynamic psychotherapies</v>
      </c>
      <c r="AH159" s="35" t="str">
        <f>FIXED(EXP('WinBUGS output'!X158),2)</f>
        <v>0.63</v>
      </c>
      <c r="AI159" s="35" t="str">
        <f>FIXED(EXP('WinBUGS output'!W158),2)</f>
        <v>0.17</v>
      </c>
      <c r="AJ159" s="35" t="str">
        <f>FIXED(EXP('WinBUGS output'!Y158),2)</f>
        <v>2.26</v>
      </c>
    </row>
    <row r="160" spans="1:36" x14ac:dyDescent="0.25">
      <c r="A160" s="37">
        <v>3</v>
      </c>
      <c r="B160" s="37">
        <v>29</v>
      </c>
      <c r="C160" s="35" t="str">
        <f>VLOOKUP(A160,'WinBUGS output'!A:C,3,FALSE)</f>
        <v>No treatment</v>
      </c>
      <c r="D160" s="35" t="str">
        <f>VLOOKUP(B160,'WinBUGS output'!A:C,3,FALSE)</f>
        <v>Cognitive bibliotherapy</v>
      </c>
      <c r="E160" s="35" t="str">
        <f>FIXED('WinBUGS output'!N159,2)</f>
        <v>1.35</v>
      </c>
      <c r="F160" s="35" t="str">
        <f>FIXED('WinBUGS output'!M159,2)</f>
        <v>0.71</v>
      </c>
      <c r="G160" s="35" t="str">
        <f>FIXED('WinBUGS output'!O159,2)</f>
        <v>2.07</v>
      </c>
      <c r="H160" s="7"/>
      <c r="I160" s="7"/>
      <c r="J160" s="7"/>
      <c r="N160" s="37">
        <v>8</v>
      </c>
      <c r="O160" s="37">
        <v>11</v>
      </c>
      <c r="P160" s="61" t="str">
        <f>VLOOKUP('Direct lors'!N160,'WinBUGS output'!D:F,3,FALSE)</f>
        <v>Any AD</v>
      </c>
      <c r="Q160" s="61" t="str">
        <f>VLOOKUP('Direct lors'!O160,'WinBUGS output'!D:F,3,FALSE)</f>
        <v>Self-help with support</v>
      </c>
      <c r="R160" s="61" t="str">
        <f>FIXED('WinBUGS output'!X159,2)</f>
        <v>-0.30</v>
      </c>
      <c r="S160" s="61" t="str">
        <f>FIXED('WinBUGS output'!W159,2)</f>
        <v>-1.41</v>
      </c>
      <c r="T160" s="61" t="str">
        <f>FIXED('WinBUGS output'!Y159,2)</f>
        <v>0.80</v>
      </c>
      <c r="X160" s="35" t="str">
        <f t="shared" si="8"/>
        <v>No treatment</v>
      </c>
      <c r="Y160" s="35" t="str">
        <f t="shared" si="9"/>
        <v>Cognitive bibliotherapy</v>
      </c>
      <c r="Z160" s="35" t="str">
        <f>FIXED(EXP('WinBUGS output'!N159),2)</f>
        <v>3.85</v>
      </c>
      <c r="AA160" s="35" t="str">
        <f>FIXED(EXP('WinBUGS output'!M159),2)</f>
        <v>2.04</v>
      </c>
      <c r="AB160" s="35" t="str">
        <f>FIXED(EXP('WinBUGS output'!O159),2)</f>
        <v>7.89</v>
      </c>
      <c r="AF160" s="35" t="str">
        <f t="shared" si="10"/>
        <v>Any AD</v>
      </c>
      <c r="AG160" s="35" t="str">
        <f t="shared" si="11"/>
        <v>Self-help with support</v>
      </c>
      <c r="AH160" s="35" t="str">
        <f>FIXED(EXP('WinBUGS output'!X159),2)</f>
        <v>0.74</v>
      </c>
      <c r="AI160" s="35" t="str">
        <f>FIXED(EXP('WinBUGS output'!W159),2)</f>
        <v>0.24</v>
      </c>
      <c r="AJ160" s="35" t="str">
        <f>FIXED(EXP('WinBUGS output'!Y159),2)</f>
        <v>2.22</v>
      </c>
    </row>
    <row r="161" spans="1:36" x14ac:dyDescent="0.25">
      <c r="A161" s="37">
        <v>3</v>
      </c>
      <c r="B161" s="37">
        <v>30</v>
      </c>
      <c r="C161" s="35" t="str">
        <f>VLOOKUP(A161,'WinBUGS output'!A:C,3,FALSE)</f>
        <v>No treatment</v>
      </c>
      <c r="D161" s="35" t="str">
        <f>VLOOKUP(B161,'WinBUGS output'!A:C,3,FALSE)</f>
        <v>Cognitive bibliotherapy + TAU</v>
      </c>
      <c r="E161" s="35" t="str">
        <f>FIXED('WinBUGS output'!N160,2)</f>
        <v>1.06</v>
      </c>
      <c r="F161" s="35" t="str">
        <f>FIXED('WinBUGS output'!M160,2)</f>
        <v>0.22</v>
      </c>
      <c r="G161" s="35" t="str">
        <f>FIXED('WinBUGS output'!O160,2)</f>
        <v>1.89</v>
      </c>
      <c r="H161" s="7"/>
      <c r="I161" s="7"/>
      <c r="J161" s="7"/>
      <c r="N161" s="37">
        <v>8</v>
      </c>
      <c r="O161" s="37">
        <v>12</v>
      </c>
      <c r="P161" s="61" t="str">
        <f>VLOOKUP('Direct lors'!N161,'WinBUGS output'!D:F,3,FALSE)</f>
        <v>Any AD</v>
      </c>
      <c r="Q161" s="61" t="str">
        <f>VLOOKUP('Direct lors'!O161,'WinBUGS output'!D:F,3,FALSE)</f>
        <v>Self-help</v>
      </c>
      <c r="R161" s="61" t="str">
        <f>FIXED('WinBUGS output'!X160,2)</f>
        <v>-1.03</v>
      </c>
      <c r="S161" s="61" t="str">
        <f>FIXED('WinBUGS output'!W160,2)</f>
        <v>-2.11</v>
      </c>
      <c r="T161" s="61" t="str">
        <f>FIXED('WinBUGS output'!Y160,2)</f>
        <v>0.04</v>
      </c>
      <c r="X161" s="35" t="str">
        <f t="shared" si="8"/>
        <v>No treatment</v>
      </c>
      <c r="Y161" s="35" t="str">
        <f t="shared" si="9"/>
        <v>Cognitive bibliotherapy + TAU</v>
      </c>
      <c r="Z161" s="35" t="str">
        <f>FIXED(EXP('WinBUGS output'!N160),2)</f>
        <v>2.90</v>
      </c>
      <c r="AA161" s="35" t="str">
        <f>FIXED(EXP('WinBUGS output'!M160),2)</f>
        <v>1.25</v>
      </c>
      <c r="AB161" s="35" t="str">
        <f>FIXED(EXP('WinBUGS output'!O160),2)</f>
        <v>6.65</v>
      </c>
      <c r="AF161" s="35" t="str">
        <f t="shared" si="10"/>
        <v>Any AD</v>
      </c>
      <c r="AG161" s="35" t="str">
        <f t="shared" si="11"/>
        <v>Self-help</v>
      </c>
      <c r="AH161" s="35" t="str">
        <f>FIXED(EXP('WinBUGS output'!X160),2)</f>
        <v>0.36</v>
      </c>
      <c r="AI161" s="35" t="str">
        <f>FIXED(EXP('WinBUGS output'!W160),2)</f>
        <v>0.12</v>
      </c>
      <c r="AJ161" s="35" t="str">
        <f>FIXED(EXP('WinBUGS output'!Y160),2)</f>
        <v>1.05</v>
      </c>
    </row>
    <row r="162" spans="1:36" x14ac:dyDescent="0.25">
      <c r="A162" s="37">
        <v>3</v>
      </c>
      <c r="B162" s="37">
        <v>31</v>
      </c>
      <c r="C162" s="35" t="str">
        <f>VLOOKUP(A162,'WinBUGS output'!A:C,3,FALSE)</f>
        <v>No treatment</v>
      </c>
      <c r="D162" s="35" t="str">
        <f>VLOOKUP(B162,'WinBUGS output'!A:C,3,FALSE)</f>
        <v>Computerised mindfulness intervention</v>
      </c>
      <c r="E162" s="35" t="str">
        <f>FIXED('WinBUGS output'!N161,2)</f>
        <v>1.40</v>
      </c>
      <c r="F162" s="35" t="str">
        <f>FIXED('WinBUGS output'!M161,2)</f>
        <v>0.56</v>
      </c>
      <c r="G162" s="35" t="str">
        <f>FIXED('WinBUGS output'!O161,2)</f>
        <v>2.38</v>
      </c>
      <c r="H162" s="7"/>
      <c r="I162" s="7"/>
      <c r="J162" s="7"/>
      <c r="N162" s="37">
        <v>8</v>
      </c>
      <c r="O162" s="37">
        <v>13</v>
      </c>
      <c r="P162" s="61" t="str">
        <f>VLOOKUP('Direct lors'!N162,'WinBUGS output'!D:F,3,FALSE)</f>
        <v>Any AD</v>
      </c>
      <c r="Q162" s="61" t="str">
        <f>VLOOKUP('Direct lors'!O162,'WinBUGS output'!D:F,3,FALSE)</f>
        <v>Psychoeducational interventions</v>
      </c>
      <c r="R162" s="61" t="str">
        <f>FIXED('WinBUGS output'!X161,2)</f>
        <v>-0.97</v>
      </c>
      <c r="S162" s="61" t="str">
        <f>FIXED('WinBUGS output'!W161,2)</f>
        <v>-2.13</v>
      </c>
      <c r="T162" s="61" t="str">
        <f>FIXED('WinBUGS output'!Y161,2)</f>
        <v>0.17</v>
      </c>
      <c r="X162" s="35" t="str">
        <f t="shared" si="8"/>
        <v>No treatment</v>
      </c>
      <c r="Y162" s="35" t="str">
        <f t="shared" si="9"/>
        <v>Computerised mindfulness intervention</v>
      </c>
      <c r="Z162" s="35" t="str">
        <f>FIXED(EXP('WinBUGS output'!N161),2)</f>
        <v>4.05</v>
      </c>
      <c r="AA162" s="35" t="str">
        <f>FIXED(EXP('WinBUGS output'!M161),2)</f>
        <v>1.74</v>
      </c>
      <c r="AB162" s="35" t="str">
        <f>FIXED(EXP('WinBUGS output'!O161),2)</f>
        <v>10.84</v>
      </c>
      <c r="AF162" s="35" t="str">
        <f t="shared" si="10"/>
        <v>Any AD</v>
      </c>
      <c r="AG162" s="35" t="str">
        <f t="shared" si="11"/>
        <v>Psychoeducational interventions</v>
      </c>
      <c r="AH162" s="35" t="str">
        <f>FIXED(EXP('WinBUGS output'!X161),2)</f>
        <v>0.38</v>
      </c>
      <c r="AI162" s="35" t="str">
        <f>FIXED(EXP('WinBUGS output'!W161),2)</f>
        <v>0.12</v>
      </c>
      <c r="AJ162" s="35" t="str">
        <f>FIXED(EXP('WinBUGS output'!Y161),2)</f>
        <v>1.19</v>
      </c>
    </row>
    <row r="163" spans="1:36" x14ac:dyDescent="0.25">
      <c r="A163" s="37">
        <v>3</v>
      </c>
      <c r="B163" s="37">
        <v>32</v>
      </c>
      <c r="C163" s="35" t="str">
        <f>VLOOKUP(A163,'WinBUGS output'!A:C,3,FALSE)</f>
        <v>No treatment</v>
      </c>
      <c r="D163" s="35" t="str">
        <f>VLOOKUP(B163,'WinBUGS output'!A:C,3,FALSE)</f>
        <v>Computerised-CBT (CCBT)</v>
      </c>
      <c r="E163" s="35" t="str">
        <f>FIXED('WinBUGS output'!N162,2)</f>
        <v>1.63</v>
      </c>
      <c r="F163" s="35" t="str">
        <f>FIXED('WinBUGS output'!M162,2)</f>
        <v>0.95</v>
      </c>
      <c r="G163" s="35" t="str">
        <f>FIXED('WinBUGS output'!O162,2)</f>
        <v>2.38</v>
      </c>
      <c r="H163" s="7"/>
      <c r="I163" s="7"/>
      <c r="J163" s="7"/>
      <c r="N163" s="37">
        <v>8</v>
      </c>
      <c r="O163" s="37">
        <v>14</v>
      </c>
      <c r="P163" s="61" t="str">
        <f>VLOOKUP('Direct lors'!N163,'WinBUGS output'!D:F,3,FALSE)</f>
        <v>Any AD</v>
      </c>
      <c r="Q163" s="61" t="str">
        <f>VLOOKUP('Direct lors'!O163,'WinBUGS output'!D:F,3,FALSE)</f>
        <v>Interpersonal psychotherapy (IPT)</v>
      </c>
      <c r="R163" s="61" t="str">
        <f>FIXED('WinBUGS output'!X162,2)</f>
        <v>-0.74</v>
      </c>
      <c r="S163" s="61" t="str">
        <f>FIXED('WinBUGS output'!W162,2)</f>
        <v>-2.06</v>
      </c>
      <c r="T163" s="61" t="str">
        <f>FIXED('WinBUGS output'!Y162,2)</f>
        <v>0.57</v>
      </c>
      <c r="X163" s="35" t="str">
        <f t="shared" si="8"/>
        <v>No treatment</v>
      </c>
      <c r="Y163" s="35" t="str">
        <f t="shared" si="9"/>
        <v>Computerised-CBT (CCBT)</v>
      </c>
      <c r="Z163" s="35" t="str">
        <f>FIXED(EXP('WinBUGS output'!N162),2)</f>
        <v>5.09</v>
      </c>
      <c r="AA163" s="35" t="str">
        <f>FIXED(EXP('WinBUGS output'!M162),2)</f>
        <v>2.60</v>
      </c>
      <c r="AB163" s="35" t="str">
        <f>FIXED(EXP('WinBUGS output'!O162),2)</f>
        <v>10.80</v>
      </c>
      <c r="AF163" s="35" t="str">
        <f t="shared" si="10"/>
        <v>Any AD</v>
      </c>
      <c r="AG163" s="35" t="str">
        <f t="shared" si="11"/>
        <v>Interpersonal psychotherapy (IPT)</v>
      </c>
      <c r="AH163" s="35" t="str">
        <f>FIXED(EXP('WinBUGS output'!X162),2)</f>
        <v>0.48</v>
      </c>
      <c r="AI163" s="35" t="str">
        <f>FIXED(EXP('WinBUGS output'!W162),2)</f>
        <v>0.13</v>
      </c>
      <c r="AJ163" s="35" t="str">
        <f>FIXED(EXP('WinBUGS output'!Y162),2)</f>
        <v>1.77</v>
      </c>
    </row>
    <row r="164" spans="1:36" x14ac:dyDescent="0.25">
      <c r="A164" s="37">
        <v>3</v>
      </c>
      <c r="B164" s="37">
        <v>33</v>
      </c>
      <c r="C164" s="35" t="str">
        <f>VLOOKUP(A164,'WinBUGS output'!A:C,3,FALSE)</f>
        <v>No treatment</v>
      </c>
      <c r="D164" s="35" t="str">
        <f>VLOOKUP(B164,'WinBUGS output'!A:C,3,FALSE)</f>
        <v>Online positive psychological intervention</v>
      </c>
      <c r="E164" s="35" t="str">
        <f>FIXED('WinBUGS output'!N163,2)</f>
        <v>1.02</v>
      </c>
      <c r="F164" s="35" t="str">
        <f>FIXED('WinBUGS output'!M163,2)</f>
        <v>0.21</v>
      </c>
      <c r="G164" s="35" t="str">
        <f>FIXED('WinBUGS output'!O163,2)</f>
        <v>1.83</v>
      </c>
      <c r="H164" s="7"/>
      <c r="I164" s="7"/>
      <c r="J164" s="7"/>
      <c r="N164" s="37">
        <v>8</v>
      </c>
      <c r="O164" s="37">
        <v>15</v>
      </c>
      <c r="P164" s="61" t="str">
        <f>VLOOKUP('Direct lors'!N164,'WinBUGS output'!D:F,3,FALSE)</f>
        <v>Any AD</v>
      </c>
      <c r="Q164" s="61" t="str">
        <f>VLOOKUP('Direct lors'!O164,'WinBUGS output'!D:F,3,FALSE)</f>
        <v>Counselling</v>
      </c>
      <c r="R164" s="61" t="str">
        <f>FIXED('WinBUGS output'!X163,2)</f>
        <v>-0.53</v>
      </c>
      <c r="S164" s="61" t="str">
        <f>FIXED('WinBUGS output'!W163,2)</f>
        <v>-1.66</v>
      </c>
      <c r="T164" s="61" t="str">
        <f>FIXED('WinBUGS output'!Y163,2)</f>
        <v>0.58</v>
      </c>
      <c r="X164" s="35" t="str">
        <f t="shared" si="8"/>
        <v>No treatment</v>
      </c>
      <c r="Y164" s="35" t="str">
        <f t="shared" si="9"/>
        <v>Online positive psychological intervention</v>
      </c>
      <c r="Z164" s="35" t="str">
        <f>FIXED(EXP('WinBUGS output'!N163),2)</f>
        <v>2.78</v>
      </c>
      <c r="AA164" s="35" t="str">
        <f>FIXED(EXP('WinBUGS output'!M163),2)</f>
        <v>1.23</v>
      </c>
      <c r="AB164" s="35" t="str">
        <f>FIXED(EXP('WinBUGS output'!O163),2)</f>
        <v>6.22</v>
      </c>
      <c r="AF164" s="35" t="str">
        <f t="shared" si="10"/>
        <v>Any AD</v>
      </c>
      <c r="AG164" s="35" t="str">
        <f t="shared" si="11"/>
        <v>Counselling</v>
      </c>
      <c r="AH164" s="35" t="str">
        <f>FIXED(EXP('WinBUGS output'!X163),2)</f>
        <v>0.59</v>
      </c>
      <c r="AI164" s="35" t="str">
        <f>FIXED(EXP('WinBUGS output'!W163),2)</f>
        <v>0.19</v>
      </c>
      <c r="AJ164" s="35" t="str">
        <f>FIXED(EXP('WinBUGS output'!Y163),2)</f>
        <v>1.79</v>
      </c>
    </row>
    <row r="165" spans="1:36" x14ac:dyDescent="0.25">
      <c r="A165" s="37">
        <v>3</v>
      </c>
      <c r="B165" s="37">
        <v>34</v>
      </c>
      <c r="C165" s="35" t="str">
        <f>VLOOKUP(A165,'WinBUGS output'!A:C,3,FALSE)</f>
        <v>No treatment</v>
      </c>
      <c r="D165" s="35" t="str">
        <f>VLOOKUP(B165,'WinBUGS output'!A:C,3,FALSE)</f>
        <v>Psychoeducational website</v>
      </c>
      <c r="E165" s="35" t="str">
        <f>FIXED('WinBUGS output'!N164,2)</f>
        <v>1.46</v>
      </c>
      <c r="F165" s="35" t="str">
        <f>FIXED('WinBUGS output'!M164,2)</f>
        <v>0.68</v>
      </c>
      <c r="G165" s="35" t="str">
        <f>FIXED('WinBUGS output'!O164,2)</f>
        <v>2.37</v>
      </c>
      <c r="H165" s="7"/>
      <c r="I165" s="7"/>
      <c r="J165" s="7"/>
      <c r="N165" s="37">
        <v>8</v>
      </c>
      <c r="O165" s="37">
        <v>16</v>
      </c>
      <c r="P165" s="61" t="str">
        <f>VLOOKUP('Direct lors'!N165,'WinBUGS output'!D:F,3,FALSE)</f>
        <v>Any AD</v>
      </c>
      <c r="Q165" s="61" t="str">
        <f>VLOOKUP('Direct lors'!O165,'WinBUGS output'!D:F,3,FALSE)</f>
        <v>Problem solving</v>
      </c>
      <c r="R165" s="61" t="str">
        <f>FIXED('WinBUGS output'!X164,2)</f>
        <v>-1.63</v>
      </c>
      <c r="S165" s="61" t="str">
        <f>FIXED('WinBUGS output'!W164,2)</f>
        <v>-3.22</v>
      </c>
      <c r="T165" s="61" t="str">
        <f>FIXED('WinBUGS output'!Y164,2)</f>
        <v>0.00</v>
      </c>
      <c r="X165" s="35" t="str">
        <f t="shared" si="8"/>
        <v>No treatment</v>
      </c>
      <c r="Y165" s="35" t="str">
        <f t="shared" si="9"/>
        <v>Psychoeducational website</v>
      </c>
      <c r="Z165" s="35" t="str">
        <f>FIXED(EXP('WinBUGS output'!N164),2)</f>
        <v>4.32</v>
      </c>
      <c r="AA165" s="35" t="str">
        <f>FIXED(EXP('WinBUGS output'!M164),2)</f>
        <v>1.98</v>
      </c>
      <c r="AB165" s="35" t="str">
        <f>FIXED(EXP('WinBUGS output'!O164),2)</f>
        <v>10.64</v>
      </c>
      <c r="AF165" s="35" t="str">
        <f t="shared" si="10"/>
        <v>Any AD</v>
      </c>
      <c r="AG165" s="35" t="str">
        <f t="shared" si="11"/>
        <v>Problem solving</v>
      </c>
      <c r="AH165" s="35" t="str">
        <f>FIXED(EXP('WinBUGS output'!X164),2)</f>
        <v>0.20</v>
      </c>
      <c r="AI165" s="35" t="str">
        <f>FIXED(EXP('WinBUGS output'!W164),2)</f>
        <v>0.04</v>
      </c>
      <c r="AJ165" s="35" t="str">
        <f>FIXED(EXP('WinBUGS output'!Y164),2)</f>
        <v>1.00</v>
      </c>
    </row>
    <row r="166" spans="1:36" x14ac:dyDescent="0.25">
      <c r="A166" s="37">
        <v>3</v>
      </c>
      <c r="B166" s="37">
        <v>35</v>
      </c>
      <c r="C166" s="35" t="str">
        <f>VLOOKUP(A166,'WinBUGS output'!A:C,3,FALSE)</f>
        <v>No treatment</v>
      </c>
      <c r="D166" s="35" t="str">
        <f>VLOOKUP(B166,'WinBUGS output'!A:C,3,FALSE)</f>
        <v>Tailored computerised psychoeducation and self-help strategies</v>
      </c>
      <c r="E166" s="35" t="str">
        <f>FIXED('WinBUGS output'!N165,2)</f>
        <v>0.89</v>
      </c>
      <c r="F166" s="35" t="str">
        <f>FIXED('WinBUGS output'!M165,2)</f>
        <v>0.18</v>
      </c>
      <c r="G166" s="35" t="str">
        <f>FIXED('WinBUGS output'!O165,2)</f>
        <v>1.58</v>
      </c>
      <c r="H166" s="7">
        <v>0.41880000000000001</v>
      </c>
      <c r="I166" s="7">
        <v>-0.26150000000000001</v>
      </c>
      <c r="J166" s="7">
        <v>1.99</v>
      </c>
      <c r="N166" s="37">
        <v>8</v>
      </c>
      <c r="O166" s="37">
        <v>17</v>
      </c>
      <c r="P166" s="61" t="str">
        <f>VLOOKUP('Direct lors'!N166,'WinBUGS output'!D:F,3,FALSE)</f>
        <v>Any AD</v>
      </c>
      <c r="Q166" s="61" t="str">
        <f>VLOOKUP('Direct lors'!O166,'WinBUGS output'!D:F,3,FALSE)</f>
        <v>Behavioural therapies (individual)</v>
      </c>
      <c r="R166" s="61" t="str">
        <f>FIXED('WinBUGS output'!X165,2)</f>
        <v>0.47</v>
      </c>
      <c r="S166" s="61" t="str">
        <f>FIXED('WinBUGS output'!W165,2)</f>
        <v>-0.75</v>
      </c>
      <c r="T166" s="61" t="str">
        <f>FIXED('WinBUGS output'!Y165,2)</f>
        <v>1.69</v>
      </c>
      <c r="X166" s="35" t="str">
        <f t="shared" si="8"/>
        <v>No treatment</v>
      </c>
      <c r="Y166" s="35" t="str">
        <f t="shared" si="9"/>
        <v>Tailored computerised psychoeducation and self-help strategies</v>
      </c>
      <c r="Z166" s="35" t="str">
        <f>FIXED(EXP('WinBUGS output'!N165),2)</f>
        <v>2.43</v>
      </c>
      <c r="AA166" s="35" t="str">
        <f>FIXED(EXP('WinBUGS output'!M165),2)</f>
        <v>1.20</v>
      </c>
      <c r="AB166" s="35" t="str">
        <f>FIXED(EXP('WinBUGS output'!O165),2)</f>
        <v>4.87</v>
      </c>
      <c r="AF166" s="35" t="str">
        <f t="shared" si="10"/>
        <v>Any AD</v>
      </c>
      <c r="AG166" s="35" t="str">
        <f t="shared" si="11"/>
        <v>Behavioural therapies (individual)</v>
      </c>
      <c r="AH166" s="35" t="str">
        <f>FIXED(EXP('WinBUGS output'!X165),2)</f>
        <v>1.60</v>
      </c>
      <c r="AI166" s="35" t="str">
        <f>FIXED(EXP('WinBUGS output'!W165),2)</f>
        <v>0.47</v>
      </c>
      <c r="AJ166" s="35" t="str">
        <f>FIXED(EXP('WinBUGS output'!Y165),2)</f>
        <v>5.39</v>
      </c>
    </row>
    <row r="167" spans="1:36" ht="26.25" x14ac:dyDescent="0.25">
      <c r="A167" s="37">
        <v>3</v>
      </c>
      <c r="B167" s="37">
        <v>36</v>
      </c>
      <c r="C167" s="35" t="str">
        <f>VLOOKUP(A167,'WinBUGS output'!A:C,3,FALSE)</f>
        <v>No treatment</v>
      </c>
      <c r="D167" s="35" t="str">
        <f>VLOOKUP(B167,'WinBUGS output'!A:C,3,FALSE)</f>
        <v>Lifestyle factors discussion</v>
      </c>
      <c r="E167" s="35" t="str">
        <f>FIXED('WinBUGS output'!N166,2)</f>
        <v>1.15</v>
      </c>
      <c r="F167" s="35" t="str">
        <f>FIXED('WinBUGS output'!M166,2)</f>
        <v>0.30</v>
      </c>
      <c r="G167" s="35" t="str">
        <f>FIXED('WinBUGS output'!O166,2)</f>
        <v>1.99</v>
      </c>
      <c r="H167" s="7"/>
      <c r="I167" s="7"/>
      <c r="J167" s="7"/>
      <c r="N167" s="37">
        <v>8</v>
      </c>
      <c r="O167" s="37">
        <v>18</v>
      </c>
      <c r="P167" s="61" t="str">
        <f>VLOOKUP('Direct lors'!N167,'WinBUGS output'!D:F,3,FALSE)</f>
        <v>Any AD</v>
      </c>
      <c r="Q167" s="61" t="str">
        <f>VLOOKUP('Direct lors'!O167,'WinBUGS output'!D:F,3,FALSE)</f>
        <v>Cognitive and cognitive behavioural therapies (individual)</v>
      </c>
      <c r="R167" s="61" t="str">
        <f>FIXED('WinBUGS output'!X166,2)</f>
        <v>-0.20</v>
      </c>
      <c r="S167" s="61" t="str">
        <f>FIXED('WinBUGS output'!W166,2)</f>
        <v>-1.24</v>
      </c>
      <c r="T167" s="61" t="str">
        <f>FIXED('WinBUGS output'!Y166,2)</f>
        <v>0.83</v>
      </c>
      <c r="X167" s="35" t="str">
        <f t="shared" si="8"/>
        <v>No treatment</v>
      </c>
      <c r="Y167" s="35" t="str">
        <f t="shared" si="9"/>
        <v>Lifestyle factors discussion</v>
      </c>
      <c r="Z167" s="35" t="str">
        <f>FIXED(EXP('WinBUGS output'!N166),2)</f>
        <v>3.16</v>
      </c>
      <c r="AA167" s="35" t="str">
        <f>FIXED(EXP('WinBUGS output'!M166),2)</f>
        <v>1.35</v>
      </c>
      <c r="AB167" s="35" t="str">
        <f>FIXED(EXP('WinBUGS output'!O166),2)</f>
        <v>7.30</v>
      </c>
      <c r="AF167" s="35" t="str">
        <f t="shared" si="10"/>
        <v>Any AD</v>
      </c>
      <c r="AG167" s="35" t="str">
        <f t="shared" si="11"/>
        <v>Cognitive and cognitive behavioural therapies (individual)</v>
      </c>
      <c r="AH167" s="35" t="str">
        <f>FIXED(EXP('WinBUGS output'!X166),2)</f>
        <v>0.82</v>
      </c>
      <c r="AI167" s="35" t="str">
        <f>FIXED(EXP('WinBUGS output'!W166),2)</f>
        <v>0.29</v>
      </c>
      <c r="AJ167" s="35" t="str">
        <f>FIXED(EXP('WinBUGS output'!Y166),2)</f>
        <v>2.29</v>
      </c>
    </row>
    <row r="168" spans="1:36" x14ac:dyDescent="0.25">
      <c r="A168" s="37">
        <v>3</v>
      </c>
      <c r="B168" s="37">
        <v>37</v>
      </c>
      <c r="C168" s="35" t="str">
        <f>VLOOKUP(A168,'WinBUGS output'!A:C,3,FALSE)</f>
        <v>No treatment</v>
      </c>
      <c r="D168" s="35" t="str">
        <f>VLOOKUP(B168,'WinBUGS output'!A:C,3,FALSE)</f>
        <v>Psychoeducational group programme</v>
      </c>
      <c r="E168" s="35" t="str">
        <f>FIXED('WinBUGS output'!N167,2)</f>
        <v>1.34</v>
      </c>
      <c r="F168" s="35" t="str">
        <f>FIXED('WinBUGS output'!M167,2)</f>
        <v>0.66</v>
      </c>
      <c r="G168" s="35" t="str">
        <f>FIXED('WinBUGS output'!O167,2)</f>
        <v>2.04</v>
      </c>
      <c r="H168" s="7">
        <v>2.2330000000000001</v>
      </c>
      <c r="I168" s="7">
        <v>1.276</v>
      </c>
      <c r="J168" s="7">
        <v>3.1829999999999998</v>
      </c>
      <c r="N168" s="37">
        <v>8</v>
      </c>
      <c r="O168" s="37">
        <v>19</v>
      </c>
      <c r="P168" s="61" t="str">
        <f>VLOOKUP('Direct lors'!N168,'WinBUGS output'!D:F,3,FALSE)</f>
        <v>Any AD</v>
      </c>
      <c r="Q168" s="61" t="str">
        <f>VLOOKUP('Direct lors'!O168,'WinBUGS output'!D:F,3,FALSE)</f>
        <v>Behavioural, cognitive, or CBT groups</v>
      </c>
      <c r="R168" s="61" t="str">
        <f>FIXED('WinBUGS output'!X167,2)</f>
        <v>-0.69</v>
      </c>
      <c r="S168" s="61" t="str">
        <f>FIXED('WinBUGS output'!W167,2)</f>
        <v>-1.78</v>
      </c>
      <c r="T168" s="61" t="str">
        <f>FIXED('WinBUGS output'!Y167,2)</f>
        <v>0.39</v>
      </c>
      <c r="X168" s="35" t="str">
        <f t="shared" si="8"/>
        <v>No treatment</v>
      </c>
      <c r="Y168" s="35" t="str">
        <f t="shared" si="9"/>
        <v>Psychoeducational group programme</v>
      </c>
      <c r="Z168" s="35" t="str">
        <f>FIXED(EXP('WinBUGS output'!N167),2)</f>
        <v>3.82</v>
      </c>
      <c r="AA168" s="35" t="str">
        <f>FIXED(EXP('WinBUGS output'!M167),2)</f>
        <v>1.94</v>
      </c>
      <c r="AB168" s="35" t="str">
        <f>FIXED(EXP('WinBUGS output'!O167),2)</f>
        <v>7.72</v>
      </c>
      <c r="AF168" s="35" t="str">
        <f t="shared" si="10"/>
        <v>Any AD</v>
      </c>
      <c r="AG168" s="35" t="str">
        <f t="shared" si="11"/>
        <v>Behavioural, cognitive, or CBT groups</v>
      </c>
      <c r="AH168" s="35" t="str">
        <f>FIXED(EXP('WinBUGS output'!X167),2)</f>
        <v>0.50</v>
      </c>
      <c r="AI168" s="35" t="str">
        <f>FIXED(EXP('WinBUGS output'!W167),2)</f>
        <v>0.17</v>
      </c>
      <c r="AJ168" s="35" t="str">
        <f>FIXED(EXP('WinBUGS output'!Y167),2)</f>
        <v>1.48</v>
      </c>
    </row>
    <row r="169" spans="1:36" ht="26.25" x14ac:dyDescent="0.25">
      <c r="A169" s="37">
        <v>3</v>
      </c>
      <c r="B169" s="37">
        <v>38</v>
      </c>
      <c r="C169" s="35" t="str">
        <f>VLOOKUP(A169,'WinBUGS output'!A:C,3,FALSE)</f>
        <v>No treatment</v>
      </c>
      <c r="D169" s="35" t="str">
        <f>VLOOKUP(B169,'WinBUGS output'!A:C,3,FALSE)</f>
        <v>Psychoeducational group programme + TAU</v>
      </c>
      <c r="E169" s="35" t="str">
        <f>FIXED('WinBUGS output'!N168,2)</f>
        <v>1.45</v>
      </c>
      <c r="F169" s="35" t="str">
        <f>FIXED('WinBUGS output'!M168,2)</f>
        <v>0.63</v>
      </c>
      <c r="G169" s="35" t="str">
        <f>FIXED('WinBUGS output'!O168,2)</f>
        <v>2.35</v>
      </c>
      <c r="H169" s="7"/>
      <c r="I169" s="7"/>
      <c r="J169" s="7"/>
      <c r="N169" s="37">
        <v>8</v>
      </c>
      <c r="O169" s="37">
        <v>20</v>
      </c>
      <c r="P169" s="61" t="str">
        <f>VLOOKUP('Direct lors'!N169,'WinBUGS output'!D:F,3,FALSE)</f>
        <v>Any AD</v>
      </c>
      <c r="Q169" s="61" t="str">
        <f>VLOOKUP('Direct lors'!O169,'WinBUGS output'!D:F,3,FALSE)</f>
        <v>Combined (Cognitive and cognitive behavioural therapies individual + AD)</v>
      </c>
      <c r="R169" s="61" t="str">
        <f>FIXED('WinBUGS output'!X168,2)</f>
        <v>0.18</v>
      </c>
      <c r="S169" s="61" t="str">
        <f>FIXED('WinBUGS output'!W168,2)</f>
        <v>-1.08</v>
      </c>
      <c r="T169" s="61" t="str">
        <f>FIXED('WinBUGS output'!Y168,2)</f>
        <v>1.41</v>
      </c>
      <c r="X169" s="35" t="str">
        <f t="shared" si="8"/>
        <v>No treatment</v>
      </c>
      <c r="Y169" s="35" t="str">
        <f t="shared" si="9"/>
        <v>Psychoeducational group programme + TAU</v>
      </c>
      <c r="Z169" s="35" t="str">
        <f>FIXED(EXP('WinBUGS output'!N168),2)</f>
        <v>4.25</v>
      </c>
      <c r="AA169" s="35" t="str">
        <f>FIXED(EXP('WinBUGS output'!M168),2)</f>
        <v>1.87</v>
      </c>
      <c r="AB169" s="35" t="str">
        <f>FIXED(EXP('WinBUGS output'!O168),2)</f>
        <v>10.43</v>
      </c>
      <c r="AF169" s="35" t="str">
        <f t="shared" si="10"/>
        <v>Any AD</v>
      </c>
      <c r="AG169" s="35" t="str">
        <f t="shared" si="11"/>
        <v>Combined (Cognitive and cognitive behavioural therapies individual + AD)</v>
      </c>
      <c r="AH169" s="35" t="str">
        <f>FIXED(EXP('WinBUGS output'!X168),2)</f>
        <v>1.20</v>
      </c>
      <c r="AI169" s="35" t="str">
        <f>FIXED(EXP('WinBUGS output'!W168),2)</f>
        <v>0.34</v>
      </c>
      <c r="AJ169" s="35" t="str">
        <f>FIXED(EXP('WinBUGS output'!Y168),2)</f>
        <v>4.11</v>
      </c>
    </row>
    <row r="170" spans="1:36" x14ac:dyDescent="0.25">
      <c r="A170" s="37">
        <v>3</v>
      </c>
      <c r="B170" s="37">
        <v>39</v>
      </c>
      <c r="C170" s="35" t="str">
        <f>VLOOKUP(A170,'WinBUGS output'!A:C,3,FALSE)</f>
        <v>No treatment</v>
      </c>
      <c r="D170" s="35" t="str">
        <f>VLOOKUP(B170,'WinBUGS output'!A:C,3,FALSE)</f>
        <v>Interpersonal psychotherapy (IPT)</v>
      </c>
      <c r="E170" s="35" t="str">
        <f>FIXED('WinBUGS output'!N169,2)</f>
        <v>1.55</v>
      </c>
      <c r="F170" s="35" t="str">
        <f>FIXED('WinBUGS output'!M169,2)</f>
        <v>0.83</v>
      </c>
      <c r="G170" s="35" t="str">
        <f>FIXED('WinBUGS output'!O169,2)</f>
        <v>2.31</v>
      </c>
      <c r="H170" s="7">
        <v>1.736</v>
      </c>
      <c r="I170" s="7">
        <v>0.33950000000000002</v>
      </c>
      <c r="J170" s="7">
        <v>3.1469999999999998</v>
      </c>
      <c r="N170" s="37">
        <v>8</v>
      </c>
      <c r="O170" s="37">
        <v>21</v>
      </c>
      <c r="P170" s="61" t="str">
        <f>VLOOKUP('Direct lors'!N170,'WinBUGS output'!D:F,3,FALSE)</f>
        <v>Any AD</v>
      </c>
      <c r="Q170" s="61" t="str">
        <f>VLOOKUP('Direct lors'!O170,'WinBUGS output'!D:F,3,FALSE)</f>
        <v>Combined (Counselling + AD)</v>
      </c>
      <c r="R170" s="61" t="str">
        <f>FIXED('WinBUGS output'!X169,2)</f>
        <v>0.57</v>
      </c>
      <c r="S170" s="61" t="str">
        <f>FIXED('WinBUGS output'!W169,2)</f>
        <v>-1.22</v>
      </c>
      <c r="T170" s="61" t="str">
        <f>FIXED('WinBUGS output'!Y169,2)</f>
        <v>2.32</v>
      </c>
      <c r="X170" s="35" t="str">
        <f t="shared" si="8"/>
        <v>No treatment</v>
      </c>
      <c r="Y170" s="35" t="str">
        <f t="shared" si="9"/>
        <v>Interpersonal psychotherapy (IPT)</v>
      </c>
      <c r="Z170" s="35" t="str">
        <f>FIXED(EXP('WinBUGS output'!N169),2)</f>
        <v>4.72</v>
      </c>
      <c r="AA170" s="35" t="str">
        <f>FIXED(EXP('WinBUGS output'!M169),2)</f>
        <v>2.30</v>
      </c>
      <c r="AB170" s="35" t="str">
        <f>FIXED(EXP('WinBUGS output'!O169),2)</f>
        <v>10.03</v>
      </c>
      <c r="AF170" s="35" t="str">
        <f t="shared" si="10"/>
        <v>Any AD</v>
      </c>
      <c r="AG170" s="35" t="str">
        <f t="shared" si="11"/>
        <v>Combined (Counselling + AD)</v>
      </c>
      <c r="AH170" s="35" t="str">
        <f>FIXED(EXP('WinBUGS output'!X169),2)</f>
        <v>1.76</v>
      </c>
      <c r="AI170" s="35" t="str">
        <f>FIXED(EXP('WinBUGS output'!W169),2)</f>
        <v>0.29</v>
      </c>
      <c r="AJ170" s="35" t="str">
        <f>FIXED(EXP('WinBUGS output'!Y169),2)</f>
        <v>10.19</v>
      </c>
    </row>
    <row r="171" spans="1:36" x14ac:dyDescent="0.25">
      <c r="A171" s="37">
        <v>3</v>
      </c>
      <c r="B171" s="37">
        <v>40</v>
      </c>
      <c r="C171" s="35" t="str">
        <f>VLOOKUP(A171,'WinBUGS output'!A:C,3,FALSE)</f>
        <v>No treatment</v>
      </c>
      <c r="D171" s="35" t="str">
        <f>VLOOKUP(B171,'WinBUGS output'!A:C,3,FALSE)</f>
        <v>Interpersonal counselling</v>
      </c>
      <c r="E171" s="35" t="str">
        <f>FIXED('WinBUGS output'!N170,2)</f>
        <v>1.95</v>
      </c>
      <c r="F171" s="35" t="str">
        <f>FIXED('WinBUGS output'!M170,2)</f>
        <v>0.98</v>
      </c>
      <c r="G171" s="35" t="str">
        <f>FIXED('WinBUGS output'!O170,2)</f>
        <v>3.03</v>
      </c>
      <c r="H171" s="7"/>
      <c r="I171" s="7"/>
      <c r="J171" s="7"/>
      <c r="N171" s="37">
        <v>8</v>
      </c>
      <c r="O171" s="37">
        <v>22</v>
      </c>
      <c r="P171" s="61" t="str">
        <f>VLOOKUP('Direct lors'!N171,'WinBUGS output'!D:F,3,FALSE)</f>
        <v>Any AD</v>
      </c>
      <c r="Q171" s="61" t="str">
        <f>VLOOKUP('Direct lors'!O171,'WinBUGS output'!D:F,3,FALSE)</f>
        <v>Combined (IPT + AD)</v>
      </c>
      <c r="R171" s="61" t="str">
        <f>FIXED('WinBUGS output'!X170,2)</f>
        <v>0.75</v>
      </c>
      <c r="S171" s="61" t="str">
        <f>FIXED('WinBUGS output'!W170,2)</f>
        <v>-0.59</v>
      </c>
      <c r="T171" s="61" t="str">
        <f>FIXED('WinBUGS output'!Y170,2)</f>
        <v>2.09</v>
      </c>
      <c r="X171" s="35" t="str">
        <f t="shared" si="8"/>
        <v>No treatment</v>
      </c>
      <c r="Y171" s="35" t="str">
        <f t="shared" si="9"/>
        <v>Interpersonal counselling</v>
      </c>
      <c r="Z171" s="35" t="str">
        <f>FIXED(EXP('WinBUGS output'!N170),2)</f>
        <v>7.04</v>
      </c>
      <c r="AA171" s="35" t="str">
        <f>FIXED(EXP('WinBUGS output'!M170),2)</f>
        <v>2.67</v>
      </c>
      <c r="AB171" s="35" t="str">
        <f>FIXED(EXP('WinBUGS output'!O170),2)</f>
        <v>20.66</v>
      </c>
      <c r="AF171" s="35" t="str">
        <f t="shared" si="10"/>
        <v>Any AD</v>
      </c>
      <c r="AG171" s="35" t="str">
        <f t="shared" si="11"/>
        <v>Combined (IPT + AD)</v>
      </c>
      <c r="AH171" s="35" t="str">
        <f>FIXED(EXP('WinBUGS output'!X170),2)</f>
        <v>2.11</v>
      </c>
      <c r="AI171" s="35" t="str">
        <f>FIXED(EXP('WinBUGS output'!W170),2)</f>
        <v>0.56</v>
      </c>
      <c r="AJ171" s="35" t="str">
        <f>FIXED(EXP('WinBUGS output'!Y170),2)</f>
        <v>8.07</v>
      </c>
    </row>
    <row r="172" spans="1:36" ht="26.25" x14ac:dyDescent="0.25">
      <c r="A172" s="37">
        <v>3</v>
      </c>
      <c r="B172" s="37">
        <v>41</v>
      </c>
      <c r="C172" s="35" t="str">
        <f>VLOOKUP(A172,'WinBUGS output'!A:C,3,FALSE)</f>
        <v>No treatment</v>
      </c>
      <c r="D172" s="35" t="str">
        <f>VLOOKUP(B172,'WinBUGS output'!A:C,3,FALSE)</f>
        <v>Non-directive counselling</v>
      </c>
      <c r="E172" s="35" t="str">
        <f>FIXED('WinBUGS output'!N171,2)</f>
        <v>1.64</v>
      </c>
      <c r="F172" s="35" t="str">
        <f>FIXED('WinBUGS output'!M171,2)</f>
        <v>0.78</v>
      </c>
      <c r="G172" s="35" t="str">
        <f>FIXED('WinBUGS output'!O171,2)</f>
        <v>2.51</v>
      </c>
      <c r="H172" s="7"/>
      <c r="I172" s="7"/>
      <c r="J172" s="7"/>
      <c r="N172" s="37">
        <v>8</v>
      </c>
      <c r="O172" s="37">
        <v>23</v>
      </c>
      <c r="P172" s="61" t="str">
        <f>VLOOKUP('Direct lors'!N172,'WinBUGS output'!D:F,3,FALSE)</f>
        <v>Any AD</v>
      </c>
      <c r="Q172" s="61" t="str">
        <f>VLOOKUP('Direct lors'!O172,'WinBUGS output'!D:F,3,FALSE)</f>
        <v>Combined (Short-term psychodynamic psychotherapies + AD)</v>
      </c>
      <c r="R172" s="61" t="str">
        <f>FIXED('WinBUGS output'!X171,2)</f>
        <v>0.43</v>
      </c>
      <c r="S172" s="61" t="str">
        <f>FIXED('WinBUGS output'!W171,2)</f>
        <v>-0.83</v>
      </c>
      <c r="T172" s="61" t="str">
        <f>FIXED('WinBUGS output'!Y171,2)</f>
        <v>1.65</v>
      </c>
      <c r="X172" s="35" t="str">
        <f t="shared" si="8"/>
        <v>No treatment</v>
      </c>
      <c r="Y172" s="35" t="str">
        <f t="shared" si="9"/>
        <v>Non-directive counselling</v>
      </c>
      <c r="Z172" s="35" t="str">
        <f>FIXED(EXP('WinBUGS output'!N171),2)</f>
        <v>5.17</v>
      </c>
      <c r="AA172" s="35" t="str">
        <f>FIXED(EXP('WinBUGS output'!M171),2)</f>
        <v>2.19</v>
      </c>
      <c r="AB172" s="35" t="str">
        <f>FIXED(EXP('WinBUGS output'!O171),2)</f>
        <v>12.30</v>
      </c>
      <c r="AF172" s="35" t="str">
        <f t="shared" si="10"/>
        <v>Any AD</v>
      </c>
      <c r="AG172" s="35" t="str">
        <f t="shared" si="11"/>
        <v>Combined (Short-term psychodynamic psychotherapies + AD)</v>
      </c>
      <c r="AH172" s="35" t="str">
        <f>FIXED(EXP('WinBUGS output'!X171),2)</f>
        <v>1.53</v>
      </c>
      <c r="AI172" s="35" t="str">
        <f>FIXED(EXP('WinBUGS output'!W171),2)</f>
        <v>0.44</v>
      </c>
      <c r="AJ172" s="35" t="str">
        <f>FIXED(EXP('WinBUGS output'!Y171),2)</f>
        <v>5.22</v>
      </c>
    </row>
    <row r="173" spans="1:36" x14ac:dyDescent="0.25">
      <c r="A173" s="37">
        <v>3</v>
      </c>
      <c r="B173" s="37">
        <v>42</v>
      </c>
      <c r="C173" s="35" t="str">
        <f>VLOOKUP(A173,'WinBUGS output'!A:C,3,FALSE)</f>
        <v>No treatment</v>
      </c>
      <c r="D173" s="35" t="str">
        <f>VLOOKUP(B173,'WinBUGS output'!A:C,3,FALSE)</f>
        <v>Wheel of wellness counselling</v>
      </c>
      <c r="E173" s="35" t="str">
        <f>FIXED('WinBUGS output'!N172,2)</f>
        <v>1.67</v>
      </c>
      <c r="F173" s="35" t="str">
        <f>FIXED('WinBUGS output'!M172,2)</f>
        <v>0.70</v>
      </c>
      <c r="G173" s="35" t="str">
        <f>FIXED('WinBUGS output'!O172,2)</f>
        <v>2.64</v>
      </c>
      <c r="H173" s="7"/>
      <c r="I173" s="7"/>
      <c r="J173" s="7"/>
      <c r="N173" s="37">
        <v>8</v>
      </c>
      <c r="O173" s="37">
        <v>24</v>
      </c>
      <c r="P173" s="61" t="str">
        <f>VLOOKUP('Direct lors'!N173,'WinBUGS output'!D:F,3,FALSE)</f>
        <v>Any AD</v>
      </c>
      <c r="Q173" s="61" t="str">
        <f>VLOOKUP('Direct lors'!O173,'WinBUGS output'!D:F,3,FALSE)</f>
        <v>Combined (psych + placebo)</v>
      </c>
      <c r="R173" s="61" t="str">
        <f>FIXED('WinBUGS output'!X172,2)</f>
        <v>1.09</v>
      </c>
      <c r="S173" s="61" t="str">
        <f>FIXED('WinBUGS output'!W172,2)</f>
        <v>-0.33</v>
      </c>
      <c r="T173" s="61" t="str">
        <f>FIXED('WinBUGS output'!Y172,2)</f>
        <v>2.48</v>
      </c>
      <c r="X173" s="35" t="str">
        <f t="shared" si="8"/>
        <v>No treatment</v>
      </c>
      <c r="Y173" s="35" t="str">
        <f t="shared" si="9"/>
        <v>Wheel of wellness counselling</v>
      </c>
      <c r="Z173" s="35" t="str">
        <f>FIXED(EXP('WinBUGS output'!N172),2)</f>
        <v>5.32</v>
      </c>
      <c r="AA173" s="35" t="str">
        <f>FIXED(EXP('WinBUGS output'!M172),2)</f>
        <v>2.01</v>
      </c>
      <c r="AB173" s="35" t="str">
        <f>FIXED(EXP('WinBUGS output'!O172),2)</f>
        <v>14.04</v>
      </c>
      <c r="AF173" s="35" t="str">
        <f t="shared" si="10"/>
        <v>Any AD</v>
      </c>
      <c r="AG173" s="35" t="str">
        <f t="shared" si="11"/>
        <v>Combined (psych + placebo)</v>
      </c>
      <c r="AH173" s="35" t="str">
        <f>FIXED(EXP('WinBUGS output'!X172),2)</f>
        <v>2.97</v>
      </c>
      <c r="AI173" s="35" t="str">
        <f>FIXED(EXP('WinBUGS output'!W172),2)</f>
        <v>0.72</v>
      </c>
      <c r="AJ173" s="35" t="str">
        <f>FIXED(EXP('WinBUGS output'!Y172),2)</f>
        <v>11.98</v>
      </c>
    </row>
    <row r="174" spans="1:36" x14ac:dyDescent="0.25">
      <c r="A174" s="37">
        <v>3</v>
      </c>
      <c r="B174" s="37">
        <v>43</v>
      </c>
      <c r="C174" s="35" t="str">
        <f>VLOOKUP(A174,'WinBUGS output'!A:C,3,FALSE)</f>
        <v>No treatment</v>
      </c>
      <c r="D174" s="35" t="str">
        <f>VLOOKUP(B174,'WinBUGS output'!A:C,3,FALSE)</f>
        <v>Problem solving individual + enhanced TAU</v>
      </c>
      <c r="E174" s="35" t="str">
        <f>FIXED('WinBUGS output'!N173,2)</f>
        <v>0.65</v>
      </c>
      <c r="F174" s="35" t="str">
        <f>FIXED('WinBUGS output'!M173,2)</f>
        <v>-0.66</v>
      </c>
      <c r="G174" s="35" t="str">
        <f>FIXED('WinBUGS output'!O173,2)</f>
        <v>2.06</v>
      </c>
      <c r="H174" s="7"/>
      <c r="I174" s="7"/>
      <c r="J174" s="7"/>
      <c r="N174" s="37">
        <v>8</v>
      </c>
      <c r="O174" s="37">
        <v>25</v>
      </c>
      <c r="P174" s="61" t="str">
        <f>VLOOKUP('Direct lors'!N174,'WinBUGS output'!D:F,3,FALSE)</f>
        <v>Any AD</v>
      </c>
      <c r="Q174" s="61" t="str">
        <f>VLOOKUP('Direct lors'!O174,'WinBUGS output'!D:F,3,FALSE)</f>
        <v>Combined (Exercise + AD/CBT)</v>
      </c>
      <c r="R174" s="61" t="str">
        <f>FIXED('WinBUGS output'!X173,2)</f>
        <v>0.96</v>
      </c>
      <c r="S174" s="61" t="str">
        <f>FIXED('WinBUGS output'!W173,2)</f>
        <v>-0.58</v>
      </c>
      <c r="T174" s="61" t="str">
        <f>FIXED('WinBUGS output'!Y173,2)</f>
        <v>2.46</v>
      </c>
      <c r="X174" s="35" t="str">
        <f t="shared" si="8"/>
        <v>No treatment</v>
      </c>
      <c r="Y174" s="35" t="str">
        <f t="shared" si="9"/>
        <v>Problem solving individual + enhanced TAU</v>
      </c>
      <c r="Z174" s="35" t="str">
        <f>FIXED(EXP('WinBUGS output'!N173),2)</f>
        <v>1.92</v>
      </c>
      <c r="AA174" s="35" t="str">
        <f>FIXED(EXP('WinBUGS output'!M173),2)</f>
        <v>0.52</v>
      </c>
      <c r="AB174" s="35" t="str">
        <f>FIXED(EXP('WinBUGS output'!O173),2)</f>
        <v>7.85</v>
      </c>
      <c r="AF174" s="35" t="str">
        <f t="shared" si="10"/>
        <v>Any AD</v>
      </c>
      <c r="AG174" s="35" t="str">
        <f t="shared" si="11"/>
        <v>Combined (Exercise + AD/CBT)</v>
      </c>
      <c r="AH174" s="35" t="str">
        <f>FIXED(EXP('WinBUGS output'!X173),2)</f>
        <v>2.62</v>
      </c>
      <c r="AI174" s="35" t="str">
        <f>FIXED(EXP('WinBUGS output'!W173),2)</f>
        <v>0.56</v>
      </c>
      <c r="AJ174" s="35" t="str">
        <f>FIXED(EXP('WinBUGS output'!Y173),2)</f>
        <v>11.67</v>
      </c>
    </row>
    <row r="175" spans="1:36" x14ac:dyDescent="0.25">
      <c r="A175" s="37">
        <v>3</v>
      </c>
      <c r="B175" s="37">
        <v>44</v>
      </c>
      <c r="C175" s="35" t="str">
        <f>VLOOKUP(A175,'WinBUGS output'!A:C,3,FALSE)</f>
        <v>No treatment</v>
      </c>
      <c r="D175" s="35" t="str">
        <f>VLOOKUP(B175,'WinBUGS output'!A:C,3,FALSE)</f>
        <v>Behavioural activation</v>
      </c>
      <c r="E175" s="35" t="str">
        <f>FIXED('WinBUGS output'!N174,2)</f>
        <v>2.76</v>
      </c>
      <c r="F175" s="35" t="str">
        <f>FIXED('WinBUGS output'!M174,2)</f>
        <v>1.89</v>
      </c>
      <c r="G175" s="35" t="str">
        <f>FIXED('WinBUGS output'!O174,2)</f>
        <v>3.66</v>
      </c>
      <c r="H175" s="7"/>
      <c r="I175" s="7"/>
      <c r="J175" s="7"/>
      <c r="N175" s="37">
        <v>8</v>
      </c>
      <c r="O175" s="37">
        <v>26</v>
      </c>
      <c r="P175" s="61" t="str">
        <f>VLOOKUP('Direct lors'!N175,'WinBUGS output'!D:F,3,FALSE)</f>
        <v>Any AD</v>
      </c>
      <c r="Q175" s="61" t="str">
        <f>VLOOKUP('Direct lors'!O175,'WinBUGS output'!D:F,3,FALSE)</f>
        <v>Combined (Self-help + AD)</v>
      </c>
      <c r="R175" s="61" t="str">
        <f>FIXED('WinBUGS output'!X174,2)</f>
        <v>-0.53</v>
      </c>
      <c r="S175" s="61" t="str">
        <f>FIXED('WinBUGS output'!W174,2)</f>
        <v>-2.13</v>
      </c>
      <c r="T175" s="61" t="str">
        <f>FIXED('WinBUGS output'!Y174,2)</f>
        <v>1.04</v>
      </c>
      <c r="X175" s="35" t="str">
        <f t="shared" si="8"/>
        <v>No treatment</v>
      </c>
      <c r="Y175" s="35" t="str">
        <f t="shared" si="9"/>
        <v>Behavioural activation</v>
      </c>
      <c r="Z175" s="35" t="str">
        <f>FIXED(EXP('WinBUGS output'!N174),2)</f>
        <v>15.83</v>
      </c>
      <c r="AA175" s="35" t="str">
        <f>FIXED(EXP('WinBUGS output'!M174),2)</f>
        <v>6.64</v>
      </c>
      <c r="AB175" s="35" t="str">
        <f>FIXED(EXP('WinBUGS output'!O174),2)</f>
        <v>38.86</v>
      </c>
      <c r="AF175" s="35" t="str">
        <f t="shared" si="10"/>
        <v>Any AD</v>
      </c>
      <c r="AG175" s="35" t="str">
        <f t="shared" si="11"/>
        <v>Combined (Self-help + AD)</v>
      </c>
      <c r="AH175" s="35" t="str">
        <f>FIXED(EXP('WinBUGS output'!X174),2)</f>
        <v>0.59</v>
      </c>
      <c r="AI175" s="35" t="str">
        <f>FIXED(EXP('WinBUGS output'!W174),2)</f>
        <v>0.12</v>
      </c>
      <c r="AJ175" s="35" t="str">
        <f>FIXED(EXP('WinBUGS output'!Y174),2)</f>
        <v>2.83</v>
      </c>
    </row>
    <row r="176" spans="1:36" x14ac:dyDescent="0.25">
      <c r="A176" s="37">
        <v>3</v>
      </c>
      <c r="B176" s="37">
        <v>45</v>
      </c>
      <c r="C176" s="35" t="str">
        <f>VLOOKUP(A176,'WinBUGS output'!A:C,3,FALSE)</f>
        <v>No treatment</v>
      </c>
      <c r="D176" s="35" t="str">
        <f>VLOOKUP(B176,'WinBUGS output'!A:C,3,FALSE)</f>
        <v>CBT individual (under 15 sessions)</v>
      </c>
      <c r="E176" s="35" t="str">
        <f>FIXED('WinBUGS output'!N175,2)</f>
        <v>2.03</v>
      </c>
      <c r="F176" s="35" t="str">
        <f>FIXED('WinBUGS output'!M175,2)</f>
        <v>1.25</v>
      </c>
      <c r="G176" s="35" t="str">
        <f>FIXED('WinBUGS output'!O175,2)</f>
        <v>2.85</v>
      </c>
      <c r="H176" s="7"/>
      <c r="I176" s="7"/>
      <c r="J176" s="7"/>
      <c r="N176" s="37">
        <v>9</v>
      </c>
      <c r="O176" s="37">
        <v>10</v>
      </c>
      <c r="P176" s="61" t="str">
        <f>VLOOKUP('Direct lors'!N176,'WinBUGS output'!D:F,3,FALSE)</f>
        <v>Mirtazapine</v>
      </c>
      <c r="Q176" s="61" t="str">
        <f>VLOOKUP('Direct lors'!O176,'WinBUGS output'!D:F,3,FALSE)</f>
        <v>Short-term psychodynamic psychotherapies</v>
      </c>
      <c r="R176" s="61" t="str">
        <f>FIXED('WinBUGS output'!X175,2)</f>
        <v>-0.72</v>
      </c>
      <c r="S176" s="61" t="str">
        <f>FIXED('WinBUGS output'!W175,2)</f>
        <v>-2.47</v>
      </c>
      <c r="T176" s="61" t="str">
        <f>FIXED('WinBUGS output'!Y175,2)</f>
        <v>0.93</v>
      </c>
      <c r="X176" s="35" t="str">
        <f t="shared" si="8"/>
        <v>No treatment</v>
      </c>
      <c r="Y176" s="35" t="str">
        <f t="shared" si="9"/>
        <v>CBT individual (under 15 sessions)</v>
      </c>
      <c r="Z176" s="35" t="str">
        <f>FIXED(EXP('WinBUGS output'!N175),2)</f>
        <v>7.58</v>
      </c>
      <c r="AA176" s="35" t="str">
        <f>FIXED(EXP('WinBUGS output'!M175),2)</f>
        <v>3.50</v>
      </c>
      <c r="AB176" s="35" t="str">
        <f>FIXED(EXP('WinBUGS output'!O175),2)</f>
        <v>17.34</v>
      </c>
      <c r="AF176" s="35" t="str">
        <f t="shared" si="10"/>
        <v>Mirtazapine</v>
      </c>
      <c r="AG176" s="35" t="str">
        <f t="shared" si="11"/>
        <v>Short-term psychodynamic psychotherapies</v>
      </c>
      <c r="AH176" s="35" t="str">
        <f>FIXED(EXP('WinBUGS output'!X175),2)</f>
        <v>0.49</v>
      </c>
      <c r="AI176" s="35" t="str">
        <f>FIXED(EXP('WinBUGS output'!W175),2)</f>
        <v>0.08</v>
      </c>
      <c r="AJ176" s="35" t="str">
        <f>FIXED(EXP('WinBUGS output'!Y175),2)</f>
        <v>2.55</v>
      </c>
    </row>
    <row r="177" spans="1:36" x14ac:dyDescent="0.25">
      <c r="A177" s="37">
        <v>3</v>
      </c>
      <c r="B177" s="37">
        <v>46</v>
      </c>
      <c r="C177" s="35" t="str">
        <f>VLOOKUP(A177,'WinBUGS output'!A:C,3,FALSE)</f>
        <v>No treatment</v>
      </c>
      <c r="D177" s="35" t="str">
        <f>VLOOKUP(B177,'WinBUGS output'!A:C,3,FALSE)</f>
        <v>CBT individual (under 15 sessions) + TAU</v>
      </c>
      <c r="E177" s="35" t="str">
        <f>FIXED('WinBUGS output'!N176,2)</f>
        <v>2.26</v>
      </c>
      <c r="F177" s="35" t="str">
        <f>FIXED('WinBUGS output'!M176,2)</f>
        <v>1.45</v>
      </c>
      <c r="G177" s="35" t="str">
        <f>FIXED('WinBUGS output'!O176,2)</f>
        <v>3.13</v>
      </c>
      <c r="H177" s="7"/>
      <c r="I177" s="7"/>
      <c r="J177" s="7"/>
      <c r="N177" s="37">
        <v>9</v>
      </c>
      <c r="O177" s="37">
        <v>11</v>
      </c>
      <c r="P177" s="61" t="str">
        <f>VLOOKUP('Direct lors'!N177,'WinBUGS output'!D:F,3,FALSE)</f>
        <v>Mirtazapine</v>
      </c>
      <c r="Q177" s="61" t="str">
        <f>VLOOKUP('Direct lors'!O177,'WinBUGS output'!D:F,3,FALSE)</f>
        <v>Self-help with support</v>
      </c>
      <c r="R177" s="61" t="str">
        <f>FIXED('WinBUGS output'!X176,2)</f>
        <v>-0.56</v>
      </c>
      <c r="S177" s="61" t="str">
        <f>FIXED('WinBUGS output'!W176,2)</f>
        <v>-2.15</v>
      </c>
      <c r="T177" s="61" t="str">
        <f>FIXED('WinBUGS output'!Y176,2)</f>
        <v>0.93</v>
      </c>
      <c r="X177" s="35" t="str">
        <f t="shared" si="8"/>
        <v>No treatment</v>
      </c>
      <c r="Y177" s="35" t="str">
        <f t="shared" si="9"/>
        <v>CBT individual (under 15 sessions) + TAU</v>
      </c>
      <c r="Z177" s="35" t="str">
        <f>FIXED(EXP('WinBUGS output'!N176),2)</f>
        <v>9.57</v>
      </c>
      <c r="AA177" s="35" t="str">
        <f>FIXED(EXP('WinBUGS output'!M176),2)</f>
        <v>4.25</v>
      </c>
      <c r="AB177" s="35" t="str">
        <f>FIXED(EXP('WinBUGS output'!O176),2)</f>
        <v>22.81</v>
      </c>
      <c r="AF177" s="35" t="str">
        <f t="shared" si="10"/>
        <v>Mirtazapine</v>
      </c>
      <c r="AG177" s="35" t="str">
        <f t="shared" si="11"/>
        <v>Self-help with support</v>
      </c>
      <c r="AH177" s="35" t="str">
        <f>FIXED(EXP('WinBUGS output'!X176),2)</f>
        <v>0.57</v>
      </c>
      <c r="AI177" s="35" t="str">
        <f>FIXED(EXP('WinBUGS output'!W176),2)</f>
        <v>0.12</v>
      </c>
      <c r="AJ177" s="35" t="str">
        <f>FIXED(EXP('WinBUGS output'!Y176),2)</f>
        <v>2.53</v>
      </c>
    </row>
    <row r="178" spans="1:36" x14ac:dyDescent="0.25">
      <c r="A178" s="37">
        <v>3</v>
      </c>
      <c r="B178" s="37">
        <v>47</v>
      </c>
      <c r="C178" s="35" t="str">
        <f>VLOOKUP(A178,'WinBUGS output'!A:C,3,FALSE)</f>
        <v>No treatment</v>
      </c>
      <c r="D178" s="35" t="str">
        <f>VLOOKUP(B178,'WinBUGS output'!A:C,3,FALSE)</f>
        <v>CBT individual (over 15 sessions)</v>
      </c>
      <c r="E178" s="35" t="str">
        <f>FIXED('WinBUGS output'!N177,2)</f>
        <v>2.12</v>
      </c>
      <c r="F178" s="35" t="str">
        <f>FIXED('WinBUGS output'!M177,2)</f>
        <v>1.42</v>
      </c>
      <c r="G178" s="35" t="str">
        <f>FIXED('WinBUGS output'!O177,2)</f>
        <v>2.86</v>
      </c>
      <c r="H178" s="7"/>
      <c r="I178" s="7"/>
      <c r="J178" s="7"/>
      <c r="N178" s="37">
        <v>9</v>
      </c>
      <c r="O178" s="37">
        <v>12</v>
      </c>
      <c r="P178" s="61" t="str">
        <f>VLOOKUP('Direct lors'!N178,'WinBUGS output'!D:F,3,FALSE)</f>
        <v>Mirtazapine</v>
      </c>
      <c r="Q178" s="61" t="str">
        <f>VLOOKUP('Direct lors'!O178,'WinBUGS output'!D:F,3,FALSE)</f>
        <v>Self-help</v>
      </c>
      <c r="R178" s="61" t="str">
        <f>FIXED('WinBUGS output'!X177,2)</f>
        <v>-1.28</v>
      </c>
      <c r="S178" s="61" t="str">
        <f>FIXED('WinBUGS output'!W177,2)</f>
        <v>-2.85</v>
      </c>
      <c r="T178" s="61" t="str">
        <f>FIXED('WinBUGS output'!Y177,2)</f>
        <v>0.18</v>
      </c>
      <c r="X178" s="35" t="str">
        <f t="shared" si="8"/>
        <v>No treatment</v>
      </c>
      <c r="Y178" s="35" t="str">
        <f t="shared" si="9"/>
        <v>CBT individual (over 15 sessions)</v>
      </c>
      <c r="Z178" s="35" t="str">
        <f>FIXED(EXP('WinBUGS output'!N177),2)</f>
        <v>8.31</v>
      </c>
      <c r="AA178" s="35" t="str">
        <f>FIXED(EXP('WinBUGS output'!M177),2)</f>
        <v>4.15</v>
      </c>
      <c r="AB178" s="35" t="str">
        <f>FIXED(EXP('WinBUGS output'!O177),2)</f>
        <v>17.41</v>
      </c>
      <c r="AF178" s="35" t="str">
        <f t="shared" si="10"/>
        <v>Mirtazapine</v>
      </c>
      <c r="AG178" s="35" t="str">
        <f t="shared" si="11"/>
        <v>Self-help</v>
      </c>
      <c r="AH178" s="35" t="str">
        <f>FIXED(EXP('WinBUGS output'!X177),2)</f>
        <v>0.28</v>
      </c>
      <c r="AI178" s="35" t="str">
        <f>FIXED(EXP('WinBUGS output'!W177),2)</f>
        <v>0.06</v>
      </c>
      <c r="AJ178" s="35" t="str">
        <f>FIXED(EXP('WinBUGS output'!Y177),2)</f>
        <v>1.20</v>
      </c>
    </row>
    <row r="179" spans="1:36" x14ac:dyDescent="0.25">
      <c r="A179" s="37">
        <v>3</v>
      </c>
      <c r="B179" s="37">
        <v>48</v>
      </c>
      <c r="C179" s="35" t="str">
        <f>VLOOKUP(A179,'WinBUGS output'!A:C,3,FALSE)</f>
        <v>No treatment</v>
      </c>
      <c r="D179" s="35" t="str">
        <f>VLOOKUP(B179,'WinBUGS output'!A:C,3,FALSE)</f>
        <v>CBT individual (over 15 sessions) + TAU</v>
      </c>
      <c r="E179" s="35" t="str">
        <f>FIXED('WinBUGS output'!N178,2)</f>
        <v>1.45</v>
      </c>
      <c r="F179" s="35" t="str">
        <f>FIXED('WinBUGS output'!M178,2)</f>
        <v>0.09</v>
      </c>
      <c r="G179" s="35" t="str">
        <f>FIXED('WinBUGS output'!O178,2)</f>
        <v>2.55</v>
      </c>
      <c r="H179" s="7"/>
      <c r="I179" s="7"/>
      <c r="J179" s="7"/>
      <c r="N179" s="37">
        <v>9</v>
      </c>
      <c r="O179" s="37">
        <v>13</v>
      </c>
      <c r="P179" s="61" t="str">
        <f>VLOOKUP('Direct lors'!N179,'WinBUGS output'!D:F,3,FALSE)</f>
        <v>Mirtazapine</v>
      </c>
      <c r="Q179" s="61" t="str">
        <f>VLOOKUP('Direct lors'!O179,'WinBUGS output'!D:F,3,FALSE)</f>
        <v>Psychoeducational interventions</v>
      </c>
      <c r="R179" s="61" t="str">
        <f>FIXED('WinBUGS output'!X178,2)</f>
        <v>-1.23</v>
      </c>
      <c r="S179" s="61" t="str">
        <f>FIXED('WinBUGS output'!W178,2)</f>
        <v>-2.86</v>
      </c>
      <c r="T179" s="61" t="str">
        <f>FIXED('WinBUGS output'!Y178,2)</f>
        <v>0.29</v>
      </c>
      <c r="X179" s="35" t="str">
        <f t="shared" si="8"/>
        <v>No treatment</v>
      </c>
      <c r="Y179" s="35" t="str">
        <f t="shared" si="9"/>
        <v>CBT individual (over 15 sessions) + TAU</v>
      </c>
      <c r="Z179" s="35" t="str">
        <f>FIXED(EXP('WinBUGS output'!N178),2)</f>
        <v>4.28</v>
      </c>
      <c r="AA179" s="35" t="str">
        <f>FIXED(EXP('WinBUGS output'!M178),2)</f>
        <v>1.09</v>
      </c>
      <c r="AB179" s="35" t="str">
        <f>FIXED(EXP('WinBUGS output'!O178),2)</f>
        <v>12.76</v>
      </c>
      <c r="AF179" s="35" t="str">
        <f t="shared" si="10"/>
        <v>Mirtazapine</v>
      </c>
      <c r="AG179" s="35" t="str">
        <f t="shared" si="11"/>
        <v>Psychoeducational interventions</v>
      </c>
      <c r="AH179" s="35" t="str">
        <f>FIXED(EXP('WinBUGS output'!X178),2)</f>
        <v>0.29</v>
      </c>
      <c r="AI179" s="35" t="str">
        <f>FIXED(EXP('WinBUGS output'!W178),2)</f>
        <v>0.06</v>
      </c>
      <c r="AJ179" s="35" t="str">
        <f>FIXED(EXP('WinBUGS output'!Y178),2)</f>
        <v>1.34</v>
      </c>
    </row>
    <row r="180" spans="1:36" x14ac:dyDescent="0.25">
      <c r="A180" s="37">
        <v>3</v>
      </c>
      <c r="B180" s="37">
        <v>49</v>
      </c>
      <c r="C180" s="35" t="str">
        <f>VLOOKUP(A180,'WinBUGS output'!A:C,3,FALSE)</f>
        <v>No treatment</v>
      </c>
      <c r="D180" s="35" t="str">
        <f>VLOOKUP(B180,'WinBUGS output'!A:C,3,FALSE)</f>
        <v>Rational emotive behaviour therapy (REBT) individual</v>
      </c>
      <c r="E180" s="35" t="str">
        <f>FIXED('WinBUGS output'!N179,2)</f>
        <v>2.14</v>
      </c>
      <c r="F180" s="35" t="str">
        <f>FIXED('WinBUGS output'!M179,2)</f>
        <v>1.26</v>
      </c>
      <c r="G180" s="35" t="str">
        <f>FIXED('WinBUGS output'!O179,2)</f>
        <v>3.06</v>
      </c>
      <c r="H180" s="7"/>
      <c r="I180" s="7"/>
      <c r="J180" s="7"/>
      <c r="N180" s="37">
        <v>9</v>
      </c>
      <c r="O180" s="37">
        <v>14</v>
      </c>
      <c r="P180" s="61" t="str">
        <f>VLOOKUP('Direct lors'!N180,'WinBUGS output'!D:F,3,FALSE)</f>
        <v>Mirtazapine</v>
      </c>
      <c r="Q180" s="61" t="str">
        <f>VLOOKUP('Direct lors'!O180,'WinBUGS output'!D:F,3,FALSE)</f>
        <v>Interpersonal psychotherapy (IPT)</v>
      </c>
      <c r="R180" s="61" t="str">
        <f>FIXED('WinBUGS output'!X179,2)</f>
        <v>-1.00</v>
      </c>
      <c r="S180" s="61" t="str">
        <f>FIXED('WinBUGS output'!W179,2)</f>
        <v>-2.77</v>
      </c>
      <c r="T180" s="61" t="str">
        <f>FIXED('WinBUGS output'!Y179,2)</f>
        <v>0.68</v>
      </c>
      <c r="X180" s="35" t="str">
        <f t="shared" si="8"/>
        <v>No treatment</v>
      </c>
      <c r="Y180" s="35" t="str">
        <f t="shared" si="9"/>
        <v>Rational emotive behaviour therapy (REBT) individual</v>
      </c>
      <c r="Z180" s="35" t="str">
        <f>FIXED(EXP('WinBUGS output'!N179),2)</f>
        <v>8.47</v>
      </c>
      <c r="AA180" s="35" t="str">
        <f>FIXED(EXP('WinBUGS output'!M179),2)</f>
        <v>3.52</v>
      </c>
      <c r="AB180" s="35" t="str">
        <f>FIXED(EXP('WinBUGS output'!O179),2)</f>
        <v>21.26</v>
      </c>
      <c r="AF180" s="35" t="str">
        <f t="shared" si="10"/>
        <v>Mirtazapine</v>
      </c>
      <c r="AG180" s="35" t="str">
        <f t="shared" si="11"/>
        <v>Interpersonal psychotherapy (IPT)</v>
      </c>
      <c r="AH180" s="35" t="str">
        <f>FIXED(EXP('WinBUGS output'!X179),2)</f>
        <v>0.37</v>
      </c>
      <c r="AI180" s="35" t="str">
        <f>FIXED(EXP('WinBUGS output'!W179),2)</f>
        <v>0.06</v>
      </c>
      <c r="AJ180" s="35" t="str">
        <f>FIXED(EXP('WinBUGS output'!Y179),2)</f>
        <v>1.98</v>
      </c>
    </row>
    <row r="181" spans="1:36" x14ac:dyDescent="0.25">
      <c r="A181" s="37">
        <v>3</v>
      </c>
      <c r="B181" s="37">
        <v>50</v>
      </c>
      <c r="C181" s="35" t="str">
        <f>VLOOKUP(A181,'WinBUGS output'!A:C,3,FALSE)</f>
        <v>No treatment</v>
      </c>
      <c r="D181" s="35" t="str">
        <f>VLOOKUP(B181,'WinBUGS output'!A:C,3,FALSE)</f>
        <v>Third-wave cognitive therapy individual</v>
      </c>
      <c r="E181" s="35" t="str">
        <f>FIXED('WinBUGS output'!N180,2)</f>
        <v>2.34</v>
      </c>
      <c r="F181" s="35" t="str">
        <f>FIXED('WinBUGS output'!M180,2)</f>
        <v>1.51</v>
      </c>
      <c r="G181" s="35" t="str">
        <f>FIXED('WinBUGS output'!O180,2)</f>
        <v>3.23</v>
      </c>
      <c r="H181" s="7"/>
      <c r="I181" s="7"/>
      <c r="J181" s="7"/>
      <c r="N181" s="37">
        <v>9</v>
      </c>
      <c r="O181" s="37">
        <v>15</v>
      </c>
      <c r="P181" s="61" t="str">
        <f>VLOOKUP('Direct lors'!N181,'WinBUGS output'!D:F,3,FALSE)</f>
        <v>Mirtazapine</v>
      </c>
      <c r="Q181" s="61" t="str">
        <f>VLOOKUP('Direct lors'!O181,'WinBUGS output'!D:F,3,FALSE)</f>
        <v>Counselling</v>
      </c>
      <c r="R181" s="61" t="str">
        <f>FIXED('WinBUGS output'!X180,2)</f>
        <v>-0.79</v>
      </c>
      <c r="S181" s="61" t="str">
        <f>FIXED('WinBUGS output'!W180,2)</f>
        <v>-2.44</v>
      </c>
      <c r="T181" s="61" t="str">
        <f>FIXED('WinBUGS output'!Y180,2)</f>
        <v>0.76</v>
      </c>
      <c r="X181" s="35" t="str">
        <f t="shared" si="8"/>
        <v>No treatment</v>
      </c>
      <c r="Y181" s="35" t="str">
        <f t="shared" si="9"/>
        <v>Third-wave cognitive therapy individual</v>
      </c>
      <c r="Z181" s="35" t="str">
        <f>FIXED(EXP('WinBUGS output'!N180),2)</f>
        <v>10.35</v>
      </c>
      <c r="AA181" s="35" t="str">
        <f>FIXED(EXP('WinBUGS output'!M180),2)</f>
        <v>4.53</v>
      </c>
      <c r="AB181" s="35" t="str">
        <f>FIXED(EXP('WinBUGS output'!O180),2)</f>
        <v>25.36</v>
      </c>
      <c r="AF181" s="35" t="str">
        <f t="shared" si="10"/>
        <v>Mirtazapine</v>
      </c>
      <c r="AG181" s="35" t="str">
        <f t="shared" si="11"/>
        <v>Counselling</v>
      </c>
      <c r="AH181" s="35" t="str">
        <f>FIXED(EXP('WinBUGS output'!X180),2)</f>
        <v>0.45</v>
      </c>
      <c r="AI181" s="35" t="str">
        <f>FIXED(EXP('WinBUGS output'!W180),2)</f>
        <v>0.09</v>
      </c>
      <c r="AJ181" s="35" t="str">
        <f>FIXED(EXP('WinBUGS output'!Y180),2)</f>
        <v>2.13</v>
      </c>
    </row>
    <row r="182" spans="1:36" x14ac:dyDescent="0.25">
      <c r="A182" s="37">
        <v>3</v>
      </c>
      <c r="B182" s="37">
        <v>51</v>
      </c>
      <c r="C182" s="35" t="str">
        <f>VLOOKUP(A182,'WinBUGS output'!A:C,3,FALSE)</f>
        <v>No treatment</v>
      </c>
      <c r="D182" s="35" t="str">
        <f>VLOOKUP(B182,'WinBUGS output'!A:C,3,FALSE)</f>
        <v>Third-wave cognitive therapy individual + TAU</v>
      </c>
      <c r="E182" s="35" t="str">
        <f>FIXED('WinBUGS output'!N181,2)</f>
        <v>2.31</v>
      </c>
      <c r="F182" s="35" t="str">
        <f>FIXED('WinBUGS output'!M181,2)</f>
        <v>1.39</v>
      </c>
      <c r="G182" s="35" t="str">
        <f>FIXED('WinBUGS output'!O181,2)</f>
        <v>3.34</v>
      </c>
      <c r="H182" s="7"/>
      <c r="I182" s="7"/>
      <c r="J182" s="7"/>
      <c r="N182" s="37">
        <v>9</v>
      </c>
      <c r="O182" s="37">
        <v>16</v>
      </c>
      <c r="P182" s="61" t="str">
        <f>VLOOKUP('Direct lors'!N182,'WinBUGS output'!D:F,3,FALSE)</f>
        <v>Mirtazapine</v>
      </c>
      <c r="Q182" s="61" t="str">
        <f>VLOOKUP('Direct lors'!O182,'WinBUGS output'!D:F,3,FALSE)</f>
        <v>Problem solving</v>
      </c>
      <c r="R182" s="61" t="str">
        <f>FIXED('WinBUGS output'!X181,2)</f>
        <v>-1.89</v>
      </c>
      <c r="S182" s="61" t="str">
        <f>FIXED('WinBUGS output'!W181,2)</f>
        <v>-3.83</v>
      </c>
      <c r="T182" s="61" t="str">
        <f>FIXED('WinBUGS output'!Y181,2)</f>
        <v>0.01</v>
      </c>
      <c r="X182" s="35" t="str">
        <f t="shared" si="8"/>
        <v>No treatment</v>
      </c>
      <c r="Y182" s="35" t="str">
        <f t="shared" si="9"/>
        <v>Third-wave cognitive therapy individual + TAU</v>
      </c>
      <c r="Z182" s="35" t="str">
        <f>FIXED(EXP('WinBUGS output'!N181),2)</f>
        <v>10.03</v>
      </c>
      <c r="AA182" s="35" t="str">
        <f>FIXED(EXP('WinBUGS output'!M181),2)</f>
        <v>4.00</v>
      </c>
      <c r="AB182" s="35" t="str">
        <f>FIXED(EXP('WinBUGS output'!O181),2)</f>
        <v>28.19</v>
      </c>
      <c r="AF182" s="35" t="str">
        <f t="shared" si="10"/>
        <v>Mirtazapine</v>
      </c>
      <c r="AG182" s="35" t="str">
        <f t="shared" si="11"/>
        <v>Problem solving</v>
      </c>
      <c r="AH182" s="35" t="str">
        <f>FIXED(EXP('WinBUGS output'!X181),2)</f>
        <v>0.15</v>
      </c>
      <c r="AI182" s="35" t="str">
        <f>FIXED(EXP('WinBUGS output'!W181),2)</f>
        <v>0.02</v>
      </c>
      <c r="AJ182" s="35" t="str">
        <f>FIXED(EXP('WinBUGS output'!Y181),2)</f>
        <v>1.01</v>
      </c>
    </row>
    <row r="183" spans="1:36" x14ac:dyDescent="0.25">
      <c r="A183" s="37">
        <v>3</v>
      </c>
      <c r="B183" s="37">
        <v>52</v>
      </c>
      <c r="C183" s="35" t="str">
        <f>VLOOKUP(A183,'WinBUGS output'!A:C,3,FALSE)</f>
        <v>No treatment</v>
      </c>
      <c r="D183" s="35" t="str">
        <f>VLOOKUP(B183,'WinBUGS output'!A:C,3,FALSE)</f>
        <v>CBT group (under 15 sessions)</v>
      </c>
      <c r="E183" s="35" t="str">
        <f>FIXED('WinBUGS output'!N182,2)</f>
        <v>1.67</v>
      </c>
      <c r="F183" s="35" t="str">
        <f>FIXED('WinBUGS output'!M182,2)</f>
        <v>0.86</v>
      </c>
      <c r="G183" s="35" t="str">
        <f>FIXED('WinBUGS output'!O182,2)</f>
        <v>2.55</v>
      </c>
      <c r="H183" s="7"/>
      <c r="I183" s="7"/>
      <c r="J183" s="7"/>
      <c r="N183" s="37">
        <v>9</v>
      </c>
      <c r="O183" s="37">
        <v>17</v>
      </c>
      <c r="P183" s="61" t="str">
        <f>VLOOKUP('Direct lors'!N183,'WinBUGS output'!D:F,3,FALSE)</f>
        <v>Mirtazapine</v>
      </c>
      <c r="Q183" s="61" t="str">
        <f>VLOOKUP('Direct lors'!O183,'WinBUGS output'!D:F,3,FALSE)</f>
        <v>Behavioural therapies (individual)</v>
      </c>
      <c r="R183" s="61" t="str">
        <f>FIXED('WinBUGS output'!X182,2)</f>
        <v>0.21</v>
      </c>
      <c r="S183" s="61" t="str">
        <f>FIXED('WinBUGS output'!W182,2)</f>
        <v>-1.48</v>
      </c>
      <c r="T183" s="61" t="str">
        <f>FIXED('WinBUGS output'!Y182,2)</f>
        <v>1.82</v>
      </c>
      <c r="X183" s="35" t="str">
        <f t="shared" si="8"/>
        <v>No treatment</v>
      </c>
      <c r="Y183" s="35" t="str">
        <f t="shared" si="9"/>
        <v>CBT group (under 15 sessions)</v>
      </c>
      <c r="Z183" s="35" t="str">
        <f>FIXED(EXP('WinBUGS output'!N182),2)</f>
        <v>5.33</v>
      </c>
      <c r="AA183" s="35" t="str">
        <f>FIXED(EXP('WinBUGS output'!M182),2)</f>
        <v>2.36</v>
      </c>
      <c r="AB183" s="35" t="str">
        <f>FIXED(EXP('WinBUGS output'!O182),2)</f>
        <v>12.81</v>
      </c>
      <c r="AF183" s="35" t="str">
        <f t="shared" si="10"/>
        <v>Mirtazapine</v>
      </c>
      <c r="AG183" s="35" t="str">
        <f t="shared" si="11"/>
        <v>Behavioural therapies (individual)</v>
      </c>
      <c r="AH183" s="35" t="str">
        <f>FIXED(EXP('WinBUGS output'!X182),2)</f>
        <v>1.24</v>
      </c>
      <c r="AI183" s="35" t="str">
        <f>FIXED(EXP('WinBUGS output'!W182),2)</f>
        <v>0.23</v>
      </c>
      <c r="AJ183" s="35" t="str">
        <f>FIXED(EXP('WinBUGS output'!Y182),2)</f>
        <v>6.17</v>
      </c>
    </row>
    <row r="184" spans="1:36" ht="26.25" x14ac:dyDescent="0.25">
      <c r="A184" s="37">
        <v>3</v>
      </c>
      <c r="B184" s="37">
        <v>53</v>
      </c>
      <c r="C184" s="35" t="str">
        <f>VLOOKUP(A184,'WinBUGS output'!A:C,3,FALSE)</f>
        <v>No treatment</v>
      </c>
      <c r="D184" s="35" t="str">
        <f>VLOOKUP(B184,'WinBUGS output'!A:C,3,FALSE)</f>
        <v>CBT group (under 15 sessions) + TAU</v>
      </c>
      <c r="E184" s="35" t="str">
        <f>FIXED('WinBUGS output'!N183,2)</f>
        <v>1.82</v>
      </c>
      <c r="F184" s="35" t="str">
        <f>FIXED('WinBUGS output'!M183,2)</f>
        <v>0.97</v>
      </c>
      <c r="G184" s="35" t="str">
        <f>FIXED('WinBUGS output'!O183,2)</f>
        <v>2.80</v>
      </c>
      <c r="H184" s="7"/>
      <c r="I184" s="7"/>
      <c r="J184" s="7"/>
      <c r="N184" s="37">
        <v>9</v>
      </c>
      <c r="O184" s="37">
        <v>18</v>
      </c>
      <c r="P184" s="61" t="str">
        <f>VLOOKUP('Direct lors'!N184,'WinBUGS output'!D:F,3,FALSE)</f>
        <v>Mirtazapine</v>
      </c>
      <c r="Q184" s="61" t="str">
        <f>VLOOKUP('Direct lors'!O184,'WinBUGS output'!D:F,3,FALSE)</f>
        <v>Cognitive and cognitive behavioural therapies (individual)</v>
      </c>
      <c r="R184" s="61" t="str">
        <f>FIXED('WinBUGS output'!X183,2)</f>
        <v>-0.46</v>
      </c>
      <c r="S184" s="61" t="str">
        <f>FIXED('WinBUGS output'!W183,2)</f>
        <v>-2.02</v>
      </c>
      <c r="T184" s="61" t="str">
        <f>FIXED('WinBUGS output'!Y183,2)</f>
        <v>0.99</v>
      </c>
      <c r="X184" s="35" t="str">
        <f t="shared" si="8"/>
        <v>No treatment</v>
      </c>
      <c r="Y184" s="35" t="str">
        <f t="shared" si="9"/>
        <v>CBT group (under 15 sessions) + TAU</v>
      </c>
      <c r="Z184" s="35" t="str">
        <f>FIXED(EXP('WinBUGS output'!N183),2)</f>
        <v>6.20</v>
      </c>
      <c r="AA184" s="35" t="str">
        <f>FIXED(EXP('WinBUGS output'!M183),2)</f>
        <v>2.65</v>
      </c>
      <c r="AB184" s="35" t="str">
        <f>FIXED(EXP('WinBUGS output'!O183),2)</f>
        <v>16.38</v>
      </c>
      <c r="AF184" s="35" t="str">
        <f t="shared" si="10"/>
        <v>Mirtazapine</v>
      </c>
      <c r="AG184" s="35" t="str">
        <f t="shared" si="11"/>
        <v>Cognitive and cognitive behavioural therapies (individual)</v>
      </c>
      <c r="AH184" s="35" t="str">
        <f>FIXED(EXP('WinBUGS output'!X183),2)</f>
        <v>0.63</v>
      </c>
      <c r="AI184" s="35" t="str">
        <f>FIXED(EXP('WinBUGS output'!W183),2)</f>
        <v>0.13</v>
      </c>
      <c r="AJ184" s="35" t="str">
        <f>FIXED(EXP('WinBUGS output'!Y183),2)</f>
        <v>2.70</v>
      </c>
    </row>
    <row r="185" spans="1:36" x14ac:dyDescent="0.25">
      <c r="A185" s="37">
        <v>3</v>
      </c>
      <c r="B185" s="37">
        <v>54</v>
      </c>
      <c r="C185" s="35" t="str">
        <f>VLOOKUP(A185,'WinBUGS output'!A:C,3,FALSE)</f>
        <v>No treatment</v>
      </c>
      <c r="D185" s="35" t="str">
        <f>VLOOKUP(B185,'WinBUGS output'!A:C,3,FALSE)</f>
        <v>Coping with Depression course (group)</v>
      </c>
      <c r="E185" s="35" t="str">
        <f>FIXED('WinBUGS output'!N184,2)</f>
        <v>1.41</v>
      </c>
      <c r="F185" s="35" t="str">
        <f>FIXED('WinBUGS output'!M184,2)</f>
        <v>0.56</v>
      </c>
      <c r="G185" s="35" t="str">
        <f>FIXED('WinBUGS output'!O184,2)</f>
        <v>2.26</v>
      </c>
      <c r="H185" s="7"/>
      <c r="I185" s="7"/>
      <c r="J185" s="7"/>
      <c r="N185" s="37">
        <v>9</v>
      </c>
      <c r="O185" s="37">
        <v>19</v>
      </c>
      <c r="P185" s="61" t="str">
        <f>VLOOKUP('Direct lors'!N185,'WinBUGS output'!D:F,3,FALSE)</f>
        <v>Mirtazapine</v>
      </c>
      <c r="Q185" s="61" t="str">
        <f>VLOOKUP('Direct lors'!O185,'WinBUGS output'!D:F,3,FALSE)</f>
        <v>Behavioural, cognitive, or CBT groups</v>
      </c>
      <c r="R185" s="61" t="str">
        <f>FIXED('WinBUGS output'!X184,2)</f>
        <v>-0.95</v>
      </c>
      <c r="S185" s="61" t="str">
        <f>FIXED('WinBUGS output'!W184,2)</f>
        <v>-2.52</v>
      </c>
      <c r="T185" s="61" t="str">
        <f>FIXED('WinBUGS output'!Y184,2)</f>
        <v>0.51</v>
      </c>
      <c r="X185" s="35" t="str">
        <f t="shared" si="8"/>
        <v>No treatment</v>
      </c>
      <c r="Y185" s="35" t="str">
        <f t="shared" si="9"/>
        <v>Coping with Depression course (group)</v>
      </c>
      <c r="Z185" s="35" t="str">
        <f>FIXED(EXP('WinBUGS output'!N184),2)</f>
        <v>4.08</v>
      </c>
      <c r="AA185" s="35" t="str">
        <f>FIXED(EXP('WinBUGS output'!M184),2)</f>
        <v>1.74</v>
      </c>
      <c r="AB185" s="35" t="str">
        <f>FIXED(EXP('WinBUGS output'!O184),2)</f>
        <v>9.58</v>
      </c>
      <c r="AF185" s="35" t="str">
        <f t="shared" si="10"/>
        <v>Mirtazapine</v>
      </c>
      <c r="AG185" s="35" t="str">
        <f t="shared" si="11"/>
        <v>Behavioural, cognitive, or CBT groups</v>
      </c>
      <c r="AH185" s="35" t="str">
        <f>FIXED(EXP('WinBUGS output'!X184),2)</f>
        <v>0.39</v>
      </c>
      <c r="AI185" s="35" t="str">
        <f>FIXED(EXP('WinBUGS output'!W184),2)</f>
        <v>0.08</v>
      </c>
      <c r="AJ185" s="35" t="str">
        <f>FIXED(EXP('WinBUGS output'!Y184),2)</f>
        <v>1.67</v>
      </c>
    </row>
    <row r="186" spans="1:36" ht="26.25" x14ac:dyDescent="0.25">
      <c r="A186" s="37">
        <v>3</v>
      </c>
      <c r="B186" s="37">
        <v>55</v>
      </c>
      <c r="C186" s="35" t="str">
        <f>VLOOKUP(A186,'WinBUGS output'!A:C,3,FALSE)</f>
        <v>No treatment</v>
      </c>
      <c r="D186" s="35" t="str">
        <f>VLOOKUP(B186,'WinBUGS output'!A:C,3,FALSE)</f>
        <v>Third-wave cognitive therapy group</v>
      </c>
      <c r="E186" s="35" t="str">
        <f>FIXED('WinBUGS output'!N185,2)</f>
        <v>1.44</v>
      </c>
      <c r="F186" s="35" t="str">
        <f>FIXED('WinBUGS output'!M185,2)</f>
        <v>0.64</v>
      </c>
      <c r="G186" s="35" t="str">
        <f>FIXED('WinBUGS output'!O185,2)</f>
        <v>2.26</v>
      </c>
      <c r="H186" s="7"/>
      <c r="I186" s="7"/>
      <c r="J186" s="7"/>
      <c r="N186" s="37">
        <v>9</v>
      </c>
      <c r="O186" s="37">
        <v>20</v>
      </c>
      <c r="P186" s="61" t="str">
        <f>VLOOKUP('Direct lors'!N186,'WinBUGS output'!D:F,3,FALSE)</f>
        <v>Mirtazapine</v>
      </c>
      <c r="Q186" s="61" t="str">
        <f>VLOOKUP('Direct lors'!O186,'WinBUGS output'!D:F,3,FALSE)</f>
        <v>Combined (Cognitive and cognitive behavioural therapies individual + AD)</v>
      </c>
      <c r="R186" s="61" t="str">
        <f>FIXED('WinBUGS output'!X185,2)</f>
        <v>-0.08</v>
      </c>
      <c r="S186" s="61" t="str">
        <f>FIXED('WinBUGS output'!W185,2)</f>
        <v>-1.77</v>
      </c>
      <c r="T186" s="61" t="str">
        <f>FIXED('WinBUGS output'!Y185,2)</f>
        <v>1.53</v>
      </c>
      <c r="X186" s="35" t="str">
        <f t="shared" si="8"/>
        <v>No treatment</v>
      </c>
      <c r="Y186" s="35" t="str">
        <f t="shared" si="9"/>
        <v>Third-wave cognitive therapy group</v>
      </c>
      <c r="Z186" s="35" t="str">
        <f>FIXED(EXP('WinBUGS output'!N185),2)</f>
        <v>4.21</v>
      </c>
      <c r="AA186" s="35" t="str">
        <f>FIXED(EXP('WinBUGS output'!M185),2)</f>
        <v>1.89</v>
      </c>
      <c r="AB186" s="35" t="str">
        <f>FIXED(EXP('WinBUGS output'!O185),2)</f>
        <v>9.62</v>
      </c>
      <c r="AF186" s="35" t="str">
        <f t="shared" si="10"/>
        <v>Mirtazapine</v>
      </c>
      <c r="AG186" s="35" t="str">
        <f t="shared" si="11"/>
        <v>Combined (Cognitive and cognitive behavioural therapies individual + AD)</v>
      </c>
      <c r="AH186" s="35" t="str">
        <f>FIXED(EXP('WinBUGS output'!X185),2)</f>
        <v>0.92</v>
      </c>
      <c r="AI186" s="35" t="str">
        <f>FIXED(EXP('WinBUGS output'!W185),2)</f>
        <v>0.17</v>
      </c>
      <c r="AJ186" s="35" t="str">
        <f>FIXED(EXP('WinBUGS output'!Y185),2)</f>
        <v>4.60</v>
      </c>
    </row>
    <row r="187" spans="1:36" x14ac:dyDescent="0.25">
      <c r="A187" s="37">
        <v>3</v>
      </c>
      <c r="B187" s="37">
        <v>56</v>
      </c>
      <c r="C187" s="35" t="str">
        <f>VLOOKUP(A187,'WinBUGS output'!A:C,3,FALSE)</f>
        <v>No treatment</v>
      </c>
      <c r="D187" s="35" t="str">
        <f>VLOOKUP(B187,'WinBUGS output'!A:C,3,FALSE)</f>
        <v>Third-wave cognitive therapy group + TAU</v>
      </c>
      <c r="E187" s="35" t="str">
        <f>FIXED('WinBUGS output'!N186,2)</f>
        <v>1.62</v>
      </c>
      <c r="F187" s="35" t="str">
        <f>FIXED('WinBUGS output'!M186,2)</f>
        <v>0.69</v>
      </c>
      <c r="G187" s="35" t="str">
        <f>FIXED('WinBUGS output'!O186,2)</f>
        <v>2.62</v>
      </c>
      <c r="H187" s="7"/>
      <c r="I187" s="7"/>
      <c r="J187" s="7"/>
      <c r="N187" s="37">
        <v>9</v>
      </c>
      <c r="O187" s="37">
        <v>21</v>
      </c>
      <c r="P187" s="61" t="str">
        <f>VLOOKUP('Direct lors'!N187,'WinBUGS output'!D:F,3,FALSE)</f>
        <v>Mirtazapine</v>
      </c>
      <c r="Q187" s="61" t="str">
        <f>VLOOKUP('Direct lors'!O187,'WinBUGS output'!D:F,3,FALSE)</f>
        <v>Combined (Counselling + AD)</v>
      </c>
      <c r="R187" s="61" t="str">
        <f>FIXED('WinBUGS output'!X186,2)</f>
        <v>0.31</v>
      </c>
      <c r="S187" s="61" t="str">
        <f>FIXED('WinBUGS output'!W186,2)</f>
        <v>-1.84</v>
      </c>
      <c r="T187" s="61" t="str">
        <f>FIXED('WinBUGS output'!Y186,2)</f>
        <v>2.35</v>
      </c>
      <c r="X187" s="35" t="str">
        <f t="shared" si="8"/>
        <v>No treatment</v>
      </c>
      <c r="Y187" s="35" t="str">
        <f t="shared" si="9"/>
        <v>Third-wave cognitive therapy group + TAU</v>
      </c>
      <c r="Z187" s="35" t="str">
        <f>FIXED(EXP('WinBUGS output'!N186),2)</f>
        <v>5.04</v>
      </c>
      <c r="AA187" s="35" t="str">
        <f>FIXED(EXP('WinBUGS output'!M186),2)</f>
        <v>1.99</v>
      </c>
      <c r="AB187" s="35" t="str">
        <f>FIXED(EXP('WinBUGS output'!O186),2)</f>
        <v>13.76</v>
      </c>
      <c r="AF187" s="35" t="str">
        <f t="shared" si="10"/>
        <v>Mirtazapine</v>
      </c>
      <c r="AG187" s="35" t="str">
        <f t="shared" si="11"/>
        <v>Combined (Counselling + AD)</v>
      </c>
      <c r="AH187" s="35" t="str">
        <f>FIXED(EXP('WinBUGS output'!X186),2)</f>
        <v>1.36</v>
      </c>
      <c r="AI187" s="35" t="str">
        <f>FIXED(EXP('WinBUGS output'!W186),2)</f>
        <v>0.16</v>
      </c>
      <c r="AJ187" s="35" t="str">
        <f>FIXED(EXP('WinBUGS output'!Y186),2)</f>
        <v>10.52</v>
      </c>
    </row>
    <row r="188" spans="1:36" x14ac:dyDescent="0.25">
      <c r="A188" s="37">
        <v>3</v>
      </c>
      <c r="B188" s="37">
        <v>57</v>
      </c>
      <c r="C188" s="35" t="str">
        <f>VLOOKUP(A188,'WinBUGS output'!A:C,3,FALSE)</f>
        <v>No treatment</v>
      </c>
      <c r="D188" s="35" t="str">
        <f>VLOOKUP(B188,'WinBUGS output'!A:C,3,FALSE)</f>
        <v>CBT individual (over 15 sessions) + any TCA</v>
      </c>
      <c r="E188" s="35" t="str">
        <f>FIXED('WinBUGS output'!N187,2)</f>
        <v>2.45</v>
      </c>
      <c r="F188" s="35" t="str">
        <f>FIXED('WinBUGS output'!M187,2)</f>
        <v>1.50</v>
      </c>
      <c r="G188" s="35" t="str">
        <f>FIXED('WinBUGS output'!O187,2)</f>
        <v>3.43</v>
      </c>
      <c r="H188" s="7"/>
      <c r="I188" s="7"/>
      <c r="J188" s="7"/>
      <c r="N188" s="37">
        <v>9</v>
      </c>
      <c r="O188" s="37">
        <v>22</v>
      </c>
      <c r="P188" s="61" t="str">
        <f>VLOOKUP('Direct lors'!N188,'WinBUGS output'!D:F,3,FALSE)</f>
        <v>Mirtazapine</v>
      </c>
      <c r="Q188" s="61" t="str">
        <f>VLOOKUP('Direct lors'!O188,'WinBUGS output'!D:F,3,FALSE)</f>
        <v>Combined (IPT + AD)</v>
      </c>
      <c r="R188" s="61" t="str">
        <f>FIXED('WinBUGS output'!X187,2)</f>
        <v>0.49</v>
      </c>
      <c r="S188" s="61" t="str">
        <f>FIXED('WinBUGS output'!W187,2)</f>
        <v>-1.35</v>
      </c>
      <c r="T188" s="61" t="str">
        <f>FIXED('WinBUGS output'!Y187,2)</f>
        <v>2.24</v>
      </c>
      <c r="X188" s="35" t="str">
        <f t="shared" si="8"/>
        <v>No treatment</v>
      </c>
      <c r="Y188" s="35" t="str">
        <f t="shared" si="9"/>
        <v>CBT individual (over 15 sessions) + any TCA</v>
      </c>
      <c r="Z188" s="35" t="str">
        <f>FIXED(EXP('WinBUGS output'!N187),2)</f>
        <v>11.63</v>
      </c>
      <c r="AA188" s="35" t="str">
        <f>FIXED(EXP('WinBUGS output'!M187),2)</f>
        <v>4.48</v>
      </c>
      <c r="AB188" s="35" t="str">
        <f>FIXED(EXP('WinBUGS output'!O187),2)</f>
        <v>30.94</v>
      </c>
      <c r="AF188" s="35" t="str">
        <f t="shared" si="10"/>
        <v>Mirtazapine</v>
      </c>
      <c r="AG188" s="35" t="str">
        <f t="shared" si="11"/>
        <v>Combined (IPT + AD)</v>
      </c>
      <c r="AH188" s="35" t="str">
        <f>FIXED(EXP('WinBUGS output'!X187),2)</f>
        <v>1.63</v>
      </c>
      <c r="AI188" s="35" t="str">
        <f>FIXED(EXP('WinBUGS output'!W187),2)</f>
        <v>0.26</v>
      </c>
      <c r="AJ188" s="35" t="str">
        <f>FIXED(EXP('WinBUGS output'!Y187),2)</f>
        <v>9.37</v>
      </c>
    </row>
    <row r="189" spans="1:36" ht="26.25" x14ac:dyDescent="0.25">
      <c r="A189" s="37">
        <v>3</v>
      </c>
      <c r="B189" s="37">
        <v>58</v>
      </c>
      <c r="C189" s="35" t="str">
        <f>VLOOKUP(A189,'WinBUGS output'!A:C,3,FALSE)</f>
        <v>No treatment</v>
      </c>
      <c r="D189" s="35" t="str">
        <f>VLOOKUP(B189,'WinBUGS output'!A:C,3,FALSE)</f>
        <v>CBT individual (over 15 sessions) + imipramine</v>
      </c>
      <c r="E189" s="35" t="str">
        <f>FIXED('WinBUGS output'!N188,2)</f>
        <v>2.48</v>
      </c>
      <c r="F189" s="35" t="str">
        <f>FIXED('WinBUGS output'!M188,2)</f>
        <v>1.44</v>
      </c>
      <c r="G189" s="35" t="str">
        <f>FIXED('WinBUGS output'!O188,2)</f>
        <v>3.54</v>
      </c>
      <c r="H189" s="7"/>
      <c r="I189" s="7"/>
      <c r="J189" s="7"/>
      <c r="N189" s="37">
        <v>9</v>
      </c>
      <c r="O189" s="37">
        <v>23</v>
      </c>
      <c r="P189" s="61" t="str">
        <f>VLOOKUP('Direct lors'!N189,'WinBUGS output'!D:F,3,FALSE)</f>
        <v>Mirtazapine</v>
      </c>
      <c r="Q189" s="61" t="str">
        <f>VLOOKUP('Direct lors'!O189,'WinBUGS output'!D:F,3,FALSE)</f>
        <v>Combined (Short-term psychodynamic psychotherapies + AD)</v>
      </c>
      <c r="R189" s="61" t="str">
        <f>FIXED('WinBUGS output'!X188,2)</f>
        <v>0.17</v>
      </c>
      <c r="S189" s="61" t="str">
        <f>FIXED('WinBUGS output'!W188,2)</f>
        <v>-1.57</v>
      </c>
      <c r="T189" s="61" t="str">
        <f>FIXED('WinBUGS output'!Y188,2)</f>
        <v>1.81</v>
      </c>
      <c r="X189" s="35" t="str">
        <f t="shared" si="8"/>
        <v>No treatment</v>
      </c>
      <c r="Y189" s="35" t="str">
        <f t="shared" si="9"/>
        <v>CBT individual (over 15 sessions) + imipramine</v>
      </c>
      <c r="Z189" s="35" t="str">
        <f>FIXED(EXP('WinBUGS output'!N188),2)</f>
        <v>11.88</v>
      </c>
      <c r="AA189" s="35" t="str">
        <f>FIXED(EXP('WinBUGS output'!M188),2)</f>
        <v>4.22</v>
      </c>
      <c r="AB189" s="35" t="str">
        <f>FIXED(EXP('WinBUGS output'!O188),2)</f>
        <v>34.43</v>
      </c>
      <c r="AF189" s="35" t="str">
        <f t="shared" si="10"/>
        <v>Mirtazapine</v>
      </c>
      <c r="AG189" s="35" t="str">
        <f t="shared" si="11"/>
        <v>Combined (Short-term psychodynamic psychotherapies + AD)</v>
      </c>
      <c r="AH189" s="35" t="str">
        <f>FIXED(EXP('WinBUGS output'!X188),2)</f>
        <v>1.18</v>
      </c>
      <c r="AI189" s="35" t="str">
        <f>FIXED(EXP('WinBUGS output'!W188),2)</f>
        <v>0.21</v>
      </c>
      <c r="AJ189" s="35" t="str">
        <f>FIXED(EXP('WinBUGS output'!Y188),2)</f>
        <v>6.11</v>
      </c>
    </row>
    <row r="190" spans="1:36" x14ac:dyDescent="0.25">
      <c r="A190" s="37">
        <v>3</v>
      </c>
      <c r="B190" s="37">
        <v>59</v>
      </c>
      <c r="C190" s="35" t="str">
        <f>VLOOKUP(A190,'WinBUGS output'!A:C,3,FALSE)</f>
        <v>No treatment</v>
      </c>
      <c r="D190" s="35" t="str">
        <f>VLOOKUP(B190,'WinBUGS output'!A:C,3,FALSE)</f>
        <v>Supportive psychotherapy + any SSRI</v>
      </c>
      <c r="E190" s="35" t="str">
        <f>FIXED('WinBUGS output'!N189,2)</f>
        <v>2.85</v>
      </c>
      <c r="F190" s="35" t="str">
        <f>FIXED('WinBUGS output'!M189,2)</f>
        <v>1.26</v>
      </c>
      <c r="G190" s="35" t="str">
        <f>FIXED('WinBUGS output'!O189,2)</f>
        <v>4.48</v>
      </c>
      <c r="H190" s="7"/>
      <c r="I190" s="7"/>
      <c r="J190" s="7"/>
      <c r="N190" s="37">
        <v>9</v>
      </c>
      <c r="O190" s="37">
        <v>24</v>
      </c>
      <c r="P190" s="61" t="str">
        <f>VLOOKUP('Direct lors'!N190,'WinBUGS output'!D:F,3,FALSE)</f>
        <v>Mirtazapine</v>
      </c>
      <c r="Q190" s="61" t="str">
        <f>VLOOKUP('Direct lors'!O190,'WinBUGS output'!D:F,3,FALSE)</f>
        <v>Combined (psych + placebo)</v>
      </c>
      <c r="R190" s="61" t="str">
        <f>FIXED('WinBUGS output'!X189,2)</f>
        <v>0.83</v>
      </c>
      <c r="S190" s="61" t="str">
        <f>FIXED('WinBUGS output'!W189,2)</f>
        <v>-0.99</v>
      </c>
      <c r="T190" s="61" t="str">
        <f>FIXED('WinBUGS output'!Y189,2)</f>
        <v>2.57</v>
      </c>
      <c r="X190" s="35" t="str">
        <f t="shared" si="8"/>
        <v>No treatment</v>
      </c>
      <c r="Y190" s="35" t="str">
        <f t="shared" si="9"/>
        <v>Supportive psychotherapy + any SSRI</v>
      </c>
      <c r="Z190" s="35" t="str">
        <f>FIXED(EXP('WinBUGS output'!N189),2)</f>
        <v>17.32</v>
      </c>
      <c r="AA190" s="35" t="str">
        <f>FIXED(EXP('WinBUGS output'!M189),2)</f>
        <v>3.51</v>
      </c>
      <c r="AB190" s="35" t="str">
        <f>FIXED(EXP('WinBUGS output'!O189),2)</f>
        <v>88.32</v>
      </c>
      <c r="AF190" s="35" t="str">
        <f t="shared" si="10"/>
        <v>Mirtazapine</v>
      </c>
      <c r="AG190" s="35" t="str">
        <f t="shared" si="11"/>
        <v>Combined (psych + placebo)</v>
      </c>
      <c r="AH190" s="35" t="str">
        <f>FIXED(EXP('WinBUGS output'!X189),2)</f>
        <v>2.28</v>
      </c>
      <c r="AI190" s="35" t="str">
        <f>FIXED(EXP('WinBUGS output'!W189),2)</f>
        <v>0.37</v>
      </c>
      <c r="AJ190" s="35" t="str">
        <f>FIXED(EXP('WinBUGS output'!Y189),2)</f>
        <v>13.04</v>
      </c>
    </row>
    <row r="191" spans="1:36" x14ac:dyDescent="0.25">
      <c r="A191" s="37">
        <v>3</v>
      </c>
      <c r="B191" s="37">
        <v>60</v>
      </c>
      <c r="C191" s="35" t="str">
        <f>VLOOKUP(A191,'WinBUGS output'!A:C,3,FALSE)</f>
        <v>No treatment</v>
      </c>
      <c r="D191" s="35" t="str">
        <f>VLOOKUP(B191,'WinBUGS output'!A:C,3,FALSE)</f>
        <v>Interpersonal psychotherapy (IPT) + any AD</v>
      </c>
      <c r="E191" s="35" t="str">
        <f>FIXED('WinBUGS output'!N190,2)</f>
        <v>3.03</v>
      </c>
      <c r="F191" s="35" t="str">
        <f>FIXED('WinBUGS output'!M190,2)</f>
        <v>1.82</v>
      </c>
      <c r="G191" s="35" t="str">
        <f>FIXED('WinBUGS output'!O190,2)</f>
        <v>4.23</v>
      </c>
      <c r="H191" s="7"/>
      <c r="I191" s="7"/>
      <c r="J191" s="7"/>
      <c r="N191" s="37">
        <v>9</v>
      </c>
      <c r="O191" s="37">
        <v>25</v>
      </c>
      <c r="P191" s="61" t="str">
        <f>VLOOKUP('Direct lors'!N191,'WinBUGS output'!D:F,3,FALSE)</f>
        <v>Mirtazapine</v>
      </c>
      <c r="Q191" s="61" t="str">
        <f>VLOOKUP('Direct lors'!O191,'WinBUGS output'!D:F,3,FALSE)</f>
        <v>Combined (Exercise + AD/CBT)</v>
      </c>
      <c r="R191" s="61" t="str">
        <f>FIXED('WinBUGS output'!X190,2)</f>
        <v>0.70</v>
      </c>
      <c r="S191" s="61" t="str">
        <f>FIXED('WinBUGS output'!W190,2)</f>
        <v>-1.14</v>
      </c>
      <c r="T191" s="61" t="str">
        <f>FIXED('WinBUGS output'!Y190,2)</f>
        <v>2.46</v>
      </c>
      <c r="X191" s="35" t="str">
        <f t="shared" si="8"/>
        <v>No treatment</v>
      </c>
      <c r="Y191" s="35" t="str">
        <f t="shared" si="9"/>
        <v>Interpersonal psychotherapy (IPT) + any AD</v>
      </c>
      <c r="Z191" s="35" t="str">
        <f>FIXED(EXP('WinBUGS output'!N190),2)</f>
        <v>20.68</v>
      </c>
      <c r="AA191" s="35" t="str">
        <f>FIXED(EXP('WinBUGS output'!M190),2)</f>
        <v>6.18</v>
      </c>
      <c r="AB191" s="35" t="str">
        <f>FIXED(EXP('WinBUGS output'!O190),2)</f>
        <v>68.92</v>
      </c>
      <c r="AF191" s="35" t="str">
        <f t="shared" si="10"/>
        <v>Mirtazapine</v>
      </c>
      <c r="AG191" s="35" t="str">
        <f t="shared" si="11"/>
        <v>Combined (Exercise + AD/CBT)</v>
      </c>
      <c r="AH191" s="35" t="str">
        <f>FIXED(EXP('WinBUGS output'!X190),2)</f>
        <v>2.02</v>
      </c>
      <c r="AI191" s="35" t="str">
        <f>FIXED(EXP('WinBUGS output'!W190),2)</f>
        <v>0.32</v>
      </c>
      <c r="AJ191" s="35" t="str">
        <f>FIXED(EXP('WinBUGS output'!Y190),2)</f>
        <v>11.73</v>
      </c>
    </row>
    <row r="192" spans="1:36" x14ac:dyDescent="0.25">
      <c r="A192" s="37">
        <v>3</v>
      </c>
      <c r="B192" s="37">
        <v>61</v>
      </c>
      <c r="C192" s="35" t="str">
        <f>VLOOKUP(A192,'WinBUGS output'!A:C,3,FALSE)</f>
        <v>No treatment</v>
      </c>
      <c r="D192" s="35" t="str">
        <f>VLOOKUP(B192,'WinBUGS output'!A:C,3,FALSE)</f>
        <v>Interpersonal psychotherapy (IPT) + imipramine</v>
      </c>
      <c r="E192" s="35" t="str">
        <f>FIXED('WinBUGS output'!N191,2)</f>
        <v>3.05</v>
      </c>
      <c r="F192" s="35" t="str">
        <f>FIXED('WinBUGS output'!M191,2)</f>
        <v>1.70</v>
      </c>
      <c r="G192" s="35" t="str">
        <f>FIXED('WinBUGS output'!O191,2)</f>
        <v>4.40</v>
      </c>
      <c r="H192" s="7"/>
      <c r="I192" s="7"/>
      <c r="J192" s="7"/>
      <c r="N192" s="37">
        <v>9</v>
      </c>
      <c r="O192" s="37">
        <v>26</v>
      </c>
      <c r="P192" s="61" t="str">
        <f>VLOOKUP('Direct lors'!N192,'WinBUGS output'!D:F,3,FALSE)</f>
        <v>Mirtazapine</v>
      </c>
      <c r="Q192" s="61" t="str">
        <f>VLOOKUP('Direct lors'!O192,'WinBUGS output'!D:F,3,FALSE)</f>
        <v>Combined (Self-help + AD)</v>
      </c>
      <c r="R192" s="61" t="str">
        <f>FIXED('WinBUGS output'!X191,2)</f>
        <v>-0.79</v>
      </c>
      <c r="S192" s="61" t="str">
        <f>FIXED('WinBUGS output'!W191,2)</f>
        <v>-2.70</v>
      </c>
      <c r="T192" s="61" t="str">
        <f>FIXED('WinBUGS output'!Y191,2)</f>
        <v>1.02</v>
      </c>
      <c r="X192" s="35" t="str">
        <f t="shared" si="8"/>
        <v>No treatment</v>
      </c>
      <c r="Y192" s="35" t="str">
        <f t="shared" si="9"/>
        <v>Interpersonal psychotherapy (IPT) + imipramine</v>
      </c>
      <c r="Z192" s="35" t="str">
        <f>FIXED(EXP('WinBUGS output'!N191),2)</f>
        <v>21.07</v>
      </c>
      <c r="AA192" s="35" t="str">
        <f>FIXED(EXP('WinBUGS output'!M191),2)</f>
        <v>5.49</v>
      </c>
      <c r="AB192" s="35" t="str">
        <f>FIXED(EXP('WinBUGS output'!O191),2)</f>
        <v>81.70</v>
      </c>
      <c r="AF192" s="35" t="str">
        <f t="shared" si="10"/>
        <v>Mirtazapine</v>
      </c>
      <c r="AG192" s="35" t="str">
        <f t="shared" si="11"/>
        <v>Combined (Self-help + AD)</v>
      </c>
      <c r="AH192" s="35" t="str">
        <f>FIXED(EXP('WinBUGS output'!X191),2)</f>
        <v>0.45</v>
      </c>
      <c r="AI192" s="35" t="str">
        <f>FIXED(EXP('WinBUGS output'!W191),2)</f>
        <v>0.07</v>
      </c>
      <c r="AJ192" s="35" t="str">
        <f>FIXED(EXP('WinBUGS output'!Y191),2)</f>
        <v>2.77</v>
      </c>
    </row>
    <row r="193" spans="1:36" x14ac:dyDescent="0.25">
      <c r="A193" s="37">
        <v>3</v>
      </c>
      <c r="B193" s="37">
        <v>62</v>
      </c>
      <c r="C193" s="35" t="str">
        <f>VLOOKUP(A193,'WinBUGS output'!A:C,3,FALSE)</f>
        <v>No treatment</v>
      </c>
      <c r="D193" s="35" t="str">
        <f>VLOOKUP(B193,'WinBUGS output'!A:C,3,FALSE)</f>
        <v>Short-term psychodynamic psychotherapy individual + Any AD</v>
      </c>
      <c r="E193" s="35" t="str">
        <f>FIXED('WinBUGS output'!N192,2)</f>
        <v>2.79</v>
      </c>
      <c r="F193" s="35" t="str">
        <f>FIXED('WinBUGS output'!M192,2)</f>
        <v>1.69</v>
      </c>
      <c r="G193" s="35" t="str">
        <f>FIXED('WinBUGS output'!O192,2)</f>
        <v>3.89</v>
      </c>
      <c r="H193" s="7"/>
      <c r="I193" s="7"/>
      <c r="J193" s="7"/>
      <c r="N193" s="37">
        <v>10</v>
      </c>
      <c r="O193" s="37">
        <v>11</v>
      </c>
      <c r="P193" s="61" t="str">
        <f>VLOOKUP('Direct lors'!N193,'WinBUGS output'!D:F,3,FALSE)</f>
        <v>Short-term psychodynamic psychotherapies</v>
      </c>
      <c r="Q193" s="61" t="str">
        <f>VLOOKUP('Direct lors'!O193,'WinBUGS output'!D:F,3,FALSE)</f>
        <v>Self-help with support</v>
      </c>
      <c r="R193" s="61" t="str">
        <f>FIXED('WinBUGS output'!X192,2)</f>
        <v>0.16</v>
      </c>
      <c r="S193" s="61" t="str">
        <f>FIXED('WinBUGS output'!W192,2)</f>
        <v>-0.93</v>
      </c>
      <c r="T193" s="61" t="str">
        <f>FIXED('WinBUGS output'!Y192,2)</f>
        <v>1.26</v>
      </c>
      <c r="X193" s="35" t="str">
        <f t="shared" si="8"/>
        <v>No treatment</v>
      </c>
      <c r="Y193" s="35" t="str">
        <f t="shared" si="9"/>
        <v>Short-term psychodynamic psychotherapy individual + Any AD</v>
      </c>
      <c r="Z193" s="35" t="str">
        <f>FIXED(EXP('WinBUGS output'!N192),2)</f>
        <v>16.20</v>
      </c>
      <c r="AA193" s="35" t="str">
        <f>FIXED(EXP('WinBUGS output'!M192),2)</f>
        <v>5.44</v>
      </c>
      <c r="AB193" s="35" t="str">
        <f>FIXED(EXP('WinBUGS output'!O192),2)</f>
        <v>49.06</v>
      </c>
      <c r="AF193" s="35" t="str">
        <f t="shared" si="10"/>
        <v>Short-term psychodynamic psychotherapies</v>
      </c>
      <c r="AG193" s="35" t="str">
        <f t="shared" si="11"/>
        <v>Self-help with support</v>
      </c>
      <c r="AH193" s="35" t="str">
        <f>FIXED(EXP('WinBUGS output'!X192),2)</f>
        <v>1.18</v>
      </c>
      <c r="AI193" s="35" t="str">
        <f>FIXED(EXP('WinBUGS output'!W192),2)</f>
        <v>0.40</v>
      </c>
      <c r="AJ193" s="35" t="str">
        <f>FIXED(EXP('WinBUGS output'!Y192),2)</f>
        <v>3.54</v>
      </c>
    </row>
    <row r="194" spans="1:36" x14ac:dyDescent="0.25">
      <c r="A194" s="37">
        <v>3</v>
      </c>
      <c r="B194" s="37">
        <v>63</v>
      </c>
      <c r="C194" s="35" t="str">
        <f>VLOOKUP(A194,'WinBUGS output'!A:C,3,FALSE)</f>
        <v>No treatment</v>
      </c>
      <c r="D194" s="35" t="str">
        <f>VLOOKUP(B194,'WinBUGS output'!A:C,3,FALSE)</f>
        <v>Short-term psychodynamic psychotherapy individual + any SSRI</v>
      </c>
      <c r="E194" s="35" t="str">
        <f>FIXED('WinBUGS output'!N193,2)</f>
        <v>2.65</v>
      </c>
      <c r="F194" s="35" t="str">
        <f>FIXED('WinBUGS output'!M193,2)</f>
        <v>1.44</v>
      </c>
      <c r="G194" s="35" t="str">
        <f>FIXED('WinBUGS output'!O193,2)</f>
        <v>3.83</v>
      </c>
      <c r="H194" s="7"/>
      <c r="I194" s="7"/>
      <c r="J194" s="7"/>
      <c r="N194" s="37">
        <v>10</v>
      </c>
      <c r="O194" s="37">
        <v>12</v>
      </c>
      <c r="P194" s="61" t="str">
        <f>VLOOKUP('Direct lors'!N194,'WinBUGS output'!D:F,3,FALSE)</f>
        <v>Short-term psychodynamic psychotherapies</v>
      </c>
      <c r="Q194" s="61" t="str">
        <f>VLOOKUP('Direct lors'!O194,'WinBUGS output'!D:F,3,FALSE)</f>
        <v>Self-help</v>
      </c>
      <c r="R194" s="61" t="str">
        <f>FIXED('WinBUGS output'!X193,2)</f>
        <v>-0.56</v>
      </c>
      <c r="S194" s="61" t="str">
        <f>FIXED('WinBUGS output'!W193,2)</f>
        <v>-1.63</v>
      </c>
      <c r="T194" s="61" t="str">
        <f>FIXED('WinBUGS output'!Y193,2)</f>
        <v>0.50</v>
      </c>
      <c r="X194" s="35" t="str">
        <f t="shared" si="8"/>
        <v>No treatment</v>
      </c>
      <c r="Y194" s="35" t="str">
        <f t="shared" si="9"/>
        <v>Short-term psychodynamic psychotherapy individual + any SSRI</v>
      </c>
      <c r="Z194" s="35" t="str">
        <f>FIXED(EXP('WinBUGS output'!N193),2)</f>
        <v>14.13</v>
      </c>
      <c r="AA194" s="35" t="str">
        <f>FIXED(EXP('WinBUGS output'!M193),2)</f>
        <v>4.22</v>
      </c>
      <c r="AB194" s="35" t="str">
        <f>FIXED(EXP('WinBUGS output'!O193),2)</f>
        <v>45.97</v>
      </c>
      <c r="AF194" s="35" t="str">
        <f t="shared" si="10"/>
        <v>Short-term psychodynamic psychotherapies</v>
      </c>
      <c r="AG194" s="35" t="str">
        <f t="shared" si="11"/>
        <v>Self-help</v>
      </c>
      <c r="AH194" s="35" t="str">
        <f>FIXED(EXP('WinBUGS output'!X193),2)</f>
        <v>0.57</v>
      </c>
      <c r="AI194" s="35" t="str">
        <f>FIXED(EXP('WinBUGS output'!W193),2)</f>
        <v>0.20</v>
      </c>
      <c r="AJ194" s="35" t="str">
        <f>FIXED(EXP('WinBUGS output'!Y193),2)</f>
        <v>1.65</v>
      </c>
    </row>
    <row r="195" spans="1:36" x14ac:dyDescent="0.25">
      <c r="A195" s="37">
        <v>3</v>
      </c>
      <c r="B195" s="37">
        <v>64</v>
      </c>
      <c r="C195" s="35" t="str">
        <f>VLOOKUP(A195,'WinBUGS output'!A:C,3,FALSE)</f>
        <v>No treatment</v>
      </c>
      <c r="D195" s="35" t="str">
        <f>VLOOKUP(B195,'WinBUGS output'!A:C,3,FALSE)</f>
        <v>CBT individual (over 15 sessions) + Pill placebo</v>
      </c>
      <c r="E195" s="35" t="str">
        <f>FIXED('WinBUGS output'!N194,2)</f>
        <v>3.38</v>
      </c>
      <c r="F195" s="35" t="str">
        <f>FIXED('WinBUGS output'!M194,2)</f>
        <v>2.19</v>
      </c>
      <c r="G195" s="35" t="str">
        <f>FIXED('WinBUGS output'!O194,2)</f>
        <v>4.59</v>
      </c>
      <c r="H195" s="7"/>
      <c r="I195" s="7"/>
      <c r="J195" s="7"/>
      <c r="N195" s="37">
        <v>10</v>
      </c>
      <c r="O195" s="37">
        <v>13</v>
      </c>
      <c r="P195" s="61" t="str">
        <f>VLOOKUP('Direct lors'!N195,'WinBUGS output'!D:F,3,FALSE)</f>
        <v>Short-term psychodynamic psychotherapies</v>
      </c>
      <c r="Q195" s="61" t="str">
        <f>VLOOKUP('Direct lors'!O195,'WinBUGS output'!D:F,3,FALSE)</f>
        <v>Psychoeducational interventions</v>
      </c>
      <c r="R195" s="61" t="str">
        <f>FIXED('WinBUGS output'!X194,2)</f>
        <v>-0.51</v>
      </c>
      <c r="S195" s="61" t="str">
        <f>FIXED('WinBUGS output'!W194,2)</f>
        <v>-1.65</v>
      </c>
      <c r="T195" s="61" t="str">
        <f>FIXED('WinBUGS output'!Y194,2)</f>
        <v>0.63</v>
      </c>
      <c r="X195" s="35" t="str">
        <f t="shared" si="8"/>
        <v>No treatment</v>
      </c>
      <c r="Y195" s="35" t="str">
        <f t="shared" si="9"/>
        <v>CBT individual (over 15 sessions) + Pill placebo</v>
      </c>
      <c r="Z195" s="35" t="str">
        <f>FIXED(EXP('WinBUGS output'!N194),2)</f>
        <v>29.49</v>
      </c>
      <c r="AA195" s="35" t="str">
        <f>FIXED(EXP('WinBUGS output'!M194),2)</f>
        <v>8.96</v>
      </c>
      <c r="AB195" s="35" t="str">
        <f>FIXED(EXP('WinBUGS output'!O194),2)</f>
        <v>98.00</v>
      </c>
      <c r="AF195" s="35" t="str">
        <f t="shared" si="10"/>
        <v>Short-term psychodynamic psychotherapies</v>
      </c>
      <c r="AG195" s="35" t="str">
        <f t="shared" si="11"/>
        <v>Psychoeducational interventions</v>
      </c>
      <c r="AH195" s="35" t="str">
        <f>FIXED(EXP('WinBUGS output'!X194),2)</f>
        <v>0.60</v>
      </c>
      <c r="AI195" s="35" t="str">
        <f>FIXED(EXP('WinBUGS output'!W194),2)</f>
        <v>0.19</v>
      </c>
      <c r="AJ195" s="35" t="str">
        <f>FIXED(EXP('WinBUGS output'!Y194),2)</f>
        <v>1.88</v>
      </c>
    </row>
    <row r="196" spans="1:36" x14ac:dyDescent="0.25">
      <c r="A196" s="37">
        <v>3</v>
      </c>
      <c r="B196" s="37">
        <v>65</v>
      </c>
      <c r="C196" s="35" t="str">
        <f>VLOOKUP(A196,'WinBUGS output'!A:C,3,FALSE)</f>
        <v>No treatment</v>
      </c>
      <c r="D196" s="35" t="str">
        <f>VLOOKUP(B196,'WinBUGS output'!A:C,3,FALSE)</f>
        <v xml:space="preserve">Interpersonal psychotherapy (IPT) + Pill placebo </v>
      </c>
      <c r="E196" s="35" t="str">
        <f>FIXED('WinBUGS output'!N195,2)</f>
        <v>3.37</v>
      </c>
      <c r="F196" s="35" t="str">
        <f>FIXED('WinBUGS output'!M195,2)</f>
        <v>2.04</v>
      </c>
      <c r="G196" s="35" t="str">
        <f>FIXED('WinBUGS output'!O195,2)</f>
        <v>4.71</v>
      </c>
      <c r="H196" s="7"/>
      <c r="I196" s="7"/>
      <c r="J196" s="7"/>
      <c r="N196" s="37">
        <v>10</v>
      </c>
      <c r="O196" s="37">
        <v>14</v>
      </c>
      <c r="P196" s="61" t="str">
        <f>VLOOKUP('Direct lors'!N196,'WinBUGS output'!D:F,3,FALSE)</f>
        <v>Short-term psychodynamic psychotherapies</v>
      </c>
      <c r="Q196" s="61" t="str">
        <f>VLOOKUP('Direct lors'!O196,'WinBUGS output'!D:F,3,FALSE)</f>
        <v>Interpersonal psychotherapy (IPT)</v>
      </c>
      <c r="R196" s="61" t="str">
        <f>FIXED('WinBUGS output'!X195,2)</f>
        <v>-0.27</v>
      </c>
      <c r="S196" s="61" t="str">
        <f>FIXED('WinBUGS output'!W195,2)</f>
        <v>-1.60</v>
      </c>
      <c r="T196" s="61" t="str">
        <f>FIXED('WinBUGS output'!Y195,2)</f>
        <v>1.04</v>
      </c>
      <c r="X196" s="35" t="str">
        <f t="shared" si="8"/>
        <v>No treatment</v>
      </c>
      <c r="Y196" s="35" t="str">
        <f t="shared" si="9"/>
        <v xml:space="preserve">Interpersonal psychotherapy (IPT) + Pill placebo </v>
      </c>
      <c r="Z196" s="35" t="str">
        <f>FIXED(EXP('WinBUGS output'!N195),2)</f>
        <v>29.11</v>
      </c>
      <c r="AA196" s="35" t="str">
        <f>FIXED(EXP('WinBUGS output'!M195),2)</f>
        <v>7.68</v>
      </c>
      <c r="AB196" s="35" t="str">
        <f>FIXED(EXP('WinBUGS output'!O195),2)</f>
        <v>110.61</v>
      </c>
      <c r="AF196" s="35" t="str">
        <f t="shared" si="10"/>
        <v>Short-term psychodynamic psychotherapies</v>
      </c>
      <c r="AG196" s="35" t="str">
        <f t="shared" si="11"/>
        <v>Interpersonal psychotherapy (IPT)</v>
      </c>
      <c r="AH196" s="35" t="str">
        <f>FIXED(EXP('WinBUGS output'!X195),2)</f>
        <v>0.76</v>
      </c>
      <c r="AI196" s="35" t="str">
        <f>FIXED(EXP('WinBUGS output'!W195),2)</f>
        <v>0.20</v>
      </c>
      <c r="AJ196" s="35" t="str">
        <f>FIXED(EXP('WinBUGS output'!Y195),2)</f>
        <v>2.82</v>
      </c>
    </row>
    <row r="197" spans="1:36" x14ac:dyDescent="0.25">
      <c r="A197" s="37">
        <v>3</v>
      </c>
      <c r="B197" s="37">
        <v>66</v>
      </c>
      <c r="C197" s="35" t="str">
        <f>VLOOKUP(A197,'WinBUGS output'!A:C,3,FALSE)</f>
        <v>No treatment</v>
      </c>
      <c r="D197" s="35" t="str">
        <f>VLOOKUP(B197,'WinBUGS output'!A:C,3,FALSE)</f>
        <v>Exercise + Sertraline</v>
      </c>
      <c r="E197" s="35" t="str">
        <f>FIXED('WinBUGS output'!N196,2)</f>
        <v>3.25</v>
      </c>
      <c r="F197" s="35" t="str">
        <f>FIXED('WinBUGS output'!M196,2)</f>
        <v>2.02</v>
      </c>
      <c r="G197" s="35" t="str">
        <f>FIXED('WinBUGS output'!O196,2)</f>
        <v>4.49</v>
      </c>
      <c r="H197" s="7"/>
      <c r="I197" s="7"/>
      <c r="J197" s="7"/>
      <c r="N197" s="37">
        <v>10</v>
      </c>
      <c r="O197" s="37">
        <v>15</v>
      </c>
      <c r="P197" s="61" t="str">
        <f>VLOOKUP('Direct lors'!N197,'WinBUGS output'!D:F,3,FALSE)</f>
        <v>Short-term psychodynamic psychotherapies</v>
      </c>
      <c r="Q197" s="61" t="str">
        <f>VLOOKUP('Direct lors'!O197,'WinBUGS output'!D:F,3,FALSE)</f>
        <v>Counselling</v>
      </c>
      <c r="R197" s="61" t="str">
        <f>FIXED('WinBUGS output'!X196,2)</f>
        <v>-0.07</v>
      </c>
      <c r="S197" s="61" t="str">
        <f>FIXED('WinBUGS output'!W196,2)</f>
        <v>-1.16</v>
      </c>
      <c r="T197" s="61" t="str">
        <f>FIXED('WinBUGS output'!Y196,2)</f>
        <v>1.06</v>
      </c>
      <c r="X197" s="35" t="str">
        <f t="shared" ref="X197:X260" si="12">C197</f>
        <v>No treatment</v>
      </c>
      <c r="Y197" s="35" t="str">
        <f t="shared" ref="Y197:Y260" si="13">D197</f>
        <v>Exercise + Sertraline</v>
      </c>
      <c r="Z197" s="35" t="str">
        <f>FIXED(EXP('WinBUGS output'!N196),2)</f>
        <v>25.79</v>
      </c>
      <c r="AA197" s="35" t="str">
        <f>FIXED(EXP('WinBUGS output'!M196),2)</f>
        <v>7.53</v>
      </c>
      <c r="AB197" s="35" t="str">
        <f>FIXED(EXP('WinBUGS output'!O196),2)</f>
        <v>88.77</v>
      </c>
      <c r="AF197" s="35" t="str">
        <f t="shared" ref="AF197:AF260" si="14">P197</f>
        <v>Short-term psychodynamic psychotherapies</v>
      </c>
      <c r="AG197" s="35" t="str">
        <f t="shared" ref="AG197:AG260" si="15">Q197</f>
        <v>Counselling</v>
      </c>
      <c r="AH197" s="35" t="str">
        <f>FIXED(EXP('WinBUGS output'!X196),2)</f>
        <v>0.93</v>
      </c>
      <c r="AI197" s="35" t="str">
        <f>FIXED(EXP('WinBUGS output'!W196),2)</f>
        <v>0.31</v>
      </c>
      <c r="AJ197" s="35" t="str">
        <f>FIXED(EXP('WinBUGS output'!Y196),2)</f>
        <v>2.89</v>
      </c>
    </row>
    <row r="198" spans="1:36" x14ac:dyDescent="0.25">
      <c r="A198" s="37">
        <v>3</v>
      </c>
      <c r="B198" s="37">
        <v>67</v>
      </c>
      <c r="C198" s="35" t="str">
        <f>VLOOKUP(A198,'WinBUGS output'!A:C,3,FALSE)</f>
        <v>No treatment</v>
      </c>
      <c r="D198" s="35" t="str">
        <f>VLOOKUP(B198,'WinBUGS output'!A:C,3,FALSE)</f>
        <v>Cognitive bibliotherapy + escitalopram</v>
      </c>
      <c r="E198" s="35" t="str">
        <f>FIXED('WinBUGS output'!N197,2)</f>
        <v>1.76</v>
      </c>
      <c r="F198" s="35" t="str">
        <f>FIXED('WinBUGS output'!M197,2)</f>
        <v>0.45</v>
      </c>
      <c r="G198" s="35" t="str">
        <f>FIXED('WinBUGS output'!O197,2)</f>
        <v>3.09</v>
      </c>
      <c r="H198" s="7"/>
      <c r="I198" s="7"/>
      <c r="J198" s="7"/>
      <c r="N198" s="37">
        <v>10</v>
      </c>
      <c r="O198" s="37">
        <v>16</v>
      </c>
      <c r="P198" s="61" t="str">
        <f>VLOOKUP('Direct lors'!N198,'WinBUGS output'!D:F,3,FALSE)</f>
        <v>Short-term psychodynamic psychotherapies</v>
      </c>
      <c r="Q198" s="61" t="str">
        <f>VLOOKUP('Direct lors'!O198,'WinBUGS output'!D:F,3,FALSE)</f>
        <v>Problem solving</v>
      </c>
      <c r="R198" s="61" t="str">
        <f>FIXED('WinBUGS output'!X197,2)</f>
        <v>-1.17</v>
      </c>
      <c r="S198" s="61" t="str">
        <f>FIXED('WinBUGS output'!W197,2)</f>
        <v>-2.73</v>
      </c>
      <c r="T198" s="61" t="str">
        <f>FIXED('WinBUGS output'!Y197,2)</f>
        <v>0.44</v>
      </c>
      <c r="X198" s="35" t="str">
        <f t="shared" si="12"/>
        <v>No treatment</v>
      </c>
      <c r="Y198" s="35" t="str">
        <f t="shared" si="13"/>
        <v>Cognitive bibliotherapy + escitalopram</v>
      </c>
      <c r="Z198" s="35" t="str">
        <f>FIXED(EXP('WinBUGS output'!N197),2)</f>
        <v>5.80</v>
      </c>
      <c r="AA198" s="35" t="str">
        <f>FIXED(EXP('WinBUGS output'!M197),2)</f>
        <v>1.58</v>
      </c>
      <c r="AB198" s="35" t="str">
        <f>FIXED(EXP('WinBUGS output'!O197),2)</f>
        <v>22.04</v>
      </c>
      <c r="AF198" s="35" t="str">
        <f t="shared" si="14"/>
        <v>Short-term psychodynamic psychotherapies</v>
      </c>
      <c r="AG198" s="35" t="str">
        <f t="shared" si="15"/>
        <v>Problem solving</v>
      </c>
      <c r="AH198" s="35" t="str">
        <f>FIXED(EXP('WinBUGS output'!X197),2)</f>
        <v>0.31</v>
      </c>
      <c r="AI198" s="35" t="str">
        <f>FIXED(EXP('WinBUGS output'!W197),2)</f>
        <v>0.06</v>
      </c>
      <c r="AJ198" s="35" t="str">
        <f>FIXED(EXP('WinBUGS output'!Y197),2)</f>
        <v>1.55</v>
      </c>
    </row>
    <row r="199" spans="1:36" x14ac:dyDescent="0.25">
      <c r="A199" s="37">
        <v>4</v>
      </c>
      <c r="B199" s="37">
        <v>5</v>
      </c>
      <c r="C199" s="35" t="str">
        <f>VLOOKUP(A199,'WinBUGS output'!A:C,3,FALSE)</f>
        <v>Attention placebo</v>
      </c>
      <c r="D199" s="35" t="str">
        <f>VLOOKUP(B199,'WinBUGS output'!A:C,3,FALSE)</f>
        <v>Attention placebo + TAU</v>
      </c>
      <c r="E199" s="35" t="str">
        <f>FIXED('WinBUGS output'!N198,2)</f>
        <v>-0.32</v>
      </c>
      <c r="F199" s="35" t="str">
        <f>FIXED('WinBUGS output'!M198,2)</f>
        <v>-1.22</v>
      </c>
      <c r="G199" s="35" t="str">
        <f>FIXED('WinBUGS output'!O198,2)</f>
        <v>0.29</v>
      </c>
      <c r="H199" s="7"/>
      <c r="I199" s="7"/>
      <c r="J199" s="7"/>
      <c r="N199" s="37">
        <v>10</v>
      </c>
      <c r="O199" s="37">
        <v>17</v>
      </c>
      <c r="P199" s="61" t="str">
        <f>VLOOKUP('Direct lors'!N199,'WinBUGS output'!D:F,3,FALSE)</f>
        <v>Short-term psychodynamic psychotherapies</v>
      </c>
      <c r="Q199" s="61" t="str">
        <f>VLOOKUP('Direct lors'!O199,'WinBUGS output'!D:F,3,FALSE)</f>
        <v>Behavioural therapies (individual)</v>
      </c>
      <c r="R199" s="61" t="str">
        <f>FIXED('WinBUGS output'!X198,2)</f>
        <v>0.94</v>
      </c>
      <c r="S199" s="61" t="str">
        <f>FIXED('WinBUGS output'!W198,2)</f>
        <v>-0.30</v>
      </c>
      <c r="T199" s="61" t="str">
        <f>FIXED('WinBUGS output'!Y198,2)</f>
        <v>2.18</v>
      </c>
      <c r="X199" s="35" t="str">
        <f t="shared" si="12"/>
        <v>Attention placebo</v>
      </c>
      <c r="Y199" s="35" t="str">
        <f t="shared" si="13"/>
        <v>Attention placebo + TAU</v>
      </c>
      <c r="Z199" s="35" t="str">
        <f>FIXED(EXP('WinBUGS output'!N198),2)</f>
        <v>0.73</v>
      </c>
      <c r="AA199" s="35" t="str">
        <f>FIXED(EXP('WinBUGS output'!M198),2)</f>
        <v>0.30</v>
      </c>
      <c r="AB199" s="35" t="str">
        <f>FIXED(EXP('WinBUGS output'!O198),2)</f>
        <v>1.34</v>
      </c>
      <c r="AF199" s="35" t="str">
        <f t="shared" si="14"/>
        <v>Short-term psychodynamic psychotherapies</v>
      </c>
      <c r="AG199" s="35" t="str">
        <f t="shared" si="15"/>
        <v>Behavioural therapies (individual)</v>
      </c>
      <c r="AH199" s="35" t="str">
        <f>FIXED(EXP('WinBUGS output'!X198),2)</f>
        <v>2.55</v>
      </c>
      <c r="AI199" s="35" t="str">
        <f>FIXED(EXP('WinBUGS output'!W198),2)</f>
        <v>0.74</v>
      </c>
      <c r="AJ199" s="35" t="str">
        <f>FIXED(EXP('WinBUGS output'!Y198),2)</f>
        <v>8.80</v>
      </c>
    </row>
    <row r="200" spans="1:36" ht="26.25" x14ac:dyDescent="0.25">
      <c r="A200" s="37">
        <v>4</v>
      </c>
      <c r="B200" s="37">
        <v>6</v>
      </c>
      <c r="C200" s="35" t="str">
        <f>VLOOKUP(A200,'WinBUGS output'!A:C,3,FALSE)</f>
        <v>Attention placebo</v>
      </c>
      <c r="D200" s="35" t="str">
        <f>VLOOKUP(B200,'WinBUGS output'!A:C,3,FALSE)</f>
        <v>TAU</v>
      </c>
      <c r="E200" s="35" t="str">
        <f>FIXED('WinBUGS output'!N199,2)</f>
        <v>-0.22</v>
      </c>
      <c r="F200" s="35" t="str">
        <f>FIXED('WinBUGS output'!M199,2)</f>
        <v>-0.75</v>
      </c>
      <c r="G200" s="35" t="str">
        <f>FIXED('WinBUGS output'!O199,2)</f>
        <v>0.29</v>
      </c>
      <c r="H200" s="7"/>
      <c r="I200" s="7"/>
      <c r="J200" s="7"/>
      <c r="N200" s="37">
        <v>10</v>
      </c>
      <c r="O200" s="37">
        <v>18</v>
      </c>
      <c r="P200" s="61" t="str">
        <f>VLOOKUP('Direct lors'!N200,'WinBUGS output'!D:F,3,FALSE)</f>
        <v>Short-term psychodynamic psychotherapies</v>
      </c>
      <c r="Q200" s="61" t="str">
        <f>VLOOKUP('Direct lors'!O200,'WinBUGS output'!D:F,3,FALSE)</f>
        <v>Cognitive and cognitive behavioural therapies (individual)</v>
      </c>
      <c r="R200" s="61" t="str">
        <f>FIXED('WinBUGS output'!X199,2)</f>
        <v>0.27</v>
      </c>
      <c r="S200" s="61" t="str">
        <f>FIXED('WinBUGS output'!W199,2)</f>
        <v>-0.77</v>
      </c>
      <c r="T200" s="61" t="str">
        <f>FIXED('WinBUGS output'!Y199,2)</f>
        <v>1.29</v>
      </c>
      <c r="X200" s="35" t="str">
        <f t="shared" si="12"/>
        <v>Attention placebo</v>
      </c>
      <c r="Y200" s="35" t="str">
        <f t="shared" si="13"/>
        <v>TAU</v>
      </c>
      <c r="Z200" s="35" t="str">
        <f>FIXED(EXP('WinBUGS output'!N199),2)</f>
        <v>0.80</v>
      </c>
      <c r="AA200" s="35" t="str">
        <f>FIXED(EXP('WinBUGS output'!M199),2)</f>
        <v>0.47</v>
      </c>
      <c r="AB200" s="35" t="str">
        <f>FIXED(EXP('WinBUGS output'!O199),2)</f>
        <v>1.34</v>
      </c>
      <c r="AF200" s="35" t="str">
        <f t="shared" si="14"/>
        <v>Short-term psychodynamic psychotherapies</v>
      </c>
      <c r="AG200" s="35" t="str">
        <f t="shared" si="15"/>
        <v>Cognitive and cognitive behavioural therapies (individual)</v>
      </c>
      <c r="AH200" s="35" t="str">
        <f>FIXED(EXP('WinBUGS output'!X199),2)</f>
        <v>1.30</v>
      </c>
      <c r="AI200" s="35" t="str">
        <f>FIXED(EXP('WinBUGS output'!W199),2)</f>
        <v>0.46</v>
      </c>
      <c r="AJ200" s="35" t="str">
        <f>FIXED(EXP('WinBUGS output'!Y199),2)</f>
        <v>3.63</v>
      </c>
    </row>
    <row r="201" spans="1:36" x14ac:dyDescent="0.25">
      <c r="A201" s="37">
        <v>4</v>
      </c>
      <c r="B201" s="37">
        <v>7</v>
      </c>
      <c r="C201" s="35" t="str">
        <f>VLOOKUP(A201,'WinBUGS output'!A:C,3,FALSE)</f>
        <v>Attention placebo</v>
      </c>
      <c r="D201" s="35" t="str">
        <f>VLOOKUP(B201,'WinBUGS output'!A:C,3,FALSE)</f>
        <v>Enhanced TAU</v>
      </c>
      <c r="E201" s="35" t="str">
        <f>FIXED('WinBUGS output'!N200,2)</f>
        <v>0.04</v>
      </c>
      <c r="F201" s="35" t="str">
        <f>FIXED('WinBUGS output'!M200,2)</f>
        <v>-0.71</v>
      </c>
      <c r="G201" s="35" t="str">
        <f>FIXED('WinBUGS output'!O200,2)</f>
        <v>0.86</v>
      </c>
      <c r="H201" s="7"/>
      <c r="I201" s="7"/>
      <c r="J201" s="7"/>
      <c r="N201" s="37">
        <v>10</v>
      </c>
      <c r="O201" s="37">
        <v>19</v>
      </c>
      <c r="P201" s="61" t="str">
        <f>VLOOKUP('Direct lors'!N201,'WinBUGS output'!D:F,3,FALSE)</f>
        <v>Short-term psychodynamic psychotherapies</v>
      </c>
      <c r="Q201" s="61" t="str">
        <f>VLOOKUP('Direct lors'!O201,'WinBUGS output'!D:F,3,FALSE)</f>
        <v>Behavioural, cognitive, or CBT groups</v>
      </c>
      <c r="R201" s="61" t="str">
        <f>FIXED('WinBUGS output'!X200,2)</f>
        <v>-0.23</v>
      </c>
      <c r="S201" s="61" t="str">
        <f>FIXED('WinBUGS output'!W200,2)</f>
        <v>-1.29</v>
      </c>
      <c r="T201" s="61" t="str">
        <f>FIXED('WinBUGS output'!Y200,2)</f>
        <v>0.85</v>
      </c>
      <c r="X201" s="35" t="str">
        <f t="shared" si="12"/>
        <v>Attention placebo</v>
      </c>
      <c r="Y201" s="35" t="str">
        <f t="shared" si="13"/>
        <v>Enhanced TAU</v>
      </c>
      <c r="Z201" s="35" t="str">
        <f>FIXED(EXP('WinBUGS output'!N200),2)</f>
        <v>1.04</v>
      </c>
      <c r="AA201" s="35" t="str">
        <f>FIXED(EXP('WinBUGS output'!M200),2)</f>
        <v>0.49</v>
      </c>
      <c r="AB201" s="35" t="str">
        <f>FIXED(EXP('WinBUGS output'!O200),2)</f>
        <v>2.37</v>
      </c>
      <c r="AF201" s="35" t="str">
        <f t="shared" si="14"/>
        <v>Short-term psychodynamic psychotherapies</v>
      </c>
      <c r="AG201" s="35" t="str">
        <f t="shared" si="15"/>
        <v>Behavioural, cognitive, or CBT groups</v>
      </c>
      <c r="AH201" s="35" t="str">
        <f>FIXED(EXP('WinBUGS output'!X200),2)</f>
        <v>0.79</v>
      </c>
      <c r="AI201" s="35" t="str">
        <f>FIXED(EXP('WinBUGS output'!W200),2)</f>
        <v>0.27</v>
      </c>
      <c r="AJ201" s="35" t="str">
        <f>FIXED(EXP('WinBUGS output'!Y200),2)</f>
        <v>2.33</v>
      </c>
    </row>
    <row r="202" spans="1:36" ht="26.25" x14ac:dyDescent="0.25">
      <c r="A202" s="37">
        <v>4</v>
      </c>
      <c r="B202" s="37">
        <v>8</v>
      </c>
      <c r="C202" s="35" t="str">
        <f>VLOOKUP(A202,'WinBUGS output'!A:C,3,FALSE)</f>
        <v>Attention placebo</v>
      </c>
      <c r="D202" s="35" t="str">
        <f>VLOOKUP(B202,'WinBUGS output'!A:C,3,FALSE)</f>
        <v>Exercise</v>
      </c>
      <c r="E202" s="35" t="str">
        <f>FIXED('WinBUGS output'!N201,2)</f>
        <v>0.74</v>
      </c>
      <c r="F202" s="35" t="str">
        <f>FIXED('WinBUGS output'!M201,2)</f>
        <v>0.26</v>
      </c>
      <c r="G202" s="35" t="str">
        <f>FIXED('WinBUGS output'!O201,2)</f>
        <v>1.21</v>
      </c>
      <c r="H202" s="7">
        <v>0.63200000000000001</v>
      </c>
      <c r="I202" s="7">
        <v>-0.85570000000000002</v>
      </c>
      <c r="J202" s="7">
        <v>1.2569999999999999</v>
      </c>
      <c r="N202" s="37">
        <v>10</v>
      </c>
      <c r="O202" s="37">
        <v>20</v>
      </c>
      <c r="P202" s="61" t="str">
        <f>VLOOKUP('Direct lors'!N202,'WinBUGS output'!D:F,3,FALSE)</f>
        <v>Short-term psychodynamic psychotherapies</v>
      </c>
      <c r="Q202" s="61" t="str">
        <f>VLOOKUP('Direct lors'!O202,'WinBUGS output'!D:F,3,FALSE)</f>
        <v>Combined (Cognitive and cognitive behavioural therapies individual + AD)</v>
      </c>
      <c r="R202" s="61" t="str">
        <f>FIXED('WinBUGS output'!X201,2)</f>
        <v>0.64</v>
      </c>
      <c r="S202" s="61" t="str">
        <f>FIXED('WinBUGS output'!W201,2)</f>
        <v>-0.61</v>
      </c>
      <c r="T202" s="61" t="str">
        <f>FIXED('WinBUGS output'!Y201,2)</f>
        <v>1.90</v>
      </c>
      <c r="X202" s="35" t="str">
        <f t="shared" si="12"/>
        <v>Attention placebo</v>
      </c>
      <c r="Y202" s="35" t="str">
        <f t="shared" si="13"/>
        <v>Exercise</v>
      </c>
      <c r="Z202" s="35" t="str">
        <f>FIXED(EXP('WinBUGS output'!N201),2)</f>
        <v>2.09</v>
      </c>
      <c r="AA202" s="35" t="str">
        <f>FIXED(EXP('WinBUGS output'!M201),2)</f>
        <v>1.30</v>
      </c>
      <c r="AB202" s="35" t="str">
        <f>FIXED(EXP('WinBUGS output'!O201),2)</f>
        <v>3.36</v>
      </c>
      <c r="AF202" s="35" t="str">
        <f t="shared" si="14"/>
        <v>Short-term psychodynamic psychotherapies</v>
      </c>
      <c r="AG202" s="35" t="str">
        <f t="shared" si="15"/>
        <v>Combined (Cognitive and cognitive behavioural therapies individual + AD)</v>
      </c>
      <c r="AH202" s="35" t="str">
        <f>FIXED(EXP('WinBUGS output'!X201),2)</f>
        <v>1.90</v>
      </c>
      <c r="AI202" s="35" t="str">
        <f>FIXED(EXP('WinBUGS output'!W201),2)</f>
        <v>0.54</v>
      </c>
      <c r="AJ202" s="35" t="str">
        <f>FIXED(EXP('WinBUGS output'!Y201),2)</f>
        <v>6.67</v>
      </c>
    </row>
    <row r="203" spans="1:36" x14ac:dyDescent="0.25">
      <c r="A203" s="37">
        <v>4</v>
      </c>
      <c r="B203" s="37">
        <v>9</v>
      </c>
      <c r="C203" s="35" t="str">
        <f>VLOOKUP(A203,'WinBUGS output'!A:C,3,FALSE)</f>
        <v>Attention placebo</v>
      </c>
      <c r="D203" s="35" t="str">
        <f>VLOOKUP(B203,'WinBUGS output'!A:C,3,FALSE)</f>
        <v>Exercise + TAU</v>
      </c>
      <c r="E203" s="35" t="str">
        <f>FIXED('WinBUGS output'!N202,2)</f>
        <v>0.48</v>
      </c>
      <c r="F203" s="35" t="str">
        <f>FIXED('WinBUGS output'!M202,2)</f>
        <v>-0.28</v>
      </c>
      <c r="G203" s="35" t="str">
        <f>FIXED('WinBUGS output'!O202,2)</f>
        <v>1.11</v>
      </c>
      <c r="H203" s="7"/>
      <c r="I203" s="7"/>
      <c r="J203" s="7"/>
      <c r="N203" s="37">
        <v>10</v>
      </c>
      <c r="O203" s="37">
        <v>21</v>
      </c>
      <c r="P203" s="61" t="str">
        <f>VLOOKUP('Direct lors'!N203,'WinBUGS output'!D:F,3,FALSE)</f>
        <v>Short-term psychodynamic psychotherapies</v>
      </c>
      <c r="Q203" s="61" t="str">
        <f>VLOOKUP('Direct lors'!O203,'WinBUGS output'!D:F,3,FALSE)</f>
        <v>Combined (Counselling + AD)</v>
      </c>
      <c r="R203" s="61" t="str">
        <f>FIXED('WinBUGS output'!X202,2)</f>
        <v>1.03</v>
      </c>
      <c r="S203" s="61" t="str">
        <f>FIXED('WinBUGS output'!W202,2)</f>
        <v>-0.76</v>
      </c>
      <c r="T203" s="61" t="str">
        <f>FIXED('WinBUGS output'!Y202,2)</f>
        <v>2.84</v>
      </c>
      <c r="X203" s="35" t="str">
        <f t="shared" si="12"/>
        <v>Attention placebo</v>
      </c>
      <c r="Y203" s="35" t="str">
        <f t="shared" si="13"/>
        <v>Exercise + TAU</v>
      </c>
      <c r="Z203" s="35" t="str">
        <f>FIXED(EXP('WinBUGS output'!N202),2)</f>
        <v>1.61</v>
      </c>
      <c r="AA203" s="35" t="str">
        <f>FIXED(EXP('WinBUGS output'!M202),2)</f>
        <v>0.75</v>
      </c>
      <c r="AB203" s="35" t="str">
        <f>FIXED(EXP('WinBUGS output'!O202),2)</f>
        <v>3.04</v>
      </c>
      <c r="AF203" s="35" t="str">
        <f t="shared" si="14"/>
        <v>Short-term psychodynamic psychotherapies</v>
      </c>
      <c r="AG203" s="35" t="str">
        <f t="shared" si="15"/>
        <v>Combined (Counselling + AD)</v>
      </c>
      <c r="AH203" s="35" t="str">
        <f>FIXED(EXP('WinBUGS output'!X202),2)</f>
        <v>2.79</v>
      </c>
      <c r="AI203" s="35" t="str">
        <f>FIXED(EXP('WinBUGS output'!W202),2)</f>
        <v>0.47</v>
      </c>
      <c r="AJ203" s="35" t="str">
        <f>FIXED(EXP('WinBUGS output'!Y202),2)</f>
        <v>17.06</v>
      </c>
    </row>
    <row r="204" spans="1:36" x14ac:dyDescent="0.25">
      <c r="A204" s="37">
        <v>4</v>
      </c>
      <c r="B204" s="37">
        <v>10</v>
      </c>
      <c r="C204" s="35" t="str">
        <f>VLOOKUP(A204,'WinBUGS output'!A:C,3,FALSE)</f>
        <v>Attention placebo</v>
      </c>
      <c r="D204" s="35" t="str">
        <f>VLOOKUP(B204,'WinBUGS output'!A:C,3,FALSE)</f>
        <v>Internet-delivered therapist-guided physical activity</v>
      </c>
      <c r="E204" s="35" t="str">
        <f>FIXED('WinBUGS output'!N203,2)</f>
        <v>0.53</v>
      </c>
      <c r="F204" s="35" t="str">
        <f>FIXED('WinBUGS output'!M203,2)</f>
        <v>-0.37</v>
      </c>
      <c r="G204" s="35" t="str">
        <f>FIXED('WinBUGS output'!O203,2)</f>
        <v>1.31</v>
      </c>
      <c r="H204" s="7"/>
      <c r="I204" s="7"/>
      <c r="J204" s="7"/>
      <c r="N204" s="37">
        <v>10</v>
      </c>
      <c r="O204" s="37">
        <v>22</v>
      </c>
      <c r="P204" s="61" t="str">
        <f>VLOOKUP('Direct lors'!N204,'WinBUGS output'!D:F,3,FALSE)</f>
        <v>Short-term psychodynamic psychotherapies</v>
      </c>
      <c r="Q204" s="61" t="str">
        <f>VLOOKUP('Direct lors'!O204,'WinBUGS output'!D:F,3,FALSE)</f>
        <v>Combined (IPT + AD)</v>
      </c>
      <c r="R204" s="61" t="str">
        <f>FIXED('WinBUGS output'!X203,2)</f>
        <v>1.21</v>
      </c>
      <c r="S204" s="61" t="str">
        <f>FIXED('WinBUGS output'!W203,2)</f>
        <v>-0.19</v>
      </c>
      <c r="T204" s="61" t="str">
        <f>FIXED('WinBUGS output'!Y203,2)</f>
        <v>2.63</v>
      </c>
      <c r="X204" s="35" t="str">
        <f t="shared" si="12"/>
        <v>Attention placebo</v>
      </c>
      <c r="Y204" s="35" t="str">
        <f t="shared" si="13"/>
        <v>Internet-delivered therapist-guided physical activity</v>
      </c>
      <c r="Z204" s="35" t="str">
        <f>FIXED(EXP('WinBUGS output'!N203),2)</f>
        <v>1.70</v>
      </c>
      <c r="AA204" s="35" t="str">
        <f>FIXED(EXP('WinBUGS output'!M203),2)</f>
        <v>0.69</v>
      </c>
      <c r="AB204" s="35" t="str">
        <f>FIXED(EXP('WinBUGS output'!O203),2)</f>
        <v>3.72</v>
      </c>
      <c r="AF204" s="35" t="str">
        <f t="shared" si="14"/>
        <v>Short-term psychodynamic psychotherapies</v>
      </c>
      <c r="AG204" s="35" t="str">
        <f t="shared" si="15"/>
        <v>Combined (IPT + AD)</v>
      </c>
      <c r="AH204" s="35" t="str">
        <f>FIXED(EXP('WinBUGS output'!X203),2)</f>
        <v>3.35</v>
      </c>
      <c r="AI204" s="35" t="str">
        <f>FIXED(EXP('WinBUGS output'!W203),2)</f>
        <v>0.82</v>
      </c>
      <c r="AJ204" s="35" t="str">
        <f>FIXED(EXP('WinBUGS output'!Y203),2)</f>
        <v>13.83</v>
      </c>
    </row>
    <row r="205" spans="1:36" ht="26.25" x14ac:dyDescent="0.25">
      <c r="A205" s="37">
        <v>4</v>
      </c>
      <c r="B205" s="37">
        <v>11</v>
      </c>
      <c r="C205" s="35" t="str">
        <f>VLOOKUP(A205,'WinBUGS output'!A:C,3,FALSE)</f>
        <v>Attention placebo</v>
      </c>
      <c r="D205" s="35" t="str">
        <f>VLOOKUP(B205,'WinBUGS output'!A:C,3,FALSE)</f>
        <v>Any TCA</v>
      </c>
      <c r="E205" s="35" t="str">
        <f>FIXED('WinBUGS output'!N204,2)</f>
        <v>0.69</v>
      </c>
      <c r="F205" s="35" t="str">
        <f>FIXED('WinBUGS output'!M204,2)</f>
        <v>-0.10</v>
      </c>
      <c r="G205" s="35" t="str">
        <f>FIXED('WinBUGS output'!O204,2)</f>
        <v>1.44</v>
      </c>
      <c r="H205" s="7"/>
      <c r="I205" s="7"/>
      <c r="J205" s="7"/>
      <c r="N205" s="37">
        <v>10</v>
      </c>
      <c r="O205" s="37">
        <v>23</v>
      </c>
      <c r="P205" s="61" t="str">
        <f>VLOOKUP('Direct lors'!N205,'WinBUGS output'!D:F,3,FALSE)</f>
        <v>Short-term psychodynamic psychotherapies</v>
      </c>
      <c r="Q205" s="61" t="str">
        <f>VLOOKUP('Direct lors'!O205,'WinBUGS output'!D:F,3,FALSE)</f>
        <v>Combined (Short-term psychodynamic psychotherapies + AD)</v>
      </c>
      <c r="R205" s="61" t="str">
        <f>FIXED('WinBUGS output'!X204,2)</f>
        <v>0.89</v>
      </c>
      <c r="S205" s="61" t="str">
        <f>FIXED('WinBUGS output'!W204,2)</f>
        <v>-0.41</v>
      </c>
      <c r="T205" s="61" t="str">
        <f>FIXED('WinBUGS output'!Y204,2)</f>
        <v>2.20</v>
      </c>
      <c r="X205" s="35" t="str">
        <f t="shared" si="12"/>
        <v>Attention placebo</v>
      </c>
      <c r="Y205" s="35" t="str">
        <f t="shared" si="13"/>
        <v>Any TCA</v>
      </c>
      <c r="Z205" s="35" t="str">
        <f>FIXED(EXP('WinBUGS output'!N204),2)</f>
        <v>1.98</v>
      </c>
      <c r="AA205" s="35" t="str">
        <f>FIXED(EXP('WinBUGS output'!M204),2)</f>
        <v>0.91</v>
      </c>
      <c r="AB205" s="35" t="str">
        <f>FIXED(EXP('WinBUGS output'!O204),2)</f>
        <v>4.20</v>
      </c>
      <c r="AF205" s="35" t="str">
        <f t="shared" si="14"/>
        <v>Short-term psychodynamic psychotherapies</v>
      </c>
      <c r="AG205" s="35" t="str">
        <f t="shared" si="15"/>
        <v>Combined (Short-term psychodynamic psychotherapies + AD)</v>
      </c>
      <c r="AH205" s="35" t="str">
        <f>FIXED(EXP('WinBUGS output'!X204),2)</f>
        <v>2.43</v>
      </c>
      <c r="AI205" s="35" t="str">
        <f>FIXED(EXP('WinBUGS output'!W204),2)</f>
        <v>0.67</v>
      </c>
      <c r="AJ205" s="35" t="str">
        <f>FIXED(EXP('WinBUGS output'!Y204),2)</f>
        <v>9.01</v>
      </c>
    </row>
    <row r="206" spans="1:36" x14ac:dyDescent="0.25">
      <c r="A206" s="37">
        <v>4</v>
      </c>
      <c r="B206" s="37">
        <v>12</v>
      </c>
      <c r="C206" s="35" t="str">
        <f>VLOOKUP(A206,'WinBUGS output'!A:C,3,FALSE)</f>
        <v>Attention placebo</v>
      </c>
      <c r="D206" s="35" t="str">
        <f>VLOOKUP(B206,'WinBUGS output'!A:C,3,FALSE)</f>
        <v>Amitriptyline</v>
      </c>
      <c r="E206" s="35" t="str">
        <f>FIXED('WinBUGS output'!N205,2)</f>
        <v>0.88</v>
      </c>
      <c r="F206" s="35" t="str">
        <f>FIXED('WinBUGS output'!M205,2)</f>
        <v>0.22</v>
      </c>
      <c r="G206" s="35" t="str">
        <f>FIXED('WinBUGS output'!O205,2)</f>
        <v>1.55</v>
      </c>
      <c r="H206" s="7"/>
      <c r="I206" s="7"/>
      <c r="J206" s="7"/>
      <c r="N206" s="37">
        <v>10</v>
      </c>
      <c r="O206" s="37">
        <v>24</v>
      </c>
      <c r="P206" s="61" t="str">
        <f>VLOOKUP('Direct lors'!N206,'WinBUGS output'!D:F,3,FALSE)</f>
        <v>Short-term psychodynamic psychotherapies</v>
      </c>
      <c r="Q206" s="61" t="str">
        <f>VLOOKUP('Direct lors'!O206,'WinBUGS output'!D:F,3,FALSE)</f>
        <v>Combined (psych + placebo)</v>
      </c>
      <c r="R206" s="61" t="str">
        <f>FIXED('WinBUGS output'!X205,2)</f>
        <v>1.55</v>
      </c>
      <c r="S206" s="61" t="str">
        <f>FIXED('WinBUGS output'!W205,2)</f>
        <v>0.11</v>
      </c>
      <c r="T206" s="61" t="str">
        <f>FIXED('WinBUGS output'!Y205,2)</f>
        <v>2.99</v>
      </c>
      <c r="X206" s="35" t="str">
        <f t="shared" si="12"/>
        <v>Attention placebo</v>
      </c>
      <c r="Y206" s="35" t="str">
        <f t="shared" si="13"/>
        <v>Amitriptyline</v>
      </c>
      <c r="Z206" s="35" t="str">
        <f>FIXED(EXP('WinBUGS output'!N205),2)</f>
        <v>2.40</v>
      </c>
      <c r="AA206" s="35" t="str">
        <f>FIXED(EXP('WinBUGS output'!M205),2)</f>
        <v>1.25</v>
      </c>
      <c r="AB206" s="35" t="str">
        <f>FIXED(EXP('WinBUGS output'!O205),2)</f>
        <v>4.69</v>
      </c>
      <c r="AF206" s="35" t="str">
        <f t="shared" si="14"/>
        <v>Short-term psychodynamic psychotherapies</v>
      </c>
      <c r="AG206" s="35" t="str">
        <f t="shared" si="15"/>
        <v>Combined (psych + placebo)</v>
      </c>
      <c r="AH206" s="35" t="str">
        <f>FIXED(EXP('WinBUGS output'!X205),2)</f>
        <v>4.71</v>
      </c>
      <c r="AI206" s="35" t="str">
        <f>FIXED(EXP('WinBUGS output'!W205),2)</f>
        <v>1.12</v>
      </c>
      <c r="AJ206" s="35" t="str">
        <f>FIXED(EXP('WinBUGS output'!Y205),2)</f>
        <v>19.79</v>
      </c>
    </row>
    <row r="207" spans="1:36" x14ac:dyDescent="0.25">
      <c r="A207" s="37">
        <v>4</v>
      </c>
      <c r="B207" s="37">
        <v>13</v>
      </c>
      <c r="C207" s="35" t="str">
        <f>VLOOKUP(A207,'WinBUGS output'!A:C,3,FALSE)</f>
        <v>Attention placebo</v>
      </c>
      <c r="D207" s="35" t="str">
        <f>VLOOKUP(B207,'WinBUGS output'!A:C,3,FALSE)</f>
        <v>Imipramine</v>
      </c>
      <c r="E207" s="35" t="str">
        <f>FIXED('WinBUGS output'!N206,2)</f>
        <v>0.66</v>
      </c>
      <c r="F207" s="35" t="str">
        <f>FIXED('WinBUGS output'!M206,2)</f>
        <v>0.03</v>
      </c>
      <c r="G207" s="35" t="str">
        <f>FIXED('WinBUGS output'!O206,2)</f>
        <v>1.29</v>
      </c>
      <c r="H207" s="7"/>
      <c r="I207" s="7"/>
      <c r="J207" s="7"/>
      <c r="N207" s="37">
        <v>10</v>
      </c>
      <c r="O207" s="37">
        <v>25</v>
      </c>
      <c r="P207" s="61" t="str">
        <f>VLOOKUP('Direct lors'!N207,'WinBUGS output'!D:F,3,FALSE)</f>
        <v>Short-term psychodynamic psychotherapies</v>
      </c>
      <c r="Q207" s="61" t="str">
        <f>VLOOKUP('Direct lors'!O207,'WinBUGS output'!D:F,3,FALSE)</f>
        <v>Combined (Exercise + AD/CBT)</v>
      </c>
      <c r="R207" s="61" t="str">
        <f>FIXED('WinBUGS output'!X206,2)</f>
        <v>1.43</v>
      </c>
      <c r="S207" s="61" t="str">
        <f>FIXED('WinBUGS output'!W206,2)</f>
        <v>-0.08</v>
      </c>
      <c r="T207" s="61" t="str">
        <f>FIXED('WinBUGS output'!Y206,2)</f>
        <v>2.93</v>
      </c>
      <c r="X207" s="35" t="str">
        <f t="shared" si="12"/>
        <v>Attention placebo</v>
      </c>
      <c r="Y207" s="35" t="str">
        <f t="shared" si="13"/>
        <v>Imipramine</v>
      </c>
      <c r="Z207" s="35" t="str">
        <f>FIXED(EXP('WinBUGS output'!N206),2)</f>
        <v>1.94</v>
      </c>
      <c r="AA207" s="35" t="str">
        <f>FIXED(EXP('WinBUGS output'!M206),2)</f>
        <v>1.03</v>
      </c>
      <c r="AB207" s="35" t="str">
        <f>FIXED(EXP('WinBUGS output'!O206),2)</f>
        <v>3.63</v>
      </c>
      <c r="AF207" s="35" t="str">
        <f t="shared" si="14"/>
        <v>Short-term psychodynamic psychotherapies</v>
      </c>
      <c r="AG207" s="35" t="str">
        <f t="shared" si="15"/>
        <v>Combined (Exercise + AD/CBT)</v>
      </c>
      <c r="AH207" s="35" t="str">
        <f>FIXED(EXP('WinBUGS output'!X206),2)</f>
        <v>4.17</v>
      </c>
      <c r="AI207" s="35" t="str">
        <f>FIXED(EXP('WinBUGS output'!W206),2)</f>
        <v>0.92</v>
      </c>
      <c r="AJ207" s="35" t="str">
        <f>FIXED(EXP('WinBUGS output'!Y206),2)</f>
        <v>18.69</v>
      </c>
    </row>
    <row r="208" spans="1:36" x14ac:dyDescent="0.25">
      <c r="A208" s="37">
        <v>4</v>
      </c>
      <c r="B208" s="37">
        <v>14</v>
      </c>
      <c r="C208" s="35" t="str">
        <f>VLOOKUP(A208,'WinBUGS output'!A:C,3,FALSE)</f>
        <v>Attention placebo</v>
      </c>
      <c r="D208" s="35" t="str">
        <f>VLOOKUP(B208,'WinBUGS output'!A:C,3,FALSE)</f>
        <v>Lofepramine</v>
      </c>
      <c r="E208" s="35" t="str">
        <f>FIXED('WinBUGS output'!N207,2)</f>
        <v>0.77</v>
      </c>
      <c r="F208" s="35" t="str">
        <f>FIXED('WinBUGS output'!M207,2)</f>
        <v>-0.02</v>
      </c>
      <c r="G208" s="35" t="str">
        <f>FIXED('WinBUGS output'!O207,2)</f>
        <v>1.57</v>
      </c>
      <c r="H208" s="7"/>
      <c r="I208" s="7"/>
      <c r="J208" s="7"/>
      <c r="N208" s="37">
        <v>10</v>
      </c>
      <c r="O208" s="37">
        <v>26</v>
      </c>
      <c r="P208" s="61" t="str">
        <f>VLOOKUP('Direct lors'!N208,'WinBUGS output'!D:F,3,FALSE)</f>
        <v>Short-term psychodynamic psychotherapies</v>
      </c>
      <c r="Q208" s="61" t="str">
        <f>VLOOKUP('Direct lors'!O208,'WinBUGS output'!D:F,3,FALSE)</f>
        <v>Combined (Self-help + AD)</v>
      </c>
      <c r="R208" s="61" t="str">
        <f>FIXED('WinBUGS output'!X207,2)</f>
        <v>-0.06</v>
      </c>
      <c r="S208" s="61" t="str">
        <f>FIXED('WinBUGS output'!W207,2)</f>
        <v>-1.63</v>
      </c>
      <c r="T208" s="61" t="str">
        <f>FIXED('WinBUGS output'!Y207,2)</f>
        <v>1.50</v>
      </c>
      <c r="X208" s="35" t="str">
        <f t="shared" si="12"/>
        <v>Attention placebo</v>
      </c>
      <c r="Y208" s="35" t="str">
        <f t="shared" si="13"/>
        <v>Lofepramine</v>
      </c>
      <c r="Z208" s="35" t="str">
        <f>FIXED(EXP('WinBUGS output'!N207),2)</f>
        <v>2.15</v>
      </c>
      <c r="AA208" s="35" t="str">
        <f>FIXED(EXP('WinBUGS output'!M207),2)</f>
        <v>0.98</v>
      </c>
      <c r="AB208" s="35" t="str">
        <f>FIXED(EXP('WinBUGS output'!O207),2)</f>
        <v>4.79</v>
      </c>
      <c r="AF208" s="35" t="str">
        <f t="shared" si="14"/>
        <v>Short-term psychodynamic psychotherapies</v>
      </c>
      <c r="AG208" s="35" t="str">
        <f t="shared" si="15"/>
        <v>Combined (Self-help + AD)</v>
      </c>
      <c r="AH208" s="35" t="str">
        <f>FIXED(EXP('WinBUGS output'!X207),2)</f>
        <v>0.94</v>
      </c>
      <c r="AI208" s="35" t="str">
        <f>FIXED(EXP('WinBUGS output'!W207),2)</f>
        <v>0.20</v>
      </c>
      <c r="AJ208" s="35" t="str">
        <f>FIXED(EXP('WinBUGS output'!Y207),2)</f>
        <v>4.49</v>
      </c>
    </row>
    <row r="209" spans="1:36" x14ac:dyDescent="0.25">
      <c r="A209" s="37">
        <v>4</v>
      </c>
      <c r="B209" s="37">
        <v>15</v>
      </c>
      <c r="C209" s="35" t="str">
        <f>VLOOKUP(A209,'WinBUGS output'!A:C,3,FALSE)</f>
        <v>Attention placebo</v>
      </c>
      <c r="D209" s="35" t="str">
        <f>VLOOKUP(B209,'WinBUGS output'!A:C,3,FALSE)</f>
        <v>Any SSRI</v>
      </c>
      <c r="E209" s="35" t="str">
        <f>FIXED('WinBUGS output'!N208,2)</f>
        <v>0.84</v>
      </c>
      <c r="F209" s="35" t="str">
        <f>FIXED('WinBUGS output'!M208,2)</f>
        <v>0.08</v>
      </c>
      <c r="G209" s="35" t="str">
        <f>FIXED('WinBUGS output'!O208,2)</f>
        <v>1.66</v>
      </c>
      <c r="H209" s="7"/>
      <c r="I209" s="7"/>
      <c r="J209" s="7"/>
      <c r="N209" s="37">
        <v>11</v>
      </c>
      <c r="O209" s="37">
        <v>12</v>
      </c>
      <c r="P209" s="61" t="str">
        <f>VLOOKUP('Direct lors'!N209,'WinBUGS output'!D:F,3,FALSE)</f>
        <v>Self-help with support</v>
      </c>
      <c r="Q209" s="61" t="str">
        <f>VLOOKUP('Direct lors'!O209,'WinBUGS output'!D:F,3,FALSE)</f>
        <v>Self-help</v>
      </c>
      <c r="R209" s="61" t="str">
        <f>FIXED('WinBUGS output'!X208,2)</f>
        <v>-0.72</v>
      </c>
      <c r="S209" s="61" t="str">
        <f>FIXED('WinBUGS output'!W208,2)</f>
        <v>-1.39</v>
      </c>
      <c r="T209" s="61" t="str">
        <f>FIXED('WinBUGS output'!Y208,2)</f>
        <v>-0.10</v>
      </c>
      <c r="X209" s="35" t="str">
        <f t="shared" si="12"/>
        <v>Attention placebo</v>
      </c>
      <c r="Y209" s="35" t="str">
        <f t="shared" si="13"/>
        <v>Any SSRI</v>
      </c>
      <c r="Z209" s="35" t="str">
        <f>FIXED(EXP('WinBUGS output'!N208),2)</f>
        <v>2.31</v>
      </c>
      <c r="AA209" s="35" t="str">
        <f>FIXED(EXP('WinBUGS output'!M208),2)</f>
        <v>1.09</v>
      </c>
      <c r="AB209" s="35" t="str">
        <f>FIXED(EXP('WinBUGS output'!O208),2)</f>
        <v>5.28</v>
      </c>
      <c r="AF209" s="35" t="str">
        <f t="shared" si="14"/>
        <v>Self-help with support</v>
      </c>
      <c r="AG209" s="35" t="str">
        <f t="shared" si="15"/>
        <v>Self-help</v>
      </c>
      <c r="AH209" s="35" t="str">
        <f>FIXED(EXP('WinBUGS output'!X208),2)</f>
        <v>0.49</v>
      </c>
      <c r="AI209" s="35" t="str">
        <f>FIXED(EXP('WinBUGS output'!W208),2)</f>
        <v>0.25</v>
      </c>
      <c r="AJ209" s="35" t="str">
        <f>FIXED(EXP('WinBUGS output'!Y208),2)</f>
        <v>0.91</v>
      </c>
    </row>
    <row r="210" spans="1:36" x14ac:dyDescent="0.25">
      <c r="A210" s="37">
        <v>4</v>
      </c>
      <c r="B210" s="37">
        <v>16</v>
      </c>
      <c r="C210" s="35" t="str">
        <f>VLOOKUP(A210,'WinBUGS output'!A:C,3,FALSE)</f>
        <v>Attention placebo</v>
      </c>
      <c r="D210" s="35" t="str">
        <f>VLOOKUP(B210,'WinBUGS output'!A:C,3,FALSE)</f>
        <v>Any SSRI + Enhanced TAU</v>
      </c>
      <c r="E210" s="35" t="str">
        <f>FIXED('WinBUGS output'!N209,2)</f>
        <v>0.76</v>
      </c>
      <c r="F210" s="35" t="str">
        <f>FIXED('WinBUGS output'!M209,2)</f>
        <v>0.03</v>
      </c>
      <c r="G210" s="35" t="str">
        <f>FIXED('WinBUGS output'!O209,2)</f>
        <v>1.50</v>
      </c>
      <c r="H210" s="7"/>
      <c r="I210" s="7"/>
      <c r="J210" s="7"/>
      <c r="N210" s="37">
        <v>11</v>
      </c>
      <c r="O210" s="37">
        <v>13</v>
      </c>
      <c r="P210" s="61" t="str">
        <f>VLOOKUP('Direct lors'!N210,'WinBUGS output'!D:F,3,FALSE)</f>
        <v>Self-help with support</v>
      </c>
      <c r="Q210" s="61" t="str">
        <f>VLOOKUP('Direct lors'!O210,'WinBUGS output'!D:F,3,FALSE)</f>
        <v>Psychoeducational interventions</v>
      </c>
      <c r="R210" s="61" t="str">
        <f>FIXED('WinBUGS output'!X209,2)</f>
        <v>-0.67</v>
      </c>
      <c r="S210" s="61" t="str">
        <f>FIXED('WinBUGS output'!W209,2)</f>
        <v>-1.47</v>
      </c>
      <c r="T210" s="61" t="str">
        <f>FIXED('WinBUGS output'!Y209,2)</f>
        <v>0.10</v>
      </c>
      <c r="X210" s="35" t="str">
        <f t="shared" si="12"/>
        <v>Attention placebo</v>
      </c>
      <c r="Y210" s="35" t="str">
        <f t="shared" si="13"/>
        <v>Any SSRI + Enhanced TAU</v>
      </c>
      <c r="Z210" s="35" t="str">
        <f>FIXED(EXP('WinBUGS output'!N209),2)</f>
        <v>2.15</v>
      </c>
      <c r="AA210" s="35" t="str">
        <f>FIXED(EXP('WinBUGS output'!M209),2)</f>
        <v>1.03</v>
      </c>
      <c r="AB210" s="35" t="str">
        <f>FIXED(EXP('WinBUGS output'!O209),2)</f>
        <v>4.46</v>
      </c>
      <c r="AF210" s="35" t="str">
        <f t="shared" si="14"/>
        <v>Self-help with support</v>
      </c>
      <c r="AG210" s="35" t="str">
        <f t="shared" si="15"/>
        <v>Psychoeducational interventions</v>
      </c>
      <c r="AH210" s="35" t="str">
        <f>FIXED(EXP('WinBUGS output'!X209),2)</f>
        <v>0.51</v>
      </c>
      <c r="AI210" s="35" t="str">
        <f>FIXED(EXP('WinBUGS output'!W209),2)</f>
        <v>0.23</v>
      </c>
      <c r="AJ210" s="35" t="str">
        <f>FIXED(EXP('WinBUGS output'!Y209),2)</f>
        <v>1.11</v>
      </c>
    </row>
    <row r="211" spans="1:36" x14ac:dyDescent="0.25">
      <c r="A211" s="37">
        <v>4</v>
      </c>
      <c r="B211" s="37">
        <v>17</v>
      </c>
      <c r="C211" s="35" t="str">
        <f>VLOOKUP(A211,'WinBUGS output'!A:C,3,FALSE)</f>
        <v>Attention placebo</v>
      </c>
      <c r="D211" s="35" t="str">
        <f>VLOOKUP(B211,'WinBUGS output'!A:C,3,FALSE)</f>
        <v>Citalopram</v>
      </c>
      <c r="E211" s="35" t="str">
        <f>FIXED('WinBUGS output'!N210,2)</f>
        <v>0.79</v>
      </c>
      <c r="F211" s="35" t="str">
        <f>FIXED('WinBUGS output'!M210,2)</f>
        <v>0.14</v>
      </c>
      <c r="G211" s="35" t="str">
        <f>FIXED('WinBUGS output'!O210,2)</f>
        <v>1.44</v>
      </c>
      <c r="H211" s="7"/>
      <c r="I211" s="7"/>
      <c r="J211" s="7"/>
      <c r="N211" s="37">
        <v>11</v>
      </c>
      <c r="O211" s="37">
        <v>14</v>
      </c>
      <c r="P211" s="61" t="str">
        <f>VLOOKUP('Direct lors'!N211,'WinBUGS output'!D:F,3,FALSE)</f>
        <v>Self-help with support</v>
      </c>
      <c r="Q211" s="61" t="str">
        <f>VLOOKUP('Direct lors'!O211,'WinBUGS output'!D:F,3,FALSE)</f>
        <v>Interpersonal psychotherapy (IPT)</v>
      </c>
      <c r="R211" s="61" t="str">
        <f>FIXED('WinBUGS output'!X210,2)</f>
        <v>-0.44</v>
      </c>
      <c r="S211" s="61" t="str">
        <f>FIXED('WinBUGS output'!W210,2)</f>
        <v>-1.56</v>
      </c>
      <c r="T211" s="61" t="str">
        <f>FIXED('WinBUGS output'!Y210,2)</f>
        <v>0.68</v>
      </c>
      <c r="X211" s="35" t="str">
        <f t="shared" si="12"/>
        <v>Attention placebo</v>
      </c>
      <c r="Y211" s="35" t="str">
        <f t="shared" si="13"/>
        <v>Citalopram</v>
      </c>
      <c r="Z211" s="35" t="str">
        <f>FIXED(EXP('WinBUGS output'!N210),2)</f>
        <v>2.20</v>
      </c>
      <c r="AA211" s="35" t="str">
        <f>FIXED(EXP('WinBUGS output'!M210),2)</f>
        <v>1.15</v>
      </c>
      <c r="AB211" s="35" t="str">
        <f>FIXED(EXP('WinBUGS output'!O210),2)</f>
        <v>4.22</v>
      </c>
      <c r="AF211" s="35" t="str">
        <f t="shared" si="14"/>
        <v>Self-help with support</v>
      </c>
      <c r="AG211" s="35" t="str">
        <f t="shared" si="15"/>
        <v>Interpersonal psychotherapy (IPT)</v>
      </c>
      <c r="AH211" s="35" t="str">
        <f>FIXED(EXP('WinBUGS output'!X210),2)</f>
        <v>0.64</v>
      </c>
      <c r="AI211" s="35" t="str">
        <f>FIXED(EXP('WinBUGS output'!W210),2)</f>
        <v>0.21</v>
      </c>
      <c r="AJ211" s="35" t="str">
        <f>FIXED(EXP('WinBUGS output'!Y210),2)</f>
        <v>1.98</v>
      </c>
    </row>
    <row r="212" spans="1:36" x14ac:dyDescent="0.25">
      <c r="A212" s="37">
        <v>4</v>
      </c>
      <c r="B212" s="37">
        <v>18</v>
      </c>
      <c r="C212" s="35" t="str">
        <f>VLOOKUP(A212,'WinBUGS output'!A:C,3,FALSE)</f>
        <v>Attention placebo</v>
      </c>
      <c r="D212" s="35" t="str">
        <f>VLOOKUP(B212,'WinBUGS output'!A:C,3,FALSE)</f>
        <v>Escitalopram</v>
      </c>
      <c r="E212" s="35" t="str">
        <f>FIXED('WinBUGS output'!N211,2)</f>
        <v>0.66</v>
      </c>
      <c r="F212" s="35" t="str">
        <f>FIXED('WinBUGS output'!M211,2)</f>
        <v>-0.01</v>
      </c>
      <c r="G212" s="35" t="str">
        <f>FIXED('WinBUGS output'!O211,2)</f>
        <v>1.31</v>
      </c>
      <c r="H212" s="7"/>
      <c r="I212" s="7"/>
      <c r="J212" s="7"/>
      <c r="N212" s="37">
        <v>11</v>
      </c>
      <c r="O212" s="37">
        <v>15</v>
      </c>
      <c r="P212" s="61" t="str">
        <f>VLOOKUP('Direct lors'!N212,'WinBUGS output'!D:F,3,FALSE)</f>
        <v>Self-help with support</v>
      </c>
      <c r="Q212" s="61" t="str">
        <f>VLOOKUP('Direct lors'!O212,'WinBUGS output'!D:F,3,FALSE)</f>
        <v>Counselling</v>
      </c>
      <c r="R212" s="61" t="str">
        <f>FIXED('WinBUGS output'!X211,2)</f>
        <v>-0.23</v>
      </c>
      <c r="S212" s="61" t="str">
        <f>FIXED('WinBUGS output'!W211,2)</f>
        <v>-1.13</v>
      </c>
      <c r="T212" s="61" t="str">
        <f>FIXED('WinBUGS output'!Y211,2)</f>
        <v>0.66</v>
      </c>
      <c r="X212" s="35" t="str">
        <f t="shared" si="12"/>
        <v>Attention placebo</v>
      </c>
      <c r="Y212" s="35" t="str">
        <f t="shared" si="13"/>
        <v>Escitalopram</v>
      </c>
      <c r="Z212" s="35" t="str">
        <f>FIXED(EXP('WinBUGS output'!N211),2)</f>
        <v>1.93</v>
      </c>
      <c r="AA212" s="35" t="str">
        <f>FIXED(EXP('WinBUGS output'!M211),2)</f>
        <v>0.99</v>
      </c>
      <c r="AB212" s="35" t="str">
        <f>FIXED(EXP('WinBUGS output'!O211),2)</f>
        <v>3.71</v>
      </c>
      <c r="AF212" s="35" t="str">
        <f t="shared" si="14"/>
        <v>Self-help with support</v>
      </c>
      <c r="AG212" s="35" t="str">
        <f t="shared" si="15"/>
        <v>Counselling</v>
      </c>
      <c r="AH212" s="35" t="str">
        <f>FIXED(EXP('WinBUGS output'!X211),2)</f>
        <v>0.79</v>
      </c>
      <c r="AI212" s="35" t="str">
        <f>FIXED(EXP('WinBUGS output'!W211),2)</f>
        <v>0.32</v>
      </c>
      <c r="AJ212" s="35" t="str">
        <f>FIXED(EXP('WinBUGS output'!Y211),2)</f>
        <v>1.93</v>
      </c>
    </row>
    <row r="213" spans="1:36" x14ac:dyDescent="0.25">
      <c r="A213" s="37">
        <v>4</v>
      </c>
      <c r="B213" s="37">
        <v>19</v>
      </c>
      <c r="C213" s="35" t="str">
        <f>VLOOKUP(A213,'WinBUGS output'!A:C,3,FALSE)</f>
        <v>Attention placebo</v>
      </c>
      <c r="D213" s="35" t="str">
        <f>VLOOKUP(B213,'WinBUGS output'!A:C,3,FALSE)</f>
        <v>Fluoxetine</v>
      </c>
      <c r="E213" s="35" t="str">
        <f>FIXED('WinBUGS output'!N212,2)</f>
        <v>0.84</v>
      </c>
      <c r="F213" s="35" t="str">
        <f>FIXED('WinBUGS output'!M212,2)</f>
        <v>0.24</v>
      </c>
      <c r="G213" s="35" t="str">
        <f>FIXED('WinBUGS output'!O212,2)</f>
        <v>1.45</v>
      </c>
      <c r="H213" s="7"/>
      <c r="I213" s="7"/>
      <c r="J213" s="7"/>
      <c r="N213" s="37">
        <v>11</v>
      </c>
      <c r="O213" s="37">
        <v>16</v>
      </c>
      <c r="P213" s="61" t="str">
        <f>VLOOKUP('Direct lors'!N213,'WinBUGS output'!D:F,3,FALSE)</f>
        <v>Self-help with support</v>
      </c>
      <c r="Q213" s="61" t="str">
        <f>VLOOKUP('Direct lors'!O213,'WinBUGS output'!D:F,3,FALSE)</f>
        <v>Problem solving</v>
      </c>
      <c r="R213" s="61" t="str">
        <f>FIXED('WinBUGS output'!X212,2)</f>
        <v>-1.33</v>
      </c>
      <c r="S213" s="61" t="str">
        <f>FIXED('WinBUGS output'!W212,2)</f>
        <v>-2.71</v>
      </c>
      <c r="T213" s="61" t="str">
        <f>FIXED('WinBUGS output'!Y212,2)</f>
        <v>0.08</v>
      </c>
      <c r="X213" s="35" t="str">
        <f t="shared" si="12"/>
        <v>Attention placebo</v>
      </c>
      <c r="Y213" s="35" t="str">
        <f t="shared" si="13"/>
        <v>Fluoxetine</v>
      </c>
      <c r="Z213" s="35" t="str">
        <f>FIXED(EXP('WinBUGS output'!N212),2)</f>
        <v>2.32</v>
      </c>
      <c r="AA213" s="35" t="str">
        <f>FIXED(EXP('WinBUGS output'!M212),2)</f>
        <v>1.27</v>
      </c>
      <c r="AB213" s="35" t="str">
        <f>FIXED(EXP('WinBUGS output'!O212),2)</f>
        <v>4.25</v>
      </c>
      <c r="AF213" s="35" t="str">
        <f t="shared" si="14"/>
        <v>Self-help with support</v>
      </c>
      <c r="AG213" s="35" t="str">
        <f t="shared" si="15"/>
        <v>Problem solving</v>
      </c>
      <c r="AH213" s="35" t="str">
        <f>FIXED(EXP('WinBUGS output'!X212),2)</f>
        <v>0.27</v>
      </c>
      <c r="AI213" s="35" t="str">
        <f>FIXED(EXP('WinBUGS output'!W212),2)</f>
        <v>0.07</v>
      </c>
      <c r="AJ213" s="35" t="str">
        <f>FIXED(EXP('WinBUGS output'!Y212),2)</f>
        <v>1.08</v>
      </c>
    </row>
    <row r="214" spans="1:36" x14ac:dyDescent="0.25">
      <c r="A214" s="37">
        <v>4</v>
      </c>
      <c r="B214" s="37">
        <v>20</v>
      </c>
      <c r="C214" s="35" t="str">
        <f>VLOOKUP(A214,'WinBUGS output'!A:C,3,FALSE)</f>
        <v>Attention placebo</v>
      </c>
      <c r="D214" s="35" t="str">
        <f>VLOOKUP(B214,'WinBUGS output'!A:C,3,FALSE)</f>
        <v>Sertraline</v>
      </c>
      <c r="E214" s="35" t="str">
        <f>FIXED('WinBUGS output'!N213,2)</f>
        <v>0.77</v>
      </c>
      <c r="F214" s="35" t="str">
        <f>FIXED('WinBUGS output'!M213,2)</f>
        <v>0.19</v>
      </c>
      <c r="G214" s="35" t="str">
        <f>FIXED('WinBUGS output'!O213,2)</f>
        <v>1.35</v>
      </c>
      <c r="H214" s="7"/>
      <c r="I214" s="7"/>
      <c r="J214" s="7"/>
      <c r="N214" s="37">
        <v>11</v>
      </c>
      <c r="O214" s="37">
        <v>17</v>
      </c>
      <c r="P214" s="61" t="str">
        <f>VLOOKUP('Direct lors'!N214,'WinBUGS output'!D:F,3,FALSE)</f>
        <v>Self-help with support</v>
      </c>
      <c r="Q214" s="61" t="str">
        <f>VLOOKUP('Direct lors'!O214,'WinBUGS output'!D:F,3,FALSE)</f>
        <v>Behavioural therapies (individual)</v>
      </c>
      <c r="R214" s="61" t="str">
        <f>FIXED('WinBUGS output'!X213,2)</f>
        <v>0.78</v>
      </c>
      <c r="S214" s="61" t="str">
        <f>FIXED('WinBUGS output'!W213,2)</f>
        <v>-0.23</v>
      </c>
      <c r="T214" s="61" t="str">
        <f>FIXED('WinBUGS output'!Y213,2)</f>
        <v>1.76</v>
      </c>
      <c r="X214" s="35" t="str">
        <f t="shared" si="12"/>
        <v>Attention placebo</v>
      </c>
      <c r="Y214" s="35" t="str">
        <f t="shared" si="13"/>
        <v>Sertraline</v>
      </c>
      <c r="Z214" s="35" t="str">
        <f>FIXED(EXP('WinBUGS output'!N213),2)</f>
        <v>2.15</v>
      </c>
      <c r="AA214" s="35" t="str">
        <f>FIXED(EXP('WinBUGS output'!M213),2)</f>
        <v>1.21</v>
      </c>
      <c r="AB214" s="35" t="str">
        <f>FIXED(EXP('WinBUGS output'!O213),2)</f>
        <v>3.84</v>
      </c>
      <c r="AF214" s="35" t="str">
        <f t="shared" si="14"/>
        <v>Self-help with support</v>
      </c>
      <c r="AG214" s="35" t="str">
        <f t="shared" si="15"/>
        <v>Behavioural therapies (individual)</v>
      </c>
      <c r="AH214" s="35" t="str">
        <f>FIXED(EXP('WinBUGS output'!X213),2)</f>
        <v>2.17</v>
      </c>
      <c r="AI214" s="35" t="str">
        <f>FIXED(EXP('WinBUGS output'!W213),2)</f>
        <v>0.80</v>
      </c>
      <c r="AJ214" s="35" t="str">
        <f>FIXED(EXP('WinBUGS output'!Y213),2)</f>
        <v>5.80</v>
      </c>
    </row>
    <row r="215" spans="1:36" ht="26.25" x14ac:dyDescent="0.25">
      <c r="A215" s="37">
        <v>4</v>
      </c>
      <c r="B215" s="37">
        <v>21</v>
      </c>
      <c r="C215" s="35" t="str">
        <f>VLOOKUP(A215,'WinBUGS output'!A:C,3,FALSE)</f>
        <v>Attention placebo</v>
      </c>
      <c r="D215" s="35" t="str">
        <f>VLOOKUP(B215,'WinBUGS output'!A:C,3,FALSE)</f>
        <v>Any AD</v>
      </c>
      <c r="E215" s="35" t="str">
        <f>FIXED('WinBUGS output'!N214,2)</f>
        <v>1.28</v>
      </c>
      <c r="F215" s="35" t="str">
        <f>FIXED('WinBUGS output'!M214,2)</f>
        <v>0.61</v>
      </c>
      <c r="G215" s="35" t="str">
        <f>FIXED('WinBUGS output'!O214,2)</f>
        <v>1.95</v>
      </c>
      <c r="H215" s="7"/>
      <c r="I215" s="7"/>
      <c r="J215" s="7"/>
      <c r="N215" s="37">
        <v>11</v>
      </c>
      <c r="O215" s="37">
        <v>18</v>
      </c>
      <c r="P215" s="61" t="str">
        <f>VLOOKUP('Direct lors'!N215,'WinBUGS output'!D:F,3,FALSE)</f>
        <v>Self-help with support</v>
      </c>
      <c r="Q215" s="61" t="str">
        <f>VLOOKUP('Direct lors'!O215,'WinBUGS output'!D:F,3,FALSE)</f>
        <v>Cognitive and cognitive behavioural therapies (individual)</v>
      </c>
      <c r="R215" s="61" t="str">
        <f>FIXED('WinBUGS output'!X214,2)</f>
        <v>0.10</v>
      </c>
      <c r="S215" s="61" t="str">
        <f>FIXED('WinBUGS output'!W214,2)</f>
        <v>-0.62</v>
      </c>
      <c r="T215" s="61" t="str">
        <f>FIXED('WinBUGS output'!Y214,2)</f>
        <v>0.80</v>
      </c>
      <c r="X215" s="35" t="str">
        <f t="shared" si="12"/>
        <v>Attention placebo</v>
      </c>
      <c r="Y215" s="35" t="str">
        <f t="shared" si="13"/>
        <v>Any AD</v>
      </c>
      <c r="Z215" s="35" t="str">
        <f>FIXED(EXP('WinBUGS output'!N214),2)</f>
        <v>3.58</v>
      </c>
      <c r="AA215" s="35" t="str">
        <f>FIXED(EXP('WinBUGS output'!M214),2)</f>
        <v>1.83</v>
      </c>
      <c r="AB215" s="35" t="str">
        <f>FIXED(EXP('WinBUGS output'!O214),2)</f>
        <v>7.04</v>
      </c>
      <c r="AF215" s="35" t="str">
        <f t="shared" si="14"/>
        <v>Self-help with support</v>
      </c>
      <c r="AG215" s="35" t="str">
        <f t="shared" si="15"/>
        <v>Cognitive and cognitive behavioural therapies (individual)</v>
      </c>
      <c r="AH215" s="35" t="str">
        <f>FIXED(EXP('WinBUGS output'!X214),2)</f>
        <v>1.11</v>
      </c>
      <c r="AI215" s="35" t="str">
        <f>FIXED(EXP('WinBUGS output'!W214),2)</f>
        <v>0.54</v>
      </c>
      <c r="AJ215" s="35" t="str">
        <f>FIXED(EXP('WinBUGS output'!Y214),2)</f>
        <v>2.22</v>
      </c>
    </row>
    <row r="216" spans="1:36" x14ac:dyDescent="0.25">
      <c r="A216" s="37">
        <v>4</v>
      </c>
      <c r="B216" s="37">
        <v>22</v>
      </c>
      <c r="C216" s="35" t="str">
        <f>VLOOKUP(A216,'WinBUGS output'!A:C,3,FALSE)</f>
        <v>Attention placebo</v>
      </c>
      <c r="D216" s="35" t="str">
        <f>VLOOKUP(B216,'WinBUGS output'!A:C,3,FALSE)</f>
        <v>Mirtazapine</v>
      </c>
      <c r="E216" s="35" t="str">
        <f>FIXED('WinBUGS output'!N215,2)</f>
        <v>1.53</v>
      </c>
      <c r="F216" s="35" t="str">
        <f>FIXED('WinBUGS output'!M215,2)</f>
        <v>0.09</v>
      </c>
      <c r="G216" s="35" t="str">
        <f>FIXED('WinBUGS output'!O215,2)</f>
        <v>3.10</v>
      </c>
      <c r="H216" s="7"/>
      <c r="I216" s="7"/>
      <c r="J216" s="7"/>
      <c r="N216" s="37">
        <v>11</v>
      </c>
      <c r="O216" s="37">
        <v>19</v>
      </c>
      <c r="P216" s="61" t="str">
        <f>VLOOKUP('Direct lors'!N216,'WinBUGS output'!D:F,3,FALSE)</f>
        <v>Self-help with support</v>
      </c>
      <c r="Q216" s="61" t="str">
        <f>VLOOKUP('Direct lors'!O216,'WinBUGS output'!D:F,3,FALSE)</f>
        <v>Behavioural, cognitive, or CBT groups</v>
      </c>
      <c r="R216" s="61" t="str">
        <f>FIXED('WinBUGS output'!X215,2)</f>
        <v>-0.39</v>
      </c>
      <c r="S216" s="61" t="str">
        <f>FIXED('WinBUGS output'!W215,2)</f>
        <v>-1.13</v>
      </c>
      <c r="T216" s="61" t="str">
        <f>FIXED('WinBUGS output'!Y215,2)</f>
        <v>0.34</v>
      </c>
      <c r="X216" s="35" t="str">
        <f t="shared" si="12"/>
        <v>Attention placebo</v>
      </c>
      <c r="Y216" s="35" t="str">
        <f t="shared" si="13"/>
        <v>Mirtazapine</v>
      </c>
      <c r="Z216" s="35" t="str">
        <f>FIXED(EXP('WinBUGS output'!N215),2)</f>
        <v>4.62</v>
      </c>
      <c r="AA216" s="35" t="str">
        <f>FIXED(EXP('WinBUGS output'!M215),2)</f>
        <v>1.10</v>
      </c>
      <c r="AB216" s="35" t="str">
        <f>FIXED(EXP('WinBUGS output'!O215),2)</f>
        <v>22.13</v>
      </c>
      <c r="AF216" s="35" t="str">
        <f t="shared" si="14"/>
        <v>Self-help with support</v>
      </c>
      <c r="AG216" s="35" t="str">
        <f t="shared" si="15"/>
        <v>Behavioural, cognitive, or CBT groups</v>
      </c>
      <c r="AH216" s="35" t="str">
        <f>FIXED(EXP('WinBUGS output'!X215),2)</f>
        <v>0.68</v>
      </c>
      <c r="AI216" s="35" t="str">
        <f>FIXED(EXP('WinBUGS output'!W215),2)</f>
        <v>0.32</v>
      </c>
      <c r="AJ216" s="35" t="str">
        <f>FIXED(EXP('WinBUGS output'!Y215),2)</f>
        <v>1.40</v>
      </c>
    </row>
    <row r="217" spans="1:36" ht="26.25" x14ac:dyDescent="0.25">
      <c r="A217" s="37">
        <v>4</v>
      </c>
      <c r="B217" s="37">
        <v>23</v>
      </c>
      <c r="C217" s="35" t="str">
        <f>VLOOKUP(A217,'WinBUGS output'!A:C,3,FALSE)</f>
        <v>Attention placebo</v>
      </c>
      <c r="D217" s="35" t="str">
        <f>VLOOKUP(B217,'WinBUGS output'!A:C,3,FALSE)</f>
        <v>Short-term psychodynamic psychotherapy individual</v>
      </c>
      <c r="E217" s="35" t="str">
        <f>FIXED('WinBUGS output'!N216,2)</f>
        <v>0.81</v>
      </c>
      <c r="F217" s="35" t="str">
        <f>FIXED('WinBUGS output'!M216,2)</f>
        <v>0.07</v>
      </c>
      <c r="G217" s="35" t="str">
        <f>FIXED('WinBUGS output'!O216,2)</f>
        <v>1.55</v>
      </c>
      <c r="H217" s="7"/>
      <c r="I217" s="7"/>
      <c r="J217" s="7"/>
      <c r="N217" s="37">
        <v>11</v>
      </c>
      <c r="O217" s="37">
        <v>20</v>
      </c>
      <c r="P217" s="61" t="str">
        <f>VLOOKUP('Direct lors'!N217,'WinBUGS output'!D:F,3,FALSE)</f>
        <v>Self-help with support</v>
      </c>
      <c r="Q217" s="61" t="str">
        <f>VLOOKUP('Direct lors'!O217,'WinBUGS output'!D:F,3,FALSE)</f>
        <v>Combined (Cognitive and cognitive behavioural therapies individual + AD)</v>
      </c>
      <c r="R217" s="61" t="str">
        <f>FIXED('WinBUGS output'!X216,2)</f>
        <v>0.48</v>
      </c>
      <c r="S217" s="61" t="str">
        <f>FIXED('WinBUGS output'!W216,2)</f>
        <v>-0.55</v>
      </c>
      <c r="T217" s="61" t="str">
        <f>FIXED('WinBUGS output'!Y216,2)</f>
        <v>1.51</v>
      </c>
      <c r="X217" s="35" t="str">
        <f t="shared" si="12"/>
        <v>Attention placebo</v>
      </c>
      <c r="Y217" s="35" t="str">
        <f t="shared" si="13"/>
        <v>Short-term psychodynamic psychotherapy individual</v>
      </c>
      <c r="Z217" s="35" t="str">
        <f>FIXED(EXP('WinBUGS output'!N216),2)</f>
        <v>2.25</v>
      </c>
      <c r="AA217" s="35" t="str">
        <f>FIXED(EXP('WinBUGS output'!M216),2)</f>
        <v>1.08</v>
      </c>
      <c r="AB217" s="35" t="str">
        <f>FIXED(EXP('WinBUGS output'!O216),2)</f>
        <v>4.70</v>
      </c>
      <c r="AF217" s="35" t="str">
        <f t="shared" si="14"/>
        <v>Self-help with support</v>
      </c>
      <c r="AG217" s="35" t="str">
        <f t="shared" si="15"/>
        <v>Combined (Cognitive and cognitive behavioural therapies individual + AD)</v>
      </c>
      <c r="AH217" s="35" t="str">
        <f>FIXED(EXP('WinBUGS output'!X216),2)</f>
        <v>1.61</v>
      </c>
      <c r="AI217" s="35" t="str">
        <f>FIXED(EXP('WinBUGS output'!W216),2)</f>
        <v>0.57</v>
      </c>
      <c r="AJ217" s="35" t="str">
        <f>FIXED(EXP('WinBUGS output'!Y216),2)</f>
        <v>4.54</v>
      </c>
    </row>
    <row r="218" spans="1:36" x14ac:dyDescent="0.25">
      <c r="A218" s="37">
        <v>4</v>
      </c>
      <c r="B218" s="37">
        <v>24</v>
      </c>
      <c r="C218" s="35" t="str">
        <f>VLOOKUP(A218,'WinBUGS output'!A:C,3,FALSE)</f>
        <v>Attention placebo</v>
      </c>
      <c r="D218" s="35" t="str">
        <f>VLOOKUP(B218,'WinBUGS output'!A:C,3,FALSE)</f>
        <v>Cognitive bibliotherapy with support</v>
      </c>
      <c r="E218" s="35" t="str">
        <f>FIXED('WinBUGS output'!N217,2)</f>
        <v>0.66</v>
      </c>
      <c r="F218" s="35" t="str">
        <f>FIXED('WinBUGS output'!M217,2)</f>
        <v>-0.02</v>
      </c>
      <c r="G218" s="35" t="str">
        <f>FIXED('WinBUGS output'!O217,2)</f>
        <v>1.32</v>
      </c>
      <c r="H218" s="7"/>
      <c r="I218" s="7"/>
      <c r="J218" s="7"/>
      <c r="N218" s="37">
        <v>11</v>
      </c>
      <c r="O218" s="37">
        <v>21</v>
      </c>
      <c r="P218" s="61" t="str">
        <f>VLOOKUP('Direct lors'!N218,'WinBUGS output'!D:F,3,FALSE)</f>
        <v>Self-help with support</v>
      </c>
      <c r="Q218" s="61" t="str">
        <f>VLOOKUP('Direct lors'!O218,'WinBUGS output'!D:F,3,FALSE)</f>
        <v>Combined (Counselling + AD)</v>
      </c>
      <c r="R218" s="61" t="str">
        <f>FIXED('WinBUGS output'!X217,2)</f>
        <v>0.86</v>
      </c>
      <c r="S218" s="61" t="str">
        <f>FIXED('WinBUGS output'!W217,2)</f>
        <v>-0.81</v>
      </c>
      <c r="T218" s="61" t="str">
        <f>FIXED('WinBUGS output'!Y217,2)</f>
        <v>2.53</v>
      </c>
      <c r="X218" s="35" t="str">
        <f t="shared" si="12"/>
        <v>Attention placebo</v>
      </c>
      <c r="Y218" s="35" t="str">
        <f t="shared" si="13"/>
        <v>Cognitive bibliotherapy with support</v>
      </c>
      <c r="Z218" s="35" t="str">
        <f>FIXED(EXP('WinBUGS output'!N217),2)</f>
        <v>1.94</v>
      </c>
      <c r="AA218" s="35" t="str">
        <f>FIXED(EXP('WinBUGS output'!M217),2)</f>
        <v>0.98</v>
      </c>
      <c r="AB218" s="35" t="str">
        <f>FIXED(EXP('WinBUGS output'!O217),2)</f>
        <v>3.76</v>
      </c>
      <c r="AF218" s="35" t="str">
        <f t="shared" si="14"/>
        <v>Self-help with support</v>
      </c>
      <c r="AG218" s="35" t="str">
        <f t="shared" si="15"/>
        <v>Combined (Counselling + AD)</v>
      </c>
      <c r="AH218" s="35" t="str">
        <f>FIXED(EXP('WinBUGS output'!X217),2)</f>
        <v>2.36</v>
      </c>
      <c r="AI218" s="35" t="str">
        <f>FIXED(EXP('WinBUGS output'!W217),2)</f>
        <v>0.44</v>
      </c>
      <c r="AJ218" s="35" t="str">
        <f>FIXED(EXP('WinBUGS output'!Y217),2)</f>
        <v>12.54</v>
      </c>
    </row>
    <row r="219" spans="1:36" x14ac:dyDescent="0.25">
      <c r="A219" s="37">
        <v>4</v>
      </c>
      <c r="B219" s="37">
        <v>25</v>
      </c>
      <c r="C219" s="35" t="str">
        <f>VLOOKUP(A219,'WinBUGS output'!A:C,3,FALSE)</f>
        <v>Attention placebo</v>
      </c>
      <c r="D219" s="35" t="str">
        <f>VLOOKUP(B219,'WinBUGS output'!A:C,3,FALSE)</f>
        <v>Computerised behavioural activation with support</v>
      </c>
      <c r="E219" s="35" t="str">
        <f>FIXED('WinBUGS output'!N218,2)</f>
        <v>0.95</v>
      </c>
      <c r="F219" s="35" t="str">
        <f>FIXED('WinBUGS output'!M218,2)</f>
        <v>0.18</v>
      </c>
      <c r="G219" s="35" t="str">
        <f>FIXED('WinBUGS output'!O218,2)</f>
        <v>1.68</v>
      </c>
      <c r="H219" s="7"/>
      <c r="I219" s="7"/>
      <c r="J219" s="7"/>
      <c r="N219" s="37">
        <v>11</v>
      </c>
      <c r="O219" s="37">
        <v>22</v>
      </c>
      <c r="P219" s="61" t="str">
        <f>VLOOKUP('Direct lors'!N219,'WinBUGS output'!D:F,3,FALSE)</f>
        <v>Self-help with support</v>
      </c>
      <c r="Q219" s="61" t="str">
        <f>VLOOKUP('Direct lors'!O219,'WinBUGS output'!D:F,3,FALSE)</f>
        <v>Combined (IPT + AD)</v>
      </c>
      <c r="R219" s="61" t="str">
        <f>FIXED('WinBUGS output'!X218,2)</f>
        <v>1.05</v>
      </c>
      <c r="S219" s="61" t="str">
        <f>FIXED('WinBUGS output'!W218,2)</f>
        <v>-0.20</v>
      </c>
      <c r="T219" s="61" t="str">
        <f>FIXED('WinBUGS output'!Y218,2)</f>
        <v>2.29</v>
      </c>
      <c r="X219" s="35" t="str">
        <f t="shared" si="12"/>
        <v>Attention placebo</v>
      </c>
      <c r="Y219" s="35" t="str">
        <f t="shared" si="13"/>
        <v>Computerised behavioural activation with support</v>
      </c>
      <c r="Z219" s="35" t="str">
        <f>FIXED(EXP('WinBUGS output'!N218),2)</f>
        <v>2.58</v>
      </c>
      <c r="AA219" s="35" t="str">
        <f>FIXED(EXP('WinBUGS output'!M218),2)</f>
        <v>1.20</v>
      </c>
      <c r="AB219" s="35" t="str">
        <f>FIXED(EXP('WinBUGS output'!O218),2)</f>
        <v>5.38</v>
      </c>
      <c r="AF219" s="35" t="str">
        <f t="shared" si="14"/>
        <v>Self-help with support</v>
      </c>
      <c r="AG219" s="35" t="str">
        <f t="shared" si="15"/>
        <v>Combined (IPT + AD)</v>
      </c>
      <c r="AH219" s="35" t="str">
        <f>FIXED(EXP('WinBUGS output'!X218),2)</f>
        <v>2.84</v>
      </c>
      <c r="AI219" s="35" t="str">
        <f>FIXED(EXP('WinBUGS output'!W218),2)</f>
        <v>0.82</v>
      </c>
      <c r="AJ219" s="35" t="str">
        <f>FIXED(EXP('WinBUGS output'!Y218),2)</f>
        <v>9.91</v>
      </c>
    </row>
    <row r="220" spans="1:36" ht="26.25" x14ac:dyDescent="0.25">
      <c r="A220" s="37">
        <v>4</v>
      </c>
      <c r="B220" s="37">
        <v>26</v>
      </c>
      <c r="C220" s="35" t="str">
        <f>VLOOKUP(A220,'WinBUGS output'!A:C,3,FALSE)</f>
        <v>Attention placebo</v>
      </c>
      <c r="D220" s="35" t="str">
        <f>VLOOKUP(B220,'WinBUGS output'!A:C,3,FALSE)</f>
        <v>Computerised psychodynamic therapy with support</v>
      </c>
      <c r="E220" s="35" t="str">
        <f>FIXED('WinBUGS output'!N219,2)</f>
        <v>1.40</v>
      </c>
      <c r="F220" s="35" t="str">
        <f>FIXED('WinBUGS output'!M219,2)</f>
        <v>0.63</v>
      </c>
      <c r="G220" s="35" t="str">
        <f>FIXED('WinBUGS output'!O219,2)</f>
        <v>2.29</v>
      </c>
      <c r="H220" s="7">
        <v>2.2639999999999998</v>
      </c>
      <c r="I220" s="7">
        <v>1.33</v>
      </c>
      <c r="J220" s="7">
        <v>3.1920000000000002</v>
      </c>
      <c r="N220" s="37">
        <v>11</v>
      </c>
      <c r="O220" s="37">
        <v>23</v>
      </c>
      <c r="P220" s="61" t="str">
        <f>VLOOKUP('Direct lors'!N220,'WinBUGS output'!D:F,3,FALSE)</f>
        <v>Self-help with support</v>
      </c>
      <c r="Q220" s="61" t="str">
        <f>VLOOKUP('Direct lors'!O220,'WinBUGS output'!D:F,3,FALSE)</f>
        <v>Combined (Short-term psychodynamic psychotherapies + AD)</v>
      </c>
      <c r="R220" s="61" t="str">
        <f>FIXED('WinBUGS output'!X219,2)</f>
        <v>0.72</v>
      </c>
      <c r="S220" s="61" t="str">
        <f>FIXED('WinBUGS output'!W219,2)</f>
        <v>-0.39</v>
      </c>
      <c r="T220" s="61" t="str">
        <f>FIXED('WinBUGS output'!Y219,2)</f>
        <v>1.83</v>
      </c>
      <c r="X220" s="35" t="str">
        <f t="shared" si="12"/>
        <v>Attention placebo</v>
      </c>
      <c r="Y220" s="35" t="str">
        <f t="shared" si="13"/>
        <v>Computerised psychodynamic therapy with support</v>
      </c>
      <c r="Z220" s="35" t="str">
        <f>FIXED(EXP('WinBUGS output'!N219),2)</f>
        <v>4.06</v>
      </c>
      <c r="AA220" s="35" t="str">
        <f>FIXED(EXP('WinBUGS output'!M219),2)</f>
        <v>1.88</v>
      </c>
      <c r="AB220" s="35" t="str">
        <f>FIXED(EXP('WinBUGS output'!O219),2)</f>
        <v>9.83</v>
      </c>
      <c r="AF220" s="35" t="str">
        <f t="shared" si="14"/>
        <v>Self-help with support</v>
      </c>
      <c r="AG220" s="35" t="str">
        <f t="shared" si="15"/>
        <v>Combined (Short-term psychodynamic psychotherapies + AD)</v>
      </c>
      <c r="AH220" s="35" t="str">
        <f>FIXED(EXP('WinBUGS output'!X219),2)</f>
        <v>2.06</v>
      </c>
      <c r="AI220" s="35" t="str">
        <f>FIXED(EXP('WinBUGS output'!W219),2)</f>
        <v>0.68</v>
      </c>
      <c r="AJ220" s="35" t="str">
        <f>FIXED(EXP('WinBUGS output'!Y219),2)</f>
        <v>6.25</v>
      </c>
    </row>
    <row r="221" spans="1:36" x14ac:dyDescent="0.25">
      <c r="A221" s="37">
        <v>4</v>
      </c>
      <c r="B221" s="37">
        <v>27</v>
      </c>
      <c r="C221" s="35" t="str">
        <f>VLOOKUP(A221,'WinBUGS output'!A:C,3,FALSE)</f>
        <v>Attention placebo</v>
      </c>
      <c r="D221" s="35" t="str">
        <f>VLOOKUP(B221,'WinBUGS output'!A:C,3,FALSE)</f>
        <v>Computerised-CBT (CCBT) with support</v>
      </c>
      <c r="E221" s="35" t="str">
        <f>FIXED('WinBUGS output'!N220,2)</f>
        <v>1.07</v>
      </c>
      <c r="F221" s="35" t="str">
        <f>FIXED('WinBUGS output'!M220,2)</f>
        <v>0.45</v>
      </c>
      <c r="G221" s="35" t="str">
        <f>FIXED('WinBUGS output'!O220,2)</f>
        <v>1.68</v>
      </c>
      <c r="H221" s="7"/>
      <c r="I221" s="7"/>
      <c r="J221" s="7"/>
      <c r="N221" s="37">
        <v>11</v>
      </c>
      <c r="O221" s="37">
        <v>24</v>
      </c>
      <c r="P221" s="61" t="str">
        <f>VLOOKUP('Direct lors'!N221,'WinBUGS output'!D:F,3,FALSE)</f>
        <v>Self-help with support</v>
      </c>
      <c r="Q221" s="61" t="str">
        <f>VLOOKUP('Direct lors'!O221,'WinBUGS output'!D:F,3,FALSE)</f>
        <v>Combined (psych + placebo)</v>
      </c>
      <c r="R221" s="61" t="str">
        <f>FIXED('WinBUGS output'!X220,2)</f>
        <v>1.39</v>
      </c>
      <c r="S221" s="61" t="str">
        <f>FIXED('WinBUGS output'!W220,2)</f>
        <v>0.15</v>
      </c>
      <c r="T221" s="61" t="str">
        <f>FIXED('WinBUGS output'!Y220,2)</f>
        <v>2.63</v>
      </c>
      <c r="X221" s="35" t="str">
        <f t="shared" si="12"/>
        <v>Attention placebo</v>
      </c>
      <c r="Y221" s="35" t="str">
        <f t="shared" si="13"/>
        <v>Computerised-CBT (CCBT) with support</v>
      </c>
      <c r="Z221" s="35" t="str">
        <f>FIXED(EXP('WinBUGS output'!N220),2)</f>
        <v>2.90</v>
      </c>
      <c r="AA221" s="35" t="str">
        <f>FIXED(EXP('WinBUGS output'!M220),2)</f>
        <v>1.56</v>
      </c>
      <c r="AB221" s="35" t="str">
        <f>FIXED(EXP('WinBUGS output'!O220),2)</f>
        <v>5.37</v>
      </c>
      <c r="AF221" s="35" t="str">
        <f t="shared" si="14"/>
        <v>Self-help with support</v>
      </c>
      <c r="AG221" s="35" t="str">
        <f t="shared" si="15"/>
        <v>Combined (psych + placebo)</v>
      </c>
      <c r="AH221" s="35" t="str">
        <f>FIXED(EXP('WinBUGS output'!X220),2)</f>
        <v>4.00</v>
      </c>
      <c r="AI221" s="35" t="str">
        <f>FIXED(EXP('WinBUGS output'!W220),2)</f>
        <v>1.16</v>
      </c>
      <c r="AJ221" s="35" t="str">
        <f>FIXED(EXP('WinBUGS output'!Y220),2)</f>
        <v>13.85</v>
      </c>
    </row>
    <row r="222" spans="1:36" x14ac:dyDescent="0.25">
      <c r="A222" s="37">
        <v>4</v>
      </c>
      <c r="B222" s="37">
        <v>28</v>
      </c>
      <c r="C222" s="35" t="str">
        <f>VLOOKUP(A222,'WinBUGS output'!A:C,3,FALSE)</f>
        <v>Attention placebo</v>
      </c>
      <c r="D222" s="35" t="str">
        <f>VLOOKUP(B222,'WinBUGS output'!A:C,3,FALSE)</f>
        <v>Computerised-CBT (CCBT) with support + TAU</v>
      </c>
      <c r="E222" s="35" t="str">
        <f>FIXED('WinBUGS output'!N221,2)</f>
        <v>0.82</v>
      </c>
      <c r="F222" s="35" t="str">
        <f>FIXED('WinBUGS output'!M221,2)</f>
        <v>-0.03</v>
      </c>
      <c r="G222" s="35" t="str">
        <f>FIXED('WinBUGS output'!O221,2)</f>
        <v>1.60</v>
      </c>
      <c r="H222" s="7"/>
      <c r="I222" s="7"/>
      <c r="J222" s="7"/>
      <c r="N222" s="37">
        <v>11</v>
      </c>
      <c r="O222" s="37">
        <v>25</v>
      </c>
      <c r="P222" s="61" t="str">
        <f>VLOOKUP('Direct lors'!N222,'WinBUGS output'!D:F,3,FALSE)</f>
        <v>Self-help with support</v>
      </c>
      <c r="Q222" s="61" t="str">
        <f>VLOOKUP('Direct lors'!O222,'WinBUGS output'!D:F,3,FALSE)</f>
        <v>Combined (Exercise + AD/CBT)</v>
      </c>
      <c r="R222" s="61" t="str">
        <f>FIXED('WinBUGS output'!X221,2)</f>
        <v>1.26</v>
      </c>
      <c r="S222" s="61" t="str">
        <f>FIXED('WinBUGS output'!W221,2)</f>
        <v>-0.06</v>
      </c>
      <c r="T222" s="61" t="str">
        <f>FIXED('WinBUGS output'!Y221,2)</f>
        <v>2.55</v>
      </c>
      <c r="X222" s="35" t="str">
        <f t="shared" si="12"/>
        <v>Attention placebo</v>
      </c>
      <c r="Y222" s="35" t="str">
        <f t="shared" si="13"/>
        <v>Computerised-CBT (CCBT) with support + TAU</v>
      </c>
      <c r="Z222" s="35" t="str">
        <f>FIXED(EXP('WinBUGS output'!N221),2)</f>
        <v>2.28</v>
      </c>
      <c r="AA222" s="35" t="str">
        <f>FIXED(EXP('WinBUGS output'!M221),2)</f>
        <v>0.97</v>
      </c>
      <c r="AB222" s="35" t="str">
        <f>FIXED(EXP('WinBUGS output'!O221),2)</f>
        <v>4.94</v>
      </c>
      <c r="AF222" s="35" t="str">
        <f t="shared" si="14"/>
        <v>Self-help with support</v>
      </c>
      <c r="AG222" s="35" t="str">
        <f t="shared" si="15"/>
        <v>Combined (Exercise + AD/CBT)</v>
      </c>
      <c r="AH222" s="35" t="str">
        <f>FIXED(EXP('WinBUGS output'!X221),2)</f>
        <v>3.54</v>
      </c>
      <c r="AI222" s="35" t="str">
        <f>FIXED(EXP('WinBUGS output'!W221),2)</f>
        <v>0.94</v>
      </c>
      <c r="AJ222" s="35" t="str">
        <f>FIXED(EXP('WinBUGS output'!Y221),2)</f>
        <v>12.81</v>
      </c>
    </row>
    <row r="223" spans="1:36" x14ac:dyDescent="0.25">
      <c r="A223" s="37">
        <v>4</v>
      </c>
      <c r="B223" s="37">
        <v>29</v>
      </c>
      <c r="C223" s="35" t="str">
        <f>VLOOKUP(A223,'WinBUGS output'!A:C,3,FALSE)</f>
        <v>Attention placebo</v>
      </c>
      <c r="D223" s="35" t="str">
        <f>VLOOKUP(B223,'WinBUGS output'!A:C,3,FALSE)</f>
        <v>Cognitive bibliotherapy</v>
      </c>
      <c r="E223" s="35" t="str">
        <f>FIXED('WinBUGS output'!N222,2)</f>
        <v>0.34</v>
      </c>
      <c r="F223" s="35" t="str">
        <f>FIXED('WinBUGS output'!M222,2)</f>
        <v>-0.16</v>
      </c>
      <c r="G223" s="35" t="str">
        <f>FIXED('WinBUGS output'!O222,2)</f>
        <v>0.86</v>
      </c>
      <c r="H223" s="7">
        <v>0.24210000000000001</v>
      </c>
      <c r="I223" s="7">
        <v>-0.53210000000000002</v>
      </c>
      <c r="J223" s="7">
        <v>1.23</v>
      </c>
      <c r="N223" s="37">
        <v>11</v>
      </c>
      <c r="O223" s="37">
        <v>26</v>
      </c>
      <c r="P223" s="61" t="str">
        <f>VLOOKUP('Direct lors'!N223,'WinBUGS output'!D:F,3,FALSE)</f>
        <v>Self-help with support</v>
      </c>
      <c r="Q223" s="61" t="str">
        <f>VLOOKUP('Direct lors'!O223,'WinBUGS output'!D:F,3,FALSE)</f>
        <v>Combined (Self-help + AD)</v>
      </c>
      <c r="R223" s="61" t="str">
        <f>FIXED('WinBUGS output'!X222,2)</f>
        <v>-0.23</v>
      </c>
      <c r="S223" s="61" t="str">
        <f>FIXED('WinBUGS output'!W222,2)</f>
        <v>-1.62</v>
      </c>
      <c r="T223" s="61" t="str">
        <f>FIXED('WinBUGS output'!Y222,2)</f>
        <v>1.15</v>
      </c>
      <c r="X223" s="35" t="str">
        <f t="shared" si="12"/>
        <v>Attention placebo</v>
      </c>
      <c r="Y223" s="35" t="str">
        <f t="shared" si="13"/>
        <v>Cognitive bibliotherapy</v>
      </c>
      <c r="Z223" s="35" t="str">
        <f>FIXED(EXP('WinBUGS output'!N222),2)</f>
        <v>1.41</v>
      </c>
      <c r="AA223" s="35" t="str">
        <f>FIXED(EXP('WinBUGS output'!M222),2)</f>
        <v>0.85</v>
      </c>
      <c r="AB223" s="35" t="str">
        <f>FIXED(EXP('WinBUGS output'!O222),2)</f>
        <v>2.37</v>
      </c>
      <c r="AF223" s="35" t="str">
        <f t="shared" si="14"/>
        <v>Self-help with support</v>
      </c>
      <c r="AG223" s="35" t="str">
        <f t="shared" si="15"/>
        <v>Combined (Self-help + AD)</v>
      </c>
      <c r="AH223" s="35" t="str">
        <f>FIXED(EXP('WinBUGS output'!X222),2)</f>
        <v>0.79</v>
      </c>
      <c r="AI223" s="35" t="str">
        <f>FIXED(EXP('WinBUGS output'!W222),2)</f>
        <v>0.20</v>
      </c>
      <c r="AJ223" s="35" t="str">
        <f>FIXED(EXP('WinBUGS output'!Y222),2)</f>
        <v>3.16</v>
      </c>
    </row>
    <row r="224" spans="1:36" x14ac:dyDescent="0.25">
      <c r="A224" s="37">
        <v>4</v>
      </c>
      <c r="B224" s="37">
        <v>30</v>
      </c>
      <c r="C224" s="35" t="str">
        <f>VLOOKUP(A224,'WinBUGS output'!A:C,3,FALSE)</f>
        <v>Attention placebo</v>
      </c>
      <c r="D224" s="35" t="str">
        <f>VLOOKUP(B224,'WinBUGS output'!A:C,3,FALSE)</f>
        <v>Cognitive bibliotherapy + TAU</v>
      </c>
      <c r="E224" s="35" t="str">
        <f>FIXED('WinBUGS output'!N223,2)</f>
        <v>0.06</v>
      </c>
      <c r="F224" s="35" t="str">
        <f>FIXED('WinBUGS output'!M223,2)</f>
        <v>-0.79</v>
      </c>
      <c r="G224" s="35" t="str">
        <f>FIXED('WinBUGS output'!O223,2)</f>
        <v>0.82</v>
      </c>
      <c r="H224" s="7"/>
      <c r="I224" s="7"/>
      <c r="J224" s="7"/>
      <c r="N224" s="37">
        <v>12</v>
      </c>
      <c r="O224" s="37">
        <v>13</v>
      </c>
      <c r="P224" s="61" t="str">
        <f>VLOOKUP('Direct lors'!N224,'WinBUGS output'!D:F,3,FALSE)</f>
        <v>Self-help</v>
      </c>
      <c r="Q224" s="61" t="str">
        <f>VLOOKUP('Direct lors'!O224,'WinBUGS output'!D:F,3,FALSE)</f>
        <v>Psychoeducational interventions</v>
      </c>
      <c r="R224" s="61" t="str">
        <f>FIXED('WinBUGS output'!X223,2)</f>
        <v>0.05</v>
      </c>
      <c r="S224" s="61" t="str">
        <f>FIXED('WinBUGS output'!W223,2)</f>
        <v>-0.65</v>
      </c>
      <c r="T224" s="61" t="str">
        <f>FIXED('WinBUGS output'!Y223,2)</f>
        <v>0.77</v>
      </c>
      <c r="X224" s="35" t="str">
        <f t="shared" si="12"/>
        <v>Attention placebo</v>
      </c>
      <c r="Y224" s="35" t="str">
        <f t="shared" si="13"/>
        <v>Cognitive bibliotherapy + TAU</v>
      </c>
      <c r="Z224" s="35" t="str">
        <f>FIXED(EXP('WinBUGS output'!N223),2)</f>
        <v>1.06</v>
      </c>
      <c r="AA224" s="35" t="str">
        <f>FIXED(EXP('WinBUGS output'!M223),2)</f>
        <v>0.45</v>
      </c>
      <c r="AB224" s="35" t="str">
        <f>FIXED(EXP('WinBUGS output'!O223),2)</f>
        <v>2.28</v>
      </c>
      <c r="AF224" s="35" t="str">
        <f t="shared" si="14"/>
        <v>Self-help</v>
      </c>
      <c r="AG224" s="35" t="str">
        <f t="shared" si="15"/>
        <v>Psychoeducational interventions</v>
      </c>
      <c r="AH224" s="35" t="str">
        <f>FIXED(EXP('WinBUGS output'!X223),2)</f>
        <v>1.05</v>
      </c>
      <c r="AI224" s="35" t="str">
        <f>FIXED(EXP('WinBUGS output'!W223),2)</f>
        <v>0.52</v>
      </c>
      <c r="AJ224" s="35" t="str">
        <f>FIXED(EXP('WinBUGS output'!Y223),2)</f>
        <v>2.16</v>
      </c>
    </row>
    <row r="225" spans="1:36" x14ac:dyDescent="0.25">
      <c r="A225" s="37">
        <v>4</v>
      </c>
      <c r="B225" s="37">
        <v>31</v>
      </c>
      <c r="C225" s="35" t="str">
        <f>VLOOKUP(A225,'WinBUGS output'!A:C,3,FALSE)</f>
        <v>Attention placebo</v>
      </c>
      <c r="D225" s="35" t="str">
        <f>VLOOKUP(B225,'WinBUGS output'!A:C,3,FALSE)</f>
        <v>Computerised mindfulness intervention</v>
      </c>
      <c r="E225" s="35" t="str">
        <f>FIXED('WinBUGS output'!N224,2)</f>
        <v>0.40</v>
      </c>
      <c r="F225" s="35" t="str">
        <f>FIXED('WinBUGS output'!M224,2)</f>
        <v>-0.43</v>
      </c>
      <c r="G225" s="35" t="str">
        <f>FIXED('WinBUGS output'!O224,2)</f>
        <v>1.26</v>
      </c>
      <c r="H225" s="7"/>
      <c r="I225" s="7"/>
      <c r="J225" s="7"/>
      <c r="N225" s="37">
        <v>12</v>
      </c>
      <c r="O225" s="37">
        <v>14</v>
      </c>
      <c r="P225" s="61" t="str">
        <f>VLOOKUP('Direct lors'!N225,'WinBUGS output'!D:F,3,FALSE)</f>
        <v>Self-help</v>
      </c>
      <c r="Q225" s="61" t="str">
        <f>VLOOKUP('Direct lors'!O225,'WinBUGS output'!D:F,3,FALSE)</f>
        <v>Interpersonal psychotherapy (IPT)</v>
      </c>
      <c r="R225" s="61" t="str">
        <f>FIXED('WinBUGS output'!X224,2)</f>
        <v>0.29</v>
      </c>
      <c r="S225" s="61" t="str">
        <f>FIXED('WinBUGS output'!W224,2)</f>
        <v>-0.80</v>
      </c>
      <c r="T225" s="61" t="str">
        <f>FIXED('WinBUGS output'!Y224,2)</f>
        <v>1.38</v>
      </c>
      <c r="X225" s="35" t="str">
        <f t="shared" si="12"/>
        <v>Attention placebo</v>
      </c>
      <c r="Y225" s="35" t="str">
        <f t="shared" si="13"/>
        <v>Computerised mindfulness intervention</v>
      </c>
      <c r="Z225" s="35" t="str">
        <f>FIXED(EXP('WinBUGS output'!N224),2)</f>
        <v>1.49</v>
      </c>
      <c r="AA225" s="35" t="str">
        <f>FIXED(EXP('WinBUGS output'!M224),2)</f>
        <v>0.65</v>
      </c>
      <c r="AB225" s="35" t="str">
        <f>FIXED(EXP('WinBUGS output'!O224),2)</f>
        <v>3.52</v>
      </c>
      <c r="AF225" s="35" t="str">
        <f t="shared" si="14"/>
        <v>Self-help</v>
      </c>
      <c r="AG225" s="35" t="str">
        <f t="shared" si="15"/>
        <v>Interpersonal psychotherapy (IPT)</v>
      </c>
      <c r="AH225" s="35" t="str">
        <f>FIXED(EXP('WinBUGS output'!X224),2)</f>
        <v>1.33</v>
      </c>
      <c r="AI225" s="35" t="str">
        <f>FIXED(EXP('WinBUGS output'!W224),2)</f>
        <v>0.45</v>
      </c>
      <c r="AJ225" s="35" t="str">
        <f>FIXED(EXP('WinBUGS output'!Y224),2)</f>
        <v>3.97</v>
      </c>
    </row>
    <row r="226" spans="1:36" x14ac:dyDescent="0.25">
      <c r="A226" s="37">
        <v>4</v>
      </c>
      <c r="B226" s="37">
        <v>32</v>
      </c>
      <c r="C226" s="35" t="str">
        <f>VLOOKUP(A226,'WinBUGS output'!A:C,3,FALSE)</f>
        <v>Attention placebo</v>
      </c>
      <c r="D226" s="35" t="str">
        <f>VLOOKUP(B226,'WinBUGS output'!A:C,3,FALSE)</f>
        <v>Computerised-CBT (CCBT)</v>
      </c>
      <c r="E226" s="35" t="str">
        <f>FIXED('WinBUGS output'!N225,2)</f>
        <v>0.63</v>
      </c>
      <c r="F226" s="35" t="str">
        <f>FIXED('WinBUGS output'!M225,2)</f>
        <v>0.05</v>
      </c>
      <c r="G226" s="35" t="str">
        <f>FIXED('WinBUGS output'!O225,2)</f>
        <v>1.20</v>
      </c>
      <c r="H226" s="7"/>
      <c r="I226" s="7"/>
      <c r="J226" s="7"/>
      <c r="N226" s="37">
        <v>12</v>
      </c>
      <c r="O226" s="37">
        <v>15</v>
      </c>
      <c r="P226" s="61" t="str">
        <f>VLOOKUP('Direct lors'!N226,'WinBUGS output'!D:F,3,FALSE)</f>
        <v>Self-help</v>
      </c>
      <c r="Q226" s="61" t="str">
        <f>VLOOKUP('Direct lors'!O226,'WinBUGS output'!D:F,3,FALSE)</f>
        <v>Counselling</v>
      </c>
      <c r="R226" s="61" t="str">
        <f>FIXED('WinBUGS output'!X225,2)</f>
        <v>0.49</v>
      </c>
      <c r="S226" s="61" t="str">
        <f>FIXED('WinBUGS output'!W225,2)</f>
        <v>-0.35</v>
      </c>
      <c r="T226" s="61" t="str">
        <f>FIXED('WinBUGS output'!Y225,2)</f>
        <v>1.35</v>
      </c>
      <c r="X226" s="35" t="str">
        <f t="shared" si="12"/>
        <v>Attention placebo</v>
      </c>
      <c r="Y226" s="35" t="str">
        <f t="shared" si="13"/>
        <v>Computerised-CBT (CCBT)</v>
      </c>
      <c r="Z226" s="35" t="str">
        <f>FIXED(EXP('WinBUGS output'!N225),2)</f>
        <v>1.87</v>
      </c>
      <c r="AA226" s="35" t="str">
        <f>FIXED(EXP('WinBUGS output'!M225),2)</f>
        <v>1.05</v>
      </c>
      <c r="AB226" s="35" t="str">
        <f>FIXED(EXP('WinBUGS output'!O225),2)</f>
        <v>3.31</v>
      </c>
      <c r="AF226" s="35" t="str">
        <f t="shared" si="14"/>
        <v>Self-help</v>
      </c>
      <c r="AG226" s="35" t="str">
        <f t="shared" si="15"/>
        <v>Counselling</v>
      </c>
      <c r="AH226" s="35" t="str">
        <f>FIXED(EXP('WinBUGS output'!X225),2)</f>
        <v>1.64</v>
      </c>
      <c r="AI226" s="35" t="str">
        <f>FIXED(EXP('WinBUGS output'!W225),2)</f>
        <v>0.70</v>
      </c>
      <c r="AJ226" s="35" t="str">
        <f>FIXED(EXP('WinBUGS output'!Y225),2)</f>
        <v>3.85</v>
      </c>
    </row>
    <row r="227" spans="1:36" x14ac:dyDescent="0.25">
      <c r="A227" s="37">
        <v>4</v>
      </c>
      <c r="B227" s="37">
        <v>33</v>
      </c>
      <c r="C227" s="35" t="str">
        <f>VLOOKUP(A227,'WinBUGS output'!A:C,3,FALSE)</f>
        <v>Attention placebo</v>
      </c>
      <c r="D227" s="35" t="str">
        <f>VLOOKUP(B227,'WinBUGS output'!A:C,3,FALSE)</f>
        <v>Online positive psychological intervention</v>
      </c>
      <c r="E227" s="35" t="str">
        <f>FIXED('WinBUGS output'!N226,2)</f>
        <v>0.02</v>
      </c>
      <c r="F227" s="35" t="str">
        <f>FIXED('WinBUGS output'!M226,2)</f>
        <v>-0.82</v>
      </c>
      <c r="G227" s="35" t="str">
        <f>FIXED('WinBUGS output'!O226,2)</f>
        <v>0.77</v>
      </c>
      <c r="H227" s="7"/>
      <c r="I227" s="7"/>
      <c r="J227" s="7"/>
      <c r="N227" s="37">
        <v>12</v>
      </c>
      <c r="O227" s="37">
        <v>16</v>
      </c>
      <c r="P227" s="61" t="str">
        <f>VLOOKUP('Direct lors'!N227,'WinBUGS output'!D:F,3,FALSE)</f>
        <v>Self-help</v>
      </c>
      <c r="Q227" s="61" t="str">
        <f>VLOOKUP('Direct lors'!O227,'WinBUGS output'!D:F,3,FALSE)</f>
        <v>Problem solving</v>
      </c>
      <c r="R227" s="61" t="str">
        <f>FIXED('WinBUGS output'!X226,2)</f>
        <v>-0.61</v>
      </c>
      <c r="S227" s="61" t="str">
        <f>FIXED('WinBUGS output'!W226,2)</f>
        <v>-1.97</v>
      </c>
      <c r="T227" s="61" t="str">
        <f>FIXED('WinBUGS output'!Y226,2)</f>
        <v>0.79</v>
      </c>
      <c r="X227" s="35" t="str">
        <f t="shared" si="12"/>
        <v>Attention placebo</v>
      </c>
      <c r="Y227" s="35" t="str">
        <f t="shared" si="13"/>
        <v>Online positive psychological intervention</v>
      </c>
      <c r="Z227" s="35" t="str">
        <f>FIXED(EXP('WinBUGS output'!N226),2)</f>
        <v>1.02</v>
      </c>
      <c r="AA227" s="35" t="str">
        <f>FIXED(EXP('WinBUGS output'!M226),2)</f>
        <v>0.44</v>
      </c>
      <c r="AB227" s="35" t="str">
        <f>FIXED(EXP('WinBUGS output'!O226),2)</f>
        <v>2.17</v>
      </c>
      <c r="AF227" s="35" t="str">
        <f t="shared" si="14"/>
        <v>Self-help</v>
      </c>
      <c r="AG227" s="35" t="str">
        <f t="shared" si="15"/>
        <v>Problem solving</v>
      </c>
      <c r="AH227" s="35" t="str">
        <f>FIXED(EXP('WinBUGS output'!X226),2)</f>
        <v>0.55</v>
      </c>
      <c r="AI227" s="35" t="str">
        <f>FIXED(EXP('WinBUGS output'!W226),2)</f>
        <v>0.14</v>
      </c>
      <c r="AJ227" s="35" t="str">
        <f>FIXED(EXP('WinBUGS output'!Y226),2)</f>
        <v>2.21</v>
      </c>
    </row>
    <row r="228" spans="1:36" x14ac:dyDescent="0.25">
      <c r="A228" s="37">
        <v>4</v>
      </c>
      <c r="B228" s="37">
        <v>34</v>
      </c>
      <c r="C228" s="35" t="str">
        <f>VLOOKUP(A228,'WinBUGS output'!A:C,3,FALSE)</f>
        <v>Attention placebo</v>
      </c>
      <c r="D228" s="35" t="str">
        <f>VLOOKUP(B228,'WinBUGS output'!A:C,3,FALSE)</f>
        <v>Psychoeducational website</v>
      </c>
      <c r="E228" s="35" t="str">
        <f>FIXED('WinBUGS output'!N227,2)</f>
        <v>0.46</v>
      </c>
      <c r="F228" s="35" t="str">
        <f>FIXED('WinBUGS output'!M227,2)</f>
        <v>-0.28</v>
      </c>
      <c r="G228" s="35" t="str">
        <f>FIXED('WinBUGS output'!O227,2)</f>
        <v>1.24</v>
      </c>
      <c r="H228" s="7"/>
      <c r="I228" s="7"/>
      <c r="J228" s="7"/>
      <c r="N228" s="37">
        <v>12</v>
      </c>
      <c r="O228" s="37">
        <v>17</v>
      </c>
      <c r="P228" s="61" t="str">
        <f>VLOOKUP('Direct lors'!N228,'WinBUGS output'!D:F,3,FALSE)</f>
        <v>Self-help</v>
      </c>
      <c r="Q228" s="61" t="str">
        <f>VLOOKUP('Direct lors'!O228,'WinBUGS output'!D:F,3,FALSE)</f>
        <v>Behavioural therapies (individual)</v>
      </c>
      <c r="R228" s="61" t="str">
        <f>FIXED('WinBUGS output'!X227,2)</f>
        <v>1.50</v>
      </c>
      <c r="S228" s="61" t="str">
        <f>FIXED('WinBUGS output'!W227,2)</f>
        <v>0.54</v>
      </c>
      <c r="T228" s="61" t="str">
        <f>FIXED('WinBUGS output'!Y227,2)</f>
        <v>2.45</v>
      </c>
      <c r="X228" s="35" t="str">
        <f t="shared" si="12"/>
        <v>Attention placebo</v>
      </c>
      <c r="Y228" s="35" t="str">
        <f t="shared" si="13"/>
        <v>Psychoeducational website</v>
      </c>
      <c r="Z228" s="35" t="str">
        <f>FIXED(EXP('WinBUGS output'!N227),2)</f>
        <v>1.58</v>
      </c>
      <c r="AA228" s="35" t="str">
        <f>FIXED(EXP('WinBUGS output'!M227),2)</f>
        <v>0.75</v>
      </c>
      <c r="AB228" s="35" t="str">
        <f>FIXED(EXP('WinBUGS output'!O227),2)</f>
        <v>3.45</v>
      </c>
      <c r="AF228" s="35" t="str">
        <f t="shared" si="14"/>
        <v>Self-help</v>
      </c>
      <c r="AG228" s="35" t="str">
        <f t="shared" si="15"/>
        <v>Behavioural therapies (individual)</v>
      </c>
      <c r="AH228" s="35" t="str">
        <f>FIXED(EXP('WinBUGS output'!X227),2)</f>
        <v>4.48</v>
      </c>
      <c r="AI228" s="35" t="str">
        <f>FIXED(EXP('WinBUGS output'!W227),2)</f>
        <v>1.72</v>
      </c>
      <c r="AJ228" s="35" t="str">
        <f>FIXED(EXP('WinBUGS output'!Y227),2)</f>
        <v>11.63</v>
      </c>
    </row>
    <row r="229" spans="1:36" ht="26.25" x14ac:dyDescent="0.25">
      <c r="A229" s="37">
        <v>4</v>
      </c>
      <c r="B229" s="37">
        <v>35</v>
      </c>
      <c r="C229" s="35" t="str">
        <f>VLOOKUP(A229,'WinBUGS output'!A:C,3,FALSE)</f>
        <v>Attention placebo</v>
      </c>
      <c r="D229" s="35" t="str">
        <f>VLOOKUP(B229,'WinBUGS output'!A:C,3,FALSE)</f>
        <v>Tailored computerised psychoeducation and self-help strategies</v>
      </c>
      <c r="E229" s="35" t="str">
        <f>FIXED('WinBUGS output'!N228,2)</f>
        <v>-0.11</v>
      </c>
      <c r="F229" s="35" t="str">
        <f>FIXED('WinBUGS output'!M228,2)</f>
        <v>-1.09</v>
      </c>
      <c r="G229" s="35" t="str">
        <f>FIXED('WinBUGS output'!O228,2)</f>
        <v>0.71</v>
      </c>
      <c r="H229" s="7"/>
      <c r="I229" s="7"/>
      <c r="J229" s="7"/>
      <c r="N229" s="37">
        <v>12</v>
      </c>
      <c r="O229" s="37">
        <v>18</v>
      </c>
      <c r="P229" s="61" t="str">
        <f>VLOOKUP('Direct lors'!N229,'WinBUGS output'!D:F,3,FALSE)</f>
        <v>Self-help</v>
      </c>
      <c r="Q229" s="61" t="str">
        <f>VLOOKUP('Direct lors'!O229,'WinBUGS output'!D:F,3,FALSE)</f>
        <v>Cognitive and cognitive behavioural therapies (individual)</v>
      </c>
      <c r="R229" s="61" t="str">
        <f>FIXED('WinBUGS output'!X228,2)</f>
        <v>0.83</v>
      </c>
      <c r="S229" s="61" t="str">
        <f>FIXED('WinBUGS output'!W228,2)</f>
        <v>0.16</v>
      </c>
      <c r="T229" s="61" t="str">
        <f>FIXED('WinBUGS output'!Y228,2)</f>
        <v>1.49</v>
      </c>
      <c r="X229" s="35" t="str">
        <f t="shared" si="12"/>
        <v>Attention placebo</v>
      </c>
      <c r="Y229" s="35" t="str">
        <f t="shared" si="13"/>
        <v>Tailored computerised psychoeducation and self-help strategies</v>
      </c>
      <c r="Z229" s="35" t="str">
        <f>FIXED(EXP('WinBUGS output'!N228),2)</f>
        <v>0.90</v>
      </c>
      <c r="AA229" s="35" t="str">
        <f>FIXED(EXP('WinBUGS output'!M228),2)</f>
        <v>0.34</v>
      </c>
      <c r="AB229" s="35" t="str">
        <f>FIXED(EXP('WinBUGS output'!O228),2)</f>
        <v>2.04</v>
      </c>
      <c r="AF229" s="35" t="str">
        <f t="shared" si="14"/>
        <v>Self-help</v>
      </c>
      <c r="AG229" s="35" t="str">
        <f t="shared" si="15"/>
        <v>Cognitive and cognitive behavioural therapies (individual)</v>
      </c>
      <c r="AH229" s="35" t="str">
        <f>FIXED(EXP('WinBUGS output'!X228),2)</f>
        <v>2.29</v>
      </c>
      <c r="AI229" s="35" t="str">
        <f>FIXED(EXP('WinBUGS output'!W228),2)</f>
        <v>1.18</v>
      </c>
      <c r="AJ229" s="35" t="str">
        <f>FIXED(EXP('WinBUGS output'!Y228),2)</f>
        <v>4.43</v>
      </c>
    </row>
    <row r="230" spans="1:36" x14ac:dyDescent="0.25">
      <c r="A230" s="37">
        <v>4</v>
      </c>
      <c r="B230" s="37">
        <v>36</v>
      </c>
      <c r="C230" s="35" t="str">
        <f>VLOOKUP(A230,'WinBUGS output'!A:C,3,FALSE)</f>
        <v>Attention placebo</v>
      </c>
      <c r="D230" s="35" t="str">
        <f>VLOOKUP(B230,'WinBUGS output'!A:C,3,FALSE)</f>
        <v>Lifestyle factors discussion</v>
      </c>
      <c r="E230" s="35" t="str">
        <f>FIXED('WinBUGS output'!N229,2)</f>
        <v>0.14</v>
      </c>
      <c r="F230" s="35" t="str">
        <f>FIXED('WinBUGS output'!M229,2)</f>
        <v>-0.67</v>
      </c>
      <c r="G230" s="35" t="str">
        <f>FIXED('WinBUGS output'!O229,2)</f>
        <v>0.91</v>
      </c>
      <c r="H230" s="7"/>
      <c r="I230" s="7"/>
      <c r="J230" s="7"/>
      <c r="N230" s="37">
        <v>12</v>
      </c>
      <c r="O230" s="37">
        <v>19</v>
      </c>
      <c r="P230" s="61" t="str">
        <f>VLOOKUP('Direct lors'!N230,'WinBUGS output'!D:F,3,FALSE)</f>
        <v>Self-help</v>
      </c>
      <c r="Q230" s="61" t="str">
        <f>VLOOKUP('Direct lors'!O230,'WinBUGS output'!D:F,3,FALSE)</f>
        <v>Behavioural, cognitive, or CBT groups</v>
      </c>
      <c r="R230" s="61" t="str">
        <f>FIXED('WinBUGS output'!X229,2)</f>
        <v>0.33</v>
      </c>
      <c r="S230" s="61" t="str">
        <f>FIXED('WinBUGS output'!W229,2)</f>
        <v>-0.33</v>
      </c>
      <c r="T230" s="61" t="str">
        <f>FIXED('WinBUGS output'!Y229,2)</f>
        <v>1.02</v>
      </c>
      <c r="X230" s="35" t="str">
        <f t="shared" si="12"/>
        <v>Attention placebo</v>
      </c>
      <c r="Y230" s="35" t="str">
        <f t="shared" si="13"/>
        <v>Lifestyle factors discussion</v>
      </c>
      <c r="Z230" s="35" t="str">
        <f>FIXED(EXP('WinBUGS output'!N229),2)</f>
        <v>1.15</v>
      </c>
      <c r="AA230" s="35" t="str">
        <f>FIXED(EXP('WinBUGS output'!M229),2)</f>
        <v>0.51</v>
      </c>
      <c r="AB230" s="35" t="str">
        <f>FIXED(EXP('WinBUGS output'!O229),2)</f>
        <v>2.48</v>
      </c>
      <c r="AF230" s="35" t="str">
        <f t="shared" si="14"/>
        <v>Self-help</v>
      </c>
      <c r="AG230" s="35" t="str">
        <f t="shared" si="15"/>
        <v>Behavioural, cognitive, or CBT groups</v>
      </c>
      <c r="AH230" s="35" t="str">
        <f>FIXED(EXP('WinBUGS output'!X229),2)</f>
        <v>1.39</v>
      </c>
      <c r="AI230" s="35" t="str">
        <f>FIXED(EXP('WinBUGS output'!W229),2)</f>
        <v>0.72</v>
      </c>
      <c r="AJ230" s="35" t="str">
        <f>FIXED(EXP('WinBUGS output'!Y229),2)</f>
        <v>2.78</v>
      </c>
    </row>
    <row r="231" spans="1:36" ht="26.25" x14ac:dyDescent="0.25">
      <c r="A231" s="37">
        <v>4</v>
      </c>
      <c r="B231" s="37">
        <v>37</v>
      </c>
      <c r="C231" s="35" t="str">
        <f>VLOOKUP(A231,'WinBUGS output'!A:C,3,FALSE)</f>
        <v>Attention placebo</v>
      </c>
      <c r="D231" s="35" t="str">
        <f>VLOOKUP(B231,'WinBUGS output'!A:C,3,FALSE)</f>
        <v>Psychoeducational group programme</v>
      </c>
      <c r="E231" s="35" t="str">
        <f>FIXED('WinBUGS output'!N230,2)</f>
        <v>0.33</v>
      </c>
      <c r="F231" s="35" t="str">
        <f>FIXED('WinBUGS output'!M230,2)</f>
        <v>-0.38</v>
      </c>
      <c r="G231" s="35" t="str">
        <f>FIXED('WinBUGS output'!O230,2)</f>
        <v>1.04</v>
      </c>
      <c r="H231" s="7"/>
      <c r="I231" s="7"/>
      <c r="J231" s="7"/>
      <c r="N231" s="37">
        <v>12</v>
      </c>
      <c r="O231" s="37">
        <v>20</v>
      </c>
      <c r="P231" s="61" t="str">
        <f>VLOOKUP('Direct lors'!N231,'WinBUGS output'!D:F,3,FALSE)</f>
        <v>Self-help</v>
      </c>
      <c r="Q231" s="61" t="str">
        <f>VLOOKUP('Direct lors'!O231,'WinBUGS output'!D:F,3,FALSE)</f>
        <v>Combined (Cognitive and cognitive behavioural therapies individual + AD)</v>
      </c>
      <c r="R231" s="61" t="str">
        <f>FIXED('WinBUGS output'!X230,2)</f>
        <v>1.20</v>
      </c>
      <c r="S231" s="61" t="str">
        <f>FIXED('WinBUGS output'!W230,2)</f>
        <v>0.21</v>
      </c>
      <c r="T231" s="61" t="str">
        <f>FIXED('WinBUGS output'!Y230,2)</f>
        <v>2.20</v>
      </c>
      <c r="X231" s="35" t="str">
        <f t="shared" si="12"/>
        <v>Attention placebo</v>
      </c>
      <c r="Y231" s="35" t="str">
        <f t="shared" si="13"/>
        <v>Psychoeducational group programme</v>
      </c>
      <c r="Z231" s="35" t="str">
        <f>FIXED(EXP('WinBUGS output'!N230),2)</f>
        <v>1.39</v>
      </c>
      <c r="AA231" s="35" t="str">
        <f>FIXED(EXP('WinBUGS output'!M230),2)</f>
        <v>0.68</v>
      </c>
      <c r="AB231" s="35" t="str">
        <f>FIXED(EXP('WinBUGS output'!O230),2)</f>
        <v>2.84</v>
      </c>
      <c r="AF231" s="35" t="str">
        <f t="shared" si="14"/>
        <v>Self-help</v>
      </c>
      <c r="AG231" s="35" t="str">
        <f t="shared" si="15"/>
        <v>Combined (Cognitive and cognitive behavioural therapies individual + AD)</v>
      </c>
      <c r="AH231" s="35" t="str">
        <f>FIXED(EXP('WinBUGS output'!X230),2)</f>
        <v>3.33</v>
      </c>
      <c r="AI231" s="35" t="str">
        <f>FIXED(EXP('WinBUGS output'!W230),2)</f>
        <v>1.23</v>
      </c>
      <c r="AJ231" s="35" t="str">
        <f>FIXED(EXP('WinBUGS output'!Y230),2)</f>
        <v>9.00</v>
      </c>
    </row>
    <row r="232" spans="1:36" x14ac:dyDescent="0.25">
      <c r="A232" s="37">
        <v>4</v>
      </c>
      <c r="B232" s="37">
        <v>38</v>
      </c>
      <c r="C232" s="35" t="str">
        <f>VLOOKUP(A232,'WinBUGS output'!A:C,3,FALSE)</f>
        <v>Attention placebo</v>
      </c>
      <c r="D232" s="35" t="str">
        <f>VLOOKUP(B232,'WinBUGS output'!A:C,3,FALSE)</f>
        <v>Psychoeducational group programme + TAU</v>
      </c>
      <c r="E232" s="35" t="str">
        <f>FIXED('WinBUGS output'!N231,2)</f>
        <v>0.44</v>
      </c>
      <c r="F232" s="35" t="str">
        <f>FIXED('WinBUGS output'!M231,2)</f>
        <v>-0.35</v>
      </c>
      <c r="G232" s="35" t="str">
        <f>FIXED('WinBUGS output'!O231,2)</f>
        <v>1.27</v>
      </c>
      <c r="H232" s="7"/>
      <c r="I232" s="7"/>
      <c r="J232" s="7"/>
      <c r="N232" s="37">
        <v>12</v>
      </c>
      <c r="O232" s="37">
        <v>21</v>
      </c>
      <c r="P232" s="61" t="str">
        <f>VLOOKUP('Direct lors'!N232,'WinBUGS output'!D:F,3,FALSE)</f>
        <v>Self-help</v>
      </c>
      <c r="Q232" s="61" t="str">
        <f>VLOOKUP('Direct lors'!O232,'WinBUGS output'!D:F,3,FALSE)</f>
        <v>Combined (Counselling + AD)</v>
      </c>
      <c r="R232" s="61" t="str">
        <f>FIXED('WinBUGS output'!X231,2)</f>
        <v>1.58</v>
      </c>
      <c r="S232" s="61" t="str">
        <f>FIXED('WinBUGS output'!W231,2)</f>
        <v>-0.07</v>
      </c>
      <c r="T232" s="61" t="str">
        <f>FIXED('WinBUGS output'!Y231,2)</f>
        <v>3.24</v>
      </c>
      <c r="X232" s="35" t="str">
        <f t="shared" si="12"/>
        <v>Attention placebo</v>
      </c>
      <c r="Y232" s="35" t="str">
        <f t="shared" si="13"/>
        <v>Psychoeducational group programme + TAU</v>
      </c>
      <c r="Z232" s="35" t="str">
        <f>FIXED(EXP('WinBUGS output'!N231),2)</f>
        <v>1.55</v>
      </c>
      <c r="AA232" s="35" t="str">
        <f>FIXED(EXP('WinBUGS output'!M231),2)</f>
        <v>0.71</v>
      </c>
      <c r="AB232" s="35" t="str">
        <f>FIXED(EXP('WinBUGS output'!O231),2)</f>
        <v>3.56</v>
      </c>
      <c r="AF232" s="35" t="str">
        <f t="shared" si="14"/>
        <v>Self-help</v>
      </c>
      <c r="AG232" s="35" t="str">
        <f t="shared" si="15"/>
        <v>Combined (Counselling + AD)</v>
      </c>
      <c r="AH232" s="35" t="str">
        <f>FIXED(EXP('WinBUGS output'!X231),2)</f>
        <v>4.87</v>
      </c>
      <c r="AI232" s="35" t="str">
        <f>FIXED(EXP('WinBUGS output'!W231),2)</f>
        <v>0.94</v>
      </c>
      <c r="AJ232" s="35" t="str">
        <f>FIXED(EXP('WinBUGS output'!Y231),2)</f>
        <v>25.46</v>
      </c>
    </row>
    <row r="233" spans="1:36" x14ac:dyDescent="0.25">
      <c r="A233" s="37">
        <v>4</v>
      </c>
      <c r="B233" s="37">
        <v>39</v>
      </c>
      <c r="C233" s="35" t="str">
        <f>VLOOKUP(A233,'WinBUGS output'!A:C,3,FALSE)</f>
        <v>Attention placebo</v>
      </c>
      <c r="D233" s="35" t="str">
        <f>VLOOKUP(B233,'WinBUGS output'!A:C,3,FALSE)</f>
        <v>Interpersonal psychotherapy (IPT)</v>
      </c>
      <c r="E233" s="35" t="str">
        <f>FIXED('WinBUGS output'!N232,2)</f>
        <v>0.54</v>
      </c>
      <c r="F233" s="35" t="str">
        <f>FIXED('WinBUGS output'!M232,2)</f>
        <v>-0.12</v>
      </c>
      <c r="G233" s="35" t="str">
        <f>FIXED('WinBUGS output'!O232,2)</f>
        <v>1.21</v>
      </c>
      <c r="H233" s="7"/>
      <c r="I233" s="7"/>
      <c r="J233" s="7"/>
      <c r="N233" s="37">
        <v>12</v>
      </c>
      <c r="O233" s="37">
        <v>22</v>
      </c>
      <c r="P233" s="61" t="str">
        <f>VLOOKUP('Direct lors'!N233,'WinBUGS output'!D:F,3,FALSE)</f>
        <v>Self-help</v>
      </c>
      <c r="Q233" s="61" t="str">
        <f>VLOOKUP('Direct lors'!O233,'WinBUGS output'!D:F,3,FALSE)</f>
        <v>Combined (IPT + AD)</v>
      </c>
      <c r="R233" s="61" t="str">
        <f>FIXED('WinBUGS output'!X232,2)</f>
        <v>1.77</v>
      </c>
      <c r="S233" s="61" t="str">
        <f>FIXED('WinBUGS output'!W232,2)</f>
        <v>0.55</v>
      </c>
      <c r="T233" s="61" t="str">
        <f>FIXED('WinBUGS output'!Y232,2)</f>
        <v>3.00</v>
      </c>
      <c r="X233" s="35" t="str">
        <f t="shared" si="12"/>
        <v>Attention placebo</v>
      </c>
      <c r="Y233" s="35" t="str">
        <f t="shared" si="13"/>
        <v>Interpersonal psychotherapy (IPT)</v>
      </c>
      <c r="Z233" s="35" t="str">
        <f>FIXED(EXP('WinBUGS output'!N232),2)</f>
        <v>1.72</v>
      </c>
      <c r="AA233" s="35" t="str">
        <f>FIXED(EXP('WinBUGS output'!M232),2)</f>
        <v>0.88</v>
      </c>
      <c r="AB233" s="35" t="str">
        <f>FIXED(EXP('WinBUGS output'!O232),2)</f>
        <v>3.37</v>
      </c>
      <c r="AF233" s="35" t="str">
        <f t="shared" si="14"/>
        <v>Self-help</v>
      </c>
      <c r="AG233" s="35" t="str">
        <f t="shared" si="15"/>
        <v>Combined (IPT + AD)</v>
      </c>
      <c r="AH233" s="35" t="str">
        <f>FIXED(EXP('WinBUGS output'!X232),2)</f>
        <v>5.89</v>
      </c>
      <c r="AI233" s="35" t="str">
        <f>FIXED(EXP('WinBUGS output'!W232),2)</f>
        <v>1.74</v>
      </c>
      <c r="AJ233" s="35" t="str">
        <f>FIXED(EXP('WinBUGS output'!Y232),2)</f>
        <v>20.03</v>
      </c>
    </row>
    <row r="234" spans="1:36" ht="26.25" x14ac:dyDescent="0.25">
      <c r="A234" s="37">
        <v>4</v>
      </c>
      <c r="B234" s="37">
        <v>40</v>
      </c>
      <c r="C234" s="35" t="str">
        <f>VLOOKUP(A234,'WinBUGS output'!A:C,3,FALSE)</f>
        <v>Attention placebo</v>
      </c>
      <c r="D234" s="35" t="str">
        <f>VLOOKUP(B234,'WinBUGS output'!A:C,3,FALSE)</f>
        <v>Interpersonal counselling</v>
      </c>
      <c r="E234" s="35" t="str">
        <f>FIXED('WinBUGS output'!N233,2)</f>
        <v>0.94</v>
      </c>
      <c r="F234" s="35" t="str">
        <f>FIXED('WinBUGS output'!M233,2)</f>
        <v>0.04</v>
      </c>
      <c r="G234" s="35" t="str">
        <f>FIXED('WinBUGS output'!O233,2)</f>
        <v>1.93</v>
      </c>
      <c r="H234" s="7"/>
      <c r="I234" s="7"/>
      <c r="J234" s="7"/>
      <c r="N234" s="37">
        <v>12</v>
      </c>
      <c r="O234" s="37">
        <v>23</v>
      </c>
      <c r="P234" s="61" t="str">
        <f>VLOOKUP('Direct lors'!N234,'WinBUGS output'!D:F,3,FALSE)</f>
        <v>Self-help</v>
      </c>
      <c r="Q234" s="61" t="str">
        <f>VLOOKUP('Direct lors'!O234,'WinBUGS output'!D:F,3,FALSE)</f>
        <v>Combined (Short-term psychodynamic psychotherapies + AD)</v>
      </c>
      <c r="R234" s="61" t="str">
        <f>FIXED('WinBUGS output'!X233,2)</f>
        <v>1.45</v>
      </c>
      <c r="S234" s="61" t="str">
        <f>FIXED('WinBUGS output'!W233,2)</f>
        <v>0.37</v>
      </c>
      <c r="T234" s="61" t="str">
        <f>FIXED('WinBUGS output'!Y233,2)</f>
        <v>2.52</v>
      </c>
      <c r="X234" s="35" t="str">
        <f t="shared" si="12"/>
        <v>Attention placebo</v>
      </c>
      <c r="Y234" s="35" t="str">
        <f t="shared" si="13"/>
        <v>Interpersonal counselling</v>
      </c>
      <c r="Z234" s="35" t="str">
        <f>FIXED(EXP('WinBUGS output'!N233),2)</f>
        <v>2.56</v>
      </c>
      <c r="AA234" s="35" t="str">
        <f>FIXED(EXP('WinBUGS output'!M233),2)</f>
        <v>1.04</v>
      </c>
      <c r="AB234" s="35" t="str">
        <f>FIXED(EXP('WinBUGS output'!O233),2)</f>
        <v>6.91</v>
      </c>
      <c r="AF234" s="35" t="str">
        <f t="shared" si="14"/>
        <v>Self-help</v>
      </c>
      <c r="AG234" s="35" t="str">
        <f t="shared" si="15"/>
        <v>Combined (Short-term psychodynamic psychotherapies + AD)</v>
      </c>
      <c r="AH234" s="35" t="str">
        <f>FIXED(EXP('WinBUGS output'!X233),2)</f>
        <v>4.27</v>
      </c>
      <c r="AI234" s="35" t="str">
        <f>FIXED(EXP('WinBUGS output'!W233),2)</f>
        <v>1.44</v>
      </c>
      <c r="AJ234" s="35" t="str">
        <f>FIXED(EXP('WinBUGS output'!Y233),2)</f>
        <v>12.47</v>
      </c>
    </row>
    <row r="235" spans="1:36" x14ac:dyDescent="0.25">
      <c r="A235" s="37">
        <v>4</v>
      </c>
      <c r="B235" s="37">
        <v>41</v>
      </c>
      <c r="C235" s="35" t="str">
        <f>VLOOKUP(A235,'WinBUGS output'!A:C,3,FALSE)</f>
        <v>Attention placebo</v>
      </c>
      <c r="D235" s="35" t="str">
        <f>VLOOKUP(B235,'WinBUGS output'!A:C,3,FALSE)</f>
        <v>Non-directive counselling</v>
      </c>
      <c r="E235" s="35" t="str">
        <f>FIXED('WinBUGS output'!N234,2)</f>
        <v>0.63</v>
      </c>
      <c r="F235" s="35" t="str">
        <f>FIXED('WinBUGS output'!M234,2)</f>
        <v>-0.17</v>
      </c>
      <c r="G235" s="35" t="str">
        <f>FIXED('WinBUGS output'!O234,2)</f>
        <v>1.41</v>
      </c>
      <c r="H235" s="7"/>
      <c r="I235" s="7"/>
      <c r="J235" s="7"/>
      <c r="N235" s="37">
        <v>12</v>
      </c>
      <c r="O235" s="37">
        <v>24</v>
      </c>
      <c r="P235" s="61" t="str">
        <f>VLOOKUP('Direct lors'!N235,'WinBUGS output'!D:F,3,FALSE)</f>
        <v>Self-help</v>
      </c>
      <c r="Q235" s="61" t="str">
        <f>VLOOKUP('Direct lors'!O235,'WinBUGS output'!D:F,3,FALSE)</f>
        <v>Combined (psych + placebo)</v>
      </c>
      <c r="R235" s="61" t="str">
        <f>FIXED('WinBUGS output'!X234,2)</f>
        <v>2.11</v>
      </c>
      <c r="S235" s="61" t="str">
        <f>FIXED('WinBUGS output'!W234,2)</f>
        <v>0.90</v>
      </c>
      <c r="T235" s="61" t="str">
        <f>FIXED('WinBUGS output'!Y234,2)</f>
        <v>3.32</v>
      </c>
      <c r="X235" s="35" t="str">
        <f t="shared" si="12"/>
        <v>Attention placebo</v>
      </c>
      <c r="Y235" s="35" t="str">
        <f t="shared" si="13"/>
        <v>Non-directive counselling</v>
      </c>
      <c r="Z235" s="35" t="str">
        <f>FIXED(EXP('WinBUGS output'!N234),2)</f>
        <v>1.88</v>
      </c>
      <c r="AA235" s="35" t="str">
        <f>FIXED(EXP('WinBUGS output'!M234),2)</f>
        <v>0.85</v>
      </c>
      <c r="AB235" s="35" t="str">
        <f>FIXED(EXP('WinBUGS output'!O234),2)</f>
        <v>4.09</v>
      </c>
      <c r="AF235" s="35" t="str">
        <f t="shared" si="14"/>
        <v>Self-help</v>
      </c>
      <c r="AG235" s="35" t="str">
        <f t="shared" si="15"/>
        <v>Combined (psych + placebo)</v>
      </c>
      <c r="AH235" s="35" t="str">
        <f>FIXED(EXP('WinBUGS output'!X234),2)</f>
        <v>8.27</v>
      </c>
      <c r="AI235" s="35" t="str">
        <f>FIXED(EXP('WinBUGS output'!W234),2)</f>
        <v>2.46</v>
      </c>
      <c r="AJ235" s="35" t="str">
        <f>FIXED(EXP('WinBUGS output'!Y234),2)</f>
        <v>27.58</v>
      </c>
    </row>
    <row r="236" spans="1:36" x14ac:dyDescent="0.25">
      <c r="A236" s="37">
        <v>4</v>
      </c>
      <c r="B236" s="37">
        <v>42</v>
      </c>
      <c r="C236" s="35" t="str">
        <f>VLOOKUP(A236,'WinBUGS output'!A:C,3,FALSE)</f>
        <v>Attention placebo</v>
      </c>
      <c r="D236" s="35" t="str">
        <f>VLOOKUP(B236,'WinBUGS output'!A:C,3,FALSE)</f>
        <v>Wheel of wellness counselling</v>
      </c>
      <c r="E236" s="35" t="str">
        <f>FIXED('WinBUGS output'!N235,2)</f>
        <v>0.66</v>
      </c>
      <c r="F236" s="35" t="str">
        <f>FIXED('WinBUGS output'!M235,2)</f>
        <v>-0.26</v>
      </c>
      <c r="G236" s="35" t="str">
        <f>FIXED('WinBUGS output'!O235,2)</f>
        <v>1.54</v>
      </c>
      <c r="H236" s="7"/>
      <c r="I236" s="7"/>
      <c r="J236" s="7"/>
      <c r="N236" s="37">
        <v>12</v>
      </c>
      <c r="O236" s="37">
        <v>25</v>
      </c>
      <c r="P236" s="61" t="str">
        <f>VLOOKUP('Direct lors'!N236,'WinBUGS output'!D:F,3,FALSE)</f>
        <v>Self-help</v>
      </c>
      <c r="Q236" s="61" t="str">
        <f>VLOOKUP('Direct lors'!O236,'WinBUGS output'!D:F,3,FALSE)</f>
        <v>Combined (Exercise + AD/CBT)</v>
      </c>
      <c r="R236" s="61" t="str">
        <f>FIXED('WinBUGS output'!X235,2)</f>
        <v>1.99</v>
      </c>
      <c r="S236" s="61" t="str">
        <f>FIXED('WinBUGS output'!W235,2)</f>
        <v>0.69</v>
      </c>
      <c r="T236" s="61" t="str">
        <f>FIXED('WinBUGS output'!Y235,2)</f>
        <v>3.25</v>
      </c>
      <c r="X236" s="35" t="str">
        <f t="shared" si="12"/>
        <v>Attention placebo</v>
      </c>
      <c r="Y236" s="35" t="str">
        <f t="shared" si="13"/>
        <v>Wheel of wellness counselling</v>
      </c>
      <c r="Z236" s="35" t="str">
        <f>FIXED(EXP('WinBUGS output'!N235),2)</f>
        <v>1.93</v>
      </c>
      <c r="AA236" s="35" t="str">
        <f>FIXED(EXP('WinBUGS output'!M235),2)</f>
        <v>0.77</v>
      </c>
      <c r="AB236" s="35" t="str">
        <f>FIXED(EXP('WinBUGS output'!O235),2)</f>
        <v>4.66</v>
      </c>
      <c r="AF236" s="35" t="str">
        <f t="shared" si="14"/>
        <v>Self-help</v>
      </c>
      <c r="AG236" s="35" t="str">
        <f t="shared" si="15"/>
        <v>Combined (Exercise + AD/CBT)</v>
      </c>
      <c r="AH236" s="35" t="str">
        <f>FIXED(EXP('WinBUGS output'!X235),2)</f>
        <v>7.32</v>
      </c>
      <c r="AI236" s="35" t="str">
        <f>FIXED(EXP('WinBUGS output'!W235),2)</f>
        <v>1.99</v>
      </c>
      <c r="AJ236" s="35" t="str">
        <f>FIXED(EXP('WinBUGS output'!Y235),2)</f>
        <v>25.84</v>
      </c>
    </row>
    <row r="237" spans="1:36" x14ac:dyDescent="0.25">
      <c r="A237" s="37">
        <v>4</v>
      </c>
      <c r="B237" s="37">
        <v>43</v>
      </c>
      <c r="C237" s="35" t="str">
        <f>VLOOKUP(A237,'WinBUGS output'!A:C,3,FALSE)</f>
        <v>Attention placebo</v>
      </c>
      <c r="D237" s="35" t="str">
        <f>VLOOKUP(B237,'WinBUGS output'!A:C,3,FALSE)</f>
        <v>Problem solving individual + enhanced TAU</v>
      </c>
      <c r="E237" s="35" t="str">
        <f>FIXED('WinBUGS output'!N236,2)</f>
        <v>-0.35</v>
      </c>
      <c r="F237" s="35" t="str">
        <f>FIXED('WinBUGS output'!M236,2)</f>
        <v>-1.58</v>
      </c>
      <c r="G237" s="35" t="str">
        <f>FIXED('WinBUGS output'!O236,2)</f>
        <v>0.93</v>
      </c>
      <c r="H237" s="7"/>
      <c r="I237" s="7"/>
      <c r="J237" s="7"/>
      <c r="N237" s="37">
        <v>12</v>
      </c>
      <c r="O237" s="37">
        <v>26</v>
      </c>
      <c r="P237" s="61" t="str">
        <f>VLOOKUP('Direct lors'!N237,'WinBUGS output'!D:F,3,FALSE)</f>
        <v>Self-help</v>
      </c>
      <c r="Q237" s="61" t="str">
        <f>VLOOKUP('Direct lors'!O237,'WinBUGS output'!D:F,3,FALSE)</f>
        <v>Combined (Self-help + AD)</v>
      </c>
      <c r="R237" s="61" t="str">
        <f>FIXED('WinBUGS output'!X236,2)</f>
        <v>0.50</v>
      </c>
      <c r="S237" s="61" t="str">
        <f>FIXED('WinBUGS output'!W236,2)</f>
        <v>-0.86</v>
      </c>
      <c r="T237" s="61" t="str">
        <f>FIXED('WinBUGS output'!Y236,2)</f>
        <v>1.84</v>
      </c>
      <c r="X237" s="35" t="str">
        <f t="shared" si="12"/>
        <v>Attention placebo</v>
      </c>
      <c r="Y237" s="35" t="str">
        <f t="shared" si="13"/>
        <v>Problem solving individual + enhanced TAU</v>
      </c>
      <c r="Z237" s="35" t="str">
        <f>FIXED(EXP('WinBUGS output'!N236),2)</f>
        <v>0.70</v>
      </c>
      <c r="AA237" s="35" t="str">
        <f>FIXED(EXP('WinBUGS output'!M236),2)</f>
        <v>0.21</v>
      </c>
      <c r="AB237" s="35" t="str">
        <f>FIXED(EXP('WinBUGS output'!O236),2)</f>
        <v>2.53</v>
      </c>
      <c r="AF237" s="35" t="str">
        <f t="shared" si="14"/>
        <v>Self-help</v>
      </c>
      <c r="AG237" s="35" t="str">
        <f t="shared" si="15"/>
        <v>Combined (Self-help + AD)</v>
      </c>
      <c r="AH237" s="35" t="str">
        <f>FIXED(EXP('WinBUGS output'!X236),2)</f>
        <v>1.65</v>
      </c>
      <c r="AI237" s="35" t="str">
        <f>FIXED(EXP('WinBUGS output'!W236),2)</f>
        <v>0.42</v>
      </c>
      <c r="AJ237" s="35" t="str">
        <f>FIXED(EXP('WinBUGS output'!Y236),2)</f>
        <v>6.32</v>
      </c>
    </row>
    <row r="238" spans="1:36" x14ac:dyDescent="0.25">
      <c r="A238" s="37">
        <v>4</v>
      </c>
      <c r="B238" s="37">
        <v>44</v>
      </c>
      <c r="C238" s="35" t="str">
        <f>VLOOKUP(A238,'WinBUGS output'!A:C,3,FALSE)</f>
        <v>Attention placebo</v>
      </c>
      <c r="D238" s="35" t="str">
        <f>VLOOKUP(B238,'WinBUGS output'!A:C,3,FALSE)</f>
        <v>Behavioural activation</v>
      </c>
      <c r="E238" s="35" t="str">
        <f>FIXED('WinBUGS output'!N237,2)</f>
        <v>1.75</v>
      </c>
      <c r="F238" s="35" t="str">
        <f>FIXED('WinBUGS output'!M237,2)</f>
        <v>0.96</v>
      </c>
      <c r="G238" s="35" t="str">
        <f>FIXED('WinBUGS output'!O237,2)</f>
        <v>2.53</v>
      </c>
      <c r="H238" s="7"/>
      <c r="I238" s="7"/>
      <c r="J238" s="7"/>
      <c r="N238" s="37">
        <v>13</v>
      </c>
      <c r="O238" s="37">
        <v>14</v>
      </c>
      <c r="P238" s="61" t="str">
        <f>VLOOKUP('Direct lors'!N238,'WinBUGS output'!D:F,3,FALSE)</f>
        <v>Psychoeducational interventions</v>
      </c>
      <c r="Q238" s="61" t="str">
        <f>VLOOKUP('Direct lors'!O238,'WinBUGS output'!D:F,3,FALSE)</f>
        <v>Interpersonal psychotherapy (IPT)</v>
      </c>
      <c r="R238" s="61" t="str">
        <f>FIXED('WinBUGS output'!X237,2)</f>
        <v>0.24</v>
      </c>
      <c r="S238" s="61" t="str">
        <f>FIXED('WinBUGS output'!W237,2)</f>
        <v>-0.93</v>
      </c>
      <c r="T238" s="61" t="str">
        <f>FIXED('WinBUGS output'!Y237,2)</f>
        <v>1.40</v>
      </c>
      <c r="X238" s="35" t="str">
        <f t="shared" si="12"/>
        <v>Attention placebo</v>
      </c>
      <c r="Y238" s="35" t="str">
        <f t="shared" si="13"/>
        <v>Behavioural activation</v>
      </c>
      <c r="Z238" s="35" t="str">
        <f>FIXED(EXP('WinBUGS output'!N237),2)</f>
        <v>5.77</v>
      </c>
      <c r="AA238" s="35" t="str">
        <f>FIXED(EXP('WinBUGS output'!M237),2)</f>
        <v>2.61</v>
      </c>
      <c r="AB238" s="35" t="str">
        <f>FIXED(EXP('WinBUGS output'!O237),2)</f>
        <v>12.60</v>
      </c>
      <c r="AF238" s="35" t="str">
        <f t="shared" si="14"/>
        <v>Psychoeducational interventions</v>
      </c>
      <c r="AG238" s="35" t="str">
        <f t="shared" si="15"/>
        <v>Interpersonal psychotherapy (IPT)</v>
      </c>
      <c r="AH238" s="35" t="str">
        <f>FIXED(EXP('WinBUGS output'!X237),2)</f>
        <v>1.27</v>
      </c>
      <c r="AI238" s="35" t="str">
        <f>FIXED(EXP('WinBUGS output'!W237),2)</f>
        <v>0.40</v>
      </c>
      <c r="AJ238" s="35" t="str">
        <f>FIXED(EXP('WinBUGS output'!Y237),2)</f>
        <v>4.05</v>
      </c>
    </row>
    <row r="239" spans="1:36" x14ac:dyDescent="0.25">
      <c r="A239" s="37">
        <v>4</v>
      </c>
      <c r="B239" s="37">
        <v>45</v>
      </c>
      <c r="C239" s="35" t="str">
        <f>VLOOKUP(A239,'WinBUGS output'!A:C,3,FALSE)</f>
        <v>Attention placebo</v>
      </c>
      <c r="D239" s="35" t="str">
        <f>VLOOKUP(B239,'WinBUGS output'!A:C,3,FALSE)</f>
        <v>CBT individual (under 15 sessions)</v>
      </c>
      <c r="E239" s="35" t="str">
        <f>FIXED('WinBUGS output'!N238,2)</f>
        <v>1.02</v>
      </c>
      <c r="F239" s="35" t="str">
        <f>FIXED('WinBUGS output'!M238,2)</f>
        <v>0.33</v>
      </c>
      <c r="G239" s="35" t="str">
        <f>FIXED('WinBUGS output'!O238,2)</f>
        <v>1.69</v>
      </c>
      <c r="H239" s="7"/>
      <c r="I239" s="7"/>
      <c r="J239" s="7"/>
      <c r="N239" s="37">
        <v>13</v>
      </c>
      <c r="O239" s="37">
        <v>15</v>
      </c>
      <c r="P239" s="61" t="str">
        <f>VLOOKUP('Direct lors'!N239,'WinBUGS output'!D:F,3,FALSE)</f>
        <v>Psychoeducational interventions</v>
      </c>
      <c r="Q239" s="61" t="str">
        <f>VLOOKUP('Direct lors'!O239,'WinBUGS output'!D:F,3,FALSE)</f>
        <v>Counselling</v>
      </c>
      <c r="R239" s="61" t="str">
        <f>FIXED('WinBUGS output'!X238,2)</f>
        <v>0.44</v>
      </c>
      <c r="S239" s="61" t="str">
        <f>FIXED('WinBUGS output'!W238,2)</f>
        <v>-0.50</v>
      </c>
      <c r="T239" s="61" t="str">
        <f>FIXED('WinBUGS output'!Y238,2)</f>
        <v>1.40</v>
      </c>
      <c r="X239" s="35" t="str">
        <f t="shared" si="12"/>
        <v>Attention placebo</v>
      </c>
      <c r="Y239" s="35" t="str">
        <f t="shared" si="13"/>
        <v>CBT individual (under 15 sessions)</v>
      </c>
      <c r="Z239" s="35" t="str">
        <f>FIXED(EXP('WinBUGS output'!N238),2)</f>
        <v>2.77</v>
      </c>
      <c r="AA239" s="35" t="str">
        <f>FIXED(EXP('WinBUGS output'!M238),2)</f>
        <v>1.39</v>
      </c>
      <c r="AB239" s="35" t="str">
        <f>FIXED(EXP('WinBUGS output'!O238),2)</f>
        <v>5.44</v>
      </c>
      <c r="AF239" s="35" t="str">
        <f t="shared" si="14"/>
        <v>Psychoeducational interventions</v>
      </c>
      <c r="AG239" s="35" t="str">
        <f t="shared" si="15"/>
        <v>Counselling</v>
      </c>
      <c r="AH239" s="35" t="str">
        <f>FIXED(EXP('WinBUGS output'!X238),2)</f>
        <v>1.55</v>
      </c>
      <c r="AI239" s="35" t="str">
        <f>FIXED(EXP('WinBUGS output'!W238),2)</f>
        <v>0.61</v>
      </c>
      <c r="AJ239" s="35" t="str">
        <f>FIXED(EXP('WinBUGS output'!Y238),2)</f>
        <v>4.06</v>
      </c>
    </row>
    <row r="240" spans="1:36" x14ac:dyDescent="0.25">
      <c r="A240" s="37">
        <v>4</v>
      </c>
      <c r="B240" s="37">
        <v>46</v>
      </c>
      <c r="C240" s="35" t="str">
        <f>VLOOKUP(A240,'WinBUGS output'!A:C,3,FALSE)</f>
        <v>Attention placebo</v>
      </c>
      <c r="D240" s="35" t="str">
        <f>VLOOKUP(B240,'WinBUGS output'!A:C,3,FALSE)</f>
        <v>CBT individual (under 15 sessions) + TAU</v>
      </c>
      <c r="E240" s="35" t="str">
        <f>FIXED('WinBUGS output'!N239,2)</f>
        <v>1.25</v>
      </c>
      <c r="F240" s="35" t="str">
        <f>FIXED('WinBUGS output'!M239,2)</f>
        <v>0.53</v>
      </c>
      <c r="G240" s="35" t="str">
        <f>FIXED('WinBUGS output'!O239,2)</f>
        <v>2.00</v>
      </c>
      <c r="H240" s="7"/>
      <c r="I240" s="7"/>
      <c r="J240" s="7"/>
      <c r="N240" s="37">
        <v>13</v>
      </c>
      <c r="O240" s="37">
        <v>16</v>
      </c>
      <c r="P240" s="61" t="str">
        <f>VLOOKUP('Direct lors'!N240,'WinBUGS output'!D:F,3,FALSE)</f>
        <v>Psychoeducational interventions</v>
      </c>
      <c r="Q240" s="61" t="str">
        <f>VLOOKUP('Direct lors'!O240,'WinBUGS output'!D:F,3,FALSE)</f>
        <v>Problem solving</v>
      </c>
      <c r="R240" s="61" t="str">
        <f>FIXED('WinBUGS output'!X239,2)</f>
        <v>-0.65</v>
      </c>
      <c r="S240" s="61" t="str">
        <f>FIXED('WinBUGS output'!W239,2)</f>
        <v>-2.08</v>
      </c>
      <c r="T240" s="61" t="str">
        <f>FIXED('WinBUGS output'!Y239,2)</f>
        <v>0.80</v>
      </c>
      <c r="X240" s="35" t="str">
        <f t="shared" si="12"/>
        <v>Attention placebo</v>
      </c>
      <c r="Y240" s="35" t="str">
        <f t="shared" si="13"/>
        <v>CBT individual (under 15 sessions) + TAU</v>
      </c>
      <c r="Z240" s="35" t="str">
        <f>FIXED(EXP('WinBUGS output'!N239),2)</f>
        <v>3.49</v>
      </c>
      <c r="AA240" s="35" t="str">
        <f>FIXED(EXP('WinBUGS output'!M239),2)</f>
        <v>1.69</v>
      </c>
      <c r="AB240" s="35" t="str">
        <f>FIXED(EXP('WinBUGS output'!O239),2)</f>
        <v>7.39</v>
      </c>
      <c r="AF240" s="35" t="str">
        <f t="shared" si="14"/>
        <v>Psychoeducational interventions</v>
      </c>
      <c r="AG240" s="35" t="str">
        <f t="shared" si="15"/>
        <v>Problem solving</v>
      </c>
      <c r="AH240" s="35" t="str">
        <f>FIXED(EXP('WinBUGS output'!X239),2)</f>
        <v>0.52</v>
      </c>
      <c r="AI240" s="35" t="str">
        <f>FIXED(EXP('WinBUGS output'!W239),2)</f>
        <v>0.13</v>
      </c>
      <c r="AJ240" s="35" t="str">
        <f>FIXED(EXP('WinBUGS output'!Y239),2)</f>
        <v>2.23</v>
      </c>
    </row>
    <row r="241" spans="1:36" x14ac:dyDescent="0.25">
      <c r="A241" s="37">
        <v>4</v>
      </c>
      <c r="B241" s="37">
        <v>47</v>
      </c>
      <c r="C241" s="35" t="str">
        <f>VLOOKUP(A241,'WinBUGS output'!A:C,3,FALSE)</f>
        <v>Attention placebo</v>
      </c>
      <c r="D241" s="35" t="str">
        <f>VLOOKUP(B241,'WinBUGS output'!A:C,3,FALSE)</f>
        <v>CBT individual (over 15 sessions)</v>
      </c>
      <c r="E241" s="35" t="str">
        <f>FIXED('WinBUGS output'!N240,2)</f>
        <v>1.11</v>
      </c>
      <c r="F241" s="35" t="str">
        <f>FIXED('WinBUGS output'!M240,2)</f>
        <v>0.50</v>
      </c>
      <c r="G241" s="35" t="str">
        <f>FIXED('WinBUGS output'!O240,2)</f>
        <v>1.71</v>
      </c>
      <c r="H241" s="7"/>
      <c r="I241" s="7"/>
      <c r="J241" s="7"/>
      <c r="N241" s="37">
        <v>13</v>
      </c>
      <c r="O241" s="37">
        <v>17</v>
      </c>
      <c r="P241" s="61" t="str">
        <f>VLOOKUP('Direct lors'!N241,'WinBUGS output'!D:F,3,FALSE)</f>
        <v>Psychoeducational interventions</v>
      </c>
      <c r="Q241" s="61" t="str">
        <f>VLOOKUP('Direct lors'!O241,'WinBUGS output'!D:F,3,FALSE)</f>
        <v>Behavioural therapies (individual)</v>
      </c>
      <c r="R241" s="61" t="str">
        <f>FIXED('WinBUGS output'!X240,2)</f>
        <v>1.45</v>
      </c>
      <c r="S241" s="61" t="str">
        <f>FIXED('WinBUGS output'!W240,2)</f>
        <v>0.42</v>
      </c>
      <c r="T241" s="61" t="str">
        <f>FIXED('WinBUGS output'!Y240,2)</f>
        <v>2.49</v>
      </c>
      <c r="X241" s="35" t="str">
        <f t="shared" si="12"/>
        <v>Attention placebo</v>
      </c>
      <c r="Y241" s="35" t="str">
        <f t="shared" si="13"/>
        <v>CBT individual (over 15 sessions)</v>
      </c>
      <c r="Z241" s="35" t="str">
        <f>FIXED(EXP('WinBUGS output'!N240),2)</f>
        <v>3.03</v>
      </c>
      <c r="AA241" s="35" t="str">
        <f>FIXED(EXP('WinBUGS output'!M240),2)</f>
        <v>1.66</v>
      </c>
      <c r="AB241" s="35" t="str">
        <f>FIXED(EXP('WinBUGS output'!O240),2)</f>
        <v>5.53</v>
      </c>
      <c r="AF241" s="35" t="str">
        <f t="shared" si="14"/>
        <v>Psychoeducational interventions</v>
      </c>
      <c r="AG241" s="35" t="str">
        <f t="shared" si="15"/>
        <v>Behavioural therapies (individual)</v>
      </c>
      <c r="AH241" s="35" t="str">
        <f>FIXED(EXP('WinBUGS output'!X240),2)</f>
        <v>4.26</v>
      </c>
      <c r="AI241" s="35" t="str">
        <f>FIXED(EXP('WinBUGS output'!W240),2)</f>
        <v>1.52</v>
      </c>
      <c r="AJ241" s="35" t="str">
        <f>FIXED(EXP('WinBUGS output'!Y240),2)</f>
        <v>12.10</v>
      </c>
    </row>
    <row r="242" spans="1:36" ht="26.25" x14ac:dyDescent="0.25">
      <c r="A242" s="37">
        <v>4</v>
      </c>
      <c r="B242" s="37">
        <v>48</v>
      </c>
      <c r="C242" s="35" t="str">
        <f>VLOOKUP(A242,'WinBUGS output'!A:C,3,FALSE)</f>
        <v>Attention placebo</v>
      </c>
      <c r="D242" s="35" t="str">
        <f>VLOOKUP(B242,'WinBUGS output'!A:C,3,FALSE)</f>
        <v>CBT individual (over 15 sessions) + TAU</v>
      </c>
      <c r="E242" s="35" t="str">
        <f>FIXED('WinBUGS output'!N241,2)</f>
        <v>0.44</v>
      </c>
      <c r="F242" s="35" t="str">
        <f>FIXED('WinBUGS output'!M241,2)</f>
        <v>-0.88</v>
      </c>
      <c r="G242" s="35" t="str">
        <f>FIXED('WinBUGS output'!O241,2)</f>
        <v>1.44</v>
      </c>
      <c r="H242" s="7"/>
      <c r="I242" s="7"/>
      <c r="J242" s="7"/>
      <c r="N242" s="37">
        <v>13</v>
      </c>
      <c r="O242" s="37">
        <v>18</v>
      </c>
      <c r="P242" s="61" t="str">
        <f>VLOOKUP('Direct lors'!N242,'WinBUGS output'!D:F,3,FALSE)</f>
        <v>Psychoeducational interventions</v>
      </c>
      <c r="Q242" s="61" t="str">
        <f>VLOOKUP('Direct lors'!O242,'WinBUGS output'!D:F,3,FALSE)</f>
        <v>Cognitive and cognitive behavioural therapies (individual)</v>
      </c>
      <c r="R242" s="61" t="str">
        <f>FIXED('WinBUGS output'!X241,2)</f>
        <v>0.78</v>
      </c>
      <c r="S242" s="61" t="str">
        <f>FIXED('WinBUGS output'!W241,2)</f>
        <v>-0.01</v>
      </c>
      <c r="T242" s="61" t="str">
        <f>FIXED('WinBUGS output'!Y241,2)</f>
        <v>1.56</v>
      </c>
      <c r="X242" s="35" t="str">
        <f t="shared" si="12"/>
        <v>Attention placebo</v>
      </c>
      <c r="Y242" s="35" t="str">
        <f t="shared" si="13"/>
        <v>CBT individual (over 15 sessions) + TAU</v>
      </c>
      <c r="Z242" s="35" t="str">
        <f>FIXED(EXP('WinBUGS output'!N241),2)</f>
        <v>1.56</v>
      </c>
      <c r="AA242" s="35" t="str">
        <f>FIXED(EXP('WinBUGS output'!M241),2)</f>
        <v>0.42</v>
      </c>
      <c r="AB242" s="35" t="str">
        <f>FIXED(EXP('WinBUGS output'!O241),2)</f>
        <v>4.22</v>
      </c>
      <c r="AF242" s="35" t="str">
        <f t="shared" si="14"/>
        <v>Psychoeducational interventions</v>
      </c>
      <c r="AG242" s="35" t="str">
        <f t="shared" si="15"/>
        <v>Cognitive and cognitive behavioural therapies (individual)</v>
      </c>
      <c r="AH242" s="35" t="str">
        <f>FIXED(EXP('WinBUGS output'!X241),2)</f>
        <v>2.17</v>
      </c>
      <c r="AI242" s="35" t="str">
        <f>FIXED(EXP('WinBUGS output'!W241),2)</f>
        <v>0.99</v>
      </c>
      <c r="AJ242" s="35" t="str">
        <f>FIXED(EXP('WinBUGS output'!Y241),2)</f>
        <v>4.76</v>
      </c>
    </row>
    <row r="243" spans="1:36" x14ac:dyDescent="0.25">
      <c r="A243" s="37">
        <v>4</v>
      </c>
      <c r="B243" s="37">
        <v>49</v>
      </c>
      <c r="C243" s="35" t="str">
        <f>VLOOKUP(A243,'WinBUGS output'!A:C,3,FALSE)</f>
        <v>Attention placebo</v>
      </c>
      <c r="D243" s="35" t="str">
        <f>VLOOKUP(B243,'WinBUGS output'!A:C,3,FALSE)</f>
        <v>Rational emotive behaviour therapy (REBT) individual</v>
      </c>
      <c r="E243" s="35" t="str">
        <f>FIXED('WinBUGS output'!N242,2)</f>
        <v>1.13</v>
      </c>
      <c r="F243" s="35" t="str">
        <f>FIXED('WinBUGS output'!M242,2)</f>
        <v>0.33</v>
      </c>
      <c r="G243" s="35" t="str">
        <f>FIXED('WinBUGS output'!O242,2)</f>
        <v>1.93</v>
      </c>
      <c r="H243" s="7"/>
      <c r="I243" s="7"/>
      <c r="J243" s="7"/>
      <c r="N243" s="37">
        <v>13</v>
      </c>
      <c r="O243" s="37">
        <v>19</v>
      </c>
      <c r="P243" s="61" t="str">
        <f>VLOOKUP('Direct lors'!N243,'WinBUGS output'!D:F,3,FALSE)</f>
        <v>Psychoeducational interventions</v>
      </c>
      <c r="Q243" s="61" t="str">
        <f>VLOOKUP('Direct lors'!O243,'WinBUGS output'!D:F,3,FALSE)</f>
        <v>Behavioural, cognitive, or CBT groups</v>
      </c>
      <c r="R243" s="61" t="str">
        <f>FIXED('WinBUGS output'!X242,2)</f>
        <v>0.28</v>
      </c>
      <c r="S243" s="61" t="str">
        <f>FIXED('WinBUGS output'!W242,2)</f>
        <v>-0.51</v>
      </c>
      <c r="T243" s="61" t="str">
        <f>FIXED('WinBUGS output'!Y242,2)</f>
        <v>1.08</v>
      </c>
      <c r="X243" s="35" t="str">
        <f t="shared" si="12"/>
        <v>Attention placebo</v>
      </c>
      <c r="Y243" s="35" t="str">
        <f t="shared" si="13"/>
        <v>Rational emotive behaviour therapy (REBT) individual</v>
      </c>
      <c r="Z243" s="35" t="str">
        <f>FIXED(EXP('WinBUGS output'!N242),2)</f>
        <v>3.09</v>
      </c>
      <c r="AA243" s="35" t="str">
        <f>FIXED(EXP('WinBUGS output'!M242),2)</f>
        <v>1.39</v>
      </c>
      <c r="AB243" s="35" t="str">
        <f>FIXED(EXP('WinBUGS output'!O242),2)</f>
        <v>6.86</v>
      </c>
      <c r="AF243" s="35" t="str">
        <f t="shared" si="14"/>
        <v>Psychoeducational interventions</v>
      </c>
      <c r="AG243" s="35" t="str">
        <f t="shared" si="15"/>
        <v>Behavioural, cognitive, or CBT groups</v>
      </c>
      <c r="AH243" s="35" t="str">
        <f>FIXED(EXP('WinBUGS output'!X242),2)</f>
        <v>1.33</v>
      </c>
      <c r="AI243" s="35" t="str">
        <f>FIXED(EXP('WinBUGS output'!W242),2)</f>
        <v>0.60</v>
      </c>
      <c r="AJ243" s="35" t="str">
        <f>FIXED(EXP('WinBUGS output'!Y242),2)</f>
        <v>2.96</v>
      </c>
    </row>
    <row r="244" spans="1:36" ht="26.25" x14ac:dyDescent="0.25">
      <c r="A244" s="37">
        <v>4</v>
      </c>
      <c r="B244" s="37">
        <v>50</v>
      </c>
      <c r="C244" s="35" t="str">
        <f>VLOOKUP(A244,'WinBUGS output'!A:C,3,FALSE)</f>
        <v>Attention placebo</v>
      </c>
      <c r="D244" s="35" t="str">
        <f>VLOOKUP(B244,'WinBUGS output'!A:C,3,FALSE)</f>
        <v>Third-wave cognitive therapy individual</v>
      </c>
      <c r="E244" s="35" t="str">
        <f>FIXED('WinBUGS output'!N243,2)</f>
        <v>1.33</v>
      </c>
      <c r="F244" s="35" t="str">
        <f>FIXED('WinBUGS output'!M243,2)</f>
        <v>0.59</v>
      </c>
      <c r="G244" s="35" t="str">
        <f>FIXED('WinBUGS output'!O243,2)</f>
        <v>2.10</v>
      </c>
      <c r="H244" s="7"/>
      <c r="I244" s="7"/>
      <c r="J244" s="7"/>
      <c r="N244" s="37">
        <v>13</v>
      </c>
      <c r="O244" s="37">
        <v>20</v>
      </c>
      <c r="P244" s="61" t="str">
        <f>VLOOKUP('Direct lors'!N244,'WinBUGS output'!D:F,3,FALSE)</f>
        <v>Psychoeducational interventions</v>
      </c>
      <c r="Q244" s="61" t="str">
        <f>VLOOKUP('Direct lors'!O244,'WinBUGS output'!D:F,3,FALSE)</f>
        <v>Combined (Cognitive and cognitive behavioural therapies individual + AD)</v>
      </c>
      <c r="R244" s="61" t="str">
        <f>FIXED('WinBUGS output'!X243,2)</f>
        <v>1.15</v>
      </c>
      <c r="S244" s="61" t="str">
        <f>FIXED('WinBUGS output'!W243,2)</f>
        <v>0.07</v>
      </c>
      <c r="T244" s="61" t="str">
        <f>FIXED('WinBUGS output'!Y243,2)</f>
        <v>2.23</v>
      </c>
      <c r="X244" s="35" t="str">
        <f t="shared" si="12"/>
        <v>Attention placebo</v>
      </c>
      <c r="Y244" s="35" t="str">
        <f t="shared" si="13"/>
        <v>Third-wave cognitive therapy individual</v>
      </c>
      <c r="Z244" s="35" t="str">
        <f>FIXED(EXP('WinBUGS output'!N243),2)</f>
        <v>3.77</v>
      </c>
      <c r="AA244" s="35" t="str">
        <f>FIXED(EXP('WinBUGS output'!M243),2)</f>
        <v>1.81</v>
      </c>
      <c r="AB244" s="35" t="str">
        <f>FIXED(EXP('WinBUGS output'!O243),2)</f>
        <v>8.19</v>
      </c>
      <c r="AF244" s="35" t="str">
        <f t="shared" si="14"/>
        <v>Psychoeducational interventions</v>
      </c>
      <c r="AG244" s="35" t="str">
        <f t="shared" si="15"/>
        <v>Combined (Cognitive and cognitive behavioural therapies individual + AD)</v>
      </c>
      <c r="AH244" s="35" t="str">
        <f>FIXED(EXP('WinBUGS output'!X243),2)</f>
        <v>3.16</v>
      </c>
      <c r="AI244" s="35" t="str">
        <f>FIXED(EXP('WinBUGS output'!W243),2)</f>
        <v>1.07</v>
      </c>
      <c r="AJ244" s="35" t="str">
        <f>FIXED(EXP('WinBUGS output'!Y243),2)</f>
        <v>9.33</v>
      </c>
    </row>
    <row r="245" spans="1:36" x14ac:dyDescent="0.25">
      <c r="A245" s="37">
        <v>4</v>
      </c>
      <c r="B245" s="37">
        <v>51</v>
      </c>
      <c r="C245" s="35" t="str">
        <f>VLOOKUP(A245,'WinBUGS output'!A:C,3,FALSE)</f>
        <v>Attention placebo</v>
      </c>
      <c r="D245" s="35" t="str">
        <f>VLOOKUP(B245,'WinBUGS output'!A:C,3,FALSE)</f>
        <v>Third-wave cognitive therapy individual + TAU</v>
      </c>
      <c r="E245" s="35" t="str">
        <f>FIXED('WinBUGS output'!N244,2)</f>
        <v>1.29</v>
      </c>
      <c r="F245" s="35" t="str">
        <f>FIXED('WinBUGS output'!M244,2)</f>
        <v>0.45</v>
      </c>
      <c r="G245" s="35" t="str">
        <f>FIXED('WinBUGS output'!O244,2)</f>
        <v>2.24</v>
      </c>
      <c r="H245" s="7"/>
      <c r="I245" s="7"/>
      <c r="J245" s="7"/>
      <c r="N245" s="37">
        <v>13</v>
      </c>
      <c r="O245" s="37">
        <v>21</v>
      </c>
      <c r="P245" s="61" t="str">
        <f>VLOOKUP('Direct lors'!N245,'WinBUGS output'!D:F,3,FALSE)</f>
        <v>Psychoeducational interventions</v>
      </c>
      <c r="Q245" s="61" t="str">
        <f>VLOOKUP('Direct lors'!O245,'WinBUGS output'!D:F,3,FALSE)</f>
        <v>Combined (Counselling + AD)</v>
      </c>
      <c r="R245" s="61" t="str">
        <f>FIXED('WinBUGS output'!X244,2)</f>
        <v>1.54</v>
      </c>
      <c r="S245" s="61" t="str">
        <f>FIXED('WinBUGS output'!W244,2)</f>
        <v>-0.17</v>
      </c>
      <c r="T245" s="61" t="str">
        <f>FIXED('WinBUGS output'!Y244,2)</f>
        <v>3.24</v>
      </c>
      <c r="X245" s="35" t="str">
        <f t="shared" si="12"/>
        <v>Attention placebo</v>
      </c>
      <c r="Y245" s="35" t="str">
        <f t="shared" si="13"/>
        <v>Third-wave cognitive therapy individual + TAU</v>
      </c>
      <c r="Z245" s="35" t="str">
        <f>FIXED(EXP('WinBUGS output'!N244),2)</f>
        <v>3.64</v>
      </c>
      <c r="AA245" s="35" t="str">
        <f>FIXED(EXP('WinBUGS output'!M244),2)</f>
        <v>1.57</v>
      </c>
      <c r="AB245" s="35" t="str">
        <f>FIXED(EXP('WinBUGS output'!O244),2)</f>
        <v>9.36</v>
      </c>
      <c r="AF245" s="35" t="str">
        <f t="shared" si="14"/>
        <v>Psychoeducational interventions</v>
      </c>
      <c r="AG245" s="35" t="str">
        <f t="shared" si="15"/>
        <v>Combined (Counselling + AD)</v>
      </c>
      <c r="AH245" s="35" t="str">
        <f>FIXED(EXP('WinBUGS output'!X244),2)</f>
        <v>4.67</v>
      </c>
      <c r="AI245" s="35" t="str">
        <f>FIXED(EXP('WinBUGS output'!W244),2)</f>
        <v>0.85</v>
      </c>
      <c r="AJ245" s="35" t="str">
        <f>FIXED(EXP('WinBUGS output'!Y244),2)</f>
        <v>25.51</v>
      </c>
    </row>
    <row r="246" spans="1:36" x14ac:dyDescent="0.25">
      <c r="A246" s="37">
        <v>4</v>
      </c>
      <c r="B246" s="37">
        <v>52</v>
      </c>
      <c r="C246" s="35" t="str">
        <f>VLOOKUP(A246,'WinBUGS output'!A:C,3,FALSE)</f>
        <v>Attention placebo</v>
      </c>
      <c r="D246" s="35" t="str">
        <f>VLOOKUP(B246,'WinBUGS output'!A:C,3,FALSE)</f>
        <v>CBT group (under 15 sessions)</v>
      </c>
      <c r="E246" s="35" t="str">
        <f>FIXED('WinBUGS output'!N245,2)</f>
        <v>0.66</v>
      </c>
      <c r="F246" s="35" t="str">
        <f>FIXED('WinBUGS output'!M245,2)</f>
        <v>-0.05</v>
      </c>
      <c r="G246" s="35" t="str">
        <f>FIXED('WinBUGS output'!O245,2)</f>
        <v>1.41</v>
      </c>
      <c r="H246" s="7"/>
      <c r="I246" s="7"/>
      <c r="J246" s="7"/>
      <c r="N246" s="37">
        <v>13</v>
      </c>
      <c r="O246" s="37">
        <v>22</v>
      </c>
      <c r="P246" s="61" t="str">
        <f>VLOOKUP('Direct lors'!N246,'WinBUGS output'!D:F,3,FALSE)</f>
        <v>Psychoeducational interventions</v>
      </c>
      <c r="Q246" s="61" t="str">
        <f>VLOOKUP('Direct lors'!O246,'WinBUGS output'!D:F,3,FALSE)</f>
        <v>Combined (IPT + AD)</v>
      </c>
      <c r="R246" s="61" t="str">
        <f>FIXED('WinBUGS output'!X245,2)</f>
        <v>1.72</v>
      </c>
      <c r="S246" s="61" t="str">
        <f>FIXED('WinBUGS output'!W245,2)</f>
        <v>0.43</v>
      </c>
      <c r="T246" s="61" t="str">
        <f>FIXED('WinBUGS output'!Y245,2)</f>
        <v>3.02</v>
      </c>
      <c r="X246" s="35" t="str">
        <f t="shared" si="12"/>
        <v>Attention placebo</v>
      </c>
      <c r="Y246" s="35" t="str">
        <f t="shared" si="13"/>
        <v>CBT group (under 15 sessions)</v>
      </c>
      <c r="Z246" s="35" t="str">
        <f>FIXED(EXP('WinBUGS output'!N245),2)</f>
        <v>1.94</v>
      </c>
      <c r="AA246" s="35" t="str">
        <f>FIXED(EXP('WinBUGS output'!M245),2)</f>
        <v>0.95</v>
      </c>
      <c r="AB246" s="35" t="str">
        <f>FIXED(EXP('WinBUGS output'!O245),2)</f>
        <v>4.09</v>
      </c>
      <c r="AF246" s="35" t="str">
        <f t="shared" si="14"/>
        <v>Psychoeducational interventions</v>
      </c>
      <c r="AG246" s="35" t="str">
        <f t="shared" si="15"/>
        <v>Combined (IPT + AD)</v>
      </c>
      <c r="AH246" s="35" t="str">
        <f>FIXED(EXP('WinBUGS output'!X245),2)</f>
        <v>5.60</v>
      </c>
      <c r="AI246" s="35" t="str">
        <f>FIXED(EXP('WinBUGS output'!W245),2)</f>
        <v>1.54</v>
      </c>
      <c r="AJ246" s="35" t="str">
        <f>FIXED(EXP('WinBUGS output'!Y245),2)</f>
        <v>20.43</v>
      </c>
    </row>
    <row r="247" spans="1:36" ht="26.25" x14ac:dyDescent="0.25">
      <c r="A247" s="37">
        <v>4</v>
      </c>
      <c r="B247" s="37">
        <v>53</v>
      </c>
      <c r="C247" s="35" t="str">
        <f>VLOOKUP(A247,'WinBUGS output'!A:C,3,FALSE)</f>
        <v>Attention placebo</v>
      </c>
      <c r="D247" s="35" t="str">
        <f>VLOOKUP(B247,'WinBUGS output'!A:C,3,FALSE)</f>
        <v>CBT group (under 15 sessions) + TAU</v>
      </c>
      <c r="E247" s="35" t="str">
        <f>FIXED('WinBUGS output'!N246,2)</f>
        <v>0.81</v>
      </c>
      <c r="F247" s="35" t="str">
        <f>FIXED('WinBUGS output'!M246,2)</f>
        <v>0.06</v>
      </c>
      <c r="G247" s="35" t="str">
        <f>FIXED('WinBUGS output'!O246,2)</f>
        <v>1.68</v>
      </c>
      <c r="H247" s="7"/>
      <c r="I247" s="7"/>
      <c r="J247" s="7"/>
      <c r="N247" s="37">
        <v>13</v>
      </c>
      <c r="O247" s="37">
        <v>23</v>
      </c>
      <c r="P247" s="61" t="str">
        <f>VLOOKUP('Direct lors'!N247,'WinBUGS output'!D:F,3,FALSE)</f>
        <v>Psychoeducational interventions</v>
      </c>
      <c r="Q247" s="61" t="str">
        <f>VLOOKUP('Direct lors'!O247,'WinBUGS output'!D:F,3,FALSE)</f>
        <v>Combined (Short-term psychodynamic psychotherapies + AD)</v>
      </c>
      <c r="R247" s="61" t="str">
        <f>FIXED('WinBUGS output'!X246,2)</f>
        <v>1.41</v>
      </c>
      <c r="S247" s="61" t="str">
        <f>FIXED('WinBUGS output'!W246,2)</f>
        <v>0.24</v>
      </c>
      <c r="T247" s="61" t="str">
        <f>FIXED('WinBUGS output'!Y246,2)</f>
        <v>2.56</v>
      </c>
      <c r="X247" s="35" t="str">
        <f t="shared" si="12"/>
        <v>Attention placebo</v>
      </c>
      <c r="Y247" s="35" t="str">
        <f t="shared" si="13"/>
        <v>CBT group (under 15 sessions) + TAU</v>
      </c>
      <c r="Z247" s="35" t="str">
        <f>FIXED(EXP('WinBUGS output'!N246),2)</f>
        <v>2.25</v>
      </c>
      <c r="AA247" s="35" t="str">
        <f>FIXED(EXP('WinBUGS output'!M246),2)</f>
        <v>1.06</v>
      </c>
      <c r="AB247" s="35" t="str">
        <f>FIXED(EXP('WinBUGS output'!O246),2)</f>
        <v>5.34</v>
      </c>
      <c r="AF247" s="35" t="str">
        <f t="shared" si="14"/>
        <v>Psychoeducational interventions</v>
      </c>
      <c r="AG247" s="35" t="str">
        <f t="shared" si="15"/>
        <v>Combined (Short-term psychodynamic psychotherapies + AD)</v>
      </c>
      <c r="AH247" s="35" t="str">
        <f>FIXED(EXP('WinBUGS output'!X246),2)</f>
        <v>4.08</v>
      </c>
      <c r="AI247" s="35" t="str">
        <f>FIXED(EXP('WinBUGS output'!W246),2)</f>
        <v>1.27</v>
      </c>
      <c r="AJ247" s="35" t="str">
        <f>FIXED(EXP('WinBUGS output'!Y246),2)</f>
        <v>12.95</v>
      </c>
    </row>
    <row r="248" spans="1:36" x14ac:dyDescent="0.25">
      <c r="A248" s="37">
        <v>4</v>
      </c>
      <c r="B248" s="37">
        <v>54</v>
      </c>
      <c r="C248" s="35" t="str">
        <f>VLOOKUP(A248,'WinBUGS output'!A:C,3,FALSE)</f>
        <v>Attention placebo</v>
      </c>
      <c r="D248" s="35" t="str">
        <f>VLOOKUP(B248,'WinBUGS output'!A:C,3,FALSE)</f>
        <v>Coping with Depression course (group)</v>
      </c>
      <c r="E248" s="35" t="str">
        <f>FIXED('WinBUGS output'!N247,2)</f>
        <v>0.40</v>
      </c>
      <c r="F248" s="35" t="str">
        <f>FIXED('WinBUGS output'!M247,2)</f>
        <v>-0.38</v>
      </c>
      <c r="G248" s="35" t="str">
        <f>FIXED('WinBUGS output'!O247,2)</f>
        <v>1.13</v>
      </c>
      <c r="H248" s="7"/>
      <c r="I248" s="7"/>
      <c r="J248" s="7"/>
      <c r="N248" s="37">
        <v>13</v>
      </c>
      <c r="O248" s="37">
        <v>24</v>
      </c>
      <c r="P248" s="61" t="str">
        <f>VLOOKUP('Direct lors'!N248,'WinBUGS output'!D:F,3,FALSE)</f>
        <v>Psychoeducational interventions</v>
      </c>
      <c r="Q248" s="61" t="str">
        <f>VLOOKUP('Direct lors'!O248,'WinBUGS output'!D:F,3,FALSE)</f>
        <v>Combined (psych + placebo)</v>
      </c>
      <c r="R248" s="61" t="str">
        <f>FIXED('WinBUGS output'!X247,2)</f>
        <v>2.06</v>
      </c>
      <c r="S248" s="61" t="str">
        <f>FIXED('WinBUGS output'!W247,2)</f>
        <v>0.78</v>
      </c>
      <c r="T248" s="61" t="str">
        <f>FIXED('WinBUGS output'!Y247,2)</f>
        <v>3.33</v>
      </c>
      <c r="X248" s="35" t="str">
        <f t="shared" si="12"/>
        <v>Attention placebo</v>
      </c>
      <c r="Y248" s="35" t="str">
        <f t="shared" si="13"/>
        <v>Coping with Depression course (group)</v>
      </c>
      <c r="Z248" s="35" t="str">
        <f>FIXED(EXP('WinBUGS output'!N247),2)</f>
        <v>1.49</v>
      </c>
      <c r="AA248" s="35" t="str">
        <f>FIXED(EXP('WinBUGS output'!M247),2)</f>
        <v>0.69</v>
      </c>
      <c r="AB248" s="35" t="str">
        <f>FIXED(EXP('WinBUGS output'!O247),2)</f>
        <v>3.10</v>
      </c>
      <c r="AF248" s="35" t="str">
        <f t="shared" si="14"/>
        <v>Psychoeducational interventions</v>
      </c>
      <c r="AG248" s="35" t="str">
        <f t="shared" si="15"/>
        <v>Combined (psych + placebo)</v>
      </c>
      <c r="AH248" s="35" t="str">
        <f>FIXED(EXP('WinBUGS output'!X247),2)</f>
        <v>7.88</v>
      </c>
      <c r="AI248" s="35" t="str">
        <f>FIXED(EXP('WinBUGS output'!W247),2)</f>
        <v>2.19</v>
      </c>
      <c r="AJ248" s="35" t="str">
        <f>FIXED(EXP('WinBUGS output'!Y247),2)</f>
        <v>28.05</v>
      </c>
    </row>
    <row r="249" spans="1:36" x14ac:dyDescent="0.25">
      <c r="A249" s="37">
        <v>4</v>
      </c>
      <c r="B249" s="37">
        <v>55</v>
      </c>
      <c r="C249" s="35" t="str">
        <f>VLOOKUP(A249,'WinBUGS output'!A:C,3,FALSE)</f>
        <v>Attention placebo</v>
      </c>
      <c r="D249" s="35" t="str">
        <f>VLOOKUP(B249,'WinBUGS output'!A:C,3,FALSE)</f>
        <v>Third-wave cognitive therapy group</v>
      </c>
      <c r="E249" s="35" t="str">
        <f>FIXED('WinBUGS output'!N248,2)</f>
        <v>0.43</v>
      </c>
      <c r="F249" s="35" t="str">
        <f>FIXED('WinBUGS output'!M248,2)</f>
        <v>-0.30</v>
      </c>
      <c r="G249" s="35" t="str">
        <f>FIXED('WinBUGS output'!O248,2)</f>
        <v>1.14</v>
      </c>
      <c r="H249" s="7"/>
      <c r="I249" s="7"/>
      <c r="J249" s="7"/>
      <c r="N249" s="37">
        <v>13</v>
      </c>
      <c r="O249" s="37">
        <v>25</v>
      </c>
      <c r="P249" s="61" t="str">
        <f>VLOOKUP('Direct lors'!N249,'WinBUGS output'!D:F,3,FALSE)</f>
        <v>Psychoeducational interventions</v>
      </c>
      <c r="Q249" s="61" t="str">
        <f>VLOOKUP('Direct lors'!O249,'WinBUGS output'!D:F,3,FALSE)</f>
        <v>Combined (Exercise + AD/CBT)</v>
      </c>
      <c r="R249" s="61" t="str">
        <f>FIXED('WinBUGS output'!X248,2)</f>
        <v>1.94</v>
      </c>
      <c r="S249" s="61" t="str">
        <f>FIXED('WinBUGS output'!W248,2)</f>
        <v>0.58</v>
      </c>
      <c r="T249" s="61" t="str">
        <f>FIXED('WinBUGS output'!Y248,2)</f>
        <v>3.27</v>
      </c>
      <c r="X249" s="35" t="str">
        <f t="shared" si="12"/>
        <v>Attention placebo</v>
      </c>
      <c r="Y249" s="35" t="str">
        <f t="shared" si="13"/>
        <v>Third-wave cognitive therapy group</v>
      </c>
      <c r="Z249" s="35" t="str">
        <f>FIXED(EXP('WinBUGS output'!N248),2)</f>
        <v>1.54</v>
      </c>
      <c r="AA249" s="35" t="str">
        <f>FIXED(EXP('WinBUGS output'!M248),2)</f>
        <v>0.74</v>
      </c>
      <c r="AB249" s="35" t="str">
        <f>FIXED(EXP('WinBUGS output'!O248),2)</f>
        <v>3.12</v>
      </c>
      <c r="AF249" s="35" t="str">
        <f t="shared" si="14"/>
        <v>Psychoeducational interventions</v>
      </c>
      <c r="AG249" s="35" t="str">
        <f t="shared" si="15"/>
        <v>Combined (Exercise + AD/CBT)</v>
      </c>
      <c r="AH249" s="35" t="str">
        <f>FIXED(EXP('WinBUGS output'!X248),2)</f>
        <v>6.94</v>
      </c>
      <c r="AI249" s="35" t="str">
        <f>FIXED(EXP('WinBUGS output'!W248),2)</f>
        <v>1.78</v>
      </c>
      <c r="AJ249" s="35" t="str">
        <f>FIXED(EXP('WinBUGS output'!Y248),2)</f>
        <v>26.34</v>
      </c>
    </row>
    <row r="250" spans="1:36" x14ac:dyDescent="0.25">
      <c r="A250" s="37">
        <v>4</v>
      </c>
      <c r="B250" s="37">
        <v>56</v>
      </c>
      <c r="C250" s="35" t="str">
        <f>VLOOKUP(A250,'WinBUGS output'!A:C,3,FALSE)</f>
        <v>Attention placebo</v>
      </c>
      <c r="D250" s="35" t="str">
        <f>VLOOKUP(B250,'WinBUGS output'!A:C,3,FALSE)</f>
        <v>Third-wave cognitive therapy group + TAU</v>
      </c>
      <c r="E250" s="35" t="str">
        <f>FIXED('WinBUGS output'!N249,2)</f>
        <v>0.61</v>
      </c>
      <c r="F250" s="35" t="str">
        <f>FIXED('WinBUGS output'!M249,2)</f>
        <v>-0.25</v>
      </c>
      <c r="G250" s="35" t="str">
        <f>FIXED('WinBUGS output'!O249,2)</f>
        <v>1.50</v>
      </c>
      <c r="H250" s="7"/>
      <c r="I250" s="7"/>
      <c r="J250" s="7"/>
      <c r="N250" s="37">
        <v>13</v>
      </c>
      <c r="O250" s="37">
        <v>26</v>
      </c>
      <c r="P250" s="61" t="str">
        <f>VLOOKUP('Direct lors'!N250,'WinBUGS output'!D:F,3,FALSE)</f>
        <v>Psychoeducational interventions</v>
      </c>
      <c r="Q250" s="61" t="str">
        <f>VLOOKUP('Direct lors'!O250,'WinBUGS output'!D:F,3,FALSE)</f>
        <v>Combined (Self-help + AD)</v>
      </c>
      <c r="R250" s="61" t="str">
        <f>FIXED('WinBUGS output'!X249,2)</f>
        <v>0.45</v>
      </c>
      <c r="S250" s="61" t="str">
        <f>FIXED('WinBUGS output'!W249,2)</f>
        <v>-0.97</v>
      </c>
      <c r="T250" s="61" t="str">
        <f>FIXED('WinBUGS output'!Y249,2)</f>
        <v>1.86</v>
      </c>
      <c r="X250" s="35" t="str">
        <f t="shared" si="12"/>
        <v>Attention placebo</v>
      </c>
      <c r="Y250" s="35" t="str">
        <f t="shared" si="13"/>
        <v>Third-wave cognitive therapy group + TAU</v>
      </c>
      <c r="Z250" s="35" t="str">
        <f>FIXED(EXP('WinBUGS output'!N249),2)</f>
        <v>1.84</v>
      </c>
      <c r="AA250" s="35" t="str">
        <f>FIXED(EXP('WinBUGS output'!M249),2)</f>
        <v>0.78</v>
      </c>
      <c r="AB250" s="35" t="str">
        <f>FIXED(EXP('WinBUGS output'!O249),2)</f>
        <v>4.50</v>
      </c>
      <c r="AF250" s="35" t="str">
        <f t="shared" si="14"/>
        <v>Psychoeducational interventions</v>
      </c>
      <c r="AG250" s="35" t="str">
        <f t="shared" si="15"/>
        <v>Combined (Self-help + AD)</v>
      </c>
      <c r="AH250" s="35" t="str">
        <f>FIXED(EXP('WinBUGS output'!X249),2)</f>
        <v>1.57</v>
      </c>
      <c r="AI250" s="35" t="str">
        <f>FIXED(EXP('WinBUGS output'!W249),2)</f>
        <v>0.38</v>
      </c>
      <c r="AJ250" s="35" t="str">
        <f>FIXED(EXP('WinBUGS output'!Y249),2)</f>
        <v>6.42</v>
      </c>
    </row>
    <row r="251" spans="1:36" x14ac:dyDescent="0.25">
      <c r="A251" s="37">
        <v>4</v>
      </c>
      <c r="B251" s="37">
        <v>57</v>
      </c>
      <c r="C251" s="35" t="str">
        <f>VLOOKUP(A251,'WinBUGS output'!A:C,3,FALSE)</f>
        <v>Attention placebo</v>
      </c>
      <c r="D251" s="35" t="str">
        <f>VLOOKUP(B251,'WinBUGS output'!A:C,3,FALSE)</f>
        <v>CBT individual (over 15 sessions) + any TCA</v>
      </c>
      <c r="E251" s="35" t="str">
        <f>FIXED('WinBUGS output'!N250,2)</f>
        <v>1.44</v>
      </c>
      <c r="F251" s="35" t="str">
        <f>FIXED('WinBUGS output'!M250,2)</f>
        <v>0.56</v>
      </c>
      <c r="G251" s="35" t="str">
        <f>FIXED('WinBUGS output'!O250,2)</f>
        <v>2.32</v>
      </c>
      <c r="H251" s="7"/>
      <c r="I251" s="7"/>
      <c r="J251" s="7"/>
      <c r="N251" s="37">
        <v>14</v>
      </c>
      <c r="O251" s="37">
        <v>15</v>
      </c>
      <c r="P251" s="61" t="str">
        <f>VLOOKUP('Direct lors'!N251,'WinBUGS output'!D:F,3,FALSE)</f>
        <v>Interpersonal psychotherapy (IPT)</v>
      </c>
      <c r="Q251" s="61" t="str">
        <f>VLOOKUP('Direct lors'!O251,'WinBUGS output'!D:F,3,FALSE)</f>
        <v>Counselling</v>
      </c>
      <c r="R251" s="61" t="str">
        <f>FIXED('WinBUGS output'!X250,2)</f>
        <v>0.20</v>
      </c>
      <c r="S251" s="61" t="str">
        <f>FIXED('WinBUGS output'!W250,2)</f>
        <v>-0.93</v>
      </c>
      <c r="T251" s="61" t="str">
        <f>FIXED('WinBUGS output'!Y250,2)</f>
        <v>1.35</v>
      </c>
      <c r="X251" s="35" t="str">
        <f t="shared" si="12"/>
        <v>Attention placebo</v>
      </c>
      <c r="Y251" s="35" t="str">
        <f t="shared" si="13"/>
        <v>CBT individual (over 15 sessions) + any TCA</v>
      </c>
      <c r="Z251" s="35" t="str">
        <f>FIXED(EXP('WinBUGS output'!N250),2)</f>
        <v>4.24</v>
      </c>
      <c r="AA251" s="35" t="str">
        <f>FIXED(EXP('WinBUGS output'!M250),2)</f>
        <v>1.74</v>
      </c>
      <c r="AB251" s="35" t="str">
        <f>FIXED(EXP('WinBUGS output'!O250),2)</f>
        <v>10.20</v>
      </c>
      <c r="AF251" s="35" t="str">
        <f t="shared" si="14"/>
        <v>Interpersonal psychotherapy (IPT)</v>
      </c>
      <c r="AG251" s="35" t="str">
        <f t="shared" si="15"/>
        <v>Counselling</v>
      </c>
      <c r="AH251" s="35" t="str">
        <f>FIXED(EXP('WinBUGS output'!X250),2)</f>
        <v>1.22</v>
      </c>
      <c r="AI251" s="35" t="str">
        <f>FIXED(EXP('WinBUGS output'!W250),2)</f>
        <v>0.40</v>
      </c>
      <c r="AJ251" s="35" t="str">
        <f>FIXED(EXP('WinBUGS output'!Y250),2)</f>
        <v>3.85</v>
      </c>
    </row>
    <row r="252" spans="1:36" x14ac:dyDescent="0.25">
      <c r="A252" s="37">
        <v>4</v>
      </c>
      <c r="B252" s="37">
        <v>58</v>
      </c>
      <c r="C252" s="35" t="str">
        <f>VLOOKUP(A252,'WinBUGS output'!A:C,3,FALSE)</f>
        <v>Attention placebo</v>
      </c>
      <c r="D252" s="35" t="str">
        <f>VLOOKUP(B252,'WinBUGS output'!A:C,3,FALSE)</f>
        <v>CBT individual (over 15 sessions) + imipramine</v>
      </c>
      <c r="E252" s="35" t="str">
        <f>FIXED('WinBUGS output'!N251,2)</f>
        <v>1.46</v>
      </c>
      <c r="F252" s="35" t="str">
        <f>FIXED('WinBUGS output'!M251,2)</f>
        <v>0.49</v>
      </c>
      <c r="G252" s="35" t="str">
        <f>FIXED('WinBUGS output'!O251,2)</f>
        <v>2.45</v>
      </c>
      <c r="H252" s="7"/>
      <c r="I252" s="7"/>
      <c r="J252" s="7"/>
      <c r="N252" s="37">
        <v>14</v>
      </c>
      <c r="O252" s="37">
        <v>16</v>
      </c>
      <c r="P252" s="61" t="str">
        <f>VLOOKUP('Direct lors'!N252,'WinBUGS output'!D:F,3,FALSE)</f>
        <v>Interpersonal psychotherapy (IPT)</v>
      </c>
      <c r="Q252" s="61" t="str">
        <f>VLOOKUP('Direct lors'!O252,'WinBUGS output'!D:F,3,FALSE)</f>
        <v>Problem solving</v>
      </c>
      <c r="R252" s="61" t="str">
        <f>FIXED('WinBUGS output'!X251,2)</f>
        <v>-0.89</v>
      </c>
      <c r="S252" s="61" t="str">
        <f>FIXED('WinBUGS output'!W251,2)</f>
        <v>-2.49</v>
      </c>
      <c r="T252" s="61" t="str">
        <f>FIXED('WinBUGS output'!Y251,2)</f>
        <v>0.74</v>
      </c>
      <c r="X252" s="35" t="str">
        <f t="shared" si="12"/>
        <v>Attention placebo</v>
      </c>
      <c r="Y252" s="35" t="str">
        <f t="shared" si="13"/>
        <v>CBT individual (over 15 sessions) + imipramine</v>
      </c>
      <c r="Z252" s="35" t="str">
        <f>FIXED(EXP('WinBUGS output'!N251),2)</f>
        <v>4.32</v>
      </c>
      <c r="AA252" s="35" t="str">
        <f>FIXED(EXP('WinBUGS output'!M251),2)</f>
        <v>1.64</v>
      </c>
      <c r="AB252" s="35" t="str">
        <f>FIXED(EXP('WinBUGS output'!O251),2)</f>
        <v>11.54</v>
      </c>
      <c r="AF252" s="35" t="str">
        <f t="shared" si="14"/>
        <v>Interpersonal psychotherapy (IPT)</v>
      </c>
      <c r="AG252" s="35" t="str">
        <f t="shared" si="15"/>
        <v>Problem solving</v>
      </c>
      <c r="AH252" s="35" t="str">
        <f>FIXED(EXP('WinBUGS output'!X251),2)</f>
        <v>0.41</v>
      </c>
      <c r="AI252" s="35" t="str">
        <f>FIXED(EXP('WinBUGS output'!W251),2)</f>
        <v>0.08</v>
      </c>
      <c r="AJ252" s="35" t="str">
        <f>FIXED(EXP('WinBUGS output'!Y251),2)</f>
        <v>2.09</v>
      </c>
    </row>
    <row r="253" spans="1:36" x14ac:dyDescent="0.25">
      <c r="A253" s="37">
        <v>4</v>
      </c>
      <c r="B253" s="37">
        <v>59</v>
      </c>
      <c r="C253" s="35" t="str">
        <f>VLOOKUP(A253,'WinBUGS output'!A:C,3,FALSE)</f>
        <v>Attention placebo</v>
      </c>
      <c r="D253" s="35" t="str">
        <f>VLOOKUP(B253,'WinBUGS output'!A:C,3,FALSE)</f>
        <v>Supportive psychotherapy + any SSRI</v>
      </c>
      <c r="E253" s="35" t="str">
        <f>FIXED('WinBUGS output'!N252,2)</f>
        <v>1.84</v>
      </c>
      <c r="F253" s="35" t="str">
        <f>FIXED('WinBUGS output'!M252,2)</f>
        <v>0.30</v>
      </c>
      <c r="G253" s="35" t="str">
        <f>FIXED('WinBUGS output'!O252,2)</f>
        <v>3.41</v>
      </c>
      <c r="H253" s="7"/>
      <c r="I253" s="7"/>
      <c r="J253" s="7"/>
      <c r="N253" s="37">
        <v>14</v>
      </c>
      <c r="O253" s="37">
        <v>17</v>
      </c>
      <c r="P253" s="61" t="str">
        <f>VLOOKUP('Direct lors'!N253,'WinBUGS output'!D:F,3,FALSE)</f>
        <v>Interpersonal psychotherapy (IPT)</v>
      </c>
      <c r="Q253" s="61" t="str">
        <f>VLOOKUP('Direct lors'!O253,'WinBUGS output'!D:F,3,FALSE)</f>
        <v>Behavioural therapies (individual)</v>
      </c>
      <c r="R253" s="61" t="str">
        <f>FIXED('WinBUGS output'!X252,2)</f>
        <v>1.21</v>
      </c>
      <c r="S253" s="61" t="str">
        <f>FIXED('WinBUGS output'!W252,2)</f>
        <v>-0.04</v>
      </c>
      <c r="T253" s="61" t="str">
        <f>FIXED('WinBUGS output'!Y252,2)</f>
        <v>2.47</v>
      </c>
      <c r="X253" s="35" t="str">
        <f t="shared" si="12"/>
        <v>Attention placebo</v>
      </c>
      <c r="Y253" s="35" t="str">
        <f t="shared" si="13"/>
        <v>Supportive psychotherapy + any SSRI</v>
      </c>
      <c r="Z253" s="35" t="str">
        <f>FIXED(EXP('WinBUGS output'!N252),2)</f>
        <v>6.28</v>
      </c>
      <c r="AA253" s="35" t="str">
        <f>FIXED(EXP('WinBUGS output'!M252),2)</f>
        <v>1.35</v>
      </c>
      <c r="AB253" s="35" t="str">
        <f>FIXED(EXP('WinBUGS output'!O252),2)</f>
        <v>30.27</v>
      </c>
      <c r="AF253" s="35" t="str">
        <f t="shared" si="14"/>
        <v>Interpersonal psychotherapy (IPT)</v>
      </c>
      <c r="AG253" s="35" t="str">
        <f t="shared" si="15"/>
        <v>Behavioural therapies (individual)</v>
      </c>
      <c r="AH253" s="35" t="str">
        <f>FIXED(EXP('WinBUGS output'!X252),2)</f>
        <v>3.36</v>
      </c>
      <c r="AI253" s="35" t="str">
        <f>FIXED(EXP('WinBUGS output'!W252),2)</f>
        <v>0.96</v>
      </c>
      <c r="AJ253" s="35" t="str">
        <f>FIXED(EXP('WinBUGS output'!Y252),2)</f>
        <v>11.87</v>
      </c>
    </row>
    <row r="254" spans="1:36" ht="26.25" x14ac:dyDescent="0.25">
      <c r="A254" s="37">
        <v>4</v>
      </c>
      <c r="B254" s="37">
        <v>60</v>
      </c>
      <c r="C254" s="35" t="str">
        <f>VLOOKUP(A254,'WinBUGS output'!A:C,3,FALSE)</f>
        <v>Attention placebo</v>
      </c>
      <c r="D254" s="35" t="str">
        <f>VLOOKUP(B254,'WinBUGS output'!A:C,3,FALSE)</f>
        <v>Interpersonal psychotherapy (IPT) + any AD</v>
      </c>
      <c r="E254" s="35" t="str">
        <f>FIXED('WinBUGS output'!N253,2)</f>
        <v>2.02</v>
      </c>
      <c r="F254" s="35" t="str">
        <f>FIXED('WinBUGS output'!M253,2)</f>
        <v>0.88</v>
      </c>
      <c r="G254" s="35" t="str">
        <f>FIXED('WinBUGS output'!O253,2)</f>
        <v>3.16</v>
      </c>
      <c r="H254" s="7"/>
      <c r="I254" s="7"/>
      <c r="J254" s="7"/>
      <c r="N254" s="37">
        <v>14</v>
      </c>
      <c r="O254" s="37">
        <v>18</v>
      </c>
      <c r="P254" s="61" t="str">
        <f>VLOOKUP('Direct lors'!N254,'WinBUGS output'!D:F,3,FALSE)</f>
        <v>Interpersonal psychotherapy (IPT)</v>
      </c>
      <c r="Q254" s="61" t="str">
        <f>VLOOKUP('Direct lors'!O254,'WinBUGS output'!D:F,3,FALSE)</f>
        <v>Cognitive and cognitive behavioural therapies (individual)</v>
      </c>
      <c r="R254" s="61" t="str">
        <f>FIXED('WinBUGS output'!X253,2)</f>
        <v>0.54</v>
      </c>
      <c r="S254" s="61" t="str">
        <f>FIXED('WinBUGS output'!W253,2)</f>
        <v>-0.54</v>
      </c>
      <c r="T254" s="61" t="str">
        <f>FIXED('WinBUGS output'!Y253,2)</f>
        <v>1.59</v>
      </c>
      <c r="X254" s="35" t="str">
        <f t="shared" si="12"/>
        <v>Attention placebo</v>
      </c>
      <c r="Y254" s="35" t="str">
        <f t="shared" si="13"/>
        <v>Interpersonal psychotherapy (IPT) + any AD</v>
      </c>
      <c r="Z254" s="35" t="str">
        <f>FIXED(EXP('WinBUGS output'!N253),2)</f>
        <v>7.50</v>
      </c>
      <c r="AA254" s="35" t="str">
        <f>FIXED(EXP('WinBUGS output'!M253),2)</f>
        <v>2.42</v>
      </c>
      <c r="AB254" s="35" t="str">
        <f>FIXED(EXP('WinBUGS output'!O253),2)</f>
        <v>23.62</v>
      </c>
      <c r="AF254" s="35" t="str">
        <f t="shared" si="14"/>
        <v>Interpersonal psychotherapy (IPT)</v>
      </c>
      <c r="AG254" s="35" t="str">
        <f t="shared" si="15"/>
        <v>Cognitive and cognitive behavioural therapies (individual)</v>
      </c>
      <c r="AH254" s="35" t="str">
        <f>FIXED(EXP('WinBUGS output'!X253),2)</f>
        <v>1.72</v>
      </c>
      <c r="AI254" s="35" t="str">
        <f>FIXED(EXP('WinBUGS output'!W253),2)</f>
        <v>0.58</v>
      </c>
      <c r="AJ254" s="35" t="str">
        <f>FIXED(EXP('WinBUGS output'!Y253),2)</f>
        <v>4.90</v>
      </c>
    </row>
    <row r="255" spans="1:36" x14ac:dyDescent="0.25">
      <c r="A255" s="37">
        <v>4</v>
      </c>
      <c r="B255" s="37">
        <v>61</v>
      </c>
      <c r="C255" s="35" t="str">
        <f>VLOOKUP(A255,'WinBUGS output'!A:C,3,FALSE)</f>
        <v>Attention placebo</v>
      </c>
      <c r="D255" s="35" t="str">
        <f>VLOOKUP(B255,'WinBUGS output'!A:C,3,FALSE)</f>
        <v>Interpersonal psychotherapy (IPT) + imipramine</v>
      </c>
      <c r="E255" s="35" t="str">
        <f>FIXED('WinBUGS output'!N254,2)</f>
        <v>2.03</v>
      </c>
      <c r="F255" s="35" t="str">
        <f>FIXED('WinBUGS output'!M254,2)</f>
        <v>0.76</v>
      </c>
      <c r="G255" s="35" t="str">
        <f>FIXED('WinBUGS output'!O254,2)</f>
        <v>3.33</v>
      </c>
      <c r="H255" s="7"/>
      <c r="I255" s="7"/>
      <c r="J255" s="7"/>
      <c r="N255" s="37">
        <v>14</v>
      </c>
      <c r="O255" s="37">
        <v>19</v>
      </c>
      <c r="P255" s="61" t="str">
        <f>VLOOKUP('Direct lors'!N255,'WinBUGS output'!D:F,3,FALSE)</f>
        <v>Interpersonal psychotherapy (IPT)</v>
      </c>
      <c r="Q255" s="61" t="str">
        <f>VLOOKUP('Direct lors'!O255,'WinBUGS output'!D:F,3,FALSE)</f>
        <v>Behavioural, cognitive, or CBT groups</v>
      </c>
      <c r="R255" s="61" t="str">
        <f>FIXED('WinBUGS output'!X254,2)</f>
        <v>0.05</v>
      </c>
      <c r="S255" s="61" t="str">
        <f>FIXED('WinBUGS output'!W254,2)</f>
        <v>-1.05</v>
      </c>
      <c r="T255" s="61" t="str">
        <f>FIXED('WinBUGS output'!Y254,2)</f>
        <v>1.15</v>
      </c>
      <c r="X255" s="35" t="str">
        <f t="shared" si="12"/>
        <v>Attention placebo</v>
      </c>
      <c r="Y255" s="35" t="str">
        <f t="shared" si="13"/>
        <v>Interpersonal psychotherapy (IPT) + imipramine</v>
      </c>
      <c r="Z255" s="35" t="str">
        <f>FIXED(EXP('WinBUGS output'!N254),2)</f>
        <v>7.64</v>
      </c>
      <c r="AA255" s="35" t="str">
        <f>FIXED(EXP('WinBUGS output'!M254),2)</f>
        <v>2.14</v>
      </c>
      <c r="AB255" s="35" t="str">
        <f>FIXED(EXP('WinBUGS output'!O254),2)</f>
        <v>27.91</v>
      </c>
      <c r="AF255" s="35" t="str">
        <f t="shared" si="14"/>
        <v>Interpersonal psychotherapy (IPT)</v>
      </c>
      <c r="AG255" s="35" t="str">
        <f t="shared" si="15"/>
        <v>Behavioural, cognitive, or CBT groups</v>
      </c>
      <c r="AH255" s="35" t="str">
        <f>FIXED(EXP('WinBUGS output'!X254),2)</f>
        <v>1.05</v>
      </c>
      <c r="AI255" s="35" t="str">
        <f>FIXED(EXP('WinBUGS output'!W254),2)</f>
        <v>0.35</v>
      </c>
      <c r="AJ255" s="35" t="str">
        <f>FIXED(EXP('WinBUGS output'!Y254),2)</f>
        <v>3.15</v>
      </c>
    </row>
    <row r="256" spans="1:36" ht="26.25" x14ac:dyDescent="0.25">
      <c r="A256" s="37">
        <v>4</v>
      </c>
      <c r="B256" s="37">
        <v>62</v>
      </c>
      <c r="C256" s="35" t="str">
        <f>VLOOKUP(A256,'WinBUGS output'!A:C,3,FALSE)</f>
        <v>Attention placebo</v>
      </c>
      <c r="D256" s="35" t="str">
        <f>VLOOKUP(B256,'WinBUGS output'!A:C,3,FALSE)</f>
        <v>Short-term psychodynamic psychotherapy individual + Any AD</v>
      </c>
      <c r="E256" s="35" t="str">
        <f>FIXED('WinBUGS output'!N255,2)</f>
        <v>1.78</v>
      </c>
      <c r="F256" s="35" t="str">
        <f>FIXED('WinBUGS output'!M255,2)</f>
        <v>0.76</v>
      </c>
      <c r="G256" s="35" t="str">
        <f>FIXED('WinBUGS output'!O255,2)</f>
        <v>2.80</v>
      </c>
      <c r="H256" s="7"/>
      <c r="I256" s="7"/>
      <c r="J256" s="7"/>
      <c r="N256" s="37">
        <v>14</v>
      </c>
      <c r="O256" s="37">
        <v>20</v>
      </c>
      <c r="P256" s="61" t="str">
        <f>VLOOKUP('Direct lors'!N256,'WinBUGS output'!D:F,3,FALSE)</f>
        <v>Interpersonal psychotherapy (IPT)</v>
      </c>
      <c r="Q256" s="61" t="str">
        <f>VLOOKUP('Direct lors'!O256,'WinBUGS output'!D:F,3,FALSE)</f>
        <v>Combined (Cognitive and cognitive behavioural therapies individual + AD)</v>
      </c>
      <c r="R256" s="61" t="str">
        <f>FIXED('WinBUGS output'!X255,2)</f>
        <v>0.91</v>
      </c>
      <c r="S256" s="61" t="str">
        <f>FIXED('WinBUGS output'!W255,2)</f>
        <v>-0.37</v>
      </c>
      <c r="T256" s="61" t="str">
        <f>FIXED('WinBUGS output'!Y255,2)</f>
        <v>2.18</v>
      </c>
      <c r="X256" s="35" t="str">
        <f t="shared" si="12"/>
        <v>Attention placebo</v>
      </c>
      <c r="Y256" s="35" t="str">
        <f t="shared" si="13"/>
        <v>Short-term psychodynamic psychotherapy individual + Any AD</v>
      </c>
      <c r="Z256" s="35" t="str">
        <f>FIXED(EXP('WinBUGS output'!N255),2)</f>
        <v>5.90</v>
      </c>
      <c r="AA256" s="35" t="str">
        <f>FIXED(EXP('WinBUGS output'!M255),2)</f>
        <v>2.13</v>
      </c>
      <c r="AB256" s="35" t="str">
        <f>FIXED(EXP('WinBUGS output'!O255),2)</f>
        <v>16.44</v>
      </c>
      <c r="AF256" s="35" t="str">
        <f t="shared" si="14"/>
        <v>Interpersonal psychotherapy (IPT)</v>
      </c>
      <c r="AG256" s="35" t="str">
        <f t="shared" si="15"/>
        <v>Combined (Cognitive and cognitive behavioural therapies individual + AD)</v>
      </c>
      <c r="AH256" s="35" t="str">
        <f>FIXED(EXP('WinBUGS output'!X255),2)</f>
        <v>2.50</v>
      </c>
      <c r="AI256" s="35" t="str">
        <f>FIXED(EXP('WinBUGS output'!W255),2)</f>
        <v>0.69</v>
      </c>
      <c r="AJ256" s="35" t="str">
        <f>FIXED(EXP('WinBUGS output'!Y255),2)</f>
        <v>8.88</v>
      </c>
    </row>
    <row r="257" spans="1:36" x14ac:dyDescent="0.25">
      <c r="A257" s="37">
        <v>4</v>
      </c>
      <c r="B257" s="37">
        <v>63</v>
      </c>
      <c r="C257" s="35" t="str">
        <f>VLOOKUP(A257,'WinBUGS output'!A:C,3,FALSE)</f>
        <v>Attention placebo</v>
      </c>
      <c r="D257" s="35" t="str">
        <f>VLOOKUP(B257,'WinBUGS output'!A:C,3,FALSE)</f>
        <v>Short-term psychodynamic psychotherapy individual + any SSRI</v>
      </c>
      <c r="E257" s="35" t="str">
        <f>FIXED('WinBUGS output'!N256,2)</f>
        <v>1.64</v>
      </c>
      <c r="F257" s="35" t="str">
        <f>FIXED('WinBUGS output'!M256,2)</f>
        <v>0.52</v>
      </c>
      <c r="G257" s="35" t="str">
        <f>FIXED('WinBUGS output'!O256,2)</f>
        <v>2.74</v>
      </c>
      <c r="H257" s="7"/>
      <c r="I257" s="7"/>
      <c r="J257" s="7"/>
      <c r="N257" s="37">
        <v>14</v>
      </c>
      <c r="O257" s="37">
        <v>21</v>
      </c>
      <c r="P257" s="61" t="str">
        <f>VLOOKUP('Direct lors'!N257,'WinBUGS output'!D:F,3,FALSE)</f>
        <v>Interpersonal psychotherapy (IPT)</v>
      </c>
      <c r="Q257" s="61" t="str">
        <f>VLOOKUP('Direct lors'!O257,'WinBUGS output'!D:F,3,FALSE)</f>
        <v>Combined (Counselling + AD)</v>
      </c>
      <c r="R257" s="61" t="str">
        <f>FIXED('WinBUGS output'!X256,2)</f>
        <v>1.30</v>
      </c>
      <c r="S257" s="61" t="str">
        <f>FIXED('WinBUGS output'!W256,2)</f>
        <v>-0.51</v>
      </c>
      <c r="T257" s="61" t="str">
        <f>FIXED('WinBUGS output'!Y256,2)</f>
        <v>3.12</v>
      </c>
      <c r="X257" s="35" t="str">
        <f t="shared" si="12"/>
        <v>Attention placebo</v>
      </c>
      <c r="Y257" s="35" t="str">
        <f t="shared" si="13"/>
        <v>Short-term psychodynamic psychotherapy individual + any SSRI</v>
      </c>
      <c r="Z257" s="35" t="str">
        <f>FIXED(EXP('WinBUGS output'!N256),2)</f>
        <v>5.13</v>
      </c>
      <c r="AA257" s="35" t="str">
        <f>FIXED(EXP('WinBUGS output'!M256),2)</f>
        <v>1.68</v>
      </c>
      <c r="AB257" s="35" t="str">
        <f>FIXED(EXP('WinBUGS output'!O256),2)</f>
        <v>15.46</v>
      </c>
      <c r="AF257" s="35" t="str">
        <f t="shared" si="14"/>
        <v>Interpersonal psychotherapy (IPT)</v>
      </c>
      <c r="AG257" s="35" t="str">
        <f t="shared" si="15"/>
        <v>Combined (Counselling + AD)</v>
      </c>
      <c r="AH257" s="35" t="str">
        <f>FIXED(EXP('WinBUGS output'!X256),2)</f>
        <v>3.67</v>
      </c>
      <c r="AI257" s="35" t="str">
        <f>FIXED(EXP('WinBUGS output'!W256),2)</f>
        <v>0.60</v>
      </c>
      <c r="AJ257" s="35" t="str">
        <f>FIXED(EXP('WinBUGS output'!Y256),2)</f>
        <v>22.71</v>
      </c>
    </row>
    <row r="258" spans="1:36" x14ac:dyDescent="0.25">
      <c r="A258" s="37">
        <v>4</v>
      </c>
      <c r="B258" s="37">
        <v>64</v>
      </c>
      <c r="C258" s="35" t="str">
        <f>VLOOKUP(A258,'WinBUGS output'!A:C,3,FALSE)</f>
        <v>Attention placebo</v>
      </c>
      <c r="D258" s="35" t="str">
        <f>VLOOKUP(B258,'WinBUGS output'!A:C,3,FALSE)</f>
        <v>CBT individual (over 15 sessions) + Pill placebo</v>
      </c>
      <c r="E258" s="35" t="str">
        <f>FIXED('WinBUGS output'!N257,2)</f>
        <v>2.37</v>
      </c>
      <c r="F258" s="35" t="str">
        <f>FIXED('WinBUGS output'!M257,2)</f>
        <v>1.25</v>
      </c>
      <c r="G258" s="35" t="str">
        <f>FIXED('WinBUGS output'!O257,2)</f>
        <v>3.51</v>
      </c>
      <c r="H258" s="7"/>
      <c r="I258" s="7"/>
      <c r="J258" s="7"/>
      <c r="N258" s="37">
        <v>14</v>
      </c>
      <c r="O258" s="37">
        <v>22</v>
      </c>
      <c r="P258" s="61" t="str">
        <f>VLOOKUP('Direct lors'!N258,'WinBUGS output'!D:F,3,FALSE)</f>
        <v>Interpersonal psychotherapy (IPT)</v>
      </c>
      <c r="Q258" s="61" t="str">
        <f>VLOOKUP('Direct lors'!O258,'WinBUGS output'!D:F,3,FALSE)</f>
        <v>Combined (IPT + AD)</v>
      </c>
      <c r="R258" s="61" t="str">
        <f>FIXED('WinBUGS output'!X257,2)</f>
        <v>1.49</v>
      </c>
      <c r="S258" s="61" t="str">
        <f>FIXED('WinBUGS output'!W257,2)</f>
        <v>0.06</v>
      </c>
      <c r="T258" s="61" t="str">
        <f>FIXED('WinBUGS output'!Y257,2)</f>
        <v>2.92</v>
      </c>
      <c r="X258" s="35" t="str">
        <f t="shared" si="12"/>
        <v>Attention placebo</v>
      </c>
      <c r="Y258" s="35" t="str">
        <f t="shared" si="13"/>
        <v>CBT individual (over 15 sessions) + Pill placebo</v>
      </c>
      <c r="Z258" s="35" t="str">
        <f>FIXED(EXP('WinBUGS output'!N257),2)</f>
        <v>10.71</v>
      </c>
      <c r="AA258" s="35" t="str">
        <f>FIXED(EXP('WinBUGS output'!M257),2)</f>
        <v>3.48</v>
      </c>
      <c r="AB258" s="35" t="str">
        <f>FIXED(EXP('WinBUGS output'!O257),2)</f>
        <v>33.38</v>
      </c>
      <c r="AF258" s="35" t="str">
        <f t="shared" si="14"/>
        <v>Interpersonal psychotherapy (IPT)</v>
      </c>
      <c r="AG258" s="35" t="str">
        <f t="shared" si="15"/>
        <v>Combined (IPT + AD)</v>
      </c>
      <c r="AH258" s="35" t="str">
        <f>FIXED(EXP('WinBUGS output'!X257),2)</f>
        <v>4.41</v>
      </c>
      <c r="AI258" s="35" t="str">
        <f>FIXED(EXP('WinBUGS output'!W257),2)</f>
        <v>1.06</v>
      </c>
      <c r="AJ258" s="35" t="str">
        <f>FIXED(EXP('WinBUGS output'!Y257),2)</f>
        <v>18.58</v>
      </c>
    </row>
    <row r="259" spans="1:36" ht="26.25" x14ac:dyDescent="0.25">
      <c r="A259" s="37">
        <v>4</v>
      </c>
      <c r="B259" s="37">
        <v>65</v>
      </c>
      <c r="C259" s="35" t="str">
        <f>VLOOKUP(A259,'WinBUGS output'!A:C,3,FALSE)</f>
        <v>Attention placebo</v>
      </c>
      <c r="D259" s="35" t="str">
        <f>VLOOKUP(B259,'WinBUGS output'!A:C,3,FALSE)</f>
        <v xml:space="preserve">Interpersonal psychotherapy (IPT) + Pill placebo </v>
      </c>
      <c r="E259" s="35" t="str">
        <f>FIXED('WinBUGS output'!N258,2)</f>
        <v>2.36</v>
      </c>
      <c r="F259" s="35" t="str">
        <f>FIXED('WinBUGS output'!M258,2)</f>
        <v>1.08</v>
      </c>
      <c r="G259" s="35" t="str">
        <f>FIXED('WinBUGS output'!O258,2)</f>
        <v>3.64</v>
      </c>
      <c r="H259" s="7"/>
      <c r="I259" s="7"/>
      <c r="J259" s="7"/>
      <c r="N259" s="37">
        <v>14</v>
      </c>
      <c r="O259" s="37">
        <v>23</v>
      </c>
      <c r="P259" s="61" t="str">
        <f>VLOOKUP('Direct lors'!N259,'WinBUGS output'!D:F,3,FALSE)</f>
        <v>Interpersonal psychotherapy (IPT)</v>
      </c>
      <c r="Q259" s="61" t="str">
        <f>VLOOKUP('Direct lors'!O259,'WinBUGS output'!D:F,3,FALSE)</f>
        <v>Combined (Short-term psychodynamic psychotherapies + AD)</v>
      </c>
      <c r="R259" s="61" t="str">
        <f>FIXED('WinBUGS output'!X258,2)</f>
        <v>1.16</v>
      </c>
      <c r="S259" s="61" t="str">
        <f>FIXED('WinBUGS output'!W258,2)</f>
        <v>-0.17</v>
      </c>
      <c r="T259" s="61" t="str">
        <f>FIXED('WinBUGS output'!Y258,2)</f>
        <v>2.49</v>
      </c>
      <c r="X259" s="35" t="str">
        <f t="shared" si="12"/>
        <v>Attention placebo</v>
      </c>
      <c r="Y259" s="35" t="str">
        <f t="shared" si="13"/>
        <v xml:space="preserve">Interpersonal psychotherapy (IPT) + Pill placebo </v>
      </c>
      <c r="Z259" s="35" t="str">
        <f>FIXED(EXP('WinBUGS output'!N258),2)</f>
        <v>10.57</v>
      </c>
      <c r="AA259" s="35" t="str">
        <f>FIXED(EXP('WinBUGS output'!M258),2)</f>
        <v>2.94</v>
      </c>
      <c r="AB259" s="35" t="str">
        <f>FIXED(EXP('WinBUGS output'!O258),2)</f>
        <v>37.94</v>
      </c>
      <c r="AF259" s="35" t="str">
        <f t="shared" si="14"/>
        <v>Interpersonal psychotherapy (IPT)</v>
      </c>
      <c r="AG259" s="35" t="str">
        <f t="shared" si="15"/>
        <v>Combined (Short-term psychodynamic psychotherapies + AD)</v>
      </c>
      <c r="AH259" s="35" t="str">
        <f>FIXED(EXP('WinBUGS output'!X258),2)</f>
        <v>3.19</v>
      </c>
      <c r="AI259" s="35" t="str">
        <f>FIXED(EXP('WinBUGS output'!W258),2)</f>
        <v>0.85</v>
      </c>
      <c r="AJ259" s="35" t="str">
        <f>FIXED(EXP('WinBUGS output'!Y258),2)</f>
        <v>12.11</v>
      </c>
    </row>
    <row r="260" spans="1:36" x14ac:dyDescent="0.25">
      <c r="A260" s="37">
        <v>4</v>
      </c>
      <c r="B260" s="37">
        <v>66</v>
      </c>
      <c r="C260" s="35" t="str">
        <f>VLOOKUP(A260,'WinBUGS output'!A:C,3,FALSE)</f>
        <v>Attention placebo</v>
      </c>
      <c r="D260" s="35" t="str">
        <f>VLOOKUP(B260,'WinBUGS output'!A:C,3,FALSE)</f>
        <v>Exercise + Sertraline</v>
      </c>
      <c r="E260" s="35" t="str">
        <f>FIXED('WinBUGS output'!N259,2)</f>
        <v>2.24</v>
      </c>
      <c r="F260" s="35" t="str">
        <f>FIXED('WinBUGS output'!M259,2)</f>
        <v>1.08</v>
      </c>
      <c r="G260" s="35" t="str">
        <f>FIXED('WinBUGS output'!O259,2)</f>
        <v>3.38</v>
      </c>
      <c r="H260" s="7"/>
      <c r="I260" s="7"/>
      <c r="J260" s="7"/>
      <c r="N260" s="37">
        <v>14</v>
      </c>
      <c r="O260" s="37">
        <v>24</v>
      </c>
      <c r="P260" s="61" t="str">
        <f>VLOOKUP('Direct lors'!N260,'WinBUGS output'!D:F,3,FALSE)</f>
        <v>Interpersonal psychotherapy (IPT)</v>
      </c>
      <c r="Q260" s="61" t="str">
        <f>VLOOKUP('Direct lors'!O260,'WinBUGS output'!D:F,3,FALSE)</f>
        <v>Combined (psych + placebo)</v>
      </c>
      <c r="R260" s="61" t="str">
        <f>FIXED('WinBUGS output'!X259,2)</f>
        <v>1.83</v>
      </c>
      <c r="S260" s="61" t="str">
        <f>FIXED('WinBUGS output'!W259,2)</f>
        <v>0.38</v>
      </c>
      <c r="T260" s="61" t="str">
        <f>FIXED('WinBUGS output'!Y259,2)</f>
        <v>3.26</v>
      </c>
      <c r="X260" s="35" t="str">
        <f t="shared" si="12"/>
        <v>Attention placebo</v>
      </c>
      <c r="Y260" s="35" t="str">
        <f t="shared" si="13"/>
        <v>Exercise + Sertraline</v>
      </c>
      <c r="Z260" s="35" t="str">
        <f>FIXED(EXP('WinBUGS output'!N259),2)</f>
        <v>9.37</v>
      </c>
      <c r="AA260" s="35" t="str">
        <f>FIXED(EXP('WinBUGS output'!M259),2)</f>
        <v>2.95</v>
      </c>
      <c r="AB260" s="35" t="str">
        <f>FIXED(EXP('WinBUGS output'!O259),2)</f>
        <v>29.40</v>
      </c>
      <c r="AF260" s="35" t="str">
        <f t="shared" si="14"/>
        <v>Interpersonal psychotherapy (IPT)</v>
      </c>
      <c r="AG260" s="35" t="str">
        <f t="shared" si="15"/>
        <v>Combined (psych + placebo)</v>
      </c>
      <c r="AH260" s="35" t="str">
        <f>FIXED(EXP('WinBUGS output'!X259),2)</f>
        <v>6.21</v>
      </c>
      <c r="AI260" s="35" t="str">
        <f>FIXED(EXP('WinBUGS output'!W259),2)</f>
        <v>1.46</v>
      </c>
      <c r="AJ260" s="35" t="str">
        <f>FIXED(EXP('WinBUGS output'!Y259),2)</f>
        <v>26.02</v>
      </c>
    </row>
    <row r="261" spans="1:36" x14ac:dyDescent="0.25">
      <c r="A261" s="37">
        <v>4</v>
      </c>
      <c r="B261" s="37">
        <v>67</v>
      </c>
      <c r="C261" s="35" t="str">
        <f>VLOOKUP(A261,'WinBUGS output'!A:C,3,FALSE)</f>
        <v>Attention placebo</v>
      </c>
      <c r="D261" s="35" t="str">
        <f>VLOOKUP(B261,'WinBUGS output'!A:C,3,FALSE)</f>
        <v>Cognitive bibliotherapy + escitalopram</v>
      </c>
      <c r="E261" s="35" t="str">
        <f>FIXED('WinBUGS output'!N260,2)</f>
        <v>0.74</v>
      </c>
      <c r="F261" s="35" t="str">
        <f>FIXED('WinBUGS output'!M260,2)</f>
        <v>-0.49</v>
      </c>
      <c r="G261" s="35" t="str">
        <f>FIXED('WinBUGS output'!O260,2)</f>
        <v>1.99</v>
      </c>
      <c r="H261" s="7"/>
      <c r="I261" s="7"/>
      <c r="J261" s="7"/>
      <c r="N261" s="37">
        <v>14</v>
      </c>
      <c r="O261" s="37">
        <v>25</v>
      </c>
      <c r="P261" s="61" t="str">
        <f>VLOOKUP('Direct lors'!N261,'WinBUGS output'!D:F,3,FALSE)</f>
        <v>Interpersonal psychotherapy (IPT)</v>
      </c>
      <c r="Q261" s="61" t="str">
        <f>VLOOKUP('Direct lors'!O261,'WinBUGS output'!D:F,3,FALSE)</f>
        <v>Combined (Exercise + AD/CBT)</v>
      </c>
      <c r="R261" s="61" t="str">
        <f>FIXED('WinBUGS output'!X260,2)</f>
        <v>1.70</v>
      </c>
      <c r="S261" s="61" t="str">
        <f>FIXED('WinBUGS output'!W260,2)</f>
        <v>0.16</v>
      </c>
      <c r="T261" s="61" t="str">
        <f>FIXED('WinBUGS output'!Y260,2)</f>
        <v>3.23</v>
      </c>
      <c r="X261" s="35" t="str">
        <f t="shared" ref="X261:X324" si="16">C261</f>
        <v>Attention placebo</v>
      </c>
      <c r="Y261" s="35" t="str">
        <f t="shared" ref="Y261:Y324" si="17">D261</f>
        <v>Cognitive bibliotherapy + escitalopram</v>
      </c>
      <c r="Z261" s="35" t="str">
        <f>FIXED(EXP('WinBUGS output'!N260),2)</f>
        <v>2.10</v>
      </c>
      <c r="AA261" s="35" t="str">
        <f>FIXED(EXP('WinBUGS output'!M260),2)</f>
        <v>0.61</v>
      </c>
      <c r="AB261" s="35" t="str">
        <f>FIXED(EXP('WinBUGS output'!O260),2)</f>
        <v>7.32</v>
      </c>
      <c r="AF261" s="35" t="str">
        <f t="shared" ref="AF261:AF324" si="18">P261</f>
        <v>Interpersonal psychotherapy (IPT)</v>
      </c>
      <c r="AG261" s="35" t="str">
        <f t="shared" ref="AG261:AG324" si="19">Q261</f>
        <v>Combined (Exercise + AD/CBT)</v>
      </c>
      <c r="AH261" s="35" t="str">
        <f>FIXED(EXP('WinBUGS output'!X260),2)</f>
        <v>5.47</v>
      </c>
      <c r="AI261" s="35" t="str">
        <f>FIXED(EXP('WinBUGS output'!W260),2)</f>
        <v>1.18</v>
      </c>
      <c r="AJ261" s="35" t="str">
        <f>FIXED(EXP('WinBUGS output'!Y260),2)</f>
        <v>25.20</v>
      </c>
    </row>
    <row r="262" spans="1:36" x14ac:dyDescent="0.25">
      <c r="A262" s="37">
        <v>5</v>
      </c>
      <c r="B262" s="37">
        <v>6</v>
      </c>
      <c r="C262" s="35" t="str">
        <f>VLOOKUP(A262,'WinBUGS output'!A:C,3,FALSE)</f>
        <v>Attention placebo + TAU</v>
      </c>
      <c r="D262" s="35" t="str">
        <f>VLOOKUP(B262,'WinBUGS output'!A:C,3,FALSE)</f>
        <v>TAU</v>
      </c>
      <c r="E262" s="35" t="str">
        <f>FIXED('WinBUGS output'!N261,2)</f>
        <v>0.12</v>
      </c>
      <c r="F262" s="35" t="str">
        <f>FIXED('WinBUGS output'!M261,2)</f>
        <v>-0.59</v>
      </c>
      <c r="G262" s="35" t="str">
        <f>FIXED('WinBUGS output'!O261,2)</f>
        <v>0.96</v>
      </c>
      <c r="H262" s="7"/>
      <c r="I262" s="7"/>
      <c r="J262" s="7"/>
      <c r="N262" s="37">
        <v>14</v>
      </c>
      <c r="O262" s="37">
        <v>26</v>
      </c>
      <c r="P262" s="61" t="str">
        <f>VLOOKUP('Direct lors'!N262,'WinBUGS output'!D:F,3,FALSE)</f>
        <v>Interpersonal psychotherapy (IPT)</v>
      </c>
      <c r="Q262" s="61" t="str">
        <f>VLOOKUP('Direct lors'!O262,'WinBUGS output'!D:F,3,FALSE)</f>
        <v>Combined (Self-help + AD)</v>
      </c>
      <c r="R262" s="61" t="str">
        <f>FIXED('WinBUGS output'!X261,2)</f>
        <v>0.21</v>
      </c>
      <c r="S262" s="61" t="str">
        <f>FIXED('WinBUGS output'!W261,2)</f>
        <v>-1.39</v>
      </c>
      <c r="T262" s="61" t="str">
        <f>FIXED('WinBUGS output'!Y261,2)</f>
        <v>1.80</v>
      </c>
      <c r="X262" s="35" t="str">
        <f t="shared" si="16"/>
        <v>Attention placebo + TAU</v>
      </c>
      <c r="Y262" s="35" t="str">
        <f t="shared" si="17"/>
        <v>TAU</v>
      </c>
      <c r="Z262" s="35" t="str">
        <f>FIXED(EXP('WinBUGS output'!N261),2)</f>
        <v>1.12</v>
      </c>
      <c r="AA262" s="35" t="str">
        <f>FIXED(EXP('WinBUGS output'!M261),2)</f>
        <v>0.55</v>
      </c>
      <c r="AB262" s="35" t="str">
        <f>FIXED(EXP('WinBUGS output'!O261),2)</f>
        <v>2.60</v>
      </c>
      <c r="AF262" s="35" t="str">
        <f t="shared" si="18"/>
        <v>Interpersonal psychotherapy (IPT)</v>
      </c>
      <c r="AG262" s="35" t="str">
        <f t="shared" si="19"/>
        <v>Combined (Self-help + AD)</v>
      </c>
      <c r="AH262" s="35" t="str">
        <f>FIXED(EXP('WinBUGS output'!X261),2)</f>
        <v>1.23</v>
      </c>
      <c r="AI262" s="35" t="str">
        <f>FIXED(EXP('WinBUGS output'!W261),2)</f>
        <v>0.25</v>
      </c>
      <c r="AJ262" s="35" t="str">
        <f>FIXED(EXP('WinBUGS output'!Y261),2)</f>
        <v>6.06</v>
      </c>
    </row>
    <row r="263" spans="1:36" x14ac:dyDescent="0.25">
      <c r="A263" s="37">
        <v>5</v>
      </c>
      <c r="B263" s="37">
        <v>7</v>
      </c>
      <c r="C263" s="35" t="str">
        <f>VLOOKUP(A263,'WinBUGS output'!A:C,3,FALSE)</f>
        <v>Attention placebo + TAU</v>
      </c>
      <c r="D263" s="35" t="str">
        <f>VLOOKUP(B263,'WinBUGS output'!A:C,3,FALSE)</f>
        <v>Enhanced TAU</v>
      </c>
      <c r="E263" s="35" t="str">
        <f>FIXED('WinBUGS output'!N262,2)</f>
        <v>0.37</v>
      </c>
      <c r="F263" s="35" t="str">
        <f>FIXED('WinBUGS output'!M262,2)</f>
        <v>-0.55</v>
      </c>
      <c r="G263" s="35" t="str">
        <f>FIXED('WinBUGS output'!O262,2)</f>
        <v>1.56</v>
      </c>
      <c r="H263" s="7"/>
      <c r="I263" s="7"/>
      <c r="J263" s="7"/>
      <c r="N263" s="37">
        <v>15</v>
      </c>
      <c r="O263" s="37">
        <v>16</v>
      </c>
      <c r="P263" s="61" t="str">
        <f>VLOOKUP('Direct lors'!N263,'WinBUGS output'!D:F,3,FALSE)</f>
        <v>Counselling</v>
      </c>
      <c r="Q263" s="61" t="str">
        <f>VLOOKUP('Direct lors'!O263,'WinBUGS output'!D:F,3,FALSE)</f>
        <v>Problem solving</v>
      </c>
      <c r="R263" s="61" t="str">
        <f>FIXED('WinBUGS output'!X262,2)</f>
        <v>-1.10</v>
      </c>
      <c r="S263" s="61" t="str">
        <f>FIXED('WinBUGS output'!W262,2)</f>
        <v>-2.55</v>
      </c>
      <c r="T263" s="61" t="str">
        <f>FIXED('WinBUGS output'!Y262,2)</f>
        <v>0.39</v>
      </c>
      <c r="X263" s="35" t="str">
        <f t="shared" si="16"/>
        <v>Attention placebo + TAU</v>
      </c>
      <c r="Y263" s="35" t="str">
        <f t="shared" si="17"/>
        <v>Enhanced TAU</v>
      </c>
      <c r="Z263" s="35" t="str">
        <f>FIXED(EXP('WinBUGS output'!N262),2)</f>
        <v>1.45</v>
      </c>
      <c r="AA263" s="35" t="str">
        <f>FIXED(EXP('WinBUGS output'!M262),2)</f>
        <v>0.58</v>
      </c>
      <c r="AB263" s="35" t="str">
        <f>FIXED(EXP('WinBUGS output'!O262),2)</f>
        <v>4.74</v>
      </c>
      <c r="AF263" s="35" t="str">
        <f t="shared" si="18"/>
        <v>Counselling</v>
      </c>
      <c r="AG263" s="35" t="str">
        <f t="shared" si="19"/>
        <v>Problem solving</v>
      </c>
      <c r="AH263" s="35" t="str">
        <f>FIXED(EXP('WinBUGS output'!X262),2)</f>
        <v>0.33</v>
      </c>
      <c r="AI263" s="35" t="str">
        <f>FIXED(EXP('WinBUGS output'!W262),2)</f>
        <v>0.08</v>
      </c>
      <c r="AJ263" s="35" t="str">
        <f>FIXED(EXP('WinBUGS output'!Y262),2)</f>
        <v>1.47</v>
      </c>
    </row>
    <row r="264" spans="1:36" x14ac:dyDescent="0.25">
      <c r="A264" s="37">
        <v>5</v>
      </c>
      <c r="B264" s="37">
        <v>8</v>
      </c>
      <c r="C264" s="35" t="str">
        <f>VLOOKUP(A264,'WinBUGS output'!A:C,3,FALSE)</f>
        <v>Attention placebo + TAU</v>
      </c>
      <c r="D264" s="35" t="str">
        <f>VLOOKUP(B264,'WinBUGS output'!A:C,3,FALSE)</f>
        <v>Exercise</v>
      </c>
      <c r="E264" s="35" t="str">
        <f>FIXED('WinBUGS output'!N263,2)</f>
        <v>1.07</v>
      </c>
      <c r="F264" s="35" t="str">
        <f>FIXED('WinBUGS output'!M263,2)</f>
        <v>0.39</v>
      </c>
      <c r="G264" s="35" t="str">
        <f>FIXED('WinBUGS output'!O263,2)</f>
        <v>1.94</v>
      </c>
      <c r="H264" s="7"/>
      <c r="I264" s="7"/>
      <c r="J264" s="7"/>
      <c r="N264" s="37">
        <v>15</v>
      </c>
      <c r="O264" s="37">
        <v>17</v>
      </c>
      <c r="P264" s="61" t="str">
        <f>VLOOKUP('Direct lors'!N264,'WinBUGS output'!D:F,3,FALSE)</f>
        <v>Counselling</v>
      </c>
      <c r="Q264" s="61" t="str">
        <f>VLOOKUP('Direct lors'!O264,'WinBUGS output'!D:F,3,FALSE)</f>
        <v>Behavioural therapies (individual)</v>
      </c>
      <c r="R264" s="61" t="str">
        <f>FIXED('WinBUGS output'!X263,2)</f>
        <v>1.01</v>
      </c>
      <c r="S264" s="61" t="str">
        <f>FIXED('WinBUGS output'!W263,2)</f>
        <v>-0.07</v>
      </c>
      <c r="T264" s="61" t="str">
        <f>FIXED('WinBUGS output'!Y263,2)</f>
        <v>2.06</v>
      </c>
      <c r="X264" s="35" t="str">
        <f t="shared" si="16"/>
        <v>Attention placebo + TAU</v>
      </c>
      <c r="Y264" s="35" t="str">
        <f t="shared" si="17"/>
        <v>Exercise</v>
      </c>
      <c r="Z264" s="35" t="str">
        <f>FIXED(EXP('WinBUGS output'!N263),2)</f>
        <v>2.92</v>
      </c>
      <c r="AA264" s="35" t="str">
        <f>FIXED(EXP('WinBUGS output'!M263),2)</f>
        <v>1.48</v>
      </c>
      <c r="AB264" s="35" t="str">
        <f>FIXED(EXP('WinBUGS output'!O263),2)</f>
        <v>6.96</v>
      </c>
      <c r="AF264" s="35" t="str">
        <f t="shared" si="18"/>
        <v>Counselling</v>
      </c>
      <c r="AG264" s="35" t="str">
        <f t="shared" si="19"/>
        <v>Behavioural therapies (individual)</v>
      </c>
      <c r="AH264" s="35" t="str">
        <f>FIXED(EXP('WinBUGS output'!X263),2)</f>
        <v>2.73</v>
      </c>
      <c r="AI264" s="35" t="str">
        <f>FIXED(EXP('WinBUGS output'!W263),2)</f>
        <v>0.94</v>
      </c>
      <c r="AJ264" s="35" t="str">
        <f>FIXED(EXP('WinBUGS output'!Y263),2)</f>
        <v>7.88</v>
      </c>
    </row>
    <row r="265" spans="1:36" ht="26.25" x14ac:dyDescent="0.25">
      <c r="A265" s="37">
        <v>5</v>
      </c>
      <c r="B265" s="37">
        <v>9</v>
      </c>
      <c r="C265" s="35" t="str">
        <f>VLOOKUP(A265,'WinBUGS output'!A:C,3,FALSE)</f>
        <v>Attention placebo + TAU</v>
      </c>
      <c r="D265" s="35" t="str">
        <f>VLOOKUP(B265,'WinBUGS output'!A:C,3,FALSE)</f>
        <v>Exercise + TAU</v>
      </c>
      <c r="E265" s="35" t="str">
        <f>FIXED('WinBUGS output'!N264,2)</f>
        <v>0.82</v>
      </c>
      <c r="F265" s="35" t="str">
        <f>FIXED('WinBUGS output'!M264,2)</f>
        <v>0.22</v>
      </c>
      <c r="G265" s="35" t="str">
        <f>FIXED('WinBUGS output'!O264,2)</f>
        <v>1.45</v>
      </c>
      <c r="H265" s="7">
        <v>1.35</v>
      </c>
      <c r="I265" s="7">
        <v>0.48</v>
      </c>
      <c r="J265" s="7">
        <v>1.6639999999999999</v>
      </c>
      <c r="N265" s="37">
        <v>15</v>
      </c>
      <c r="O265" s="37">
        <v>18</v>
      </c>
      <c r="P265" s="61" t="str">
        <f>VLOOKUP('Direct lors'!N265,'WinBUGS output'!D:F,3,FALSE)</f>
        <v>Counselling</v>
      </c>
      <c r="Q265" s="61" t="str">
        <f>VLOOKUP('Direct lors'!O265,'WinBUGS output'!D:F,3,FALSE)</f>
        <v>Cognitive and cognitive behavioural therapies (individual)</v>
      </c>
      <c r="R265" s="61" t="str">
        <f>FIXED('WinBUGS output'!X264,2)</f>
        <v>0.34</v>
      </c>
      <c r="S265" s="61" t="str">
        <f>FIXED('WinBUGS output'!W264,2)</f>
        <v>-0.50</v>
      </c>
      <c r="T265" s="61" t="str">
        <f>FIXED('WinBUGS output'!Y264,2)</f>
        <v>1.14</v>
      </c>
      <c r="X265" s="35" t="str">
        <f t="shared" si="16"/>
        <v>Attention placebo + TAU</v>
      </c>
      <c r="Y265" s="35" t="str">
        <f t="shared" si="17"/>
        <v>Exercise + TAU</v>
      </c>
      <c r="Z265" s="35" t="str">
        <f>FIXED(EXP('WinBUGS output'!N264),2)</f>
        <v>2.26</v>
      </c>
      <c r="AA265" s="35" t="str">
        <f>FIXED(EXP('WinBUGS output'!M264),2)</f>
        <v>1.25</v>
      </c>
      <c r="AB265" s="35" t="str">
        <f>FIXED(EXP('WinBUGS output'!O264),2)</f>
        <v>4.26</v>
      </c>
      <c r="AF265" s="35" t="str">
        <f t="shared" si="18"/>
        <v>Counselling</v>
      </c>
      <c r="AG265" s="35" t="str">
        <f t="shared" si="19"/>
        <v>Cognitive and cognitive behavioural therapies (individual)</v>
      </c>
      <c r="AH265" s="35" t="str">
        <f>FIXED(EXP('WinBUGS output'!X264),2)</f>
        <v>1.40</v>
      </c>
      <c r="AI265" s="35" t="str">
        <f>FIXED(EXP('WinBUGS output'!W264),2)</f>
        <v>0.61</v>
      </c>
      <c r="AJ265" s="35" t="str">
        <f>FIXED(EXP('WinBUGS output'!Y264),2)</f>
        <v>3.11</v>
      </c>
    </row>
    <row r="266" spans="1:36" x14ac:dyDescent="0.25">
      <c r="A266" s="37">
        <v>5</v>
      </c>
      <c r="B266" s="37">
        <v>10</v>
      </c>
      <c r="C266" s="35" t="str">
        <f>VLOOKUP(A266,'WinBUGS output'!A:C,3,FALSE)</f>
        <v>Attention placebo + TAU</v>
      </c>
      <c r="D266" s="35" t="str">
        <f>VLOOKUP(B266,'WinBUGS output'!A:C,3,FALSE)</f>
        <v>Internet-delivered therapist-guided physical activity</v>
      </c>
      <c r="E266" s="35" t="str">
        <f>FIXED('WinBUGS output'!N265,2)</f>
        <v>0.87</v>
      </c>
      <c r="F266" s="35" t="str">
        <f>FIXED('WinBUGS output'!M265,2)</f>
        <v>-0.07</v>
      </c>
      <c r="G266" s="35" t="str">
        <f>FIXED('WinBUGS output'!O265,2)</f>
        <v>1.84</v>
      </c>
      <c r="H266" s="7"/>
      <c r="I266" s="7"/>
      <c r="J266" s="7"/>
      <c r="N266" s="37">
        <v>15</v>
      </c>
      <c r="O266" s="37">
        <v>19</v>
      </c>
      <c r="P266" s="61" t="str">
        <f>VLOOKUP('Direct lors'!N266,'WinBUGS output'!D:F,3,FALSE)</f>
        <v>Counselling</v>
      </c>
      <c r="Q266" s="61" t="str">
        <f>VLOOKUP('Direct lors'!O266,'WinBUGS output'!D:F,3,FALSE)</f>
        <v>Behavioural, cognitive, or CBT groups</v>
      </c>
      <c r="R266" s="61" t="str">
        <f>FIXED('WinBUGS output'!X265,2)</f>
        <v>-0.16</v>
      </c>
      <c r="S266" s="61" t="str">
        <f>FIXED('WinBUGS output'!W265,2)</f>
        <v>-1.03</v>
      </c>
      <c r="T266" s="61" t="str">
        <f>FIXED('WinBUGS output'!Y265,2)</f>
        <v>0.71</v>
      </c>
      <c r="X266" s="35" t="str">
        <f t="shared" si="16"/>
        <v>Attention placebo + TAU</v>
      </c>
      <c r="Y266" s="35" t="str">
        <f t="shared" si="17"/>
        <v>Internet-delivered therapist-guided physical activity</v>
      </c>
      <c r="Z266" s="35" t="str">
        <f>FIXED(EXP('WinBUGS output'!N265),2)</f>
        <v>2.38</v>
      </c>
      <c r="AA266" s="35" t="str">
        <f>FIXED(EXP('WinBUGS output'!M265),2)</f>
        <v>0.93</v>
      </c>
      <c r="AB266" s="35" t="str">
        <f>FIXED(EXP('WinBUGS output'!O265),2)</f>
        <v>6.28</v>
      </c>
      <c r="AF266" s="35" t="str">
        <f t="shared" si="18"/>
        <v>Counselling</v>
      </c>
      <c r="AG266" s="35" t="str">
        <f t="shared" si="19"/>
        <v>Behavioural, cognitive, or CBT groups</v>
      </c>
      <c r="AH266" s="35" t="str">
        <f>FIXED(EXP('WinBUGS output'!X265),2)</f>
        <v>0.85</v>
      </c>
      <c r="AI266" s="35" t="str">
        <f>FIXED(EXP('WinBUGS output'!W265),2)</f>
        <v>0.36</v>
      </c>
      <c r="AJ266" s="35" t="str">
        <f>FIXED(EXP('WinBUGS output'!Y265),2)</f>
        <v>2.04</v>
      </c>
    </row>
    <row r="267" spans="1:36" ht="26.25" x14ac:dyDescent="0.25">
      <c r="A267" s="37">
        <v>5</v>
      </c>
      <c r="B267" s="37">
        <v>11</v>
      </c>
      <c r="C267" s="35" t="str">
        <f>VLOOKUP(A267,'WinBUGS output'!A:C,3,FALSE)</f>
        <v>Attention placebo + TAU</v>
      </c>
      <c r="D267" s="35" t="str">
        <f>VLOOKUP(B267,'WinBUGS output'!A:C,3,FALSE)</f>
        <v>Any TCA</v>
      </c>
      <c r="E267" s="35" t="str">
        <f>FIXED('WinBUGS output'!N266,2)</f>
        <v>1.03</v>
      </c>
      <c r="F267" s="35" t="str">
        <f>FIXED('WinBUGS output'!M266,2)</f>
        <v>0.10</v>
      </c>
      <c r="G267" s="35" t="str">
        <f>FIXED('WinBUGS output'!O266,2)</f>
        <v>2.05</v>
      </c>
      <c r="H267" s="7"/>
      <c r="I267" s="7"/>
      <c r="J267" s="7"/>
      <c r="N267" s="37">
        <v>15</v>
      </c>
      <c r="O267" s="37">
        <v>20</v>
      </c>
      <c r="P267" s="61" t="str">
        <f>VLOOKUP('Direct lors'!N267,'WinBUGS output'!D:F,3,FALSE)</f>
        <v>Counselling</v>
      </c>
      <c r="Q267" s="61" t="str">
        <f>VLOOKUP('Direct lors'!O267,'WinBUGS output'!D:F,3,FALSE)</f>
        <v>Combined (Cognitive and cognitive behavioural therapies individual + AD)</v>
      </c>
      <c r="R267" s="61" t="str">
        <f>FIXED('WinBUGS output'!X266,2)</f>
        <v>0.71</v>
      </c>
      <c r="S267" s="61" t="str">
        <f>FIXED('WinBUGS output'!W266,2)</f>
        <v>-0.38</v>
      </c>
      <c r="T267" s="61" t="str">
        <f>FIXED('WinBUGS output'!Y266,2)</f>
        <v>1.78</v>
      </c>
      <c r="X267" s="35" t="str">
        <f t="shared" si="16"/>
        <v>Attention placebo + TAU</v>
      </c>
      <c r="Y267" s="35" t="str">
        <f t="shared" si="17"/>
        <v>Any TCA</v>
      </c>
      <c r="Z267" s="35" t="str">
        <f>FIXED(EXP('WinBUGS output'!N266),2)</f>
        <v>2.81</v>
      </c>
      <c r="AA267" s="35" t="str">
        <f>FIXED(EXP('WinBUGS output'!M266),2)</f>
        <v>1.10</v>
      </c>
      <c r="AB267" s="35" t="str">
        <f>FIXED(EXP('WinBUGS output'!O266),2)</f>
        <v>7.77</v>
      </c>
      <c r="AF267" s="35" t="str">
        <f t="shared" si="18"/>
        <v>Counselling</v>
      </c>
      <c r="AG267" s="35" t="str">
        <f t="shared" si="19"/>
        <v>Combined (Cognitive and cognitive behavioural therapies individual + AD)</v>
      </c>
      <c r="AH267" s="35" t="str">
        <f>FIXED(EXP('WinBUGS output'!X266),2)</f>
        <v>2.03</v>
      </c>
      <c r="AI267" s="35" t="str">
        <f>FIXED(EXP('WinBUGS output'!W266),2)</f>
        <v>0.69</v>
      </c>
      <c r="AJ267" s="35" t="str">
        <f>FIXED(EXP('WinBUGS output'!Y266),2)</f>
        <v>5.94</v>
      </c>
    </row>
    <row r="268" spans="1:36" x14ac:dyDescent="0.25">
      <c r="A268" s="37">
        <v>5</v>
      </c>
      <c r="B268" s="37">
        <v>12</v>
      </c>
      <c r="C268" s="35" t="str">
        <f>VLOOKUP(A268,'WinBUGS output'!A:C,3,FALSE)</f>
        <v>Attention placebo + TAU</v>
      </c>
      <c r="D268" s="35" t="str">
        <f>VLOOKUP(B268,'WinBUGS output'!A:C,3,FALSE)</f>
        <v>Amitriptyline</v>
      </c>
      <c r="E268" s="35" t="str">
        <f>FIXED('WinBUGS output'!N267,2)</f>
        <v>1.22</v>
      </c>
      <c r="F268" s="35" t="str">
        <f>FIXED('WinBUGS output'!M267,2)</f>
        <v>0.39</v>
      </c>
      <c r="G268" s="35" t="str">
        <f>FIXED('WinBUGS output'!O267,2)</f>
        <v>2.19</v>
      </c>
      <c r="H268" s="7"/>
      <c r="I268" s="7"/>
      <c r="J268" s="7"/>
      <c r="N268" s="37">
        <v>15</v>
      </c>
      <c r="O268" s="37">
        <v>21</v>
      </c>
      <c r="P268" s="61" t="str">
        <f>VLOOKUP('Direct lors'!N268,'WinBUGS output'!D:F,3,FALSE)</f>
        <v>Counselling</v>
      </c>
      <c r="Q268" s="61" t="str">
        <f>VLOOKUP('Direct lors'!O268,'WinBUGS output'!D:F,3,FALSE)</f>
        <v>Combined (Counselling + AD)</v>
      </c>
      <c r="R268" s="61" t="str">
        <f>FIXED('WinBUGS output'!X267,2)</f>
        <v>1.10</v>
      </c>
      <c r="S268" s="61" t="str">
        <f>FIXED('WinBUGS output'!W267,2)</f>
        <v>-0.59</v>
      </c>
      <c r="T268" s="61" t="str">
        <f>FIXED('WinBUGS output'!Y267,2)</f>
        <v>2.78</v>
      </c>
      <c r="X268" s="35" t="str">
        <f t="shared" si="16"/>
        <v>Attention placebo + TAU</v>
      </c>
      <c r="Y268" s="35" t="str">
        <f t="shared" si="17"/>
        <v>Amitriptyline</v>
      </c>
      <c r="Z268" s="35" t="str">
        <f>FIXED(EXP('WinBUGS output'!N267),2)</f>
        <v>3.40</v>
      </c>
      <c r="AA268" s="35" t="str">
        <f>FIXED(EXP('WinBUGS output'!M267),2)</f>
        <v>1.47</v>
      </c>
      <c r="AB268" s="35" t="str">
        <f>FIXED(EXP('WinBUGS output'!O267),2)</f>
        <v>8.90</v>
      </c>
      <c r="AF268" s="35" t="str">
        <f t="shared" si="18"/>
        <v>Counselling</v>
      </c>
      <c r="AG268" s="35" t="str">
        <f t="shared" si="19"/>
        <v>Combined (Counselling + AD)</v>
      </c>
      <c r="AH268" s="35" t="str">
        <f>FIXED(EXP('WinBUGS output'!X267),2)</f>
        <v>2.99</v>
      </c>
      <c r="AI268" s="35" t="str">
        <f>FIXED(EXP('WinBUGS output'!W267),2)</f>
        <v>0.55</v>
      </c>
      <c r="AJ268" s="35" t="str">
        <f>FIXED(EXP('WinBUGS output'!Y267),2)</f>
        <v>16.12</v>
      </c>
    </row>
    <row r="269" spans="1:36" x14ac:dyDescent="0.25">
      <c r="A269" s="37">
        <v>5</v>
      </c>
      <c r="B269" s="37">
        <v>13</v>
      </c>
      <c r="C269" s="35" t="str">
        <f>VLOOKUP(A269,'WinBUGS output'!A:C,3,FALSE)</f>
        <v>Attention placebo + TAU</v>
      </c>
      <c r="D269" s="35" t="str">
        <f>VLOOKUP(B269,'WinBUGS output'!A:C,3,FALSE)</f>
        <v>Imipramine</v>
      </c>
      <c r="E269" s="35" t="str">
        <f>FIXED('WinBUGS output'!N268,2)</f>
        <v>1.01</v>
      </c>
      <c r="F269" s="35" t="str">
        <f>FIXED('WinBUGS output'!M268,2)</f>
        <v>0.19</v>
      </c>
      <c r="G269" s="35" t="str">
        <f>FIXED('WinBUGS output'!O268,2)</f>
        <v>1.95</v>
      </c>
      <c r="H269" s="7"/>
      <c r="I269" s="7"/>
      <c r="J269" s="7"/>
      <c r="N269" s="37">
        <v>15</v>
      </c>
      <c r="O269" s="37">
        <v>22</v>
      </c>
      <c r="P269" s="61" t="str">
        <f>VLOOKUP('Direct lors'!N269,'WinBUGS output'!D:F,3,FALSE)</f>
        <v>Counselling</v>
      </c>
      <c r="Q269" s="61" t="str">
        <f>VLOOKUP('Direct lors'!O269,'WinBUGS output'!D:F,3,FALSE)</f>
        <v>Combined (IPT + AD)</v>
      </c>
      <c r="R269" s="61" t="str">
        <f>FIXED('WinBUGS output'!X268,2)</f>
        <v>1.28</v>
      </c>
      <c r="S269" s="61" t="str">
        <f>FIXED('WinBUGS output'!W268,2)</f>
        <v>0.02</v>
      </c>
      <c r="T269" s="61" t="str">
        <f>FIXED('WinBUGS output'!Y268,2)</f>
        <v>2.54</v>
      </c>
      <c r="X269" s="35" t="str">
        <f t="shared" si="16"/>
        <v>Attention placebo + TAU</v>
      </c>
      <c r="Y269" s="35" t="str">
        <f t="shared" si="17"/>
        <v>Imipramine</v>
      </c>
      <c r="Z269" s="35" t="str">
        <f>FIXED(EXP('WinBUGS output'!N268),2)</f>
        <v>2.73</v>
      </c>
      <c r="AA269" s="35" t="str">
        <f>FIXED(EXP('WinBUGS output'!M268),2)</f>
        <v>1.21</v>
      </c>
      <c r="AB269" s="35" t="str">
        <f>FIXED(EXP('WinBUGS output'!O268),2)</f>
        <v>7.00</v>
      </c>
      <c r="AF269" s="35" t="str">
        <f t="shared" si="18"/>
        <v>Counselling</v>
      </c>
      <c r="AG269" s="35" t="str">
        <f t="shared" si="19"/>
        <v>Combined (IPT + AD)</v>
      </c>
      <c r="AH269" s="35" t="str">
        <f>FIXED(EXP('WinBUGS output'!X268),2)</f>
        <v>3.59</v>
      </c>
      <c r="AI269" s="35" t="str">
        <f>FIXED(EXP('WinBUGS output'!W268),2)</f>
        <v>1.02</v>
      </c>
      <c r="AJ269" s="35" t="str">
        <f>FIXED(EXP('WinBUGS output'!Y268),2)</f>
        <v>12.68</v>
      </c>
    </row>
    <row r="270" spans="1:36" ht="26.25" x14ac:dyDescent="0.25">
      <c r="A270" s="37">
        <v>5</v>
      </c>
      <c r="B270" s="37">
        <v>14</v>
      </c>
      <c r="C270" s="35" t="str">
        <f>VLOOKUP(A270,'WinBUGS output'!A:C,3,FALSE)</f>
        <v>Attention placebo + TAU</v>
      </c>
      <c r="D270" s="35" t="str">
        <f>VLOOKUP(B270,'WinBUGS output'!A:C,3,FALSE)</f>
        <v>Lofepramine</v>
      </c>
      <c r="E270" s="35" t="str">
        <f>FIXED('WinBUGS output'!N269,2)</f>
        <v>1.12</v>
      </c>
      <c r="F270" s="35" t="str">
        <f>FIXED('WinBUGS output'!M269,2)</f>
        <v>0.17</v>
      </c>
      <c r="G270" s="35" t="str">
        <f>FIXED('WinBUGS output'!O269,2)</f>
        <v>2.17</v>
      </c>
      <c r="H270" s="7"/>
      <c r="I270" s="7"/>
      <c r="J270" s="7"/>
      <c r="N270" s="37">
        <v>15</v>
      </c>
      <c r="O270" s="37">
        <v>23</v>
      </c>
      <c r="P270" s="61" t="str">
        <f>VLOOKUP('Direct lors'!N270,'WinBUGS output'!D:F,3,FALSE)</f>
        <v>Counselling</v>
      </c>
      <c r="Q270" s="61" t="str">
        <f>VLOOKUP('Direct lors'!O270,'WinBUGS output'!D:F,3,FALSE)</f>
        <v>Combined (Short-term psychodynamic psychotherapies + AD)</v>
      </c>
      <c r="R270" s="61" t="str">
        <f>FIXED('WinBUGS output'!X269,2)</f>
        <v>0.96</v>
      </c>
      <c r="S270" s="61" t="str">
        <f>FIXED('WinBUGS output'!W269,2)</f>
        <v>-0.19</v>
      </c>
      <c r="T270" s="61" t="str">
        <f>FIXED('WinBUGS output'!Y269,2)</f>
        <v>2.09</v>
      </c>
      <c r="X270" s="35" t="str">
        <f t="shared" si="16"/>
        <v>Attention placebo + TAU</v>
      </c>
      <c r="Y270" s="35" t="str">
        <f t="shared" si="17"/>
        <v>Lofepramine</v>
      </c>
      <c r="Z270" s="35" t="str">
        <f>FIXED(EXP('WinBUGS output'!N269),2)</f>
        <v>3.06</v>
      </c>
      <c r="AA270" s="35" t="str">
        <f>FIXED(EXP('WinBUGS output'!M269),2)</f>
        <v>1.19</v>
      </c>
      <c r="AB270" s="35" t="str">
        <f>FIXED(EXP('WinBUGS output'!O269),2)</f>
        <v>8.77</v>
      </c>
      <c r="AF270" s="35" t="str">
        <f t="shared" si="18"/>
        <v>Counselling</v>
      </c>
      <c r="AG270" s="35" t="str">
        <f t="shared" si="19"/>
        <v>Combined (Short-term psychodynamic psychotherapies + AD)</v>
      </c>
      <c r="AH270" s="35" t="str">
        <f>FIXED(EXP('WinBUGS output'!X269),2)</f>
        <v>2.61</v>
      </c>
      <c r="AI270" s="35" t="str">
        <f>FIXED(EXP('WinBUGS output'!W269),2)</f>
        <v>0.82</v>
      </c>
      <c r="AJ270" s="35" t="str">
        <f>FIXED(EXP('WinBUGS output'!Y269),2)</f>
        <v>8.07</v>
      </c>
    </row>
    <row r="271" spans="1:36" x14ac:dyDescent="0.25">
      <c r="A271" s="37">
        <v>5</v>
      </c>
      <c r="B271" s="37">
        <v>15</v>
      </c>
      <c r="C271" s="35" t="str">
        <f>VLOOKUP(A271,'WinBUGS output'!A:C,3,FALSE)</f>
        <v>Attention placebo + TAU</v>
      </c>
      <c r="D271" s="35" t="str">
        <f>VLOOKUP(B271,'WinBUGS output'!A:C,3,FALSE)</f>
        <v>Any SSRI</v>
      </c>
      <c r="E271" s="35" t="str">
        <f>FIXED('WinBUGS output'!N270,2)</f>
        <v>1.19</v>
      </c>
      <c r="F271" s="35" t="str">
        <f>FIXED('WinBUGS output'!M270,2)</f>
        <v>0.27</v>
      </c>
      <c r="G271" s="35" t="str">
        <f>FIXED('WinBUGS output'!O270,2)</f>
        <v>2.26</v>
      </c>
      <c r="H271" s="7"/>
      <c r="I271" s="7"/>
      <c r="J271" s="7"/>
      <c r="N271" s="37">
        <v>15</v>
      </c>
      <c r="O271" s="37">
        <v>24</v>
      </c>
      <c r="P271" s="61" t="str">
        <f>VLOOKUP('Direct lors'!N271,'WinBUGS output'!D:F,3,FALSE)</f>
        <v>Counselling</v>
      </c>
      <c r="Q271" s="61" t="str">
        <f>VLOOKUP('Direct lors'!O271,'WinBUGS output'!D:F,3,FALSE)</f>
        <v>Combined (psych + placebo)</v>
      </c>
      <c r="R271" s="61" t="str">
        <f>FIXED('WinBUGS output'!X270,2)</f>
        <v>1.62</v>
      </c>
      <c r="S271" s="61" t="str">
        <f>FIXED('WinBUGS output'!W270,2)</f>
        <v>0.33</v>
      </c>
      <c r="T271" s="61" t="str">
        <f>FIXED('WinBUGS output'!Y270,2)</f>
        <v>2.91</v>
      </c>
      <c r="X271" s="35" t="str">
        <f t="shared" si="16"/>
        <v>Attention placebo + TAU</v>
      </c>
      <c r="Y271" s="35" t="str">
        <f t="shared" si="17"/>
        <v>Any SSRI</v>
      </c>
      <c r="Z271" s="35" t="str">
        <f>FIXED(EXP('WinBUGS output'!N270),2)</f>
        <v>3.29</v>
      </c>
      <c r="AA271" s="35" t="str">
        <f>FIXED(EXP('WinBUGS output'!M270),2)</f>
        <v>1.30</v>
      </c>
      <c r="AB271" s="35" t="str">
        <f>FIXED(EXP('WinBUGS output'!O270),2)</f>
        <v>9.59</v>
      </c>
      <c r="AF271" s="35" t="str">
        <f t="shared" si="18"/>
        <v>Counselling</v>
      </c>
      <c r="AG271" s="35" t="str">
        <f t="shared" si="19"/>
        <v>Combined (psych + placebo)</v>
      </c>
      <c r="AH271" s="35" t="str">
        <f>FIXED(EXP('WinBUGS output'!X270),2)</f>
        <v>5.06</v>
      </c>
      <c r="AI271" s="35" t="str">
        <f>FIXED(EXP('WinBUGS output'!W270),2)</f>
        <v>1.39</v>
      </c>
      <c r="AJ271" s="35" t="str">
        <f>FIXED(EXP('WinBUGS output'!Y270),2)</f>
        <v>18.43</v>
      </c>
    </row>
    <row r="272" spans="1:36" x14ac:dyDescent="0.25">
      <c r="A272" s="37">
        <v>5</v>
      </c>
      <c r="B272" s="37">
        <v>16</v>
      </c>
      <c r="C272" s="35" t="str">
        <f>VLOOKUP(A272,'WinBUGS output'!A:C,3,FALSE)</f>
        <v>Attention placebo + TAU</v>
      </c>
      <c r="D272" s="35" t="str">
        <f>VLOOKUP(B272,'WinBUGS output'!A:C,3,FALSE)</f>
        <v>Any SSRI + Enhanced TAU</v>
      </c>
      <c r="E272" s="35" t="str">
        <f>FIXED('WinBUGS output'!N271,2)</f>
        <v>1.11</v>
      </c>
      <c r="F272" s="35" t="str">
        <f>FIXED('WinBUGS output'!M271,2)</f>
        <v>0.20</v>
      </c>
      <c r="G272" s="35" t="str">
        <f>FIXED('WinBUGS output'!O271,2)</f>
        <v>2.14</v>
      </c>
      <c r="H272" s="7"/>
      <c r="I272" s="7"/>
      <c r="J272" s="7"/>
      <c r="N272" s="37">
        <v>15</v>
      </c>
      <c r="O272" s="37">
        <v>25</v>
      </c>
      <c r="P272" s="61" t="str">
        <f>VLOOKUP('Direct lors'!N272,'WinBUGS output'!D:F,3,FALSE)</f>
        <v>Counselling</v>
      </c>
      <c r="Q272" s="61" t="str">
        <f>VLOOKUP('Direct lors'!O272,'WinBUGS output'!D:F,3,FALSE)</f>
        <v>Combined (Exercise + AD/CBT)</v>
      </c>
      <c r="R272" s="61" t="str">
        <f>FIXED('WinBUGS output'!X271,2)</f>
        <v>1.50</v>
      </c>
      <c r="S272" s="61" t="str">
        <f>FIXED('WinBUGS output'!W271,2)</f>
        <v>0.10</v>
      </c>
      <c r="T272" s="61" t="str">
        <f>FIXED('WinBUGS output'!Y271,2)</f>
        <v>2.86</v>
      </c>
      <c r="X272" s="35" t="str">
        <f t="shared" si="16"/>
        <v>Attention placebo + TAU</v>
      </c>
      <c r="Y272" s="35" t="str">
        <f t="shared" si="17"/>
        <v>Any SSRI + Enhanced TAU</v>
      </c>
      <c r="Z272" s="35" t="str">
        <f>FIXED(EXP('WinBUGS output'!N271),2)</f>
        <v>3.03</v>
      </c>
      <c r="AA272" s="35" t="str">
        <f>FIXED(EXP('WinBUGS output'!M271),2)</f>
        <v>1.22</v>
      </c>
      <c r="AB272" s="35" t="str">
        <f>FIXED(EXP('WinBUGS output'!O271),2)</f>
        <v>8.47</v>
      </c>
      <c r="AF272" s="35" t="str">
        <f t="shared" si="18"/>
        <v>Counselling</v>
      </c>
      <c r="AG272" s="35" t="str">
        <f t="shared" si="19"/>
        <v>Combined (Exercise + AD/CBT)</v>
      </c>
      <c r="AH272" s="35" t="str">
        <f>FIXED(EXP('WinBUGS output'!X271),2)</f>
        <v>4.47</v>
      </c>
      <c r="AI272" s="35" t="str">
        <f>FIXED(EXP('WinBUGS output'!W271),2)</f>
        <v>1.10</v>
      </c>
      <c r="AJ272" s="35" t="str">
        <f>FIXED(EXP('WinBUGS output'!Y271),2)</f>
        <v>17.41</v>
      </c>
    </row>
    <row r="273" spans="1:36" x14ac:dyDescent="0.25">
      <c r="A273" s="37">
        <v>5</v>
      </c>
      <c r="B273" s="37">
        <v>17</v>
      </c>
      <c r="C273" s="35" t="str">
        <f>VLOOKUP(A273,'WinBUGS output'!A:C,3,FALSE)</f>
        <v>Attention placebo + TAU</v>
      </c>
      <c r="D273" s="35" t="str">
        <f>VLOOKUP(B273,'WinBUGS output'!A:C,3,FALSE)</f>
        <v>Citalopram</v>
      </c>
      <c r="E273" s="35" t="str">
        <f>FIXED('WinBUGS output'!N272,2)</f>
        <v>1.14</v>
      </c>
      <c r="F273" s="35" t="str">
        <f>FIXED('WinBUGS output'!M272,2)</f>
        <v>0.30</v>
      </c>
      <c r="G273" s="35" t="str">
        <f>FIXED('WinBUGS output'!O272,2)</f>
        <v>2.10</v>
      </c>
      <c r="H273" s="7"/>
      <c r="I273" s="7"/>
      <c r="J273" s="7"/>
      <c r="N273" s="37">
        <v>15</v>
      </c>
      <c r="O273" s="37">
        <v>26</v>
      </c>
      <c r="P273" s="61" t="str">
        <f>VLOOKUP('Direct lors'!N273,'WinBUGS output'!D:F,3,FALSE)</f>
        <v>Counselling</v>
      </c>
      <c r="Q273" s="61" t="str">
        <f>VLOOKUP('Direct lors'!O273,'WinBUGS output'!D:F,3,FALSE)</f>
        <v>Combined (Self-help + AD)</v>
      </c>
      <c r="R273" s="61" t="str">
        <f>FIXED('WinBUGS output'!X272,2)</f>
        <v>0.00</v>
      </c>
      <c r="S273" s="61" t="str">
        <f>FIXED('WinBUGS output'!W272,2)</f>
        <v>-1.45</v>
      </c>
      <c r="T273" s="61" t="str">
        <f>FIXED('WinBUGS output'!Y272,2)</f>
        <v>1.45</v>
      </c>
      <c r="X273" s="35" t="str">
        <f t="shared" si="16"/>
        <v>Attention placebo + TAU</v>
      </c>
      <c r="Y273" s="35" t="str">
        <f t="shared" si="17"/>
        <v>Citalopram</v>
      </c>
      <c r="Z273" s="35" t="str">
        <f>FIXED(EXP('WinBUGS output'!N272),2)</f>
        <v>3.11</v>
      </c>
      <c r="AA273" s="35" t="str">
        <f>FIXED(EXP('WinBUGS output'!M272),2)</f>
        <v>1.35</v>
      </c>
      <c r="AB273" s="35" t="str">
        <f>FIXED(EXP('WinBUGS output'!O272),2)</f>
        <v>8.13</v>
      </c>
      <c r="AF273" s="35" t="str">
        <f t="shared" si="18"/>
        <v>Counselling</v>
      </c>
      <c r="AG273" s="35" t="str">
        <f t="shared" si="19"/>
        <v>Combined (Self-help + AD)</v>
      </c>
      <c r="AH273" s="35" t="str">
        <f>FIXED(EXP('WinBUGS output'!X272),2)</f>
        <v>1.00</v>
      </c>
      <c r="AI273" s="35" t="str">
        <f>FIXED(EXP('WinBUGS output'!W272),2)</f>
        <v>0.23</v>
      </c>
      <c r="AJ273" s="35" t="str">
        <f>FIXED(EXP('WinBUGS output'!Y272),2)</f>
        <v>4.28</v>
      </c>
    </row>
    <row r="274" spans="1:36" x14ac:dyDescent="0.25">
      <c r="A274" s="37">
        <v>5</v>
      </c>
      <c r="B274" s="37">
        <v>18</v>
      </c>
      <c r="C274" s="35" t="str">
        <f>VLOOKUP(A274,'WinBUGS output'!A:C,3,FALSE)</f>
        <v>Attention placebo + TAU</v>
      </c>
      <c r="D274" s="35" t="str">
        <f>VLOOKUP(B274,'WinBUGS output'!A:C,3,FALSE)</f>
        <v>Escitalopram</v>
      </c>
      <c r="E274" s="35" t="str">
        <f>FIXED('WinBUGS output'!N273,2)</f>
        <v>1.01</v>
      </c>
      <c r="F274" s="35" t="str">
        <f>FIXED('WinBUGS output'!M273,2)</f>
        <v>0.16</v>
      </c>
      <c r="G274" s="35" t="str">
        <f>FIXED('WinBUGS output'!O273,2)</f>
        <v>1.96</v>
      </c>
      <c r="H274" s="7"/>
      <c r="I274" s="7"/>
      <c r="J274" s="7"/>
      <c r="N274" s="37">
        <v>16</v>
      </c>
      <c r="O274" s="37">
        <v>17</v>
      </c>
      <c r="P274" s="61" t="str">
        <f>VLOOKUP('Direct lors'!N274,'WinBUGS output'!D:F,3,FALSE)</f>
        <v>Problem solving</v>
      </c>
      <c r="Q274" s="61" t="str">
        <f>VLOOKUP('Direct lors'!O274,'WinBUGS output'!D:F,3,FALSE)</f>
        <v>Behavioural therapies (individual)</v>
      </c>
      <c r="R274" s="61" t="str">
        <f>FIXED('WinBUGS output'!X273,2)</f>
        <v>2.10</v>
      </c>
      <c r="S274" s="61" t="str">
        <f>FIXED('WinBUGS output'!W273,2)</f>
        <v>0.53</v>
      </c>
      <c r="T274" s="61" t="str">
        <f>FIXED('WinBUGS output'!Y273,2)</f>
        <v>3.62</v>
      </c>
      <c r="X274" s="35" t="str">
        <f t="shared" si="16"/>
        <v>Attention placebo + TAU</v>
      </c>
      <c r="Y274" s="35" t="str">
        <f t="shared" si="17"/>
        <v>Escitalopram</v>
      </c>
      <c r="Z274" s="35" t="str">
        <f>FIXED(EXP('WinBUGS output'!N273),2)</f>
        <v>2.73</v>
      </c>
      <c r="AA274" s="35" t="str">
        <f>FIXED(EXP('WinBUGS output'!M273),2)</f>
        <v>1.17</v>
      </c>
      <c r="AB274" s="35" t="str">
        <f>FIXED(EXP('WinBUGS output'!O273),2)</f>
        <v>7.08</v>
      </c>
      <c r="AF274" s="35" t="str">
        <f t="shared" si="18"/>
        <v>Problem solving</v>
      </c>
      <c r="AG274" s="35" t="str">
        <f t="shared" si="19"/>
        <v>Behavioural therapies (individual)</v>
      </c>
      <c r="AH274" s="35" t="str">
        <f>FIXED(EXP('WinBUGS output'!X273),2)</f>
        <v>8.18</v>
      </c>
      <c r="AI274" s="35" t="str">
        <f>FIXED(EXP('WinBUGS output'!W273),2)</f>
        <v>1.69</v>
      </c>
      <c r="AJ274" s="35" t="str">
        <f>FIXED(EXP('WinBUGS output'!Y273),2)</f>
        <v>37.45</v>
      </c>
    </row>
    <row r="275" spans="1:36" ht="26.25" x14ac:dyDescent="0.25">
      <c r="A275" s="37">
        <v>5</v>
      </c>
      <c r="B275" s="37">
        <v>19</v>
      </c>
      <c r="C275" s="35" t="str">
        <f>VLOOKUP(A275,'WinBUGS output'!A:C,3,FALSE)</f>
        <v>Attention placebo + TAU</v>
      </c>
      <c r="D275" s="35" t="str">
        <f>VLOOKUP(B275,'WinBUGS output'!A:C,3,FALSE)</f>
        <v>Fluoxetine</v>
      </c>
      <c r="E275" s="35" t="str">
        <f>FIXED('WinBUGS output'!N274,2)</f>
        <v>1.19</v>
      </c>
      <c r="F275" s="35" t="str">
        <f>FIXED('WinBUGS output'!M274,2)</f>
        <v>0.40</v>
      </c>
      <c r="G275" s="35" t="str">
        <f>FIXED('WinBUGS output'!O274,2)</f>
        <v>2.11</v>
      </c>
      <c r="H275" s="7"/>
      <c r="I275" s="7"/>
      <c r="J275" s="7"/>
      <c r="N275" s="37">
        <v>16</v>
      </c>
      <c r="O275" s="37">
        <v>18</v>
      </c>
      <c r="P275" s="61" t="str">
        <f>VLOOKUP('Direct lors'!N275,'WinBUGS output'!D:F,3,FALSE)</f>
        <v>Problem solving</v>
      </c>
      <c r="Q275" s="61" t="str">
        <f>VLOOKUP('Direct lors'!O275,'WinBUGS output'!D:F,3,FALSE)</f>
        <v>Cognitive and cognitive behavioural therapies (individual)</v>
      </c>
      <c r="R275" s="61" t="str">
        <f>FIXED('WinBUGS output'!X274,2)</f>
        <v>1.43</v>
      </c>
      <c r="S275" s="61" t="str">
        <f>FIXED('WinBUGS output'!W274,2)</f>
        <v>0.07</v>
      </c>
      <c r="T275" s="61" t="str">
        <f>FIXED('WinBUGS output'!Y274,2)</f>
        <v>2.75</v>
      </c>
      <c r="X275" s="35" t="str">
        <f t="shared" si="16"/>
        <v>Attention placebo + TAU</v>
      </c>
      <c r="Y275" s="35" t="str">
        <f t="shared" si="17"/>
        <v>Fluoxetine</v>
      </c>
      <c r="Z275" s="35" t="str">
        <f>FIXED(EXP('WinBUGS output'!N274),2)</f>
        <v>3.27</v>
      </c>
      <c r="AA275" s="35" t="str">
        <f>FIXED(EXP('WinBUGS output'!M274),2)</f>
        <v>1.49</v>
      </c>
      <c r="AB275" s="35" t="str">
        <f>FIXED(EXP('WinBUGS output'!O274),2)</f>
        <v>8.25</v>
      </c>
      <c r="AF275" s="35" t="str">
        <f t="shared" si="18"/>
        <v>Problem solving</v>
      </c>
      <c r="AG275" s="35" t="str">
        <f t="shared" si="19"/>
        <v>Cognitive and cognitive behavioural therapies (individual)</v>
      </c>
      <c r="AH275" s="35" t="str">
        <f>FIXED(EXP('WinBUGS output'!X274),2)</f>
        <v>4.17</v>
      </c>
      <c r="AI275" s="35" t="str">
        <f>FIXED(EXP('WinBUGS output'!W274),2)</f>
        <v>1.07</v>
      </c>
      <c r="AJ275" s="35" t="str">
        <f>FIXED(EXP('WinBUGS output'!Y274),2)</f>
        <v>15.71</v>
      </c>
    </row>
    <row r="276" spans="1:36" x14ac:dyDescent="0.25">
      <c r="A276" s="37">
        <v>5</v>
      </c>
      <c r="B276" s="37">
        <v>20</v>
      </c>
      <c r="C276" s="35" t="str">
        <f>VLOOKUP(A276,'WinBUGS output'!A:C,3,FALSE)</f>
        <v>Attention placebo + TAU</v>
      </c>
      <c r="D276" s="35" t="str">
        <f>VLOOKUP(B276,'WinBUGS output'!A:C,3,FALSE)</f>
        <v>Sertraline</v>
      </c>
      <c r="E276" s="35" t="str">
        <f>FIXED('WinBUGS output'!N275,2)</f>
        <v>1.11</v>
      </c>
      <c r="F276" s="35" t="str">
        <f>FIXED('WinBUGS output'!M275,2)</f>
        <v>0.34</v>
      </c>
      <c r="G276" s="35" t="str">
        <f>FIXED('WinBUGS output'!O275,2)</f>
        <v>2.02</v>
      </c>
      <c r="H276" s="7"/>
      <c r="I276" s="7"/>
      <c r="J276" s="7"/>
      <c r="N276" s="37">
        <v>16</v>
      </c>
      <c r="O276" s="37">
        <v>19</v>
      </c>
      <c r="P276" s="61" t="str">
        <f>VLOOKUP('Direct lors'!N276,'WinBUGS output'!D:F,3,FALSE)</f>
        <v>Problem solving</v>
      </c>
      <c r="Q276" s="61" t="str">
        <f>VLOOKUP('Direct lors'!O276,'WinBUGS output'!D:F,3,FALSE)</f>
        <v>Behavioural, cognitive, or CBT groups</v>
      </c>
      <c r="R276" s="61" t="str">
        <f>FIXED('WinBUGS output'!X275,2)</f>
        <v>0.94</v>
      </c>
      <c r="S276" s="61" t="str">
        <f>FIXED('WinBUGS output'!W275,2)</f>
        <v>-0.47</v>
      </c>
      <c r="T276" s="61" t="str">
        <f>FIXED('WinBUGS output'!Y275,2)</f>
        <v>2.31</v>
      </c>
      <c r="X276" s="35" t="str">
        <f t="shared" si="16"/>
        <v>Attention placebo + TAU</v>
      </c>
      <c r="Y276" s="35" t="str">
        <f t="shared" si="17"/>
        <v>Sertraline</v>
      </c>
      <c r="Z276" s="35" t="str">
        <f>FIXED(EXP('WinBUGS output'!N275),2)</f>
        <v>3.04</v>
      </c>
      <c r="AA276" s="35" t="str">
        <f>FIXED(EXP('WinBUGS output'!M275),2)</f>
        <v>1.40</v>
      </c>
      <c r="AB276" s="35" t="str">
        <f>FIXED(EXP('WinBUGS output'!O275),2)</f>
        <v>7.55</v>
      </c>
      <c r="AF276" s="35" t="str">
        <f t="shared" si="18"/>
        <v>Problem solving</v>
      </c>
      <c r="AG276" s="35" t="str">
        <f t="shared" si="19"/>
        <v>Behavioural, cognitive, or CBT groups</v>
      </c>
      <c r="AH276" s="35" t="str">
        <f>FIXED(EXP('WinBUGS output'!X275),2)</f>
        <v>2.55</v>
      </c>
      <c r="AI276" s="35" t="str">
        <f>FIXED(EXP('WinBUGS output'!W275),2)</f>
        <v>0.63</v>
      </c>
      <c r="AJ276" s="35" t="str">
        <f>FIXED(EXP('WinBUGS output'!Y275),2)</f>
        <v>10.07</v>
      </c>
    </row>
    <row r="277" spans="1:36" ht="26.25" x14ac:dyDescent="0.25">
      <c r="A277" s="37">
        <v>5</v>
      </c>
      <c r="B277" s="37">
        <v>21</v>
      </c>
      <c r="C277" s="35" t="str">
        <f>VLOOKUP(A277,'WinBUGS output'!A:C,3,FALSE)</f>
        <v>Attention placebo + TAU</v>
      </c>
      <c r="D277" s="35" t="str">
        <f>VLOOKUP(B277,'WinBUGS output'!A:C,3,FALSE)</f>
        <v>Any AD</v>
      </c>
      <c r="E277" s="35" t="str">
        <f>FIXED('WinBUGS output'!N276,2)</f>
        <v>1.63</v>
      </c>
      <c r="F277" s="35" t="str">
        <f>FIXED('WinBUGS output'!M276,2)</f>
        <v>0.77</v>
      </c>
      <c r="G277" s="35" t="str">
        <f>FIXED('WinBUGS output'!O276,2)</f>
        <v>2.58</v>
      </c>
      <c r="H277" s="7"/>
      <c r="I277" s="7"/>
      <c r="J277" s="7"/>
      <c r="N277" s="37">
        <v>16</v>
      </c>
      <c r="O277" s="37">
        <v>20</v>
      </c>
      <c r="P277" s="61" t="str">
        <f>VLOOKUP('Direct lors'!N277,'WinBUGS output'!D:F,3,FALSE)</f>
        <v>Problem solving</v>
      </c>
      <c r="Q277" s="61" t="str">
        <f>VLOOKUP('Direct lors'!O277,'WinBUGS output'!D:F,3,FALSE)</f>
        <v>Combined (Cognitive and cognitive behavioural therapies individual + AD)</v>
      </c>
      <c r="R277" s="61" t="str">
        <f>FIXED('WinBUGS output'!X276,2)</f>
        <v>1.80</v>
      </c>
      <c r="S277" s="61" t="str">
        <f>FIXED('WinBUGS output'!W276,2)</f>
        <v>0.24</v>
      </c>
      <c r="T277" s="61" t="str">
        <f>FIXED('WinBUGS output'!Y276,2)</f>
        <v>3.34</v>
      </c>
      <c r="X277" s="35" t="str">
        <f t="shared" si="16"/>
        <v>Attention placebo + TAU</v>
      </c>
      <c r="Y277" s="35" t="str">
        <f t="shared" si="17"/>
        <v>Any AD</v>
      </c>
      <c r="Z277" s="35" t="str">
        <f>FIXED(EXP('WinBUGS output'!N276),2)</f>
        <v>5.08</v>
      </c>
      <c r="AA277" s="35" t="str">
        <f>FIXED(EXP('WinBUGS output'!M276),2)</f>
        <v>2.15</v>
      </c>
      <c r="AB277" s="35" t="str">
        <f>FIXED(EXP('WinBUGS output'!O276),2)</f>
        <v>13.22</v>
      </c>
      <c r="AF277" s="35" t="str">
        <f t="shared" si="18"/>
        <v>Problem solving</v>
      </c>
      <c r="AG277" s="35" t="str">
        <f t="shared" si="19"/>
        <v>Combined (Cognitive and cognitive behavioural therapies individual + AD)</v>
      </c>
      <c r="AH277" s="35" t="str">
        <f>FIXED(EXP('WinBUGS output'!X276),2)</f>
        <v>6.07</v>
      </c>
      <c r="AI277" s="35" t="str">
        <f>FIXED(EXP('WinBUGS output'!W276),2)</f>
        <v>1.27</v>
      </c>
      <c r="AJ277" s="35" t="str">
        <f>FIXED(EXP('WinBUGS output'!Y276),2)</f>
        <v>28.19</v>
      </c>
    </row>
    <row r="278" spans="1:36" x14ac:dyDescent="0.25">
      <c r="A278" s="37">
        <v>5</v>
      </c>
      <c r="B278" s="37">
        <v>22</v>
      </c>
      <c r="C278" s="35" t="str">
        <f>VLOOKUP(A278,'WinBUGS output'!A:C,3,FALSE)</f>
        <v>Attention placebo + TAU</v>
      </c>
      <c r="D278" s="35" t="str">
        <f>VLOOKUP(B278,'WinBUGS output'!A:C,3,FALSE)</f>
        <v>Mirtazapine</v>
      </c>
      <c r="E278" s="35" t="str">
        <f>FIXED('WinBUGS output'!N277,2)</f>
        <v>1.89</v>
      </c>
      <c r="F278" s="35" t="str">
        <f>FIXED('WinBUGS output'!M277,2)</f>
        <v>0.33</v>
      </c>
      <c r="G278" s="35" t="str">
        <f>FIXED('WinBUGS output'!O277,2)</f>
        <v>3.58</v>
      </c>
      <c r="H278" s="7"/>
      <c r="I278" s="7"/>
      <c r="J278" s="7"/>
      <c r="N278" s="37">
        <v>16</v>
      </c>
      <c r="O278" s="37">
        <v>21</v>
      </c>
      <c r="P278" s="61" t="str">
        <f>VLOOKUP('Direct lors'!N278,'WinBUGS output'!D:F,3,FALSE)</f>
        <v>Problem solving</v>
      </c>
      <c r="Q278" s="61" t="str">
        <f>VLOOKUP('Direct lors'!O278,'WinBUGS output'!D:F,3,FALSE)</f>
        <v>Combined (Counselling + AD)</v>
      </c>
      <c r="R278" s="61" t="str">
        <f>FIXED('WinBUGS output'!X277,2)</f>
        <v>2.20</v>
      </c>
      <c r="S278" s="61" t="str">
        <f>FIXED('WinBUGS output'!W277,2)</f>
        <v>0.16</v>
      </c>
      <c r="T278" s="61" t="str">
        <f>FIXED('WinBUGS output'!Y277,2)</f>
        <v>4.19</v>
      </c>
      <c r="X278" s="35" t="str">
        <f t="shared" si="16"/>
        <v>Attention placebo + TAU</v>
      </c>
      <c r="Y278" s="35" t="str">
        <f t="shared" si="17"/>
        <v>Mirtazapine</v>
      </c>
      <c r="Z278" s="35" t="str">
        <f>FIXED(EXP('WinBUGS output'!N277),2)</f>
        <v>6.63</v>
      </c>
      <c r="AA278" s="35" t="str">
        <f>FIXED(EXP('WinBUGS output'!M277),2)</f>
        <v>1.39</v>
      </c>
      <c r="AB278" s="35" t="str">
        <f>FIXED(EXP('WinBUGS output'!O277),2)</f>
        <v>35.95</v>
      </c>
      <c r="AF278" s="35" t="str">
        <f t="shared" si="18"/>
        <v>Problem solving</v>
      </c>
      <c r="AG278" s="35" t="str">
        <f t="shared" si="19"/>
        <v>Combined (Counselling + AD)</v>
      </c>
      <c r="AH278" s="35" t="str">
        <f>FIXED(EXP('WinBUGS output'!X277),2)</f>
        <v>9.01</v>
      </c>
      <c r="AI278" s="35" t="str">
        <f>FIXED(EXP('WinBUGS output'!W277),2)</f>
        <v>1.17</v>
      </c>
      <c r="AJ278" s="35" t="str">
        <f>FIXED(EXP('WinBUGS output'!Y277),2)</f>
        <v>65.89</v>
      </c>
    </row>
    <row r="279" spans="1:36" x14ac:dyDescent="0.25">
      <c r="A279" s="37">
        <v>5</v>
      </c>
      <c r="B279" s="37">
        <v>23</v>
      </c>
      <c r="C279" s="35" t="str">
        <f>VLOOKUP(A279,'WinBUGS output'!A:C,3,FALSE)</f>
        <v>Attention placebo + TAU</v>
      </c>
      <c r="D279" s="35" t="str">
        <f>VLOOKUP(B279,'WinBUGS output'!A:C,3,FALSE)</f>
        <v>Short-term psychodynamic psychotherapy individual</v>
      </c>
      <c r="E279" s="35" t="str">
        <f>FIXED('WinBUGS output'!N278,2)</f>
        <v>1.16</v>
      </c>
      <c r="F279" s="35" t="str">
        <f>FIXED('WinBUGS output'!M278,2)</f>
        <v>0.25</v>
      </c>
      <c r="G279" s="35" t="str">
        <f>FIXED('WinBUGS output'!O278,2)</f>
        <v>2.16</v>
      </c>
      <c r="H279" s="7"/>
      <c r="I279" s="7"/>
      <c r="J279" s="7"/>
      <c r="N279" s="37">
        <v>16</v>
      </c>
      <c r="O279" s="37">
        <v>22</v>
      </c>
      <c r="P279" s="61" t="str">
        <f>VLOOKUP('Direct lors'!N279,'WinBUGS output'!D:F,3,FALSE)</f>
        <v>Problem solving</v>
      </c>
      <c r="Q279" s="61" t="str">
        <f>VLOOKUP('Direct lors'!O279,'WinBUGS output'!D:F,3,FALSE)</f>
        <v>Combined (IPT + AD)</v>
      </c>
      <c r="R279" s="61" t="str">
        <f>FIXED('WinBUGS output'!X278,2)</f>
        <v>2.38</v>
      </c>
      <c r="S279" s="61" t="str">
        <f>FIXED('WinBUGS output'!W278,2)</f>
        <v>0.66</v>
      </c>
      <c r="T279" s="61" t="str">
        <f>FIXED('WinBUGS output'!Y278,2)</f>
        <v>4.05</v>
      </c>
      <c r="X279" s="35" t="str">
        <f t="shared" si="16"/>
        <v>Attention placebo + TAU</v>
      </c>
      <c r="Y279" s="35" t="str">
        <f t="shared" si="17"/>
        <v>Short-term psychodynamic psychotherapy individual</v>
      </c>
      <c r="Z279" s="35" t="str">
        <f>FIXED(EXP('WinBUGS output'!N278),2)</f>
        <v>3.19</v>
      </c>
      <c r="AA279" s="35" t="str">
        <f>FIXED(EXP('WinBUGS output'!M278),2)</f>
        <v>1.29</v>
      </c>
      <c r="AB279" s="35" t="str">
        <f>FIXED(EXP('WinBUGS output'!O278),2)</f>
        <v>8.68</v>
      </c>
      <c r="AF279" s="35" t="str">
        <f t="shared" si="18"/>
        <v>Problem solving</v>
      </c>
      <c r="AG279" s="35" t="str">
        <f t="shared" si="19"/>
        <v>Combined (IPT + AD)</v>
      </c>
      <c r="AH279" s="35" t="str">
        <f>FIXED(EXP('WinBUGS output'!X278),2)</f>
        <v>10.85</v>
      </c>
      <c r="AI279" s="35" t="str">
        <f>FIXED(EXP('WinBUGS output'!W278),2)</f>
        <v>1.93</v>
      </c>
      <c r="AJ279" s="35" t="str">
        <f>FIXED(EXP('WinBUGS output'!Y278),2)</f>
        <v>57.51</v>
      </c>
    </row>
    <row r="280" spans="1:36" ht="26.25" x14ac:dyDescent="0.25">
      <c r="A280" s="37">
        <v>5</v>
      </c>
      <c r="B280" s="37">
        <v>24</v>
      </c>
      <c r="C280" s="35" t="str">
        <f>VLOOKUP(A280,'WinBUGS output'!A:C,3,FALSE)</f>
        <v>Attention placebo + TAU</v>
      </c>
      <c r="D280" s="35" t="str">
        <f>VLOOKUP(B280,'WinBUGS output'!A:C,3,FALSE)</f>
        <v>Cognitive bibliotherapy with support</v>
      </c>
      <c r="E280" s="35" t="str">
        <f>FIXED('WinBUGS output'!N279,2)</f>
        <v>1.01</v>
      </c>
      <c r="F280" s="35" t="str">
        <f>FIXED('WinBUGS output'!M279,2)</f>
        <v>0.15</v>
      </c>
      <c r="G280" s="35" t="str">
        <f>FIXED('WinBUGS output'!O279,2)</f>
        <v>1.98</v>
      </c>
      <c r="H280" s="7"/>
      <c r="I280" s="7"/>
      <c r="J280" s="7"/>
      <c r="N280" s="37">
        <v>16</v>
      </c>
      <c r="O280" s="37">
        <v>23</v>
      </c>
      <c r="P280" s="61" t="str">
        <f>VLOOKUP('Direct lors'!N280,'WinBUGS output'!D:F,3,FALSE)</f>
        <v>Problem solving</v>
      </c>
      <c r="Q280" s="61" t="str">
        <f>VLOOKUP('Direct lors'!O280,'WinBUGS output'!D:F,3,FALSE)</f>
        <v>Combined (Short-term psychodynamic psychotherapies + AD)</v>
      </c>
      <c r="R280" s="61" t="str">
        <f>FIXED('WinBUGS output'!X279,2)</f>
        <v>2.06</v>
      </c>
      <c r="S280" s="61" t="str">
        <f>FIXED('WinBUGS output'!W279,2)</f>
        <v>0.42</v>
      </c>
      <c r="T280" s="61" t="str">
        <f>FIXED('WinBUGS output'!Y279,2)</f>
        <v>3.65</v>
      </c>
      <c r="X280" s="35" t="str">
        <f t="shared" si="16"/>
        <v>Attention placebo + TAU</v>
      </c>
      <c r="Y280" s="35" t="str">
        <f t="shared" si="17"/>
        <v>Cognitive bibliotherapy with support</v>
      </c>
      <c r="Z280" s="35" t="str">
        <f>FIXED(EXP('WinBUGS output'!N279),2)</f>
        <v>2.73</v>
      </c>
      <c r="AA280" s="35" t="str">
        <f>FIXED(EXP('WinBUGS output'!M279),2)</f>
        <v>1.16</v>
      </c>
      <c r="AB280" s="35" t="str">
        <f>FIXED(EXP('WinBUGS output'!O279),2)</f>
        <v>7.23</v>
      </c>
      <c r="AF280" s="35" t="str">
        <f t="shared" si="18"/>
        <v>Problem solving</v>
      </c>
      <c r="AG280" s="35" t="str">
        <f t="shared" si="19"/>
        <v>Combined (Short-term psychodynamic psychotherapies + AD)</v>
      </c>
      <c r="AH280" s="35" t="str">
        <f>FIXED(EXP('WinBUGS output'!X279),2)</f>
        <v>7.84</v>
      </c>
      <c r="AI280" s="35" t="str">
        <f>FIXED(EXP('WinBUGS output'!W279),2)</f>
        <v>1.51</v>
      </c>
      <c r="AJ280" s="35" t="str">
        <f>FIXED(EXP('WinBUGS output'!Y279),2)</f>
        <v>38.63</v>
      </c>
    </row>
    <row r="281" spans="1:36" x14ac:dyDescent="0.25">
      <c r="A281" s="37">
        <v>5</v>
      </c>
      <c r="B281" s="37">
        <v>25</v>
      </c>
      <c r="C281" s="35" t="str">
        <f>VLOOKUP(A281,'WinBUGS output'!A:C,3,FALSE)</f>
        <v>Attention placebo + TAU</v>
      </c>
      <c r="D281" s="35" t="str">
        <f>VLOOKUP(B281,'WinBUGS output'!A:C,3,FALSE)</f>
        <v>Computerised behavioural activation with support</v>
      </c>
      <c r="E281" s="35" t="str">
        <f>FIXED('WinBUGS output'!N280,2)</f>
        <v>1.29</v>
      </c>
      <c r="F281" s="35" t="str">
        <f>FIXED('WinBUGS output'!M280,2)</f>
        <v>0.35</v>
      </c>
      <c r="G281" s="35" t="str">
        <f>FIXED('WinBUGS output'!O280,2)</f>
        <v>2.32</v>
      </c>
      <c r="H281" s="7"/>
      <c r="I281" s="7"/>
      <c r="J281" s="7"/>
      <c r="N281" s="37">
        <v>16</v>
      </c>
      <c r="O281" s="37">
        <v>24</v>
      </c>
      <c r="P281" s="61" t="str">
        <f>VLOOKUP('Direct lors'!N281,'WinBUGS output'!D:F,3,FALSE)</f>
        <v>Problem solving</v>
      </c>
      <c r="Q281" s="61" t="str">
        <f>VLOOKUP('Direct lors'!O281,'WinBUGS output'!D:F,3,FALSE)</f>
        <v>Combined (psych + placebo)</v>
      </c>
      <c r="R281" s="61" t="str">
        <f>FIXED('WinBUGS output'!X280,2)</f>
        <v>2.72</v>
      </c>
      <c r="S281" s="61" t="str">
        <f>FIXED('WinBUGS output'!W280,2)</f>
        <v>0.98</v>
      </c>
      <c r="T281" s="61" t="str">
        <f>FIXED('WinBUGS output'!Y280,2)</f>
        <v>4.40</v>
      </c>
      <c r="X281" s="35" t="str">
        <f t="shared" si="16"/>
        <v>Attention placebo + TAU</v>
      </c>
      <c r="Y281" s="35" t="str">
        <f t="shared" si="17"/>
        <v>Computerised behavioural activation with support</v>
      </c>
      <c r="Z281" s="35" t="str">
        <f>FIXED(EXP('WinBUGS output'!N280),2)</f>
        <v>3.63</v>
      </c>
      <c r="AA281" s="35" t="str">
        <f>FIXED(EXP('WinBUGS output'!M280),2)</f>
        <v>1.42</v>
      </c>
      <c r="AB281" s="35" t="str">
        <f>FIXED(EXP('WinBUGS output'!O280),2)</f>
        <v>10.21</v>
      </c>
      <c r="AF281" s="35" t="str">
        <f t="shared" si="18"/>
        <v>Problem solving</v>
      </c>
      <c r="AG281" s="35" t="str">
        <f t="shared" si="19"/>
        <v>Combined (psych + placebo)</v>
      </c>
      <c r="AH281" s="35" t="str">
        <f>FIXED(EXP('WinBUGS output'!X280),2)</f>
        <v>15.12</v>
      </c>
      <c r="AI281" s="35" t="str">
        <f>FIXED(EXP('WinBUGS output'!W280),2)</f>
        <v>2.68</v>
      </c>
      <c r="AJ281" s="35" t="str">
        <f>FIXED(EXP('WinBUGS output'!Y280),2)</f>
        <v>81.45</v>
      </c>
    </row>
    <row r="282" spans="1:36" x14ac:dyDescent="0.25">
      <c r="A282" s="37">
        <v>5</v>
      </c>
      <c r="B282" s="37">
        <v>26</v>
      </c>
      <c r="C282" s="35" t="str">
        <f>VLOOKUP(A282,'WinBUGS output'!A:C,3,FALSE)</f>
        <v>Attention placebo + TAU</v>
      </c>
      <c r="D282" s="35" t="str">
        <f>VLOOKUP(B282,'WinBUGS output'!A:C,3,FALSE)</f>
        <v>Computerised psychodynamic therapy with support</v>
      </c>
      <c r="E282" s="35" t="str">
        <f>FIXED('WinBUGS output'!N281,2)</f>
        <v>1.75</v>
      </c>
      <c r="F282" s="35" t="str">
        <f>FIXED('WinBUGS output'!M281,2)</f>
        <v>0.75</v>
      </c>
      <c r="G282" s="35" t="str">
        <f>FIXED('WinBUGS output'!O281,2)</f>
        <v>2.95</v>
      </c>
      <c r="H282" s="7"/>
      <c r="I282" s="7"/>
      <c r="J282" s="7"/>
      <c r="N282" s="37">
        <v>16</v>
      </c>
      <c r="O282" s="37">
        <v>25</v>
      </c>
      <c r="P282" s="61" t="str">
        <f>VLOOKUP('Direct lors'!N282,'WinBUGS output'!D:F,3,FALSE)</f>
        <v>Problem solving</v>
      </c>
      <c r="Q282" s="61" t="str">
        <f>VLOOKUP('Direct lors'!O282,'WinBUGS output'!D:F,3,FALSE)</f>
        <v>Combined (Exercise + AD/CBT)</v>
      </c>
      <c r="R282" s="61" t="str">
        <f>FIXED('WinBUGS output'!X281,2)</f>
        <v>2.59</v>
      </c>
      <c r="S282" s="61" t="str">
        <f>FIXED('WinBUGS output'!W281,2)</f>
        <v>0.81</v>
      </c>
      <c r="T282" s="61" t="str">
        <f>FIXED('WinBUGS output'!Y281,2)</f>
        <v>4.33</v>
      </c>
      <c r="X282" s="35" t="str">
        <f t="shared" si="16"/>
        <v>Attention placebo + TAU</v>
      </c>
      <c r="Y282" s="35" t="str">
        <f t="shared" si="17"/>
        <v>Computerised psychodynamic therapy with support</v>
      </c>
      <c r="Z282" s="35" t="str">
        <f>FIXED(EXP('WinBUGS output'!N281),2)</f>
        <v>5.76</v>
      </c>
      <c r="AA282" s="35" t="str">
        <f>FIXED(EXP('WinBUGS output'!M281),2)</f>
        <v>2.13</v>
      </c>
      <c r="AB282" s="35" t="str">
        <f>FIXED(EXP('WinBUGS output'!O281),2)</f>
        <v>19.16</v>
      </c>
      <c r="AF282" s="35" t="str">
        <f t="shared" si="18"/>
        <v>Problem solving</v>
      </c>
      <c r="AG282" s="35" t="str">
        <f t="shared" si="19"/>
        <v>Combined (Exercise + AD/CBT)</v>
      </c>
      <c r="AH282" s="35" t="str">
        <f>FIXED(EXP('WinBUGS output'!X281),2)</f>
        <v>13.30</v>
      </c>
      <c r="AI282" s="35" t="str">
        <f>FIXED(EXP('WinBUGS output'!W281),2)</f>
        <v>2.25</v>
      </c>
      <c r="AJ282" s="35" t="str">
        <f>FIXED(EXP('WinBUGS output'!Y281),2)</f>
        <v>76.02</v>
      </c>
    </row>
    <row r="283" spans="1:36" x14ac:dyDescent="0.25">
      <c r="A283" s="37">
        <v>5</v>
      </c>
      <c r="B283" s="37">
        <v>27</v>
      </c>
      <c r="C283" s="35" t="str">
        <f>VLOOKUP(A283,'WinBUGS output'!A:C,3,FALSE)</f>
        <v>Attention placebo + TAU</v>
      </c>
      <c r="D283" s="35" t="str">
        <f>VLOOKUP(B283,'WinBUGS output'!A:C,3,FALSE)</f>
        <v>Computerised-CBT (CCBT) with support</v>
      </c>
      <c r="E283" s="35" t="str">
        <f>FIXED('WinBUGS output'!N282,2)</f>
        <v>1.41</v>
      </c>
      <c r="F283" s="35" t="str">
        <f>FIXED('WinBUGS output'!M282,2)</f>
        <v>0.59</v>
      </c>
      <c r="G283" s="35" t="str">
        <f>FIXED('WinBUGS output'!O282,2)</f>
        <v>2.36</v>
      </c>
      <c r="H283" s="7"/>
      <c r="I283" s="7"/>
      <c r="J283" s="7"/>
      <c r="N283" s="37">
        <v>16</v>
      </c>
      <c r="O283" s="37">
        <v>26</v>
      </c>
      <c r="P283" s="61" t="str">
        <f>VLOOKUP('Direct lors'!N283,'WinBUGS output'!D:F,3,FALSE)</f>
        <v>Problem solving</v>
      </c>
      <c r="Q283" s="61" t="str">
        <f>VLOOKUP('Direct lors'!O283,'WinBUGS output'!D:F,3,FALSE)</f>
        <v>Combined (Self-help + AD)</v>
      </c>
      <c r="R283" s="61" t="str">
        <f>FIXED('WinBUGS output'!X282,2)</f>
        <v>1.10</v>
      </c>
      <c r="S283" s="61" t="str">
        <f>FIXED('WinBUGS output'!W282,2)</f>
        <v>-0.71</v>
      </c>
      <c r="T283" s="61" t="str">
        <f>FIXED('WinBUGS output'!Y282,2)</f>
        <v>2.87</v>
      </c>
      <c r="X283" s="35" t="str">
        <f t="shared" si="16"/>
        <v>Attention placebo + TAU</v>
      </c>
      <c r="Y283" s="35" t="str">
        <f t="shared" si="17"/>
        <v>Computerised-CBT (CCBT) with support</v>
      </c>
      <c r="Z283" s="35" t="str">
        <f>FIXED(EXP('WinBUGS output'!N282),2)</f>
        <v>4.08</v>
      </c>
      <c r="AA283" s="35" t="str">
        <f>FIXED(EXP('WinBUGS output'!M282),2)</f>
        <v>1.80</v>
      </c>
      <c r="AB283" s="35" t="str">
        <f>FIXED(EXP('WinBUGS output'!O282),2)</f>
        <v>10.59</v>
      </c>
      <c r="AF283" s="35" t="str">
        <f t="shared" si="18"/>
        <v>Problem solving</v>
      </c>
      <c r="AG283" s="35" t="str">
        <f t="shared" si="19"/>
        <v>Combined (Self-help + AD)</v>
      </c>
      <c r="AH283" s="35" t="str">
        <f>FIXED(EXP('WinBUGS output'!X282),2)</f>
        <v>3.01</v>
      </c>
      <c r="AI283" s="35" t="str">
        <f>FIXED(EXP('WinBUGS output'!W282),2)</f>
        <v>0.49</v>
      </c>
      <c r="AJ283" s="35" t="str">
        <f>FIXED(EXP('WinBUGS output'!Y282),2)</f>
        <v>17.57</v>
      </c>
    </row>
    <row r="284" spans="1:36" ht="26.25" x14ac:dyDescent="0.25">
      <c r="A284" s="37">
        <v>5</v>
      </c>
      <c r="B284" s="37">
        <v>28</v>
      </c>
      <c r="C284" s="35" t="str">
        <f>VLOOKUP(A284,'WinBUGS output'!A:C,3,FALSE)</f>
        <v>Attention placebo + TAU</v>
      </c>
      <c r="D284" s="35" t="str">
        <f>VLOOKUP(B284,'WinBUGS output'!A:C,3,FALSE)</f>
        <v>Computerised-CBT (CCBT) with support + TAU</v>
      </c>
      <c r="E284" s="35" t="str">
        <f>FIXED('WinBUGS output'!N283,2)</f>
        <v>1.17</v>
      </c>
      <c r="F284" s="35" t="str">
        <f>FIXED('WinBUGS output'!M283,2)</f>
        <v>0.18</v>
      </c>
      <c r="G284" s="35" t="str">
        <f>FIXED('WinBUGS output'!O283,2)</f>
        <v>2.21</v>
      </c>
      <c r="H284" s="7"/>
      <c r="I284" s="7"/>
      <c r="J284" s="7"/>
      <c r="N284" s="37">
        <v>17</v>
      </c>
      <c r="O284" s="37">
        <v>18</v>
      </c>
      <c r="P284" s="61" t="str">
        <f>VLOOKUP('Direct lors'!N284,'WinBUGS output'!D:F,3,FALSE)</f>
        <v>Behavioural therapies (individual)</v>
      </c>
      <c r="Q284" s="61" t="str">
        <f>VLOOKUP('Direct lors'!O284,'WinBUGS output'!D:F,3,FALSE)</f>
        <v>Cognitive and cognitive behavioural therapies (individual)</v>
      </c>
      <c r="R284" s="61" t="str">
        <f>FIXED('WinBUGS output'!X283,2)</f>
        <v>-0.67</v>
      </c>
      <c r="S284" s="61" t="str">
        <f>FIXED('WinBUGS output'!W283,2)</f>
        <v>-1.61</v>
      </c>
      <c r="T284" s="61" t="str">
        <f>FIXED('WinBUGS output'!Y283,2)</f>
        <v>0.26</v>
      </c>
      <c r="X284" s="35" t="str">
        <f t="shared" si="16"/>
        <v>Attention placebo + TAU</v>
      </c>
      <c r="Y284" s="35" t="str">
        <f t="shared" si="17"/>
        <v>Computerised-CBT (CCBT) with support + TAU</v>
      </c>
      <c r="Z284" s="35" t="str">
        <f>FIXED(EXP('WinBUGS output'!N283),2)</f>
        <v>3.21</v>
      </c>
      <c r="AA284" s="35" t="str">
        <f>FIXED(EXP('WinBUGS output'!M283),2)</f>
        <v>1.19</v>
      </c>
      <c r="AB284" s="35" t="str">
        <f>FIXED(EXP('WinBUGS output'!O283),2)</f>
        <v>9.08</v>
      </c>
      <c r="AF284" s="35" t="str">
        <f t="shared" si="18"/>
        <v>Behavioural therapies (individual)</v>
      </c>
      <c r="AG284" s="35" t="str">
        <f t="shared" si="19"/>
        <v>Cognitive and cognitive behavioural therapies (individual)</v>
      </c>
      <c r="AH284" s="35" t="str">
        <f>FIXED(EXP('WinBUGS output'!X283),2)</f>
        <v>0.51</v>
      </c>
      <c r="AI284" s="35" t="str">
        <f>FIXED(EXP('WinBUGS output'!W283),2)</f>
        <v>0.20</v>
      </c>
      <c r="AJ284" s="35" t="str">
        <f>FIXED(EXP('WinBUGS output'!Y283),2)</f>
        <v>1.30</v>
      </c>
    </row>
    <row r="285" spans="1:36" x14ac:dyDescent="0.25">
      <c r="A285" s="37">
        <v>5</v>
      </c>
      <c r="B285" s="37">
        <v>29</v>
      </c>
      <c r="C285" s="35" t="str">
        <f>VLOOKUP(A285,'WinBUGS output'!A:C,3,FALSE)</f>
        <v>Attention placebo + TAU</v>
      </c>
      <c r="D285" s="35" t="str">
        <f>VLOOKUP(B285,'WinBUGS output'!A:C,3,FALSE)</f>
        <v>Cognitive bibliotherapy</v>
      </c>
      <c r="E285" s="35" t="str">
        <f>FIXED('WinBUGS output'!N284,2)</f>
        <v>0.68</v>
      </c>
      <c r="F285" s="35" t="str">
        <f>FIXED('WinBUGS output'!M284,2)</f>
        <v>-0.06</v>
      </c>
      <c r="G285" s="35" t="str">
        <f>FIXED('WinBUGS output'!O284,2)</f>
        <v>1.59</v>
      </c>
      <c r="H285" s="7"/>
      <c r="I285" s="7"/>
      <c r="J285" s="7"/>
      <c r="N285" s="37">
        <v>17</v>
      </c>
      <c r="O285" s="37">
        <v>19</v>
      </c>
      <c r="P285" s="61" t="str">
        <f>VLOOKUP('Direct lors'!N285,'WinBUGS output'!D:F,3,FALSE)</f>
        <v>Behavioural therapies (individual)</v>
      </c>
      <c r="Q285" s="61" t="str">
        <f>VLOOKUP('Direct lors'!O285,'WinBUGS output'!D:F,3,FALSE)</f>
        <v>Behavioural, cognitive, or CBT groups</v>
      </c>
      <c r="R285" s="61" t="str">
        <f>FIXED('WinBUGS output'!X284,2)</f>
        <v>-1.17</v>
      </c>
      <c r="S285" s="61" t="str">
        <f>FIXED('WinBUGS output'!W284,2)</f>
        <v>-2.12</v>
      </c>
      <c r="T285" s="61" t="str">
        <f>FIXED('WinBUGS output'!Y284,2)</f>
        <v>-0.19</v>
      </c>
      <c r="X285" s="35" t="str">
        <f t="shared" si="16"/>
        <v>Attention placebo + TAU</v>
      </c>
      <c r="Y285" s="35" t="str">
        <f t="shared" si="17"/>
        <v>Cognitive bibliotherapy</v>
      </c>
      <c r="Z285" s="35" t="str">
        <f>FIXED(EXP('WinBUGS output'!N284),2)</f>
        <v>1.98</v>
      </c>
      <c r="AA285" s="35" t="str">
        <f>FIXED(EXP('WinBUGS output'!M284),2)</f>
        <v>0.94</v>
      </c>
      <c r="AB285" s="35" t="str">
        <f>FIXED(EXP('WinBUGS output'!O284),2)</f>
        <v>4.88</v>
      </c>
      <c r="AF285" s="35" t="str">
        <f t="shared" si="18"/>
        <v>Behavioural therapies (individual)</v>
      </c>
      <c r="AG285" s="35" t="str">
        <f t="shared" si="19"/>
        <v>Behavioural, cognitive, or CBT groups</v>
      </c>
      <c r="AH285" s="35" t="str">
        <f>FIXED(EXP('WinBUGS output'!X284),2)</f>
        <v>0.31</v>
      </c>
      <c r="AI285" s="35" t="str">
        <f>FIXED(EXP('WinBUGS output'!W284),2)</f>
        <v>0.12</v>
      </c>
      <c r="AJ285" s="35" t="str">
        <f>FIXED(EXP('WinBUGS output'!Y284),2)</f>
        <v>0.83</v>
      </c>
    </row>
    <row r="286" spans="1:36" ht="26.25" x14ac:dyDescent="0.25">
      <c r="A286" s="37">
        <v>5</v>
      </c>
      <c r="B286" s="37">
        <v>30</v>
      </c>
      <c r="C286" s="35" t="str">
        <f>VLOOKUP(A286,'WinBUGS output'!A:C,3,FALSE)</f>
        <v>Attention placebo + TAU</v>
      </c>
      <c r="D286" s="35" t="str">
        <f>VLOOKUP(B286,'WinBUGS output'!A:C,3,FALSE)</f>
        <v>Cognitive bibliotherapy + TAU</v>
      </c>
      <c r="E286" s="35" t="str">
        <f>FIXED('WinBUGS output'!N285,2)</f>
        <v>0.40</v>
      </c>
      <c r="F286" s="35" t="str">
        <f>FIXED('WinBUGS output'!M285,2)</f>
        <v>-0.57</v>
      </c>
      <c r="G286" s="35" t="str">
        <f>FIXED('WinBUGS output'!O285,2)</f>
        <v>1.42</v>
      </c>
      <c r="H286" s="7"/>
      <c r="I286" s="7"/>
      <c r="J286" s="7"/>
      <c r="N286" s="37">
        <v>17</v>
      </c>
      <c r="O286" s="37">
        <v>20</v>
      </c>
      <c r="P286" s="61" t="str">
        <f>VLOOKUP('Direct lors'!N286,'WinBUGS output'!D:F,3,FALSE)</f>
        <v>Behavioural therapies (individual)</v>
      </c>
      <c r="Q286" s="61" t="str">
        <f>VLOOKUP('Direct lors'!O286,'WinBUGS output'!D:F,3,FALSE)</f>
        <v>Combined (Cognitive and cognitive behavioural therapies individual + AD)</v>
      </c>
      <c r="R286" s="61" t="str">
        <f>FIXED('WinBUGS output'!X285,2)</f>
        <v>-0.30</v>
      </c>
      <c r="S286" s="61" t="str">
        <f>FIXED('WinBUGS output'!W285,2)</f>
        <v>-1.47</v>
      </c>
      <c r="T286" s="61" t="str">
        <f>FIXED('WinBUGS output'!Y285,2)</f>
        <v>0.87</v>
      </c>
      <c r="X286" s="35" t="str">
        <f t="shared" si="16"/>
        <v>Attention placebo + TAU</v>
      </c>
      <c r="Y286" s="35" t="str">
        <f t="shared" si="17"/>
        <v>Cognitive bibliotherapy + TAU</v>
      </c>
      <c r="Z286" s="35" t="str">
        <f>FIXED(EXP('WinBUGS output'!N285),2)</f>
        <v>1.49</v>
      </c>
      <c r="AA286" s="35" t="str">
        <f>FIXED(EXP('WinBUGS output'!M285),2)</f>
        <v>0.56</v>
      </c>
      <c r="AB286" s="35" t="str">
        <f>FIXED(EXP('WinBUGS output'!O285),2)</f>
        <v>4.15</v>
      </c>
      <c r="AF286" s="35" t="str">
        <f t="shared" si="18"/>
        <v>Behavioural therapies (individual)</v>
      </c>
      <c r="AG286" s="35" t="str">
        <f t="shared" si="19"/>
        <v>Combined (Cognitive and cognitive behavioural therapies individual + AD)</v>
      </c>
      <c r="AH286" s="35" t="str">
        <f>FIXED(EXP('WinBUGS output'!X285),2)</f>
        <v>0.74</v>
      </c>
      <c r="AI286" s="35" t="str">
        <f>FIXED(EXP('WinBUGS output'!W285),2)</f>
        <v>0.23</v>
      </c>
      <c r="AJ286" s="35" t="str">
        <f>FIXED(EXP('WinBUGS output'!Y285),2)</f>
        <v>2.39</v>
      </c>
    </row>
    <row r="287" spans="1:36" x14ac:dyDescent="0.25">
      <c r="A287" s="37">
        <v>5</v>
      </c>
      <c r="B287" s="37">
        <v>31</v>
      </c>
      <c r="C287" s="35" t="str">
        <f>VLOOKUP(A287,'WinBUGS output'!A:C,3,FALSE)</f>
        <v>Attention placebo + TAU</v>
      </c>
      <c r="D287" s="35" t="str">
        <f>VLOOKUP(B287,'WinBUGS output'!A:C,3,FALSE)</f>
        <v>Computerised mindfulness intervention</v>
      </c>
      <c r="E287" s="35" t="str">
        <f>FIXED('WinBUGS output'!N286,2)</f>
        <v>0.75</v>
      </c>
      <c r="F287" s="35" t="str">
        <f>FIXED('WinBUGS output'!M286,2)</f>
        <v>-0.24</v>
      </c>
      <c r="G287" s="35" t="str">
        <f>FIXED('WinBUGS output'!O286,2)</f>
        <v>1.86</v>
      </c>
      <c r="H287" s="7"/>
      <c r="I287" s="7"/>
      <c r="J287" s="7"/>
      <c r="N287" s="37">
        <v>17</v>
      </c>
      <c r="O287" s="37">
        <v>21</v>
      </c>
      <c r="P287" s="61" t="str">
        <f>VLOOKUP('Direct lors'!N287,'WinBUGS output'!D:F,3,FALSE)</f>
        <v>Behavioural therapies (individual)</v>
      </c>
      <c r="Q287" s="61" t="str">
        <f>VLOOKUP('Direct lors'!O287,'WinBUGS output'!D:F,3,FALSE)</f>
        <v>Combined (Counselling + AD)</v>
      </c>
      <c r="R287" s="61" t="str">
        <f>FIXED('WinBUGS output'!X286,2)</f>
        <v>0.09</v>
      </c>
      <c r="S287" s="61" t="str">
        <f>FIXED('WinBUGS output'!W286,2)</f>
        <v>-1.67</v>
      </c>
      <c r="T287" s="61" t="str">
        <f>FIXED('WinBUGS output'!Y286,2)</f>
        <v>1.83</v>
      </c>
      <c r="X287" s="35" t="str">
        <f t="shared" si="16"/>
        <v>Attention placebo + TAU</v>
      </c>
      <c r="Y287" s="35" t="str">
        <f t="shared" si="17"/>
        <v>Computerised mindfulness intervention</v>
      </c>
      <c r="Z287" s="35" t="str">
        <f>FIXED(EXP('WinBUGS output'!N286),2)</f>
        <v>2.11</v>
      </c>
      <c r="AA287" s="35" t="str">
        <f>FIXED(EXP('WinBUGS output'!M286),2)</f>
        <v>0.79</v>
      </c>
      <c r="AB287" s="35" t="str">
        <f>FIXED(EXP('WinBUGS output'!O286),2)</f>
        <v>6.44</v>
      </c>
      <c r="AF287" s="35" t="str">
        <f t="shared" si="18"/>
        <v>Behavioural therapies (individual)</v>
      </c>
      <c r="AG287" s="35" t="str">
        <f t="shared" si="19"/>
        <v>Combined (Counselling + AD)</v>
      </c>
      <c r="AH287" s="35" t="str">
        <f>FIXED(EXP('WinBUGS output'!X286),2)</f>
        <v>1.10</v>
      </c>
      <c r="AI287" s="35" t="str">
        <f>FIXED(EXP('WinBUGS output'!W286),2)</f>
        <v>0.19</v>
      </c>
      <c r="AJ287" s="35" t="str">
        <f>FIXED(EXP('WinBUGS output'!Y286),2)</f>
        <v>6.25</v>
      </c>
    </row>
    <row r="288" spans="1:36" x14ac:dyDescent="0.25">
      <c r="A288" s="37">
        <v>5</v>
      </c>
      <c r="B288" s="37">
        <v>32</v>
      </c>
      <c r="C288" s="35" t="str">
        <f>VLOOKUP(A288,'WinBUGS output'!A:C,3,FALSE)</f>
        <v>Attention placebo + TAU</v>
      </c>
      <c r="D288" s="35" t="str">
        <f>VLOOKUP(B288,'WinBUGS output'!A:C,3,FALSE)</f>
        <v>Computerised-CBT (CCBT)</v>
      </c>
      <c r="E288" s="35" t="str">
        <f>FIXED('WinBUGS output'!N287,2)</f>
        <v>0.97</v>
      </c>
      <c r="F288" s="35" t="str">
        <f>FIXED('WinBUGS output'!M287,2)</f>
        <v>0.18</v>
      </c>
      <c r="G288" s="35" t="str">
        <f>FIXED('WinBUGS output'!O287,2)</f>
        <v>1.89</v>
      </c>
      <c r="H288" s="7"/>
      <c r="I288" s="7"/>
      <c r="J288" s="7"/>
      <c r="N288" s="37">
        <v>17</v>
      </c>
      <c r="O288" s="37">
        <v>22</v>
      </c>
      <c r="P288" s="61" t="str">
        <f>VLOOKUP('Direct lors'!N288,'WinBUGS output'!D:F,3,FALSE)</f>
        <v>Behavioural therapies (individual)</v>
      </c>
      <c r="Q288" s="61" t="str">
        <f>VLOOKUP('Direct lors'!O288,'WinBUGS output'!D:F,3,FALSE)</f>
        <v>Combined (IPT + AD)</v>
      </c>
      <c r="R288" s="61" t="str">
        <f>FIXED('WinBUGS output'!X287,2)</f>
        <v>0.28</v>
      </c>
      <c r="S288" s="61" t="str">
        <f>FIXED('WinBUGS output'!W287,2)</f>
        <v>-1.08</v>
      </c>
      <c r="T288" s="61" t="str">
        <f>FIXED('WinBUGS output'!Y287,2)</f>
        <v>1.62</v>
      </c>
      <c r="X288" s="35" t="str">
        <f t="shared" si="16"/>
        <v>Attention placebo + TAU</v>
      </c>
      <c r="Y288" s="35" t="str">
        <f t="shared" si="17"/>
        <v>Computerised-CBT (CCBT)</v>
      </c>
      <c r="Z288" s="35" t="str">
        <f>FIXED(EXP('WinBUGS output'!N287),2)</f>
        <v>2.63</v>
      </c>
      <c r="AA288" s="35" t="str">
        <f>FIXED(EXP('WinBUGS output'!M287),2)</f>
        <v>1.20</v>
      </c>
      <c r="AB288" s="35" t="str">
        <f>FIXED(EXP('WinBUGS output'!O287),2)</f>
        <v>6.59</v>
      </c>
      <c r="AF288" s="35" t="str">
        <f t="shared" si="18"/>
        <v>Behavioural therapies (individual)</v>
      </c>
      <c r="AG288" s="35" t="str">
        <f t="shared" si="19"/>
        <v>Combined (IPT + AD)</v>
      </c>
      <c r="AH288" s="35" t="str">
        <f>FIXED(EXP('WinBUGS output'!X287),2)</f>
        <v>1.32</v>
      </c>
      <c r="AI288" s="35" t="str">
        <f>FIXED(EXP('WinBUGS output'!W287),2)</f>
        <v>0.34</v>
      </c>
      <c r="AJ288" s="35" t="str">
        <f>FIXED(EXP('WinBUGS output'!Y287),2)</f>
        <v>5.05</v>
      </c>
    </row>
    <row r="289" spans="1:36" ht="26.25" x14ac:dyDescent="0.25">
      <c r="A289" s="37">
        <v>5</v>
      </c>
      <c r="B289" s="37">
        <v>33</v>
      </c>
      <c r="C289" s="35" t="str">
        <f>VLOOKUP(A289,'WinBUGS output'!A:C,3,FALSE)</f>
        <v>Attention placebo + TAU</v>
      </c>
      <c r="D289" s="35" t="str">
        <f>VLOOKUP(B289,'WinBUGS output'!A:C,3,FALSE)</f>
        <v>Online positive psychological intervention</v>
      </c>
      <c r="E289" s="35" t="str">
        <f>FIXED('WinBUGS output'!N288,2)</f>
        <v>0.36</v>
      </c>
      <c r="F289" s="35" t="str">
        <f>FIXED('WinBUGS output'!M288,2)</f>
        <v>-0.61</v>
      </c>
      <c r="G289" s="35" t="str">
        <f>FIXED('WinBUGS output'!O288,2)</f>
        <v>1.38</v>
      </c>
      <c r="H289" s="7"/>
      <c r="I289" s="7"/>
      <c r="J289" s="7"/>
      <c r="N289" s="37">
        <v>17</v>
      </c>
      <c r="O289" s="37">
        <v>23</v>
      </c>
      <c r="P289" s="61" t="str">
        <f>VLOOKUP('Direct lors'!N289,'WinBUGS output'!D:F,3,FALSE)</f>
        <v>Behavioural therapies (individual)</v>
      </c>
      <c r="Q289" s="61" t="str">
        <f>VLOOKUP('Direct lors'!O289,'WinBUGS output'!D:F,3,FALSE)</f>
        <v>Combined (Short-term psychodynamic psychotherapies + AD)</v>
      </c>
      <c r="R289" s="61" t="str">
        <f>FIXED('WinBUGS output'!X288,2)</f>
        <v>-0.05</v>
      </c>
      <c r="S289" s="61" t="str">
        <f>FIXED('WinBUGS output'!W288,2)</f>
        <v>-1.27</v>
      </c>
      <c r="T289" s="61" t="str">
        <f>FIXED('WinBUGS output'!Y288,2)</f>
        <v>1.17</v>
      </c>
      <c r="X289" s="35" t="str">
        <f t="shared" si="16"/>
        <v>Attention placebo + TAU</v>
      </c>
      <c r="Y289" s="35" t="str">
        <f t="shared" si="17"/>
        <v>Online positive psychological intervention</v>
      </c>
      <c r="Z289" s="35" t="str">
        <f>FIXED(EXP('WinBUGS output'!N288),2)</f>
        <v>1.43</v>
      </c>
      <c r="AA289" s="35" t="str">
        <f>FIXED(EXP('WinBUGS output'!M288),2)</f>
        <v>0.54</v>
      </c>
      <c r="AB289" s="35" t="str">
        <f>FIXED(EXP('WinBUGS output'!O288),2)</f>
        <v>3.99</v>
      </c>
      <c r="AF289" s="35" t="str">
        <f t="shared" si="18"/>
        <v>Behavioural therapies (individual)</v>
      </c>
      <c r="AG289" s="35" t="str">
        <f t="shared" si="19"/>
        <v>Combined (Short-term psychodynamic psychotherapies + AD)</v>
      </c>
      <c r="AH289" s="35" t="str">
        <f>FIXED(EXP('WinBUGS output'!X288),2)</f>
        <v>0.95</v>
      </c>
      <c r="AI289" s="35" t="str">
        <f>FIXED(EXP('WinBUGS output'!W288),2)</f>
        <v>0.28</v>
      </c>
      <c r="AJ289" s="35" t="str">
        <f>FIXED(EXP('WinBUGS output'!Y288),2)</f>
        <v>3.23</v>
      </c>
    </row>
    <row r="290" spans="1:36" x14ac:dyDescent="0.25">
      <c r="A290" s="37">
        <v>5</v>
      </c>
      <c r="B290" s="37">
        <v>34</v>
      </c>
      <c r="C290" s="35" t="str">
        <f>VLOOKUP(A290,'WinBUGS output'!A:C,3,FALSE)</f>
        <v>Attention placebo + TAU</v>
      </c>
      <c r="D290" s="35" t="str">
        <f>VLOOKUP(B290,'WinBUGS output'!A:C,3,FALSE)</f>
        <v>Psychoeducational website</v>
      </c>
      <c r="E290" s="35" t="str">
        <f>FIXED('WinBUGS output'!N289,2)</f>
        <v>0.81</v>
      </c>
      <c r="F290" s="35" t="str">
        <f>FIXED('WinBUGS output'!M289,2)</f>
        <v>-0.11</v>
      </c>
      <c r="G290" s="35" t="str">
        <f>FIXED('WinBUGS output'!O289,2)</f>
        <v>1.85</v>
      </c>
      <c r="H290" s="7"/>
      <c r="I290" s="7"/>
      <c r="J290" s="7"/>
      <c r="N290" s="37">
        <v>17</v>
      </c>
      <c r="O290" s="37">
        <v>24</v>
      </c>
      <c r="P290" s="61" t="str">
        <f>VLOOKUP('Direct lors'!N290,'WinBUGS output'!D:F,3,FALSE)</f>
        <v>Behavioural therapies (individual)</v>
      </c>
      <c r="Q290" s="61" t="str">
        <f>VLOOKUP('Direct lors'!O290,'WinBUGS output'!D:F,3,FALSE)</f>
        <v>Combined (psych + placebo)</v>
      </c>
      <c r="R290" s="61" t="str">
        <f>FIXED('WinBUGS output'!X289,2)</f>
        <v>0.62</v>
      </c>
      <c r="S290" s="61" t="str">
        <f>FIXED('WinBUGS output'!W289,2)</f>
        <v>-0.75</v>
      </c>
      <c r="T290" s="61" t="str">
        <f>FIXED('WinBUGS output'!Y289,2)</f>
        <v>1.97</v>
      </c>
      <c r="X290" s="35" t="str">
        <f t="shared" si="16"/>
        <v>Attention placebo + TAU</v>
      </c>
      <c r="Y290" s="35" t="str">
        <f t="shared" si="17"/>
        <v>Psychoeducational website</v>
      </c>
      <c r="Z290" s="35" t="str">
        <f>FIXED(EXP('WinBUGS output'!N289),2)</f>
        <v>2.24</v>
      </c>
      <c r="AA290" s="35" t="str">
        <f>FIXED(EXP('WinBUGS output'!M289),2)</f>
        <v>0.90</v>
      </c>
      <c r="AB290" s="35" t="str">
        <f>FIXED(EXP('WinBUGS output'!O289),2)</f>
        <v>6.38</v>
      </c>
      <c r="AF290" s="35" t="str">
        <f t="shared" si="18"/>
        <v>Behavioural therapies (individual)</v>
      </c>
      <c r="AG290" s="35" t="str">
        <f t="shared" si="19"/>
        <v>Combined (psych + placebo)</v>
      </c>
      <c r="AH290" s="35" t="str">
        <f>FIXED(EXP('WinBUGS output'!X289),2)</f>
        <v>1.86</v>
      </c>
      <c r="AI290" s="35" t="str">
        <f>FIXED(EXP('WinBUGS output'!W289),2)</f>
        <v>0.47</v>
      </c>
      <c r="AJ290" s="35" t="str">
        <f>FIXED(EXP('WinBUGS output'!Y289),2)</f>
        <v>7.13</v>
      </c>
    </row>
    <row r="291" spans="1:36" x14ac:dyDescent="0.25">
      <c r="A291" s="37">
        <v>5</v>
      </c>
      <c r="B291" s="37">
        <v>35</v>
      </c>
      <c r="C291" s="35" t="str">
        <f>VLOOKUP(A291,'WinBUGS output'!A:C,3,FALSE)</f>
        <v>Attention placebo + TAU</v>
      </c>
      <c r="D291" s="35" t="str">
        <f>VLOOKUP(B291,'WinBUGS output'!A:C,3,FALSE)</f>
        <v>Tailored computerised psychoeducation and self-help strategies</v>
      </c>
      <c r="E291" s="35" t="str">
        <f>FIXED('WinBUGS output'!N290,2)</f>
        <v>0.23</v>
      </c>
      <c r="F291" s="35" t="str">
        <f>FIXED('WinBUGS output'!M290,2)</f>
        <v>-0.83</v>
      </c>
      <c r="G291" s="35" t="str">
        <f>FIXED('WinBUGS output'!O290,2)</f>
        <v>1.29</v>
      </c>
      <c r="H291" s="7"/>
      <c r="I291" s="7"/>
      <c r="J291" s="7"/>
      <c r="N291" s="37">
        <v>17</v>
      </c>
      <c r="O291" s="37">
        <v>25</v>
      </c>
      <c r="P291" s="61" t="str">
        <f>VLOOKUP('Direct lors'!N291,'WinBUGS output'!D:F,3,FALSE)</f>
        <v>Behavioural therapies (individual)</v>
      </c>
      <c r="Q291" s="61" t="str">
        <f>VLOOKUP('Direct lors'!O291,'WinBUGS output'!D:F,3,FALSE)</f>
        <v>Combined (Exercise + AD/CBT)</v>
      </c>
      <c r="R291" s="61" t="str">
        <f>FIXED('WinBUGS output'!X290,2)</f>
        <v>0.49</v>
      </c>
      <c r="S291" s="61" t="str">
        <f>FIXED('WinBUGS output'!W290,2)</f>
        <v>-0.96</v>
      </c>
      <c r="T291" s="61" t="str">
        <f>FIXED('WinBUGS output'!Y290,2)</f>
        <v>1.90</v>
      </c>
      <c r="X291" s="35" t="str">
        <f t="shared" si="16"/>
        <v>Attention placebo + TAU</v>
      </c>
      <c r="Y291" s="35" t="str">
        <f t="shared" si="17"/>
        <v>Tailored computerised psychoeducation and self-help strategies</v>
      </c>
      <c r="Z291" s="35" t="str">
        <f>FIXED(EXP('WinBUGS output'!N290),2)</f>
        <v>1.26</v>
      </c>
      <c r="AA291" s="35" t="str">
        <f>FIXED(EXP('WinBUGS output'!M290),2)</f>
        <v>0.44</v>
      </c>
      <c r="AB291" s="35" t="str">
        <f>FIXED(EXP('WinBUGS output'!O290),2)</f>
        <v>3.65</v>
      </c>
      <c r="AF291" s="35" t="str">
        <f t="shared" si="18"/>
        <v>Behavioural therapies (individual)</v>
      </c>
      <c r="AG291" s="35" t="str">
        <f t="shared" si="19"/>
        <v>Combined (Exercise + AD/CBT)</v>
      </c>
      <c r="AH291" s="35" t="str">
        <f>FIXED(EXP('WinBUGS output'!X290),2)</f>
        <v>1.63</v>
      </c>
      <c r="AI291" s="35" t="str">
        <f>FIXED(EXP('WinBUGS output'!W290),2)</f>
        <v>0.38</v>
      </c>
      <c r="AJ291" s="35" t="str">
        <f>FIXED(EXP('WinBUGS output'!Y290),2)</f>
        <v>6.69</v>
      </c>
    </row>
    <row r="292" spans="1:36" x14ac:dyDescent="0.25">
      <c r="A292" s="37">
        <v>5</v>
      </c>
      <c r="B292" s="37">
        <v>36</v>
      </c>
      <c r="C292" s="35" t="str">
        <f>VLOOKUP(A292,'WinBUGS output'!A:C,3,FALSE)</f>
        <v>Attention placebo + TAU</v>
      </c>
      <c r="D292" s="35" t="str">
        <f>VLOOKUP(B292,'WinBUGS output'!A:C,3,FALSE)</f>
        <v>Lifestyle factors discussion</v>
      </c>
      <c r="E292" s="35" t="str">
        <f>FIXED('WinBUGS output'!N291,2)</f>
        <v>0.49</v>
      </c>
      <c r="F292" s="35" t="str">
        <f>FIXED('WinBUGS output'!M291,2)</f>
        <v>-0.48</v>
      </c>
      <c r="G292" s="35" t="str">
        <f>FIXED('WinBUGS output'!O291,2)</f>
        <v>1.52</v>
      </c>
      <c r="H292" s="7"/>
      <c r="I292" s="7"/>
      <c r="J292" s="7"/>
      <c r="N292" s="37">
        <v>17</v>
      </c>
      <c r="O292" s="37">
        <v>26</v>
      </c>
      <c r="P292" s="61" t="str">
        <f>VLOOKUP('Direct lors'!N292,'WinBUGS output'!D:F,3,FALSE)</f>
        <v>Behavioural therapies (individual)</v>
      </c>
      <c r="Q292" s="61" t="str">
        <f>VLOOKUP('Direct lors'!O292,'WinBUGS output'!D:F,3,FALSE)</f>
        <v>Combined (Self-help + AD)</v>
      </c>
      <c r="R292" s="61" t="str">
        <f>FIXED('WinBUGS output'!X291,2)</f>
        <v>-1.00</v>
      </c>
      <c r="S292" s="61" t="str">
        <f>FIXED('WinBUGS output'!W291,2)</f>
        <v>-2.52</v>
      </c>
      <c r="T292" s="61" t="str">
        <f>FIXED('WinBUGS output'!Y291,2)</f>
        <v>0.48</v>
      </c>
      <c r="X292" s="35" t="str">
        <f t="shared" si="16"/>
        <v>Attention placebo + TAU</v>
      </c>
      <c r="Y292" s="35" t="str">
        <f t="shared" si="17"/>
        <v>Lifestyle factors discussion</v>
      </c>
      <c r="Z292" s="35" t="str">
        <f>FIXED(EXP('WinBUGS output'!N291),2)</f>
        <v>1.63</v>
      </c>
      <c r="AA292" s="35" t="str">
        <f>FIXED(EXP('WinBUGS output'!M291),2)</f>
        <v>0.62</v>
      </c>
      <c r="AB292" s="35" t="str">
        <f>FIXED(EXP('WinBUGS output'!O291),2)</f>
        <v>4.56</v>
      </c>
      <c r="AF292" s="35" t="str">
        <f t="shared" si="18"/>
        <v>Behavioural therapies (individual)</v>
      </c>
      <c r="AG292" s="35" t="str">
        <f t="shared" si="19"/>
        <v>Combined (Self-help + AD)</v>
      </c>
      <c r="AH292" s="35" t="str">
        <f>FIXED(EXP('WinBUGS output'!X291),2)</f>
        <v>0.37</v>
      </c>
      <c r="AI292" s="35" t="str">
        <f>FIXED(EXP('WinBUGS output'!W291),2)</f>
        <v>0.08</v>
      </c>
      <c r="AJ292" s="35" t="str">
        <f>FIXED(EXP('WinBUGS output'!Y291),2)</f>
        <v>1.61</v>
      </c>
    </row>
    <row r="293" spans="1:36" ht="26.25" x14ac:dyDescent="0.25">
      <c r="A293" s="37">
        <v>5</v>
      </c>
      <c r="B293" s="37">
        <v>37</v>
      </c>
      <c r="C293" s="35" t="str">
        <f>VLOOKUP(A293,'WinBUGS output'!A:C,3,FALSE)</f>
        <v>Attention placebo + TAU</v>
      </c>
      <c r="D293" s="35" t="str">
        <f>VLOOKUP(B293,'WinBUGS output'!A:C,3,FALSE)</f>
        <v>Psychoeducational group programme</v>
      </c>
      <c r="E293" s="35" t="str">
        <f>FIXED('WinBUGS output'!N292,2)</f>
        <v>0.68</v>
      </c>
      <c r="F293" s="35" t="str">
        <f>FIXED('WinBUGS output'!M292,2)</f>
        <v>-0.21</v>
      </c>
      <c r="G293" s="35" t="str">
        <f>FIXED('WinBUGS output'!O292,2)</f>
        <v>1.67</v>
      </c>
      <c r="H293" s="7"/>
      <c r="I293" s="7"/>
      <c r="J293" s="7"/>
      <c r="N293" s="37">
        <v>18</v>
      </c>
      <c r="O293" s="37">
        <v>19</v>
      </c>
      <c r="P293" s="61" t="str">
        <f>VLOOKUP('Direct lors'!N293,'WinBUGS output'!D:F,3,FALSE)</f>
        <v>Cognitive and cognitive behavioural therapies (individual)</v>
      </c>
      <c r="Q293" s="61" t="str">
        <f>VLOOKUP('Direct lors'!O293,'WinBUGS output'!D:F,3,FALSE)</f>
        <v>Behavioural, cognitive, or CBT groups</v>
      </c>
      <c r="R293" s="61" t="str">
        <f>FIXED('WinBUGS output'!X292,2)</f>
        <v>-0.50</v>
      </c>
      <c r="S293" s="61" t="str">
        <f>FIXED('WinBUGS output'!W292,2)</f>
        <v>-1.17</v>
      </c>
      <c r="T293" s="61" t="str">
        <f>FIXED('WinBUGS output'!Y292,2)</f>
        <v>0.20</v>
      </c>
      <c r="X293" s="35" t="str">
        <f t="shared" si="16"/>
        <v>Attention placebo + TAU</v>
      </c>
      <c r="Y293" s="35" t="str">
        <f t="shared" si="17"/>
        <v>Psychoeducational group programme</v>
      </c>
      <c r="Z293" s="35" t="str">
        <f>FIXED(EXP('WinBUGS output'!N292),2)</f>
        <v>1.97</v>
      </c>
      <c r="AA293" s="35" t="str">
        <f>FIXED(EXP('WinBUGS output'!M292),2)</f>
        <v>0.81</v>
      </c>
      <c r="AB293" s="35" t="str">
        <f>FIXED(EXP('WinBUGS output'!O292),2)</f>
        <v>5.29</v>
      </c>
      <c r="AF293" s="35" t="str">
        <f t="shared" si="18"/>
        <v>Cognitive and cognitive behavioural therapies (individual)</v>
      </c>
      <c r="AG293" s="35" t="str">
        <f t="shared" si="19"/>
        <v>Behavioural, cognitive, or CBT groups</v>
      </c>
      <c r="AH293" s="35" t="str">
        <f>FIXED(EXP('WinBUGS output'!X292),2)</f>
        <v>0.61</v>
      </c>
      <c r="AI293" s="35" t="str">
        <f>FIXED(EXP('WinBUGS output'!W292),2)</f>
        <v>0.31</v>
      </c>
      <c r="AJ293" s="35" t="str">
        <f>FIXED(EXP('WinBUGS output'!Y292),2)</f>
        <v>1.22</v>
      </c>
    </row>
    <row r="294" spans="1:36" ht="26.25" x14ac:dyDescent="0.25">
      <c r="A294" s="37">
        <v>5</v>
      </c>
      <c r="B294" s="37">
        <v>38</v>
      </c>
      <c r="C294" s="35" t="str">
        <f>VLOOKUP(A294,'WinBUGS output'!A:C,3,FALSE)</f>
        <v>Attention placebo + TAU</v>
      </c>
      <c r="D294" s="35" t="str">
        <f>VLOOKUP(B294,'WinBUGS output'!A:C,3,FALSE)</f>
        <v>Psychoeducational group programme + TAU</v>
      </c>
      <c r="E294" s="35" t="str">
        <f>FIXED('WinBUGS output'!N293,2)</f>
        <v>0.79</v>
      </c>
      <c r="F294" s="35" t="str">
        <f>FIXED('WinBUGS output'!M293,2)</f>
        <v>-0.16</v>
      </c>
      <c r="G294" s="35" t="str">
        <f>FIXED('WinBUGS output'!O293,2)</f>
        <v>1.85</v>
      </c>
      <c r="H294" s="7"/>
      <c r="I294" s="7"/>
      <c r="J294" s="7"/>
      <c r="N294" s="37">
        <v>18</v>
      </c>
      <c r="O294" s="37">
        <v>20</v>
      </c>
      <c r="P294" s="61" t="str">
        <f>VLOOKUP('Direct lors'!N294,'WinBUGS output'!D:F,3,FALSE)</f>
        <v>Cognitive and cognitive behavioural therapies (individual)</v>
      </c>
      <c r="Q294" s="61" t="str">
        <f>VLOOKUP('Direct lors'!O294,'WinBUGS output'!D:F,3,FALSE)</f>
        <v>Combined (Cognitive and cognitive behavioural therapies individual + AD)</v>
      </c>
      <c r="R294" s="61" t="str">
        <f>FIXED('WinBUGS output'!X293,2)</f>
        <v>0.37</v>
      </c>
      <c r="S294" s="61" t="str">
        <f>FIXED('WinBUGS output'!W293,2)</f>
        <v>-0.57</v>
      </c>
      <c r="T294" s="61" t="str">
        <f>FIXED('WinBUGS output'!Y293,2)</f>
        <v>1.34</v>
      </c>
      <c r="X294" s="35" t="str">
        <f t="shared" si="16"/>
        <v>Attention placebo + TAU</v>
      </c>
      <c r="Y294" s="35" t="str">
        <f t="shared" si="17"/>
        <v>Psychoeducational group programme + TAU</v>
      </c>
      <c r="Z294" s="35" t="str">
        <f>FIXED(EXP('WinBUGS output'!N293),2)</f>
        <v>2.20</v>
      </c>
      <c r="AA294" s="35" t="str">
        <f>FIXED(EXP('WinBUGS output'!M293),2)</f>
        <v>0.85</v>
      </c>
      <c r="AB294" s="35" t="str">
        <f>FIXED(EXP('WinBUGS output'!O293),2)</f>
        <v>6.38</v>
      </c>
      <c r="AF294" s="35" t="str">
        <f t="shared" si="18"/>
        <v>Cognitive and cognitive behavioural therapies (individual)</v>
      </c>
      <c r="AG294" s="35" t="str">
        <f t="shared" si="19"/>
        <v>Combined (Cognitive and cognitive behavioural therapies individual + AD)</v>
      </c>
      <c r="AH294" s="35" t="str">
        <f>FIXED(EXP('WinBUGS output'!X293),2)</f>
        <v>1.45</v>
      </c>
      <c r="AI294" s="35" t="str">
        <f>FIXED(EXP('WinBUGS output'!W293),2)</f>
        <v>0.57</v>
      </c>
      <c r="AJ294" s="35" t="str">
        <f>FIXED(EXP('WinBUGS output'!Y293),2)</f>
        <v>3.82</v>
      </c>
    </row>
    <row r="295" spans="1:36" ht="26.25" x14ac:dyDescent="0.25">
      <c r="A295" s="37">
        <v>5</v>
      </c>
      <c r="B295" s="37">
        <v>39</v>
      </c>
      <c r="C295" s="35" t="str">
        <f>VLOOKUP(A295,'WinBUGS output'!A:C,3,FALSE)</f>
        <v>Attention placebo + TAU</v>
      </c>
      <c r="D295" s="35" t="str">
        <f>VLOOKUP(B295,'WinBUGS output'!A:C,3,FALSE)</f>
        <v>Interpersonal psychotherapy (IPT)</v>
      </c>
      <c r="E295" s="35" t="str">
        <f>FIXED('WinBUGS output'!N294,2)</f>
        <v>0.89</v>
      </c>
      <c r="F295" s="35" t="str">
        <f>FIXED('WinBUGS output'!M294,2)</f>
        <v>0.04</v>
      </c>
      <c r="G295" s="35" t="str">
        <f>FIXED('WinBUGS output'!O294,2)</f>
        <v>1.84</v>
      </c>
      <c r="H295" s="7"/>
      <c r="I295" s="7"/>
      <c r="J295" s="7"/>
      <c r="N295" s="37">
        <v>18</v>
      </c>
      <c r="O295" s="37">
        <v>21</v>
      </c>
      <c r="P295" s="61" t="str">
        <f>VLOOKUP('Direct lors'!N295,'WinBUGS output'!D:F,3,FALSE)</f>
        <v>Cognitive and cognitive behavioural therapies (individual)</v>
      </c>
      <c r="Q295" s="61" t="str">
        <f>VLOOKUP('Direct lors'!O295,'WinBUGS output'!D:F,3,FALSE)</f>
        <v>Combined (Counselling + AD)</v>
      </c>
      <c r="R295" s="61" t="str">
        <f>FIXED('WinBUGS output'!X294,2)</f>
        <v>0.76</v>
      </c>
      <c r="S295" s="61" t="str">
        <f>FIXED('WinBUGS output'!W294,2)</f>
        <v>-0.86</v>
      </c>
      <c r="T295" s="61" t="str">
        <f>FIXED('WinBUGS output'!Y294,2)</f>
        <v>2.39</v>
      </c>
      <c r="X295" s="35" t="str">
        <f t="shared" si="16"/>
        <v>Attention placebo + TAU</v>
      </c>
      <c r="Y295" s="35" t="str">
        <f t="shared" si="17"/>
        <v>Interpersonal psychotherapy (IPT)</v>
      </c>
      <c r="Z295" s="35" t="str">
        <f>FIXED(EXP('WinBUGS output'!N294),2)</f>
        <v>2.43</v>
      </c>
      <c r="AA295" s="35" t="str">
        <f>FIXED(EXP('WinBUGS output'!M294),2)</f>
        <v>1.04</v>
      </c>
      <c r="AB295" s="35" t="str">
        <f>FIXED(EXP('WinBUGS output'!O294),2)</f>
        <v>6.27</v>
      </c>
      <c r="AF295" s="35" t="str">
        <f t="shared" si="18"/>
        <v>Cognitive and cognitive behavioural therapies (individual)</v>
      </c>
      <c r="AG295" s="35" t="str">
        <f t="shared" si="19"/>
        <v>Combined (Counselling + AD)</v>
      </c>
      <c r="AH295" s="35" t="str">
        <f>FIXED(EXP('WinBUGS output'!X294),2)</f>
        <v>2.14</v>
      </c>
      <c r="AI295" s="35" t="str">
        <f>FIXED(EXP('WinBUGS output'!W294),2)</f>
        <v>0.42</v>
      </c>
      <c r="AJ295" s="35" t="str">
        <f>FIXED(EXP('WinBUGS output'!Y294),2)</f>
        <v>10.92</v>
      </c>
    </row>
    <row r="296" spans="1:36" ht="26.25" x14ac:dyDescent="0.25">
      <c r="A296" s="37">
        <v>5</v>
      </c>
      <c r="B296" s="37">
        <v>40</v>
      </c>
      <c r="C296" s="35" t="str">
        <f>VLOOKUP(A296,'WinBUGS output'!A:C,3,FALSE)</f>
        <v>Attention placebo + TAU</v>
      </c>
      <c r="D296" s="35" t="str">
        <f>VLOOKUP(B296,'WinBUGS output'!A:C,3,FALSE)</f>
        <v>Interpersonal counselling</v>
      </c>
      <c r="E296" s="35" t="str">
        <f>FIXED('WinBUGS output'!N295,2)</f>
        <v>1.29</v>
      </c>
      <c r="F296" s="35" t="str">
        <f>FIXED('WinBUGS output'!M295,2)</f>
        <v>0.23</v>
      </c>
      <c r="G296" s="35" t="str">
        <f>FIXED('WinBUGS output'!O295,2)</f>
        <v>2.49</v>
      </c>
      <c r="H296" s="7"/>
      <c r="I296" s="7"/>
      <c r="J296" s="7"/>
      <c r="N296" s="37">
        <v>18</v>
      </c>
      <c r="O296" s="37">
        <v>22</v>
      </c>
      <c r="P296" s="61" t="str">
        <f>VLOOKUP('Direct lors'!N296,'WinBUGS output'!D:F,3,FALSE)</f>
        <v>Cognitive and cognitive behavioural therapies (individual)</v>
      </c>
      <c r="Q296" s="61" t="str">
        <f>VLOOKUP('Direct lors'!O296,'WinBUGS output'!D:F,3,FALSE)</f>
        <v>Combined (IPT + AD)</v>
      </c>
      <c r="R296" s="61" t="str">
        <f>FIXED('WinBUGS output'!X295,2)</f>
        <v>0.95</v>
      </c>
      <c r="S296" s="61" t="str">
        <f>FIXED('WinBUGS output'!W295,2)</f>
        <v>-0.23</v>
      </c>
      <c r="T296" s="61" t="str">
        <f>FIXED('WinBUGS output'!Y295,2)</f>
        <v>2.13</v>
      </c>
      <c r="X296" s="35" t="str">
        <f t="shared" si="16"/>
        <v>Attention placebo + TAU</v>
      </c>
      <c r="Y296" s="35" t="str">
        <f t="shared" si="17"/>
        <v>Interpersonal counselling</v>
      </c>
      <c r="Z296" s="35" t="str">
        <f>FIXED(EXP('WinBUGS output'!N295),2)</f>
        <v>3.64</v>
      </c>
      <c r="AA296" s="35" t="str">
        <f>FIXED(EXP('WinBUGS output'!M295),2)</f>
        <v>1.26</v>
      </c>
      <c r="AB296" s="35" t="str">
        <f>FIXED(EXP('WinBUGS output'!O295),2)</f>
        <v>12.01</v>
      </c>
      <c r="AF296" s="35" t="str">
        <f t="shared" si="18"/>
        <v>Cognitive and cognitive behavioural therapies (individual)</v>
      </c>
      <c r="AG296" s="35" t="str">
        <f t="shared" si="19"/>
        <v>Combined (IPT + AD)</v>
      </c>
      <c r="AH296" s="35" t="str">
        <f>FIXED(EXP('WinBUGS output'!X295),2)</f>
        <v>2.58</v>
      </c>
      <c r="AI296" s="35" t="str">
        <f>FIXED(EXP('WinBUGS output'!W295),2)</f>
        <v>0.80</v>
      </c>
      <c r="AJ296" s="35" t="str">
        <f>FIXED(EXP('WinBUGS output'!Y295),2)</f>
        <v>8.45</v>
      </c>
    </row>
    <row r="297" spans="1:36" ht="26.25" x14ac:dyDescent="0.25">
      <c r="A297" s="37">
        <v>5</v>
      </c>
      <c r="B297" s="37">
        <v>41</v>
      </c>
      <c r="C297" s="35" t="str">
        <f>VLOOKUP(A297,'WinBUGS output'!A:C,3,FALSE)</f>
        <v>Attention placebo + TAU</v>
      </c>
      <c r="D297" s="35" t="str">
        <f>VLOOKUP(B297,'WinBUGS output'!A:C,3,FALSE)</f>
        <v>Non-directive counselling</v>
      </c>
      <c r="E297" s="35" t="str">
        <f>FIXED('WinBUGS output'!N296,2)</f>
        <v>0.98</v>
      </c>
      <c r="F297" s="35" t="str">
        <f>FIXED('WinBUGS output'!M296,2)</f>
        <v>0.02</v>
      </c>
      <c r="G297" s="35" t="str">
        <f>FIXED('WinBUGS output'!O296,2)</f>
        <v>2.01</v>
      </c>
      <c r="H297" s="7"/>
      <c r="I297" s="7"/>
      <c r="J297" s="7"/>
      <c r="N297" s="37">
        <v>18</v>
      </c>
      <c r="O297" s="37">
        <v>23</v>
      </c>
      <c r="P297" s="61" t="str">
        <f>VLOOKUP('Direct lors'!N297,'WinBUGS output'!D:F,3,FALSE)</f>
        <v>Cognitive and cognitive behavioural therapies (individual)</v>
      </c>
      <c r="Q297" s="61" t="str">
        <f>VLOOKUP('Direct lors'!O297,'WinBUGS output'!D:F,3,FALSE)</f>
        <v>Combined (Short-term psychodynamic psychotherapies + AD)</v>
      </c>
      <c r="R297" s="61" t="str">
        <f>FIXED('WinBUGS output'!X296,2)</f>
        <v>0.63</v>
      </c>
      <c r="S297" s="61" t="str">
        <f>FIXED('WinBUGS output'!W296,2)</f>
        <v>-0.42</v>
      </c>
      <c r="T297" s="61" t="str">
        <f>FIXED('WinBUGS output'!Y296,2)</f>
        <v>1.67</v>
      </c>
      <c r="X297" s="35" t="str">
        <f t="shared" si="16"/>
        <v>Attention placebo + TAU</v>
      </c>
      <c r="Y297" s="35" t="str">
        <f t="shared" si="17"/>
        <v>Non-directive counselling</v>
      </c>
      <c r="Z297" s="35" t="str">
        <f>FIXED(EXP('WinBUGS output'!N296),2)</f>
        <v>2.67</v>
      </c>
      <c r="AA297" s="35" t="str">
        <f>FIXED(EXP('WinBUGS output'!M296),2)</f>
        <v>1.02</v>
      </c>
      <c r="AB297" s="35" t="str">
        <f>FIXED(EXP('WinBUGS output'!O296),2)</f>
        <v>7.44</v>
      </c>
      <c r="AF297" s="35" t="str">
        <f t="shared" si="18"/>
        <v>Cognitive and cognitive behavioural therapies (individual)</v>
      </c>
      <c r="AG297" s="35" t="str">
        <f t="shared" si="19"/>
        <v>Combined (Short-term psychodynamic psychotherapies + AD)</v>
      </c>
      <c r="AH297" s="35" t="str">
        <f>FIXED(EXP('WinBUGS output'!X296),2)</f>
        <v>1.87</v>
      </c>
      <c r="AI297" s="35" t="str">
        <f>FIXED(EXP('WinBUGS output'!W296),2)</f>
        <v>0.66</v>
      </c>
      <c r="AJ297" s="35" t="str">
        <f>FIXED(EXP('WinBUGS output'!Y296),2)</f>
        <v>5.31</v>
      </c>
    </row>
    <row r="298" spans="1:36" ht="26.25" x14ac:dyDescent="0.25">
      <c r="A298" s="37">
        <v>5</v>
      </c>
      <c r="B298" s="37">
        <v>42</v>
      </c>
      <c r="C298" s="35" t="str">
        <f>VLOOKUP(A298,'WinBUGS output'!A:C,3,FALSE)</f>
        <v>Attention placebo + TAU</v>
      </c>
      <c r="D298" s="35" t="str">
        <f>VLOOKUP(B298,'WinBUGS output'!A:C,3,FALSE)</f>
        <v>Wheel of wellness counselling</v>
      </c>
      <c r="E298" s="35" t="str">
        <f>FIXED('WinBUGS output'!N297,2)</f>
        <v>1.01</v>
      </c>
      <c r="F298" s="35" t="str">
        <f>FIXED('WinBUGS output'!M297,2)</f>
        <v>-0.03</v>
      </c>
      <c r="G298" s="35" t="str">
        <f>FIXED('WinBUGS output'!O297,2)</f>
        <v>2.10</v>
      </c>
      <c r="H298" s="7"/>
      <c r="I298" s="7"/>
      <c r="J298" s="7"/>
      <c r="N298" s="37">
        <v>18</v>
      </c>
      <c r="O298" s="37">
        <v>24</v>
      </c>
      <c r="P298" s="61" t="str">
        <f>VLOOKUP('Direct lors'!N298,'WinBUGS output'!D:F,3,FALSE)</f>
        <v>Cognitive and cognitive behavioural therapies (individual)</v>
      </c>
      <c r="Q298" s="61" t="str">
        <f>VLOOKUP('Direct lors'!O298,'WinBUGS output'!D:F,3,FALSE)</f>
        <v>Combined (psych + placebo)</v>
      </c>
      <c r="R298" s="61" t="str">
        <f>FIXED('WinBUGS output'!X297,2)</f>
        <v>1.29</v>
      </c>
      <c r="S298" s="61" t="str">
        <f>FIXED('WinBUGS output'!W297,2)</f>
        <v>0.12</v>
      </c>
      <c r="T298" s="61" t="str">
        <f>FIXED('WinBUGS output'!Y297,2)</f>
        <v>2.46</v>
      </c>
      <c r="X298" s="35" t="str">
        <f t="shared" si="16"/>
        <v>Attention placebo + TAU</v>
      </c>
      <c r="Y298" s="35" t="str">
        <f t="shared" si="17"/>
        <v>Wheel of wellness counselling</v>
      </c>
      <c r="Z298" s="35" t="str">
        <f>FIXED(EXP('WinBUGS output'!N297),2)</f>
        <v>2.75</v>
      </c>
      <c r="AA298" s="35" t="str">
        <f>FIXED(EXP('WinBUGS output'!M297),2)</f>
        <v>0.97</v>
      </c>
      <c r="AB298" s="35" t="str">
        <f>FIXED(EXP('WinBUGS output'!O297),2)</f>
        <v>8.17</v>
      </c>
      <c r="AF298" s="35" t="str">
        <f t="shared" si="18"/>
        <v>Cognitive and cognitive behavioural therapies (individual)</v>
      </c>
      <c r="AG298" s="35" t="str">
        <f t="shared" si="19"/>
        <v>Combined (psych + placebo)</v>
      </c>
      <c r="AH298" s="35" t="str">
        <f>FIXED(EXP('WinBUGS output'!X297),2)</f>
        <v>3.61</v>
      </c>
      <c r="AI298" s="35" t="str">
        <f>FIXED(EXP('WinBUGS output'!W297),2)</f>
        <v>1.12</v>
      </c>
      <c r="AJ298" s="35" t="str">
        <f>FIXED(EXP('WinBUGS output'!Y297),2)</f>
        <v>11.67</v>
      </c>
    </row>
    <row r="299" spans="1:36" ht="26.25" x14ac:dyDescent="0.25">
      <c r="A299" s="37">
        <v>5</v>
      </c>
      <c r="B299" s="37">
        <v>43</v>
      </c>
      <c r="C299" s="35" t="str">
        <f>VLOOKUP(A299,'WinBUGS output'!A:C,3,FALSE)</f>
        <v>Attention placebo + TAU</v>
      </c>
      <c r="D299" s="35" t="str">
        <f>VLOOKUP(B299,'WinBUGS output'!A:C,3,FALSE)</f>
        <v>Problem solving individual + enhanced TAU</v>
      </c>
      <c r="E299" s="35" t="str">
        <f>FIXED('WinBUGS output'!N298,2)</f>
        <v>0.00</v>
      </c>
      <c r="F299" s="35" t="str">
        <f>FIXED('WinBUGS output'!M298,2)</f>
        <v>-1.38</v>
      </c>
      <c r="G299" s="35" t="str">
        <f>FIXED('WinBUGS output'!O298,2)</f>
        <v>1.51</v>
      </c>
      <c r="H299" s="7"/>
      <c r="I299" s="7"/>
      <c r="J299" s="7"/>
      <c r="N299" s="37">
        <v>18</v>
      </c>
      <c r="O299" s="37">
        <v>25</v>
      </c>
      <c r="P299" s="61" t="str">
        <f>VLOOKUP('Direct lors'!N299,'WinBUGS output'!D:F,3,FALSE)</f>
        <v>Cognitive and cognitive behavioural therapies (individual)</v>
      </c>
      <c r="Q299" s="61" t="str">
        <f>VLOOKUP('Direct lors'!O299,'WinBUGS output'!D:F,3,FALSE)</f>
        <v>Combined (Exercise + AD/CBT)</v>
      </c>
      <c r="R299" s="61" t="str">
        <f>FIXED('WinBUGS output'!X298,2)</f>
        <v>1.16</v>
      </c>
      <c r="S299" s="61" t="str">
        <f>FIXED('WinBUGS output'!W298,2)</f>
        <v>-0.11</v>
      </c>
      <c r="T299" s="61" t="str">
        <f>FIXED('WinBUGS output'!Y298,2)</f>
        <v>2.42</v>
      </c>
      <c r="X299" s="35" t="str">
        <f t="shared" si="16"/>
        <v>Attention placebo + TAU</v>
      </c>
      <c r="Y299" s="35" t="str">
        <f t="shared" si="17"/>
        <v>Problem solving individual + enhanced TAU</v>
      </c>
      <c r="Z299" s="35" t="str">
        <f>FIXED(EXP('WinBUGS output'!N298),2)</f>
        <v>1.00</v>
      </c>
      <c r="AA299" s="35" t="str">
        <f>FIXED(EXP('WinBUGS output'!M298),2)</f>
        <v>0.25</v>
      </c>
      <c r="AB299" s="35" t="str">
        <f>FIXED(EXP('WinBUGS output'!O298),2)</f>
        <v>4.51</v>
      </c>
      <c r="AF299" s="35" t="str">
        <f t="shared" si="18"/>
        <v>Cognitive and cognitive behavioural therapies (individual)</v>
      </c>
      <c r="AG299" s="35" t="str">
        <f t="shared" si="19"/>
        <v>Combined (Exercise + AD/CBT)</v>
      </c>
      <c r="AH299" s="35" t="str">
        <f>FIXED(EXP('WinBUGS output'!X298),2)</f>
        <v>3.19</v>
      </c>
      <c r="AI299" s="35" t="str">
        <f>FIXED(EXP('WinBUGS output'!W298),2)</f>
        <v>0.89</v>
      </c>
      <c r="AJ299" s="35" t="str">
        <f>FIXED(EXP('WinBUGS output'!Y298),2)</f>
        <v>11.20</v>
      </c>
    </row>
    <row r="300" spans="1:36" ht="26.25" x14ac:dyDescent="0.25">
      <c r="A300" s="37">
        <v>5</v>
      </c>
      <c r="B300" s="37">
        <v>44</v>
      </c>
      <c r="C300" s="35" t="str">
        <f>VLOOKUP(A300,'WinBUGS output'!A:C,3,FALSE)</f>
        <v>Attention placebo + TAU</v>
      </c>
      <c r="D300" s="35" t="str">
        <f>VLOOKUP(B300,'WinBUGS output'!A:C,3,FALSE)</f>
        <v>Behavioural activation</v>
      </c>
      <c r="E300" s="35" t="str">
        <f>FIXED('WinBUGS output'!N299,2)</f>
        <v>2.10</v>
      </c>
      <c r="F300" s="35" t="str">
        <f>FIXED('WinBUGS output'!M299,2)</f>
        <v>1.15</v>
      </c>
      <c r="G300" s="35" t="str">
        <f>FIXED('WinBUGS output'!O299,2)</f>
        <v>3.14</v>
      </c>
      <c r="H300" s="7"/>
      <c r="I300" s="7"/>
      <c r="J300" s="7"/>
      <c r="N300" s="37">
        <v>18</v>
      </c>
      <c r="O300" s="37">
        <v>26</v>
      </c>
      <c r="P300" s="61" t="str">
        <f>VLOOKUP('Direct lors'!N300,'WinBUGS output'!D:F,3,FALSE)</f>
        <v>Cognitive and cognitive behavioural therapies (individual)</v>
      </c>
      <c r="Q300" s="61" t="str">
        <f>VLOOKUP('Direct lors'!O300,'WinBUGS output'!D:F,3,FALSE)</f>
        <v>Combined (Self-help + AD)</v>
      </c>
      <c r="R300" s="61" t="str">
        <f>FIXED('WinBUGS output'!X299,2)</f>
        <v>-0.33</v>
      </c>
      <c r="S300" s="61" t="str">
        <f>FIXED('WinBUGS output'!W299,2)</f>
        <v>-1.68</v>
      </c>
      <c r="T300" s="61" t="str">
        <f>FIXED('WinBUGS output'!Y299,2)</f>
        <v>1.01</v>
      </c>
      <c r="X300" s="35" t="str">
        <f t="shared" si="16"/>
        <v>Attention placebo + TAU</v>
      </c>
      <c r="Y300" s="35" t="str">
        <f t="shared" si="17"/>
        <v>Behavioural activation</v>
      </c>
      <c r="Z300" s="35" t="str">
        <f>FIXED(EXP('WinBUGS output'!N299),2)</f>
        <v>8.17</v>
      </c>
      <c r="AA300" s="35" t="str">
        <f>FIXED(EXP('WinBUGS output'!M299),2)</f>
        <v>3.16</v>
      </c>
      <c r="AB300" s="35" t="str">
        <f>FIXED(EXP('WinBUGS output'!O299),2)</f>
        <v>23.15</v>
      </c>
      <c r="AF300" s="35" t="str">
        <f t="shared" si="18"/>
        <v>Cognitive and cognitive behavioural therapies (individual)</v>
      </c>
      <c r="AG300" s="35" t="str">
        <f t="shared" si="19"/>
        <v>Combined (Self-help + AD)</v>
      </c>
      <c r="AH300" s="35" t="str">
        <f>FIXED(EXP('WinBUGS output'!X299),2)</f>
        <v>0.72</v>
      </c>
      <c r="AI300" s="35" t="str">
        <f>FIXED(EXP('WinBUGS output'!W299),2)</f>
        <v>0.19</v>
      </c>
      <c r="AJ300" s="35" t="str">
        <f>FIXED(EXP('WinBUGS output'!Y299),2)</f>
        <v>2.74</v>
      </c>
    </row>
    <row r="301" spans="1:36" ht="26.25" x14ac:dyDescent="0.25">
      <c r="A301" s="37">
        <v>5</v>
      </c>
      <c r="B301" s="37">
        <v>45</v>
      </c>
      <c r="C301" s="35" t="str">
        <f>VLOOKUP(A301,'WinBUGS output'!A:C,3,FALSE)</f>
        <v>Attention placebo + TAU</v>
      </c>
      <c r="D301" s="35" t="str">
        <f>VLOOKUP(B301,'WinBUGS output'!A:C,3,FALSE)</f>
        <v>CBT individual (under 15 sessions)</v>
      </c>
      <c r="E301" s="35" t="str">
        <f>FIXED('WinBUGS output'!N300,2)</f>
        <v>1.36</v>
      </c>
      <c r="F301" s="35" t="str">
        <f>FIXED('WinBUGS output'!M300,2)</f>
        <v>0.50</v>
      </c>
      <c r="G301" s="35" t="str">
        <f>FIXED('WinBUGS output'!O300,2)</f>
        <v>2.34</v>
      </c>
      <c r="H301" s="7"/>
      <c r="I301" s="7"/>
      <c r="J301" s="7"/>
      <c r="N301" s="37">
        <v>19</v>
      </c>
      <c r="O301" s="37">
        <v>20</v>
      </c>
      <c r="P301" s="61" t="str">
        <f>VLOOKUP('Direct lors'!N301,'WinBUGS output'!D:F,3,FALSE)</f>
        <v>Behavioural, cognitive, or CBT groups</v>
      </c>
      <c r="Q301" s="61" t="str">
        <f>VLOOKUP('Direct lors'!O301,'WinBUGS output'!D:F,3,FALSE)</f>
        <v>Combined (Cognitive and cognitive behavioural therapies individual + AD)</v>
      </c>
      <c r="R301" s="61" t="str">
        <f>FIXED('WinBUGS output'!X300,2)</f>
        <v>0.87</v>
      </c>
      <c r="S301" s="61" t="str">
        <f>FIXED('WinBUGS output'!W300,2)</f>
        <v>-0.13</v>
      </c>
      <c r="T301" s="61" t="str">
        <f>FIXED('WinBUGS output'!Y300,2)</f>
        <v>1.87</v>
      </c>
      <c r="X301" s="35" t="str">
        <f t="shared" si="16"/>
        <v>Attention placebo + TAU</v>
      </c>
      <c r="Y301" s="35" t="str">
        <f t="shared" si="17"/>
        <v>CBT individual (under 15 sessions)</v>
      </c>
      <c r="Z301" s="35" t="str">
        <f>FIXED(EXP('WinBUGS output'!N300),2)</f>
        <v>3.91</v>
      </c>
      <c r="AA301" s="35" t="str">
        <f>FIXED(EXP('WinBUGS output'!M300),2)</f>
        <v>1.64</v>
      </c>
      <c r="AB301" s="35" t="str">
        <f>FIXED(EXP('WinBUGS output'!O300),2)</f>
        <v>10.38</v>
      </c>
      <c r="AF301" s="35" t="str">
        <f t="shared" si="18"/>
        <v>Behavioural, cognitive, or CBT groups</v>
      </c>
      <c r="AG301" s="35" t="str">
        <f t="shared" si="19"/>
        <v>Combined (Cognitive and cognitive behavioural therapies individual + AD)</v>
      </c>
      <c r="AH301" s="35" t="str">
        <f>FIXED(EXP('WinBUGS output'!X300),2)</f>
        <v>2.38</v>
      </c>
      <c r="AI301" s="35" t="str">
        <f>FIXED(EXP('WinBUGS output'!W300),2)</f>
        <v>0.88</v>
      </c>
      <c r="AJ301" s="35" t="str">
        <f>FIXED(EXP('WinBUGS output'!Y300),2)</f>
        <v>6.46</v>
      </c>
    </row>
    <row r="302" spans="1:36" x14ac:dyDescent="0.25">
      <c r="A302" s="37">
        <v>5</v>
      </c>
      <c r="B302" s="37">
        <v>46</v>
      </c>
      <c r="C302" s="35" t="str">
        <f>VLOOKUP(A302,'WinBUGS output'!A:C,3,FALSE)</f>
        <v>Attention placebo + TAU</v>
      </c>
      <c r="D302" s="35" t="str">
        <f>VLOOKUP(B302,'WinBUGS output'!A:C,3,FALSE)</f>
        <v>CBT individual (under 15 sessions) + TAU</v>
      </c>
      <c r="E302" s="35" t="str">
        <f>FIXED('WinBUGS output'!N301,2)</f>
        <v>1.60</v>
      </c>
      <c r="F302" s="35" t="str">
        <f>FIXED('WinBUGS output'!M301,2)</f>
        <v>0.71</v>
      </c>
      <c r="G302" s="35" t="str">
        <f>FIXED('WinBUGS output'!O301,2)</f>
        <v>2.60</v>
      </c>
      <c r="H302" s="7"/>
      <c r="I302" s="7"/>
      <c r="J302" s="7"/>
      <c r="N302" s="37">
        <v>19</v>
      </c>
      <c r="O302" s="37">
        <v>21</v>
      </c>
      <c r="P302" s="61" t="str">
        <f>VLOOKUP('Direct lors'!N302,'WinBUGS output'!D:F,3,FALSE)</f>
        <v>Behavioural, cognitive, or CBT groups</v>
      </c>
      <c r="Q302" s="61" t="str">
        <f>VLOOKUP('Direct lors'!O302,'WinBUGS output'!D:F,3,FALSE)</f>
        <v>Combined (Counselling + AD)</v>
      </c>
      <c r="R302" s="61" t="str">
        <f>FIXED('WinBUGS output'!X301,2)</f>
        <v>1.26</v>
      </c>
      <c r="S302" s="61" t="str">
        <f>FIXED('WinBUGS output'!W301,2)</f>
        <v>-0.39</v>
      </c>
      <c r="T302" s="61" t="str">
        <f>FIXED('WinBUGS output'!Y301,2)</f>
        <v>2.91</v>
      </c>
      <c r="X302" s="35" t="str">
        <f t="shared" si="16"/>
        <v>Attention placebo + TAU</v>
      </c>
      <c r="Y302" s="35" t="str">
        <f t="shared" si="17"/>
        <v>CBT individual (under 15 sessions) + TAU</v>
      </c>
      <c r="Z302" s="35" t="str">
        <f>FIXED(EXP('WinBUGS output'!N301),2)</f>
        <v>4.95</v>
      </c>
      <c r="AA302" s="35" t="str">
        <f>FIXED(EXP('WinBUGS output'!M301),2)</f>
        <v>2.03</v>
      </c>
      <c r="AB302" s="35" t="str">
        <f>FIXED(EXP('WinBUGS output'!O301),2)</f>
        <v>13.50</v>
      </c>
      <c r="AF302" s="35" t="str">
        <f t="shared" si="18"/>
        <v>Behavioural, cognitive, or CBT groups</v>
      </c>
      <c r="AG302" s="35" t="str">
        <f t="shared" si="19"/>
        <v>Combined (Counselling + AD)</v>
      </c>
      <c r="AH302" s="35" t="str">
        <f>FIXED(EXP('WinBUGS output'!X301),2)</f>
        <v>3.51</v>
      </c>
      <c r="AI302" s="35" t="str">
        <f>FIXED(EXP('WinBUGS output'!W301),2)</f>
        <v>0.68</v>
      </c>
      <c r="AJ302" s="35" t="str">
        <f>FIXED(EXP('WinBUGS output'!Y301),2)</f>
        <v>18.27</v>
      </c>
    </row>
    <row r="303" spans="1:36" x14ac:dyDescent="0.25">
      <c r="A303" s="37">
        <v>5</v>
      </c>
      <c r="B303" s="37">
        <v>47</v>
      </c>
      <c r="C303" s="35" t="str">
        <f>VLOOKUP(A303,'WinBUGS output'!A:C,3,FALSE)</f>
        <v>Attention placebo + TAU</v>
      </c>
      <c r="D303" s="35" t="str">
        <f>VLOOKUP(B303,'WinBUGS output'!A:C,3,FALSE)</f>
        <v>CBT individual (over 15 sessions)</v>
      </c>
      <c r="E303" s="35" t="str">
        <f>FIXED('WinBUGS output'!N302,2)</f>
        <v>1.46</v>
      </c>
      <c r="F303" s="35" t="str">
        <f>FIXED('WinBUGS output'!M302,2)</f>
        <v>0.66</v>
      </c>
      <c r="G303" s="35" t="str">
        <f>FIXED('WinBUGS output'!O302,2)</f>
        <v>2.36</v>
      </c>
      <c r="H303" s="7"/>
      <c r="I303" s="7"/>
      <c r="J303" s="7"/>
      <c r="N303" s="37">
        <v>19</v>
      </c>
      <c r="O303" s="37">
        <v>22</v>
      </c>
      <c r="P303" s="61" t="str">
        <f>VLOOKUP('Direct lors'!N303,'WinBUGS output'!D:F,3,FALSE)</f>
        <v>Behavioural, cognitive, or CBT groups</v>
      </c>
      <c r="Q303" s="61" t="str">
        <f>VLOOKUP('Direct lors'!O303,'WinBUGS output'!D:F,3,FALSE)</f>
        <v>Combined (IPT + AD)</v>
      </c>
      <c r="R303" s="61" t="str">
        <f>FIXED('WinBUGS output'!X302,2)</f>
        <v>1.44</v>
      </c>
      <c r="S303" s="61" t="str">
        <f>FIXED('WinBUGS output'!W302,2)</f>
        <v>0.22</v>
      </c>
      <c r="T303" s="61" t="str">
        <f>FIXED('WinBUGS output'!Y302,2)</f>
        <v>2.67</v>
      </c>
      <c r="X303" s="35" t="str">
        <f t="shared" si="16"/>
        <v>Attention placebo + TAU</v>
      </c>
      <c r="Y303" s="35" t="str">
        <f t="shared" si="17"/>
        <v>CBT individual (over 15 sessions)</v>
      </c>
      <c r="Z303" s="35" t="str">
        <f>FIXED(EXP('WinBUGS output'!N302),2)</f>
        <v>4.28</v>
      </c>
      <c r="AA303" s="35" t="str">
        <f>FIXED(EXP('WinBUGS output'!M302),2)</f>
        <v>1.94</v>
      </c>
      <c r="AB303" s="35" t="str">
        <f>FIXED(EXP('WinBUGS output'!O302),2)</f>
        <v>10.59</v>
      </c>
      <c r="AF303" s="35" t="str">
        <f t="shared" si="18"/>
        <v>Behavioural, cognitive, or CBT groups</v>
      </c>
      <c r="AG303" s="35" t="str">
        <f t="shared" si="19"/>
        <v>Combined (IPT + AD)</v>
      </c>
      <c r="AH303" s="35" t="str">
        <f>FIXED(EXP('WinBUGS output'!X302),2)</f>
        <v>4.22</v>
      </c>
      <c r="AI303" s="35" t="str">
        <f>FIXED(EXP('WinBUGS output'!W302),2)</f>
        <v>1.24</v>
      </c>
      <c r="AJ303" s="35" t="str">
        <f>FIXED(EXP('WinBUGS output'!Y302),2)</f>
        <v>14.38</v>
      </c>
    </row>
    <row r="304" spans="1:36" ht="26.25" x14ac:dyDescent="0.25">
      <c r="A304" s="37">
        <v>5</v>
      </c>
      <c r="B304" s="37">
        <v>48</v>
      </c>
      <c r="C304" s="35" t="str">
        <f>VLOOKUP(A304,'WinBUGS output'!A:C,3,FALSE)</f>
        <v>Attention placebo + TAU</v>
      </c>
      <c r="D304" s="35" t="str">
        <f>VLOOKUP(B304,'WinBUGS output'!A:C,3,FALSE)</f>
        <v>CBT individual (over 15 sessions) + TAU</v>
      </c>
      <c r="E304" s="35" t="str">
        <f>FIXED('WinBUGS output'!N303,2)</f>
        <v>0.79</v>
      </c>
      <c r="F304" s="35" t="str">
        <f>FIXED('WinBUGS output'!M303,2)</f>
        <v>-0.61</v>
      </c>
      <c r="G304" s="35" t="str">
        <f>FIXED('WinBUGS output'!O303,2)</f>
        <v>2.00</v>
      </c>
      <c r="H304" s="7"/>
      <c r="I304" s="7"/>
      <c r="J304" s="7"/>
      <c r="N304" s="37">
        <v>19</v>
      </c>
      <c r="O304" s="37">
        <v>23</v>
      </c>
      <c r="P304" s="61" t="str">
        <f>VLOOKUP('Direct lors'!N304,'WinBUGS output'!D:F,3,FALSE)</f>
        <v>Behavioural, cognitive, or CBT groups</v>
      </c>
      <c r="Q304" s="61" t="str">
        <f>VLOOKUP('Direct lors'!O304,'WinBUGS output'!D:F,3,FALSE)</f>
        <v>Combined (Short-term psychodynamic psychotherapies + AD)</v>
      </c>
      <c r="R304" s="61" t="str">
        <f>FIXED('WinBUGS output'!X303,2)</f>
        <v>1.12</v>
      </c>
      <c r="S304" s="61" t="str">
        <f>FIXED('WinBUGS output'!W303,2)</f>
        <v>0.03</v>
      </c>
      <c r="T304" s="61" t="str">
        <f>FIXED('WinBUGS output'!Y303,2)</f>
        <v>2.19</v>
      </c>
      <c r="X304" s="35" t="str">
        <f t="shared" si="16"/>
        <v>Attention placebo + TAU</v>
      </c>
      <c r="Y304" s="35" t="str">
        <f t="shared" si="17"/>
        <v>CBT individual (over 15 sessions) + TAU</v>
      </c>
      <c r="Z304" s="35" t="str">
        <f>FIXED(EXP('WinBUGS output'!N303),2)</f>
        <v>2.21</v>
      </c>
      <c r="AA304" s="35" t="str">
        <f>FIXED(EXP('WinBUGS output'!M303),2)</f>
        <v>0.54</v>
      </c>
      <c r="AB304" s="35" t="str">
        <f>FIXED(EXP('WinBUGS output'!O303),2)</f>
        <v>7.37</v>
      </c>
      <c r="AF304" s="35" t="str">
        <f t="shared" si="18"/>
        <v>Behavioural, cognitive, or CBT groups</v>
      </c>
      <c r="AG304" s="35" t="str">
        <f t="shared" si="19"/>
        <v>Combined (Short-term psychodynamic psychotherapies + AD)</v>
      </c>
      <c r="AH304" s="35" t="str">
        <f>FIXED(EXP('WinBUGS output'!X303),2)</f>
        <v>3.06</v>
      </c>
      <c r="AI304" s="35" t="str">
        <f>FIXED(EXP('WinBUGS output'!W303),2)</f>
        <v>1.03</v>
      </c>
      <c r="AJ304" s="35" t="str">
        <f>FIXED(EXP('WinBUGS output'!Y303),2)</f>
        <v>8.94</v>
      </c>
    </row>
    <row r="305" spans="1:36" x14ac:dyDescent="0.25">
      <c r="A305" s="37">
        <v>5</v>
      </c>
      <c r="B305" s="37">
        <v>49</v>
      </c>
      <c r="C305" s="35" t="str">
        <f>VLOOKUP(A305,'WinBUGS output'!A:C,3,FALSE)</f>
        <v>Attention placebo + TAU</v>
      </c>
      <c r="D305" s="35" t="str">
        <f>VLOOKUP(B305,'WinBUGS output'!A:C,3,FALSE)</f>
        <v>Rational emotive behaviour therapy (REBT) individual</v>
      </c>
      <c r="E305" s="35" t="str">
        <f>FIXED('WinBUGS output'!N304,2)</f>
        <v>1.48</v>
      </c>
      <c r="F305" s="35" t="str">
        <f>FIXED('WinBUGS output'!M304,2)</f>
        <v>0.52</v>
      </c>
      <c r="G305" s="35" t="str">
        <f>FIXED('WinBUGS output'!O304,2)</f>
        <v>2.52</v>
      </c>
      <c r="H305" s="7"/>
      <c r="I305" s="7"/>
      <c r="J305" s="7"/>
      <c r="N305" s="37">
        <v>19</v>
      </c>
      <c r="O305" s="37">
        <v>24</v>
      </c>
      <c r="P305" s="61" t="str">
        <f>VLOOKUP('Direct lors'!N305,'WinBUGS output'!D:F,3,FALSE)</f>
        <v>Behavioural, cognitive, or CBT groups</v>
      </c>
      <c r="Q305" s="61" t="str">
        <f>VLOOKUP('Direct lors'!O305,'WinBUGS output'!D:F,3,FALSE)</f>
        <v>Combined (psych + placebo)</v>
      </c>
      <c r="R305" s="61" t="str">
        <f>FIXED('WinBUGS output'!X304,2)</f>
        <v>1.78</v>
      </c>
      <c r="S305" s="61" t="str">
        <f>FIXED('WinBUGS output'!W304,2)</f>
        <v>0.57</v>
      </c>
      <c r="T305" s="61" t="str">
        <f>FIXED('WinBUGS output'!Y304,2)</f>
        <v>3.00</v>
      </c>
      <c r="X305" s="35" t="str">
        <f t="shared" si="16"/>
        <v>Attention placebo + TAU</v>
      </c>
      <c r="Y305" s="35" t="str">
        <f t="shared" si="17"/>
        <v>Rational emotive behaviour therapy (REBT) individual</v>
      </c>
      <c r="Z305" s="35" t="str">
        <f>FIXED(EXP('WinBUGS output'!N304),2)</f>
        <v>4.37</v>
      </c>
      <c r="AA305" s="35" t="str">
        <f>FIXED(EXP('WinBUGS output'!M304),2)</f>
        <v>1.68</v>
      </c>
      <c r="AB305" s="35" t="str">
        <f>FIXED(EXP('WinBUGS output'!O304),2)</f>
        <v>12.47</v>
      </c>
      <c r="AF305" s="35" t="str">
        <f t="shared" si="18"/>
        <v>Behavioural, cognitive, or CBT groups</v>
      </c>
      <c r="AG305" s="35" t="str">
        <f t="shared" si="19"/>
        <v>Combined (psych + placebo)</v>
      </c>
      <c r="AH305" s="35" t="str">
        <f>FIXED(EXP('WinBUGS output'!X304),2)</f>
        <v>5.91</v>
      </c>
      <c r="AI305" s="35" t="str">
        <f>FIXED(EXP('WinBUGS output'!W304),2)</f>
        <v>1.77</v>
      </c>
      <c r="AJ305" s="35" t="str">
        <f>FIXED(EXP('WinBUGS output'!Y304),2)</f>
        <v>20.05</v>
      </c>
    </row>
    <row r="306" spans="1:36" x14ac:dyDescent="0.25">
      <c r="A306" s="37">
        <v>5</v>
      </c>
      <c r="B306" s="37">
        <v>50</v>
      </c>
      <c r="C306" s="35" t="str">
        <f>VLOOKUP(A306,'WinBUGS output'!A:C,3,FALSE)</f>
        <v>Attention placebo + TAU</v>
      </c>
      <c r="D306" s="35" t="str">
        <f>VLOOKUP(B306,'WinBUGS output'!A:C,3,FALSE)</f>
        <v>Third-wave cognitive therapy individual</v>
      </c>
      <c r="E306" s="35" t="str">
        <f>FIXED('WinBUGS output'!N305,2)</f>
        <v>1.68</v>
      </c>
      <c r="F306" s="35" t="str">
        <f>FIXED('WinBUGS output'!M305,2)</f>
        <v>0.77</v>
      </c>
      <c r="G306" s="35" t="str">
        <f>FIXED('WinBUGS output'!O305,2)</f>
        <v>2.71</v>
      </c>
      <c r="H306" s="7"/>
      <c r="I306" s="7"/>
      <c r="J306" s="7"/>
      <c r="N306" s="37">
        <v>19</v>
      </c>
      <c r="O306" s="37">
        <v>25</v>
      </c>
      <c r="P306" s="61" t="str">
        <f>VLOOKUP('Direct lors'!N306,'WinBUGS output'!D:F,3,FALSE)</f>
        <v>Behavioural, cognitive, or CBT groups</v>
      </c>
      <c r="Q306" s="61" t="str">
        <f>VLOOKUP('Direct lors'!O306,'WinBUGS output'!D:F,3,FALSE)</f>
        <v>Combined (Exercise + AD/CBT)</v>
      </c>
      <c r="R306" s="61" t="str">
        <f>FIXED('WinBUGS output'!X305,2)</f>
        <v>1.65</v>
      </c>
      <c r="S306" s="61" t="str">
        <f>FIXED('WinBUGS output'!W305,2)</f>
        <v>0.36</v>
      </c>
      <c r="T306" s="61" t="str">
        <f>FIXED('WinBUGS output'!Y305,2)</f>
        <v>2.92</v>
      </c>
      <c r="X306" s="35" t="str">
        <f t="shared" si="16"/>
        <v>Attention placebo + TAU</v>
      </c>
      <c r="Y306" s="35" t="str">
        <f t="shared" si="17"/>
        <v>Third-wave cognitive therapy individual</v>
      </c>
      <c r="Z306" s="35" t="str">
        <f>FIXED(EXP('WinBUGS output'!N305),2)</f>
        <v>5.35</v>
      </c>
      <c r="AA306" s="35" t="str">
        <f>FIXED(EXP('WinBUGS output'!M305),2)</f>
        <v>2.16</v>
      </c>
      <c r="AB306" s="35" t="str">
        <f>FIXED(EXP('WinBUGS output'!O305),2)</f>
        <v>14.98</v>
      </c>
      <c r="AF306" s="35" t="str">
        <f t="shared" si="18"/>
        <v>Behavioural, cognitive, or CBT groups</v>
      </c>
      <c r="AG306" s="35" t="str">
        <f t="shared" si="19"/>
        <v>Combined (Exercise + AD/CBT)</v>
      </c>
      <c r="AH306" s="35" t="str">
        <f>FIXED(EXP('WinBUGS output'!X305),2)</f>
        <v>5.23</v>
      </c>
      <c r="AI306" s="35" t="str">
        <f>FIXED(EXP('WinBUGS output'!W305),2)</f>
        <v>1.43</v>
      </c>
      <c r="AJ306" s="35" t="str">
        <f>FIXED(EXP('WinBUGS output'!Y305),2)</f>
        <v>18.49</v>
      </c>
    </row>
    <row r="307" spans="1:36" x14ac:dyDescent="0.25">
      <c r="A307" s="37">
        <v>5</v>
      </c>
      <c r="B307" s="37">
        <v>51</v>
      </c>
      <c r="C307" s="35" t="str">
        <f>VLOOKUP(A307,'WinBUGS output'!A:C,3,FALSE)</f>
        <v>Attention placebo + TAU</v>
      </c>
      <c r="D307" s="35" t="str">
        <f>VLOOKUP(B307,'WinBUGS output'!A:C,3,FALSE)</f>
        <v>Third-wave cognitive therapy individual + TAU</v>
      </c>
      <c r="E307" s="35" t="str">
        <f>FIXED('WinBUGS output'!N306,2)</f>
        <v>1.65</v>
      </c>
      <c r="F307" s="35" t="str">
        <f>FIXED('WinBUGS output'!M306,2)</f>
        <v>0.65</v>
      </c>
      <c r="G307" s="35" t="str">
        <f>FIXED('WinBUGS output'!O306,2)</f>
        <v>2.79</v>
      </c>
      <c r="H307" s="7"/>
      <c r="I307" s="7"/>
      <c r="J307" s="7"/>
      <c r="N307" s="37">
        <v>19</v>
      </c>
      <c r="O307" s="37">
        <v>26</v>
      </c>
      <c r="P307" s="61" t="str">
        <f>VLOOKUP('Direct lors'!N307,'WinBUGS output'!D:F,3,FALSE)</f>
        <v>Behavioural, cognitive, or CBT groups</v>
      </c>
      <c r="Q307" s="61" t="str">
        <f>VLOOKUP('Direct lors'!O307,'WinBUGS output'!D:F,3,FALSE)</f>
        <v>Combined (Self-help + AD)</v>
      </c>
      <c r="R307" s="61" t="str">
        <f>FIXED('WinBUGS output'!X306,2)</f>
        <v>0.17</v>
      </c>
      <c r="S307" s="61" t="str">
        <f>FIXED('WinBUGS output'!W306,2)</f>
        <v>-1.20</v>
      </c>
      <c r="T307" s="61" t="str">
        <f>FIXED('WinBUGS output'!Y306,2)</f>
        <v>1.49</v>
      </c>
      <c r="X307" s="35" t="str">
        <f t="shared" si="16"/>
        <v>Attention placebo + TAU</v>
      </c>
      <c r="Y307" s="35" t="str">
        <f t="shared" si="17"/>
        <v>Third-wave cognitive therapy individual + TAU</v>
      </c>
      <c r="Z307" s="35" t="str">
        <f>FIXED(EXP('WinBUGS output'!N306),2)</f>
        <v>5.20</v>
      </c>
      <c r="AA307" s="35" t="str">
        <f>FIXED(EXP('WinBUGS output'!M306),2)</f>
        <v>1.91</v>
      </c>
      <c r="AB307" s="35" t="str">
        <f>FIXED(EXP('WinBUGS output'!O306),2)</f>
        <v>16.33</v>
      </c>
      <c r="AF307" s="35" t="str">
        <f t="shared" si="18"/>
        <v>Behavioural, cognitive, or CBT groups</v>
      </c>
      <c r="AG307" s="35" t="str">
        <f t="shared" si="19"/>
        <v>Combined (Self-help + AD)</v>
      </c>
      <c r="AH307" s="35" t="str">
        <f>FIXED(EXP('WinBUGS output'!X306),2)</f>
        <v>1.18</v>
      </c>
      <c r="AI307" s="35" t="str">
        <f>FIXED(EXP('WinBUGS output'!W306),2)</f>
        <v>0.30</v>
      </c>
      <c r="AJ307" s="35" t="str">
        <f>FIXED(EXP('WinBUGS output'!Y306),2)</f>
        <v>4.45</v>
      </c>
    </row>
    <row r="308" spans="1:36" ht="26.25" x14ac:dyDescent="0.25">
      <c r="A308" s="37">
        <v>5</v>
      </c>
      <c r="B308" s="37">
        <v>52</v>
      </c>
      <c r="C308" s="35" t="str">
        <f>VLOOKUP(A308,'WinBUGS output'!A:C,3,FALSE)</f>
        <v>Attention placebo + TAU</v>
      </c>
      <c r="D308" s="35" t="str">
        <f>VLOOKUP(B308,'WinBUGS output'!A:C,3,FALSE)</f>
        <v>CBT group (under 15 sessions)</v>
      </c>
      <c r="E308" s="35" t="str">
        <f>FIXED('WinBUGS output'!N307,2)</f>
        <v>1.01</v>
      </c>
      <c r="F308" s="35" t="str">
        <f>FIXED('WinBUGS output'!M307,2)</f>
        <v>0.12</v>
      </c>
      <c r="G308" s="35" t="str">
        <f>FIXED('WinBUGS output'!O307,2)</f>
        <v>2.01</v>
      </c>
      <c r="H308" s="7"/>
      <c r="I308" s="7"/>
      <c r="J308" s="7"/>
      <c r="N308" s="37">
        <v>20</v>
      </c>
      <c r="O308" s="37">
        <v>21</v>
      </c>
      <c r="P308" s="61" t="str">
        <f>VLOOKUP('Direct lors'!N308,'WinBUGS output'!D:F,3,FALSE)</f>
        <v>Combined (Cognitive and cognitive behavioural therapies individual + AD)</v>
      </c>
      <c r="Q308" s="61" t="str">
        <f>VLOOKUP('Direct lors'!O308,'WinBUGS output'!D:F,3,FALSE)</f>
        <v>Combined (Counselling + AD)</v>
      </c>
      <c r="R308" s="61" t="str">
        <f>FIXED('WinBUGS output'!X307,2)</f>
        <v>0.39</v>
      </c>
      <c r="S308" s="61" t="str">
        <f>FIXED('WinBUGS output'!W307,2)</f>
        <v>-1.37</v>
      </c>
      <c r="T308" s="61" t="str">
        <f>FIXED('WinBUGS output'!Y307,2)</f>
        <v>2.16</v>
      </c>
      <c r="X308" s="35" t="str">
        <f t="shared" si="16"/>
        <v>Attention placebo + TAU</v>
      </c>
      <c r="Y308" s="35" t="str">
        <f t="shared" si="17"/>
        <v>CBT group (under 15 sessions)</v>
      </c>
      <c r="Z308" s="35" t="str">
        <f>FIXED(EXP('WinBUGS output'!N307),2)</f>
        <v>2.75</v>
      </c>
      <c r="AA308" s="35" t="str">
        <f>FIXED(EXP('WinBUGS output'!M307),2)</f>
        <v>1.13</v>
      </c>
      <c r="AB308" s="35" t="str">
        <f>FIXED(EXP('WinBUGS output'!O307),2)</f>
        <v>7.49</v>
      </c>
      <c r="AF308" s="35" t="str">
        <f t="shared" si="18"/>
        <v>Combined (Cognitive and cognitive behavioural therapies individual + AD)</v>
      </c>
      <c r="AG308" s="35" t="str">
        <f t="shared" si="19"/>
        <v>Combined (Counselling + AD)</v>
      </c>
      <c r="AH308" s="35" t="str">
        <f>FIXED(EXP('WinBUGS output'!X307),2)</f>
        <v>1.47</v>
      </c>
      <c r="AI308" s="35" t="str">
        <f>FIXED(EXP('WinBUGS output'!W307),2)</f>
        <v>0.26</v>
      </c>
      <c r="AJ308" s="35" t="str">
        <f>FIXED(EXP('WinBUGS output'!Y307),2)</f>
        <v>8.67</v>
      </c>
    </row>
    <row r="309" spans="1:36" ht="26.25" x14ac:dyDescent="0.25">
      <c r="A309" s="37">
        <v>5</v>
      </c>
      <c r="B309" s="37">
        <v>53</v>
      </c>
      <c r="C309" s="35" t="str">
        <f>VLOOKUP(A309,'WinBUGS output'!A:C,3,FALSE)</f>
        <v>Attention placebo + TAU</v>
      </c>
      <c r="D309" s="35" t="str">
        <f>VLOOKUP(B309,'WinBUGS output'!A:C,3,FALSE)</f>
        <v>CBT group (under 15 sessions) + TAU</v>
      </c>
      <c r="E309" s="35" t="str">
        <f>FIXED('WinBUGS output'!N308,2)</f>
        <v>1.17</v>
      </c>
      <c r="F309" s="35" t="str">
        <f>FIXED('WinBUGS output'!M308,2)</f>
        <v>0.23</v>
      </c>
      <c r="G309" s="35" t="str">
        <f>FIXED('WinBUGS output'!O308,2)</f>
        <v>2.24</v>
      </c>
      <c r="H309" s="7"/>
      <c r="I309" s="7"/>
      <c r="J309" s="7"/>
      <c r="N309" s="37">
        <v>20</v>
      </c>
      <c r="O309" s="37">
        <v>22</v>
      </c>
      <c r="P309" s="61" t="str">
        <f>VLOOKUP('Direct lors'!N309,'WinBUGS output'!D:F,3,FALSE)</f>
        <v>Combined (Cognitive and cognitive behavioural therapies individual + AD)</v>
      </c>
      <c r="Q309" s="61" t="str">
        <f>VLOOKUP('Direct lors'!O309,'WinBUGS output'!D:F,3,FALSE)</f>
        <v>Combined (IPT + AD)</v>
      </c>
      <c r="R309" s="61" t="str">
        <f>FIXED('WinBUGS output'!X308,2)</f>
        <v>0.57</v>
      </c>
      <c r="S309" s="61" t="str">
        <f>FIXED('WinBUGS output'!W308,2)</f>
        <v>-0.78</v>
      </c>
      <c r="T309" s="61" t="str">
        <f>FIXED('WinBUGS output'!Y308,2)</f>
        <v>1.93</v>
      </c>
      <c r="X309" s="35" t="str">
        <f t="shared" si="16"/>
        <v>Attention placebo + TAU</v>
      </c>
      <c r="Y309" s="35" t="str">
        <f t="shared" si="17"/>
        <v>CBT group (under 15 sessions) + TAU</v>
      </c>
      <c r="Z309" s="35" t="str">
        <f>FIXED(EXP('WinBUGS output'!N308),2)</f>
        <v>3.22</v>
      </c>
      <c r="AA309" s="35" t="str">
        <f>FIXED(EXP('WinBUGS output'!M308),2)</f>
        <v>1.26</v>
      </c>
      <c r="AB309" s="35" t="str">
        <f>FIXED(EXP('WinBUGS output'!O308),2)</f>
        <v>9.38</v>
      </c>
      <c r="AF309" s="35" t="str">
        <f t="shared" si="18"/>
        <v>Combined (Cognitive and cognitive behavioural therapies individual + AD)</v>
      </c>
      <c r="AG309" s="35" t="str">
        <f t="shared" si="19"/>
        <v>Combined (IPT + AD)</v>
      </c>
      <c r="AH309" s="35" t="str">
        <f>FIXED(EXP('WinBUGS output'!X308),2)</f>
        <v>1.77</v>
      </c>
      <c r="AI309" s="35" t="str">
        <f>FIXED(EXP('WinBUGS output'!W308),2)</f>
        <v>0.46</v>
      </c>
      <c r="AJ309" s="35" t="str">
        <f>FIXED(EXP('WinBUGS output'!Y308),2)</f>
        <v>6.89</v>
      </c>
    </row>
    <row r="310" spans="1:36" ht="26.25" x14ac:dyDescent="0.25">
      <c r="A310" s="37">
        <v>5</v>
      </c>
      <c r="B310" s="37">
        <v>54</v>
      </c>
      <c r="C310" s="35" t="str">
        <f>VLOOKUP(A310,'WinBUGS output'!A:C,3,FALSE)</f>
        <v>Attention placebo + TAU</v>
      </c>
      <c r="D310" s="35" t="str">
        <f>VLOOKUP(B310,'WinBUGS output'!A:C,3,FALSE)</f>
        <v>Coping with Depression course (group)</v>
      </c>
      <c r="E310" s="35" t="str">
        <f>FIXED('WinBUGS output'!N309,2)</f>
        <v>0.75</v>
      </c>
      <c r="F310" s="35" t="str">
        <f>FIXED('WinBUGS output'!M309,2)</f>
        <v>-0.20</v>
      </c>
      <c r="G310" s="35" t="str">
        <f>FIXED('WinBUGS output'!O309,2)</f>
        <v>1.74</v>
      </c>
      <c r="H310" s="7"/>
      <c r="I310" s="7"/>
      <c r="J310" s="7"/>
      <c r="N310" s="37">
        <v>20</v>
      </c>
      <c r="O310" s="37">
        <v>23</v>
      </c>
      <c r="P310" s="61" t="str">
        <f>VLOOKUP('Direct lors'!N310,'WinBUGS output'!D:F,3,FALSE)</f>
        <v>Combined (Cognitive and cognitive behavioural therapies individual + AD)</v>
      </c>
      <c r="Q310" s="61" t="str">
        <f>VLOOKUP('Direct lors'!O310,'WinBUGS output'!D:F,3,FALSE)</f>
        <v>Combined (Short-term psychodynamic psychotherapies + AD)</v>
      </c>
      <c r="R310" s="61" t="str">
        <f>FIXED('WinBUGS output'!X309,2)</f>
        <v>0.25</v>
      </c>
      <c r="S310" s="61" t="str">
        <f>FIXED('WinBUGS output'!W309,2)</f>
        <v>-1.00</v>
      </c>
      <c r="T310" s="61" t="str">
        <f>FIXED('WinBUGS output'!Y309,2)</f>
        <v>1.51</v>
      </c>
      <c r="X310" s="35" t="str">
        <f t="shared" si="16"/>
        <v>Attention placebo + TAU</v>
      </c>
      <c r="Y310" s="35" t="str">
        <f t="shared" si="17"/>
        <v>Coping with Depression course (group)</v>
      </c>
      <c r="Z310" s="35" t="str">
        <f>FIXED(EXP('WinBUGS output'!N309),2)</f>
        <v>2.11</v>
      </c>
      <c r="AA310" s="35" t="str">
        <f>FIXED(EXP('WinBUGS output'!M309),2)</f>
        <v>0.82</v>
      </c>
      <c r="AB310" s="35" t="str">
        <f>FIXED(EXP('WinBUGS output'!O309),2)</f>
        <v>5.70</v>
      </c>
      <c r="AF310" s="35" t="str">
        <f t="shared" si="18"/>
        <v>Combined (Cognitive and cognitive behavioural therapies individual + AD)</v>
      </c>
      <c r="AG310" s="35" t="str">
        <f t="shared" si="19"/>
        <v>Combined (Short-term psychodynamic psychotherapies + AD)</v>
      </c>
      <c r="AH310" s="35" t="str">
        <f>FIXED(EXP('WinBUGS output'!X309),2)</f>
        <v>1.28</v>
      </c>
      <c r="AI310" s="35" t="str">
        <f>FIXED(EXP('WinBUGS output'!W309),2)</f>
        <v>0.37</v>
      </c>
      <c r="AJ310" s="35" t="str">
        <f>FIXED(EXP('WinBUGS output'!Y309),2)</f>
        <v>4.50</v>
      </c>
    </row>
    <row r="311" spans="1:36" ht="26.25" x14ac:dyDescent="0.25">
      <c r="A311" s="37">
        <v>5</v>
      </c>
      <c r="B311" s="37">
        <v>55</v>
      </c>
      <c r="C311" s="35" t="str">
        <f>VLOOKUP(A311,'WinBUGS output'!A:C,3,FALSE)</f>
        <v>Attention placebo + TAU</v>
      </c>
      <c r="D311" s="35" t="str">
        <f>VLOOKUP(B311,'WinBUGS output'!A:C,3,FALSE)</f>
        <v>Third-wave cognitive therapy group</v>
      </c>
      <c r="E311" s="35" t="str">
        <f>FIXED('WinBUGS output'!N310,2)</f>
        <v>0.78</v>
      </c>
      <c r="F311" s="35" t="str">
        <f>FIXED('WinBUGS output'!M310,2)</f>
        <v>-0.12</v>
      </c>
      <c r="G311" s="35" t="str">
        <f>FIXED('WinBUGS output'!O310,2)</f>
        <v>1.75</v>
      </c>
      <c r="H311" s="7"/>
      <c r="I311" s="7"/>
      <c r="J311" s="7"/>
      <c r="N311" s="37">
        <v>20</v>
      </c>
      <c r="O311" s="37">
        <v>24</v>
      </c>
      <c r="P311" s="61" t="str">
        <f>VLOOKUP('Direct lors'!N311,'WinBUGS output'!D:F,3,FALSE)</f>
        <v>Combined (Cognitive and cognitive behavioural therapies individual + AD)</v>
      </c>
      <c r="Q311" s="61" t="str">
        <f>VLOOKUP('Direct lors'!O311,'WinBUGS output'!D:F,3,FALSE)</f>
        <v>Combined (psych + placebo)</v>
      </c>
      <c r="R311" s="61" t="str">
        <f>FIXED('WinBUGS output'!X310,2)</f>
        <v>0.91</v>
      </c>
      <c r="S311" s="61" t="str">
        <f>FIXED('WinBUGS output'!W310,2)</f>
        <v>-0.36</v>
      </c>
      <c r="T311" s="61" t="str">
        <f>FIXED('WinBUGS output'!Y310,2)</f>
        <v>2.18</v>
      </c>
      <c r="X311" s="35" t="str">
        <f t="shared" si="16"/>
        <v>Attention placebo + TAU</v>
      </c>
      <c r="Y311" s="35" t="str">
        <f t="shared" si="17"/>
        <v>Third-wave cognitive therapy group</v>
      </c>
      <c r="Z311" s="35" t="str">
        <f>FIXED(EXP('WinBUGS output'!N310),2)</f>
        <v>2.18</v>
      </c>
      <c r="AA311" s="35" t="str">
        <f>FIXED(EXP('WinBUGS output'!M310),2)</f>
        <v>0.89</v>
      </c>
      <c r="AB311" s="35" t="str">
        <f>FIXED(EXP('WinBUGS output'!O310),2)</f>
        <v>5.75</v>
      </c>
      <c r="AF311" s="35" t="str">
        <f t="shared" si="18"/>
        <v>Combined (Cognitive and cognitive behavioural therapies individual + AD)</v>
      </c>
      <c r="AG311" s="35" t="str">
        <f t="shared" si="19"/>
        <v>Combined (psych + placebo)</v>
      </c>
      <c r="AH311" s="35" t="str">
        <f>FIXED(EXP('WinBUGS output'!X310),2)</f>
        <v>2.48</v>
      </c>
      <c r="AI311" s="35" t="str">
        <f>FIXED(EXP('WinBUGS output'!W310),2)</f>
        <v>0.70</v>
      </c>
      <c r="AJ311" s="35" t="str">
        <f>FIXED(EXP('WinBUGS output'!Y310),2)</f>
        <v>8.86</v>
      </c>
    </row>
    <row r="312" spans="1:36" ht="26.25" x14ac:dyDescent="0.25">
      <c r="A312" s="37">
        <v>5</v>
      </c>
      <c r="B312" s="37">
        <v>56</v>
      </c>
      <c r="C312" s="35" t="str">
        <f>VLOOKUP(A312,'WinBUGS output'!A:C,3,FALSE)</f>
        <v>Attention placebo + TAU</v>
      </c>
      <c r="D312" s="35" t="str">
        <f>VLOOKUP(B312,'WinBUGS output'!A:C,3,FALSE)</f>
        <v>Third-wave cognitive therapy group + TAU</v>
      </c>
      <c r="E312" s="35" t="str">
        <f>FIXED('WinBUGS output'!N311,2)</f>
        <v>0.96</v>
      </c>
      <c r="F312" s="35" t="str">
        <f>FIXED('WinBUGS output'!M311,2)</f>
        <v>-0.04</v>
      </c>
      <c r="G312" s="35" t="str">
        <f>FIXED('WinBUGS output'!O311,2)</f>
        <v>2.07</v>
      </c>
      <c r="H312" s="7"/>
      <c r="I312" s="7"/>
      <c r="J312" s="7"/>
      <c r="N312" s="37">
        <v>20</v>
      </c>
      <c r="O312" s="37">
        <v>25</v>
      </c>
      <c r="P312" s="61" t="str">
        <f>VLOOKUP('Direct lors'!N312,'WinBUGS output'!D:F,3,FALSE)</f>
        <v>Combined (Cognitive and cognitive behavioural therapies individual + AD)</v>
      </c>
      <c r="Q312" s="61" t="str">
        <f>VLOOKUP('Direct lors'!O312,'WinBUGS output'!D:F,3,FALSE)</f>
        <v>Combined (Exercise + AD/CBT)</v>
      </c>
      <c r="R312" s="61" t="str">
        <f>FIXED('WinBUGS output'!X311,2)</f>
        <v>0.79</v>
      </c>
      <c r="S312" s="61" t="str">
        <f>FIXED('WinBUGS output'!W311,2)</f>
        <v>-0.66</v>
      </c>
      <c r="T312" s="61" t="str">
        <f>FIXED('WinBUGS output'!Y311,2)</f>
        <v>2.21</v>
      </c>
      <c r="X312" s="35" t="str">
        <f t="shared" si="16"/>
        <v>Attention placebo + TAU</v>
      </c>
      <c r="Y312" s="35" t="str">
        <f t="shared" si="17"/>
        <v>Third-wave cognitive therapy group + TAU</v>
      </c>
      <c r="Z312" s="35" t="str">
        <f>FIXED(EXP('WinBUGS output'!N311),2)</f>
        <v>2.61</v>
      </c>
      <c r="AA312" s="35" t="str">
        <f>FIXED(EXP('WinBUGS output'!M311),2)</f>
        <v>0.96</v>
      </c>
      <c r="AB312" s="35" t="str">
        <f>FIXED(EXP('WinBUGS output'!O311),2)</f>
        <v>7.93</v>
      </c>
      <c r="AF312" s="35" t="str">
        <f t="shared" si="18"/>
        <v>Combined (Cognitive and cognitive behavioural therapies individual + AD)</v>
      </c>
      <c r="AG312" s="35" t="str">
        <f t="shared" si="19"/>
        <v>Combined (Exercise + AD/CBT)</v>
      </c>
      <c r="AH312" s="35" t="str">
        <f>FIXED(EXP('WinBUGS output'!X311),2)</f>
        <v>2.19</v>
      </c>
      <c r="AI312" s="35" t="str">
        <f>FIXED(EXP('WinBUGS output'!W311),2)</f>
        <v>0.52</v>
      </c>
      <c r="AJ312" s="35" t="str">
        <f>FIXED(EXP('WinBUGS output'!Y311),2)</f>
        <v>9.11</v>
      </c>
    </row>
    <row r="313" spans="1:36" ht="26.25" x14ac:dyDescent="0.25">
      <c r="A313" s="37">
        <v>5</v>
      </c>
      <c r="B313" s="37">
        <v>57</v>
      </c>
      <c r="C313" s="35" t="str">
        <f>VLOOKUP(A313,'WinBUGS output'!A:C,3,FALSE)</f>
        <v>Attention placebo + TAU</v>
      </c>
      <c r="D313" s="35" t="str">
        <f>VLOOKUP(B313,'WinBUGS output'!A:C,3,FALSE)</f>
        <v>CBT individual (over 15 sessions) + any TCA</v>
      </c>
      <c r="E313" s="35" t="str">
        <f>FIXED('WinBUGS output'!N312,2)</f>
        <v>1.80</v>
      </c>
      <c r="F313" s="35" t="str">
        <f>FIXED('WinBUGS output'!M312,2)</f>
        <v>0.76</v>
      </c>
      <c r="G313" s="35" t="str">
        <f>FIXED('WinBUGS output'!O312,2)</f>
        <v>2.90</v>
      </c>
      <c r="H313" s="7"/>
      <c r="I313" s="7"/>
      <c r="J313" s="7"/>
      <c r="N313" s="37">
        <v>20</v>
      </c>
      <c r="O313" s="37">
        <v>26</v>
      </c>
      <c r="P313" s="61" t="str">
        <f>VLOOKUP('Direct lors'!N313,'WinBUGS output'!D:F,3,FALSE)</f>
        <v>Combined (Cognitive and cognitive behavioural therapies individual + AD)</v>
      </c>
      <c r="Q313" s="61" t="str">
        <f>VLOOKUP('Direct lors'!O313,'WinBUGS output'!D:F,3,FALSE)</f>
        <v>Combined (Self-help + AD)</v>
      </c>
      <c r="R313" s="61" t="str">
        <f>FIXED('WinBUGS output'!X312,2)</f>
        <v>-0.70</v>
      </c>
      <c r="S313" s="61" t="str">
        <f>FIXED('WinBUGS output'!W312,2)</f>
        <v>-2.21</v>
      </c>
      <c r="T313" s="61" t="str">
        <f>FIXED('WinBUGS output'!Y312,2)</f>
        <v>0.79</v>
      </c>
      <c r="X313" s="35" t="str">
        <f t="shared" si="16"/>
        <v>Attention placebo + TAU</v>
      </c>
      <c r="Y313" s="35" t="str">
        <f t="shared" si="17"/>
        <v>CBT individual (over 15 sessions) + any TCA</v>
      </c>
      <c r="Z313" s="35" t="str">
        <f>FIXED(EXP('WinBUGS output'!N312),2)</f>
        <v>6.03</v>
      </c>
      <c r="AA313" s="35" t="str">
        <f>FIXED(EXP('WinBUGS output'!M312),2)</f>
        <v>2.15</v>
      </c>
      <c r="AB313" s="35" t="str">
        <f>FIXED(EXP('WinBUGS output'!O312),2)</f>
        <v>18.08</v>
      </c>
      <c r="AF313" s="35" t="str">
        <f t="shared" si="18"/>
        <v>Combined (Cognitive and cognitive behavioural therapies individual + AD)</v>
      </c>
      <c r="AG313" s="35" t="str">
        <f t="shared" si="19"/>
        <v>Combined (Self-help + AD)</v>
      </c>
      <c r="AH313" s="35" t="str">
        <f>FIXED(EXP('WinBUGS output'!X312),2)</f>
        <v>0.50</v>
      </c>
      <c r="AI313" s="35" t="str">
        <f>FIXED(EXP('WinBUGS output'!W312),2)</f>
        <v>0.11</v>
      </c>
      <c r="AJ313" s="35" t="str">
        <f>FIXED(EXP('WinBUGS output'!Y312),2)</f>
        <v>2.20</v>
      </c>
    </row>
    <row r="314" spans="1:36" x14ac:dyDescent="0.25">
      <c r="A314" s="37">
        <v>5</v>
      </c>
      <c r="B314" s="37">
        <v>58</v>
      </c>
      <c r="C314" s="35" t="str">
        <f>VLOOKUP(A314,'WinBUGS output'!A:C,3,FALSE)</f>
        <v>Attention placebo + TAU</v>
      </c>
      <c r="D314" s="35" t="str">
        <f>VLOOKUP(B314,'WinBUGS output'!A:C,3,FALSE)</f>
        <v>CBT individual (over 15 sessions) + imipramine</v>
      </c>
      <c r="E314" s="35" t="str">
        <f>FIXED('WinBUGS output'!N313,2)</f>
        <v>1.82</v>
      </c>
      <c r="F314" s="35" t="str">
        <f>FIXED('WinBUGS output'!M313,2)</f>
        <v>0.71</v>
      </c>
      <c r="G314" s="35" t="str">
        <f>FIXED('WinBUGS output'!O313,2)</f>
        <v>3.00</v>
      </c>
      <c r="H314" s="7"/>
      <c r="I314" s="7"/>
      <c r="J314" s="7"/>
      <c r="N314" s="37">
        <v>21</v>
      </c>
      <c r="O314" s="37">
        <v>22</v>
      </c>
      <c r="P314" s="61" t="str">
        <f>VLOOKUP('Direct lors'!N314,'WinBUGS output'!D:F,3,FALSE)</f>
        <v>Combined (Counselling + AD)</v>
      </c>
      <c r="Q314" s="61" t="str">
        <f>VLOOKUP('Direct lors'!O314,'WinBUGS output'!D:F,3,FALSE)</f>
        <v>Combined (IPT + AD)</v>
      </c>
      <c r="R314" s="61" t="str">
        <f>FIXED('WinBUGS output'!X313,2)</f>
        <v>0.17</v>
      </c>
      <c r="S314" s="61" t="str">
        <f>FIXED('WinBUGS output'!W313,2)</f>
        <v>-1.66</v>
      </c>
      <c r="T314" s="61" t="str">
        <f>FIXED('WinBUGS output'!Y313,2)</f>
        <v>2.08</v>
      </c>
      <c r="X314" s="35" t="str">
        <f t="shared" si="16"/>
        <v>Attention placebo + TAU</v>
      </c>
      <c r="Y314" s="35" t="str">
        <f t="shared" si="17"/>
        <v>CBT individual (over 15 sessions) + imipramine</v>
      </c>
      <c r="Z314" s="35" t="str">
        <f>FIXED(EXP('WinBUGS output'!N313),2)</f>
        <v>6.15</v>
      </c>
      <c r="AA314" s="35" t="str">
        <f>FIXED(EXP('WinBUGS output'!M313),2)</f>
        <v>2.03</v>
      </c>
      <c r="AB314" s="35" t="str">
        <f>FIXED(EXP('WinBUGS output'!O313),2)</f>
        <v>19.99</v>
      </c>
      <c r="AF314" s="35" t="str">
        <f t="shared" si="18"/>
        <v>Combined (Counselling + AD)</v>
      </c>
      <c r="AG314" s="35" t="str">
        <f t="shared" si="19"/>
        <v>Combined (IPT + AD)</v>
      </c>
      <c r="AH314" s="35" t="str">
        <f>FIXED(EXP('WinBUGS output'!X313),2)</f>
        <v>1.19</v>
      </c>
      <c r="AI314" s="35" t="str">
        <f>FIXED(EXP('WinBUGS output'!W313),2)</f>
        <v>0.19</v>
      </c>
      <c r="AJ314" s="35" t="str">
        <f>FIXED(EXP('WinBUGS output'!Y313),2)</f>
        <v>7.97</v>
      </c>
    </row>
    <row r="315" spans="1:36" ht="26.25" x14ac:dyDescent="0.25">
      <c r="A315" s="37">
        <v>5</v>
      </c>
      <c r="B315" s="37">
        <v>59</v>
      </c>
      <c r="C315" s="35" t="str">
        <f>VLOOKUP(A315,'WinBUGS output'!A:C,3,FALSE)</f>
        <v>Attention placebo + TAU</v>
      </c>
      <c r="D315" s="35" t="str">
        <f>VLOOKUP(B315,'WinBUGS output'!A:C,3,FALSE)</f>
        <v>Supportive psychotherapy + any SSRI</v>
      </c>
      <c r="E315" s="35" t="str">
        <f>FIXED('WinBUGS output'!N314,2)</f>
        <v>2.20</v>
      </c>
      <c r="F315" s="35" t="str">
        <f>FIXED('WinBUGS output'!M314,2)</f>
        <v>0.55</v>
      </c>
      <c r="G315" s="35" t="str">
        <f>FIXED('WinBUGS output'!O314,2)</f>
        <v>3.92</v>
      </c>
      <c r="H315" s="7"/>
      <c r="I315" s="7"/>
      <c r="J315" s="7"/>
      <c r="N315" s="37">
        <v>21</v>
      </c>
      <c r="O315" s="37">
        <v>23</v>
      </c>
      <c r="P315" s="61" t="str">
        <f>VLOOKUP('Direct lors'!N315,'WinBUGS output'!D:F,3,FALSE)</f>
        <v>Combined (Counselling + AD)</v>
      </c>
      <c r="Q315" s="61" t="str">
        <f>VLOOKUP('Direct lors'!O315,'WinBUGS output'!D:F,3,FALSE)</f>
        <v>Combined (Short-term psychodynamic psychotherapies + AD)</v>
      </c>
      <c r="R315" s="61" t="str">
        <f>FIXED('WinBUGS output'!X314,2)</f>
        <v>-0.15</v>
      </c>
      <c r="S315" s="61" t="str">
        <f>FIXED('WinBUGS output'!W314,2)</f>
        <v>-1.43</v>
      </c>
      <c r="T315" s="61" t="str">
        <f>FIXED('WinBUGS output'!Y314,2)</f>
        <v>1.19</v>
      </c>
      <c r="X315" s="35" t="str">
        <f t="shared" si="16"/>
        <v>Attention placebo + TAU</v>
      </c>
      <c r="Y315" s="35" t="str">
        <f t="shared" si="17"/>
        <v>Supportive psychotherapy + any SSRI</v>
      </c>
      <c r="Z315" s="35" t="str">
        <f>FIXED(EXP('WinBUGS output'!N314),2)</f>
        <v>8.99</v>
      </c>
      <c r="AA315" s="35" t="str">
        <f>FIXED(EXP('WinBUGS output'!M314),2)</f>
        <v>1.73</v>
      </c>
      <c r="AB315" s="35" t="str">
        <f>FIXED(EXP('WinBUGS output'!O314),2)</f>
        <v>50.45</v>
      </c>
      <c r="AF315" s="35" t="str">
        <f t="shared" si="18"/>
        <v>Combined (Counselling + AD)</v>
      </c>
      <c r="AG315" s="35" t="str">
        <f t="shared" si="19"/>
        <v>Combined (Short-term psychodynamic psychotherapies + AD)</v>
      </c>
      <c r="AH315" s="35" t="str">
        <f>FIXED(EXP('WinBUGS output'!X314),2)</f>
        <v>0.86</v>
      </c>
      <c r="AI315" s="35" t="str">
        <f>FIXED(EXP('WinBUGS output'!W314),2)</f>
        <v>0.24</v>
      </c>
      <c r="AJ315" s="35" t="str">
        <f>FIXED(EXP('WinBUGS output'!Y314),2)</f>
        <v>3.28</v>
      </c>
    </row>
    <row r="316" spans="1:36" x14ac:dyDescent="0.25">
      <c r="A316" s="37">
        <v>5</v>
      </c>
      <c r="B316" s="37">
        <v>60</v>
      </c>
      <c r="C316" s="35" t="str">
        <f>VLOOKUP(A316,'WinBUGS output'!A:C,3,FALSE)</f>
        <v>Attention placebo + TAU</v>
      </c>
      <c r="D316" s="35" t="str">
        <f>VLOOKUP(B316,'WinBUGS output'!A:C,3,FALSE)</f>
        <v>Interpersonal psychotherapy (IPT) + any AD</v>
      </c>
      <c r="E316" s="35" t="str">
        <f>FIXED('WinBUGS output'!N315,2)</f>
        <v>2.37</v>
      </c>
      <c r="F316" s="35" t="str">
        <f>FIXED('WinBUGS output'!M315,2)</f>
        <v>1.09</v>
      </c>
      <c r="G316" s="35" t="str">
        <f>FIXED('WinBUGS output'!O315,2)</f>
        <v>3.69</v>
      </c>
      <c r="H316" s="7"/>
      <c r="I316" s="7"/>
      <c r="J316" s="7"/>
      <c r="N316" s="37">
        <v>21</v>
      </c>
      <c r="O316" s="37">
        <v>24</v>
      </c>
      <c r="P316" s="61" t="str">
        <f>VLOOKUP('Direct lors'!N316,'WinBUGS output'!D:F,3,FALSE)</f>
        <v>Combined (Counselling + AD)</v>
      </c>
      <c r="Q316" s="61" t="str">
        <f>VLOOKUP('Direct lors'!O316,'WinBUGS output'!D:F,3,FALSE)</f>
        <v>Combined (psych + placebo)</v>
      </c>
      <c r="R316" s="61" t="str">
        <f>FIXED('WinBUGS output'!X315,2)</f>
        <v>0.52</v>
      </c>
      <c r="S316" s="61" t="str">
        <f>FIXED('WinBUGS output'!W315,2)</f>
        <v>-1.36</v>
      </c>
      <c r="T316" s="61" t="str">
        <f>FIXED('WinBUGS output'!Y315,2)</f>
        <v>2.41</v>
      </c>
      <c r="X316" s="35" t="str">
        <f t="shared" si="16"/>
        <v>Attention placebo + TAU</v>
      </c>
      <c r="Y316" s="35" t="str">
        <f t="shared" si="17"/>
        <v>Interpersonal psychotherapy (IPT) + any AD</v>
      </c>
      <c r="Z316" s="35" t="str">
        <f>FIXED(EXP('WinBUGS output'!N315),2)</f>
        <v>10.74</v>
      </c>
      <c r="AA316" s="35" t="str">
        <f>FIXED(EXP('WinBUGS output'!M315),2)</f>
        <v>2.99</v>
      </c>
      <c r="AB316" s="35" t="str">
        <f>FIXED(EXP('WinBUGS output'!O315),2)</f>
        <v>40.04</v>
      </c>
      <c r="AF316" s="35" t="str">
        <f t="shared" si="18"/>
        <v>Combined (Counselling + AD)</v>
      </c>
      <c r="AG316" s="35" t="str">
        <f t="shared" si="19"/>
        <v>Combined (psych + placebo)</v>
      </c>
      <c r="AH316" s="35" t="str">
        <f>FIXED(EXP('WinBUGS output'!X315),2)</f>
        <v>1.68</v>
      </c>
      <c r="AI316" s="35" t="str">
        <f>FIXED(EXP('WinBUGS output'!W315),2)</f>
        <v>0.26</v>
      </c>
      <c r="AJ316" s="35" t="str">
        <f>FIXED(EXP('WinBUGS output'!Y315),2)</f>
        <v>11.12</v>
      </c>
    </row>
    <row r="317" spans="1:36" x14ac:dyDescent="0.25">
      <c r="A317" s="37">
        <v>5</v>
      </c>
      <c r="B317" s="37">
        <v>61</v>
      </c>
      <c r="C317" s="35" t="str">
        <f>VLOOKUP(A317,'WinBUGS output'!A:C,3,FALSE)</f>
        <v>Attention placebo + TAU</v>
      </c>
      <c r="D317" s="35" t="str">
        <f>VLOOKUP(B317,'WinBUGS output'!A:C,3,FALSE)</f>
        <v>Interpersonal psychotherapy (IPT) + imipramine</v>
      </c>
      <c r="E317" s="35" t="str">
        <f>FIXED('WinBUGS output'!N316,2)</f>
        <v>2.40</v>
      </c>
      <c r="F317" s="35" t="str">
        <f>FIXED('WinBUGS output'!M316,2)</f>
        <v>1.00</v>
      </c>
      <c r="G317" s="35" t="str">
        <f>FIXED('WinBUGS output'!O316,2)</f>
        <v>3.85</v>
      </c>
      <c r="H317" s="7"/>
      <c r="I317" s="7"/>
      <c r="J317" s="7"/>
      <c r="N317" s="37">
        <v>21</v>
      </c>
      <c r="O317" s="37">
        <v>25</v>
      </c>
      <c r="P317" s="61" t="str">
        <f>VLOOKUP('Direct lors'!N317,'WinBUGS output'!D:F,3,FALSE)</f>
        <v>Combined (Counselling + AD)</v>
      </c>
      <c r="Q317" s="61" t="str">
        <f>VLOOKUP('Direct lors'!O317,'WinBUGS output'!D:F,3,FALSE)</f>
        <v>Combined (Exercise + AD/CBT)</v>
      </c>
      <c r="R317" s="61" t="str">
        <f>FIXED('WinBUGS output'!X316,2)</f>
        <v>0.39</v>
      </c>
      <c r="S317" s="61" t="str">
        <f>FIXED('WinBUGS output'!W316,2)</f>
        <v>-1.55</v>
      </c>
      <c r="T317" s="61" t="str">
        <f>FIXED('WinBUGS output'!Y316,2)</f>
        <v>2.35</v>
      </c>
      <c r="X317" s="35" t="str">
        <f t="shared" si="16"/>
        <v>Attention placebo + TAU</v>
      </c>
      <c r="Y317" s="35" t="str">
        <f t="shared" si="17"/>
        <v>Interpersonal psychotherapy (IPT) + imipramine</v>
      </c>
      <c r="Z317" s="35" t="str">
        <f>FIXED(EXP('WinBUGS output'!N316),2)</f>
        <v>10.97</v>
      </c>
      <c r="AA317" s="35" t="str">
        <f>FIXED(EXP('WinBUGS output'!M316),2)</f>
        <v>2.71</v>
      </c>
      <c r="AB317" s="35" t="str">
        <f>FIXED(EXP('WinBUGS output'!O316),2)</f>
        <v>47.04</v>
      </c>
      <c r="AF317" s="35" t="str">
        <f t="shared" si="18"/>
        <v>Combined (Counselling + AD)</v>
      </c>
      <c r="AG317" s="35" t="str">
        <f t="shared" si="19"/>
        <v>Combined (Exercise + AD/CBT)</v>
      </c>
      <c r="AH317" s="35" t="str">
        <f>FIXED(EXP('WinBUGS output'!X316),2)</f>
        <v>1.48</v>
      </c>
      <c r="AI317" s="35" t="str">
        <f>FIXED(EXP('WinBUGS output'!W316),2)</f>
        <v>0.21</v>
      </c>
      <c r="AJ317" s="35" t="str">
        <f>FIXED(EXP('WinBUGS output'!Y316),2)</f>
        <v>10.48</v>
      </c>
    </row>
    <row r="318" spans="1:36" x14ac:dyDescent="0.25">
      <c r="A318" s="37">
        <v>5</v>
      </c>
      <c r="B318" s="37">
        <v>62</v>
      </c>
      <c r="C318" s="35" t="str">
        <f>VLOOKUP(A318,'WinBUGS output'!A:C,3,FALSE)</f>
        <v>Attention placebo + TAU</v>
      </c>
      <c r="D318" s="35" t="str">
        <f>VLOOKUP(B318,'WinBUGS output'!A:C,3,FALSE)</f>
        <v>Short-term psychodynamic psychotherapy individual + Any AD</v>
      </c>
      <c r="E318" s="35" t="str">
        <f>FIXED('WinBUGS output'!N317,2)</f>
        <v>2.13</v>
      </c>
      <c r="F318" s="35" t="str">
        <f>FIXED('WinBUGS output'!M317,2)</f>
        <v>0.97</v>
      </c>
      <c r="G318" s="35" t="str">
        <f>FIXED('WinBUGS output'!O317,2)</f>
        <v>3.36</v>
      </c>
      <c r="H318" s="7"/>
      <c r="I318" s="7"/>
      <c r="J318" s="7"/>
      <c r="N318" s="37">
        <v>21</v>
      </c>
      <c r="O318" s="37">
        <v>26</v>
      </c>
      <c r="P318" s="61" t="str">
        <f>VLOOKUP('Direct lors'!N318,'WinBUGS output'!D:F,3,FALSE)</f>
        <v>Combined (Counselling + AD)</v>
      </c>
      <c r="Q318" s="61" t="str">
        <f>VLOOKUP('Direct lors'!O318,'WinBUGS output'!D:F,3,FALSE)</f>
        <v>Combined (Self-help + AD)</v>
      </c>
      <c r="R318" s="61" t="str">
        <f>FIXED('WinBUGS output'!X317,2)</f>
        <v>-1.09</v>
      </c>
      <c r="S318" s="61" t="str">
        <f>FIXED('WinBUGS output'!W317,2)</f>
        <v>-3.08</v>
      </c>
      <c r="T318" s="61" t="str">
        <f>FIXED('WinBUGS output'!Y317,2)</f>
        <v>0.91</v>
      </c>
      <c r="X318" s="35" t="str">
        <f t="shared" si="16"/>
        <v>Attention placebo + TAU</v>
      </c>
      <c r="Y318" s="35" t="str">
        <f t="shared" si="17"/>
        <v>Short-term psychodynamic psychotherapy individual + Any AD</v>
      </c>
      <c r="Z318" s="35" t="str">
        <f>FIXED(EXP('WinBUGS output'!N317),2)</f>
        <v>8.42</v>
      </c>
      <c r="AA318" s="35" t="str">
        <f>FIXED(EXP('WinBUGS output'!M317),2)</f>
        <v>2.62</v>
      </c>
      <c r="AB318" s="35" t="str">
        <f>FIXED(EXP('WinBUGS output'!O317),2)</f>
        <v>28.70</v>
      </c>
      <c r="AF318" s="35" t="str">
        <f t="shared" si="18"/>
        <v>Combined (Counselling + AD)</v>
      </c>
      <c r="AG318" s="35" t="str">
        <f t="shared" si="19"/>
        <v>Combined (Self-help + AD)</v>
      </c>
      <c r="AH318" s="35" t="str">
        <f>FIXED(EXP('WinBUGS output'!X317),2)</f>
        <v>0.33</v>
      </c>
      <c r="AI318" s="35" t="str">
        <f>FIXED(EXP('WinBUGS output'!W317),2)</f>
        <v>0.05</v>
      </c>
      <c r="AJ318" s="35" t="str">
        <f>FIXED(EXP('WinBUGS output'!Y317),2)</f>
        <v>2.48</v>
      </c>
    </row>
    <row r="319" spans="1:36" ht="26.25" x14ac:dyDescent="0.25">
      <c r="A319" s="37">
        <v>5</v>
      </c>
      <c r="B319" s="37">
        <v>63</v>
      </c>
      <c r="C319" s="35" t="str">
        <f>VLOOKUP(A319,'WinBUGS output'!A:C,3,FALSE)</f>
        <v>Attention placebo + TAU</v>
      </c>
      <c r="D319" s="35" t="str">
        <f>VLOOKUP(B319,'WinBUGS output'!A:C,3,FALSE)</f>
        <v>Short-term psychodynamic psychotherapy individual + any SSRI</v>
      </c>
      <c r="E319" s="35" t="str">
        <f>FIXED('WinBUGS output'!N318,2)</f>
        <v>1.99</v>
      </c>
      <c r="F319" s="35" t="str">
        <f>FIXED('WinBUGS output'!M318,2)</f>
        <v>0.73</v>
      </c>
      <c r="G319" s="35" t="str">
        <f>FIXED('WinBUGS output'!O318,2)</f>
        <v>3.28</v>
      </c>
      <c r="H319" s="7"/>
      <c r="I319" s="7"/>
      <c r="J319" s="7"/>
      <c r="N319" s="37">
        <v>22</v>
      </c>
      <c r="O319" s="37">
        <v>23</v>
      </c>
      <c r="P319" s="61" t="str">
        <f>VLOOKUP('Direct lors'!N319,'WinBUGS output'!D:F,3,FALSE)</f>
        <v>Combined (IPT + AD)</v>
      </c>
      <c r="Q319" s="61" t="str">
        <f>VLOOKUP('Direct lors'!O319,'WinBUGS output'!D:F,3,FALSE)</f>
        <v>Combined (Short-term psychodynamic psychotherapies + AD)</v>
      </c>
      <c r="R319" s="61" t="str">
        <f>FIXED('WinBUGS output'!X318,2)</f>
        <v>-0.32</v>
      </c>
      <c r="S319" s="61" t="str">
        <f>FIXED('WinBUGS output'!W318,2)</f>
        <v>-1.72</v>
      </c>
      <c r="T319" s="61" t="str">
        <f>FIXED('WinBUGS output'!Y318,2)</f>
        <v>1.05</v>
      </c>
      <c r="X319" s="35" t="str">
        <f t="shared" si="16"/>
        <v>Attention placebo + TAU</v>
      </c>
      <c r="Y319" s="35" t="str">
        <f t="shared" si="17"/>
        <v>Short-term psychodynamic psychotherapy individual + any SSRI</v>
      </c>
      <c r="Z319" s="35" t="str">
        <f>FIXED(EXP('WinBUGS output'!N318),2)</f>
        <v>7.32</v>
      </c>
      <c r="AA319" s="35" t="str">
        <f>FIXED(EXP('WinBUGS output'!M318),2)</f>
        <v>2.07</v>
      </c>
      <c r="AB319" s="35" t="str">
        <f>FIXED(EXP('WinBUGS output'!O318),2)</f>
        <v>26.66</v>
      </c>
      <c r="AF319" s="35" t="str">
        <f t="shared" si="18"/>
        <v>Combined (IPT + AD)</v>
      </c>
      <c r="AG319" s="35" t="str">
        <f t="shared" si="19"/>
        <v>Combined (Short-term psychodynamic psychotherapies + AD)</v>
      </c>
      <c r="AH319" s="35" t="str">
        <f>FIXED(EXP('WinBUGS output'!X318),2)</f>
        <v>0.73</v>
      </c>
      <c r="AI319" s="35" t="str">
        <f>FIXED(EXP('WinBUGS output'!W318),2)</f>
        <v>0.18</v>
      </c>
      <c r="AJ319" s="35" t="str">
        <f>FIXED(EXP('WinBUGS output'!Y318),2)</f>
        <v>2.84</v>
      </c>
    </row>
    <row r="320" spans="1:36" x14ac:dyDescent="0.25">
      <c r="A320" s="37">
        <v>5</v>
      </c>
      <c r="B320" s="37">
        <v>64</v>
      </c>
      <c r="C320" s="35" t="str">
        <f>VLOOKUP(A320,'WinBUGS output'!A:C,3,FALSE)</f>
        <v>Attention placebo + TAU</v>
      </c>
      <c r="D320" s="35" t="str">
        <f>VLOOKUP(B320,'WinBUGS output'!A:C,3,FALSE)</f>
        <v>CBT individual (over 15 sessions) + Pill placebo</v>
      </c>
      <c r="E320" s="35" t="str">
        <f>FIXED('WinBUGS output'!N319,2)</f>
        <v>2.73</v>
      </c>
      <c r="F320" s="35" t="str">
        <f>FIXED('WinBUGS output'!M319,2)</f>
        <v>1.47</v>
      </c>
      <c r="G320" s="35" t="str">
        <f>FIXED('WinBUGS output'!O319,2)</f>
        <v>4.04</v>
      </c>
      <c r="H320" s="7"/>
      <c r="I320" s="7"/>
      <c r="J320" s="7"/>
      <c r="N320" s="37">
        <v>22</v>
      </c>
      <c r="O320" s="37">
        <v>24</v>
      </c>
      <c r="P320" s="61" t="str">
        <f>VLOOKUP('Direct lors'!N320,'WinBUGS output'!D:F,3,FALSE)</f>
        <v>Combined (IPT + AD)</v>
      </c>
      <c r="Q320" s="61" t="str">
        <f>VLOOKUP('Direct lors'!O320,'WinBUGS output'!D:F,3,FALSE)</f>
        <v>Combined (psych + placebo)</v>
      </c>
      <c r="R320" s="61" t="str">
        <f>FIXED('WinBUGS output'!X319,2)</f>
        <v>0.34</v>
      </c>
      <c r="S320" s="61" t="str">
        <f>FIXED('WinBUGS output'!W319,2)</f>
        <v>-1.05</v>
      </c>
      <c r="T320" s="61" t="str">
        <f>FIXED('WinBUGS output'!Y319,2)</f>
        <v>1.71</v>
      </c>
      <c r="X320" s="35" t="str">
        <f t="shared" si="16"/>
        <v>Attention placebo + TAU</v>
      </c>
      <c r="Y320" s="35" t="str">
        <f t="shared" si="17"/>
        <v>CBT individual (over 15 sessions) + Pill placebo</v>
      </c>
      <c r="Z320" s="35" t="str">
        <f>FIXED(EXP('WinBUGS output'!N319),2)</f>
        <v>15.30</v>
      </c>
      <c r="AA320" s="35" t="str">
        <f>FIXED(EXP('WinBUGS output'!M319),2)</f>
        <v>4.34</v>
      </c>
      <c r="AB320" s="35" t="str">
        <f>FIXED(EXP('WinBUGS output'!O319),2)</f>
        <v>56.83</v>
      </c>
      <c r="AF320" s="35" t="str">
        <f t="shared" si="18"/>
        <v>Combined (IPT + AD)</v>
      </c>
      <c r="AG320" s="35" t="str">
        <f t="shared" si="19"/>
        <v>Combined (psych + placebo)</v>
      </c>
      <c r="AH320" s="35" t="str">
        <f>FIXED(EXP('WinBUGS output'!X319),2)</f>
        <v>1.41</v>
      </c>
      <c r="AI320" s="35" t="str">
        <f>FIXED(EXP('WinBUGS output'!W319),2)</f>
        <v>0.35</v>
      </c>
      <c r="AJ320" s="35" t="str">
        <f>FIXED(EXP('WinBUGS output'!Y319),2)</f>
        <v>5.55</v>
      </c>
    </row>
    <row r="321" spans="1:36" x14ac:dyDescent="0.25">
      <c r="A321" s="37">
        <v>5</v>
      </c>
      <c r="B321" s="37">
        <v>65</v>
      </c>
      <c r="C321" s="35" t="str">
        <f>VLOOKUP(A321,'WinBUGS output'!A:C,3,FALSE)</f>
        <v>Attention placebo + TAU</v>
      </c>
      <c r="D321" s="35" t="str">
        <f>VLOOKUP(B321,'WinBUGS output'!A:C,3,FALSE)</f>
        <v xml:space="preserve">Interpersonal psychotherapy (IPT) + Pill placebo </v>
      </c>
      <c r="E321" s="35" t="str">
        <f>FIXED('WinBUGS output'!N320,2)</f>
        <v>2.72</v>
      </c>
      <c r="F321" s="35" t="str">
        <f>FIXED('WinBUGS output'!M320,2)</f>
        <v>1.32</v>
      </c>
      <c r="G321" s="35" t="str">
        <f>FIXED('WinBUGS output'!O320,2)</f>
        <v>4.16</v>
      </c>
      <c r="H321" s="7"/>
      <c r="I321" s="7"/>
      <c r="J321" s="7"/>
      <c r="N321" s="37">
        <v>22</v>
      </c>
      <c r="O321" s="37">
        <v>25</v>
      </c>
      <c r="P321" s="61" t="str">
        <f>VLOOKUP('Direct lors'!N321,'WinBUGS output'!D:F,3,FALSE)</f>
        <v>Combined (IPT + AD)</v>
      </c>
      <c r="Q321" s="61" t="str">
        <f>VLOOKUP('Direct lors'!O321,'WinBUGS output'!D:F,3,FALSE)</f>
        <v>Combined (Exercise + AD/CBT)</v>
      </c>
      <c r="R321" s="61" t="str">
        <f>FIXED('WinBUGS output'!X320,2)</f>
        <v>0.22</v>
      </c>
      <c r="S321" s="61" t="str">
        <f>FIXED('WinBUGS output'!W320,2)</f>
        <v>-1.42</v>
      </c>
      <c r="T321" s="61" t="str">
        <f>FIXED('WinBUGS output'!Y320,2)</f>
        <v>1.80</v>
      </c>
      <c r="X321" s="35" t="str">
        <f t="shared" si="16"/>
        <v>Attention placebo + TAU</v>
      </c>
      <c r="Y321" s="35" t="str">
        <f t="shared" si="17"/>
        <v xml:space="preserve">Interpersonal psychotherapy (IPT) + Pill placebo </v>
      </c>
      <c r="Z321" s="35" t="str">
        <f>FIXED(EXP('WinBUGS output'!N320),2)</f>
        <v>15.13</v>
      </c>
      <c r="AA321" s="35" t="str">
        <f>FIXED(EXP('WinBUGS output'!M320),2)</f>
        <v>3.74</v>
      </c>
      <c r="AB321" s="35" t="str">
        <f>FIXED(EXP('WinBUGS output'!O320),2)</f>
        <v>64.14</v>
      </c>
      <c r="AF321" s="35" t="str">
        <f t="shared" si="18"/>
        <v>Combined (IPT + AD)</v>
      </c>
      <c r="AG321" s="35" t="str">
        <f t="shared" si="19"/>
        <v>Combined (Exercise + AD/CBT)</v>
      </c>
      <c r="AH321" s="35" t="str">
        <f>FIXED(EXP('WinBUGS output'!X320),2)</f>
        <v>1.24</v>
      </c>
      <c r="AI321" s="35" t="str">
        <f>FIXED(EXP('WinBUGS output'!W320),2)</f>
        <v>0.24</v>
      </c>
      <c r="AJ321" s="35" t="str">
        <f>FIXED(EXP('WinBUGS output'!Y320),2)</f>
        <v>6.06</v>
      </c>
    </row>
    <row r="322" spans="1:36" x14ac:dyDescent="0.25">
      <c r="A322" s="37">
        <v>5</v>
      </c>
      <c r="B322" s="37">
        <v>66</v>
      </c>
      <c r="C322" s="35" t="str">
        <f>VLOOKUP(A322,'WinBUGS output'!A:C,3,FALSE)</f>
        <v>Attention placebo + TAU</v>
      </c>
      <c r="D322" s="35" t="str">
        <f>VLOOKUP(B322,'WinBUGS output'!A:C,3,FALSE)</f>
        <v>Exercise + Sertraline</v>
      </c>
      <c r="E322" s="35" t="str">
        <f>FIXED('WinBUGS output'!N321,2)</f>
        <v>2.59</v>
      </c>
      <c r="F322" s="35" t="str">
        <f>FIXED('WinBUGS output'!M321,2)</f>
        <v>1.30</v>
      </c>
      <c r="G322" s="35" t="str">
        <f>FIXED('WinBUGS output'!O321,2)</f>
        <v>3.92</v>
      </c>
      <c r="H322" s="7"/>
      <c r="I322" s="7"/>
      <c r="J322" s="7"/>
      <c r="N322" s="37">
        <v>22</v>
      </c>
      <c r="O322" s="37">
        <v>26</v>
      </c>
      <c r="P322" s="61" t="str">
        <f>VLOOKUP('Direct lors'!N322,'WinBUGS output'!D:F,3,FALSE)</f>
        <v>Combined (IPT + AD)</v>
      </c>
      <c r="Q322" s="61" t="str">
        <f>VLOOKUP('Direct lors'!O322,'WinBUGS output'!D:F,3,FALSE)</f>
        <v>Combined (Self-help + AD)</v>
      </c>
      <c r="R322" s="61" t="str">
        <f>FIXED('WinBUGS output'!X321,2)</f>
        <v>-1.28</v>
      </c>
      <c r="S322" s="61" t="str">
        <f>FIXED('WinBUGS output'!W321,2)</f>
        <v>-2.97</v>
      </c>
      <c r="T322" s="61" t="str">
        <f>FIXED('WinBUGS output'!Y321,2)</f>
        <v>0.38</v>
      </c>
      <c r="X322" s="35" t="str">
        <f t="shared" si="16"/>
        <v>Attention placebo + TAU</v>
      </c>
      <c r="Y322" s="35" t="str">
        <f t="shared" si="17"/>
        <v>Exercise + Sertraline</v>
      </c>
      <c r="Z322" s="35" t="str">
        <f>FIXED(EXP('WinBUGS output'!N321),2)</f>
        <v>13.36</v>
      </c>
      <c r="AA322" s="35" t="str">
        <f>FIXED(EXP('WinBUGS output'!M321),2)</f>
        <v>3.67</v>
      </c>
      <c r="AB322" s="35" t="str">
        <f>FIXED(EXP('WinBUGS output'!O321),2)</f>
        <v>50.25</v>
      </c>
      <c r="AF322" s="35" t="str">
        <f t="shared" si="18"/>
        <v>Combined (IPT + AD)</v>
      </c>
      <c r="AG322" s="35" t="str">
        <f t="shared" si="19"/>
        <v>Combined (Self-help + AD)</v>
      </c>
      <c r="AH322" s="35" t="str">
        <f>FIXED(EXP('WinBUGS output'!X321),2)</f>
        <v>0.28</v>
      </c>
      <c r="AI322" s="35" t="str">
        <f>FIXED(EXP('WinBUGS output'!W321),2)</f>
        <v>0.05</v>
      </c>
      <c r="AJ322" s="35" t="str">
        <f>FIXED(EXP('WinBUGS output'!Y321),2)</f>
        <v>1.46</v>
      </c>
    </row>
    <row r="323" spans="1:36" ht="26.25" x14ac:dyDescent="0.25">
      <c r="A323" s="37">
        <v>5</v>
      </c>
      <c r="B323" s="37">
        <v>67</v>
      </c>
      <c r="C323" s="35" t="str">
        <f>VLOOKUP(A323,'WinBUGS output'!A:C,3,FALSE)</f>
        <v>Attention placebo + TAU</v>
      </c>
      <c r="D323" s="35" t="str">
        <f>VLOOKUP(B323,'WinBUGS output'!A:C,3,FALSE)</f>
        <v>Cognitive bibliotherapy + escitalopram</v>
      </c>
      <c r="E323" s="35" t="str">
        <f>FIXED('WinBUGS output'!N322,2)</f>
        <v>1.11</v>
      </c>
      <c r="F323" s="35" t="str">
        <f>FIXED('WinBUGS output'!M322,2)</f>
        <v>-0.25</v>
      </c>
      <c r="G323" s="35" t="str">
        <f>FIXED('WinBUGS output'!O322,2)</f>
        <v>2.49</v>
      </c>
      <c r="H323" s="7"/>
      <c r="I323" s="7"/>
      <c r="J323" s="7"/>
      <c r="N323" s="37">
        <v>23</v>
      </c>
      <c r="O323" s="37">
        <v>24</v>
      </c>
      <c r="P323" s="61" t="str">
        <f>VLOOKUP('Direct lors'!N323,'WinBUGS output'!D:F,3,FALSE)</f>
        <v>Combined (Short-term psychodynamic psychotherapies + AD)</v>
      </c>
      <c r="Q323" s="61" t="str">
        <f>VLOOKUP('Direct lors'!O323,'WinBUGS output'!D:F,3,FALSE)</f>
        <v>Combined (psych + placebo)</v>
      </c>
      <c r="R323" s="61" t="str">
        <f>FIXED('WinBUGS output'!X322,2)</f>
        <v>0.67</v>
      </c>
      <c r="S323" s="61" t="str">
        <f>FIXED('WinBUGS output'!W322,2)</f>
        <v>-0.76</v>
      </c>
      <c r="T323" s="61" t="str">
        <f>FIXED('WinBUGS output'!Y322,2)</f>
        <v>2.09</v>
      </c>
      <c r="X323" s="35" t="str">
        <f t="shared" si="16"/>
        <v>Attention placebo + TAU</v>
      </c>
      <c r="Y323" s="35" t="str">
        <f t="shared" si="17"/>
        <v>Cognitive bibliotherapy + escitalopram</v>
      </c>
      <c r="Z323" s="35" t="str">
        <f>FIXED(EXP('WinBUGS output'!N322),2)</f>
        <v>3.02</v>
      </c>
      <c r="AA323" s="35" t="str">
        <f>FIXED(EXP('WinBUGS output'!M322),2)</f>
        <v>0.78</v>
      </c>
      <c r="AB323" s="35" t="str">
        <f>FIXED(EXP('WinBUGS output'!O322),2)</f>
        <v>12.10</v>
      </c>
      <c r="AF323" s="35" t="str">
        <f t="shared" si="18"/>
        <v>Combined (Short-term psychodynamic psychotherapies + AD)</v>
      </c>
      <c r="AG323" s="35" t="str">
        <f t="shared" si="19"/>
        <v>Combined (psych + placebo)</v>
      </c>
      <c r="AH323" s="35" t="str">
        <f>FIXED(EXP('WinBUGS output'!X322),2)</f>
        <v>1.95</v>
      </c>
      <c r="AI323" s="35" t="str">
        <f>FIXED(EXP('WinBUGS output'!W322),2)</f>
        <v>0.47</v>
      </c>
      <c r="AJ323" s="35" t="str">
        <f>FIXED(EXP('WinBUGS output'!Y322),2)</f>
        <v>8.07</v>
      </c>
    </row>
    <row r="324" spans="1:36" ht="26.25" x14ac:dyDescent="0.25">
      <c r="A324" s="37">
        <v>6</v>
      </c>
      <c r="B324" s="37">
        <v>7</v>
      </c>
      <c r="C324" s="35" t="str">
        <f>VLOOKUP(A324,'WinBUGS output'!A:C,3,FALSE)</f>
        <v>TAU</v>
      </c>
      <c r="D324" s="35" t="str">
        <f>VLOOKUP(B324,'WinBUGS output'!A:C,3,FALSE)</f>
        <v>Enhanced TAU</v>
      </c>
      <c r="E324" s="35" t="str">
        <f>FIXED('WinBUGS output'!N323,2)</f>
        <v>0.24</v>
      </c>
      <c r="F324" s="35" t="str">
        <f>FIXED('WinBUGS output'!M323,2)</f>
        <v>-0.33</v>
      </c>
      <c r="G324" s="35" t="str">
        <f>FIXED('WinBUGS output'!O323,2)</f>
        <v>1.00</v>
      </c>
      <c r="H324" s="7"/>
      <c r="I324" s="7"/>
      <c r="J324" s="7"/>
      <c r="N324" s="37">
        <v>23</v>
      </c>
      <c r="O324" s="37">
        <v>25</v>
      </c>
      <c r="P324" s="61" t="str">
        <f>VLOOKUP('Direct lors'!N324,'WinBUGS output'!D:F,3,FALSE)</f>
        <v>Combined (Short-term psychodynamic psychotherapies + AD)</v>
      </c>
      <c r="Q324" s="61" t="str">
        <f>VLOOKUP('Direct lors'!O324,'WinBUGS output'!D:F,3,FALSE)</f>
        <v>Combined (Exercise + AD/CBT)</v>
      </c>
      <c r="R324" s="61" t="str">
        <f>FIXED('WinBUGS output'!X323,2)</f>
        <v>0.53</v>
      </c>
      <c r="S324" s="61" t="str">
        <f>FIXED('WinBUGS output'!W323,2)</f>
        <v>-0.97</v>
      </c>
      <c r="T324" s="61" t="str">
        <f>FIXED('WinBUGS output'!Y323,2)</f>
        <v>2.04</v>
      </c>
      <c r="X324" s="35" t="str">
        <f t="shared" si="16"/>
        <v>TAU</v>
      </c>
      <c r="Y324" s="35" t="str">
        <f t="shared" si="17"/>
        <v>Enhanced TAU</v>
      </c>
      <c r="Z324" s="35" t="str">
        <f>FIXED(EXP('WinBUGS output'!N323),2)</f>
        <v>1.28</v>
      </c>
      <c r="AA324" s="35" t="str">
        <f>FIXED(EXP('WinBUGS output'!M323),2)</f>
        <v>0.72</v>
      </c>
      <c r="AB324" s="35" t="str">
        <f>FIXED(EXP('WinBUGS output'!O323),2)</f>
        <v>2.72</v>
      </c>
      <c r="AF324" s="35" t="str">
        <f t="shared" si="18"/>
        <v>Combined (Short-term psychodynamic psychotherapies + AD)</v>
      </c>
      <c r="AG324" s="35" t="str">
        <f t="shared" si="19"/>
        <v>Combined (Exercise + AD/CBT)</v>
      </c>
      <c r="AH324" s="35" t="str">
        <f>FIXED(EXP('WinBUGS output'!X323),2)</f>
        <v>1.70</v>
      </c>
      <c r="AI324" s="35" t="str">
        <f>FIXED(EXP('WinBUGS output'!W323),2)</f>
        <v>0.38</v>
      </c>
      <c r="AJ324" s="35" t="str">
        <f>FIXED(EXP('WinBUGS output'!Y323),2)</f>
        <v>7.68</v>
      </c>
    </row>
    <row r="325" spans="1:36" ht="26.25" x14ac:dyDescent="0.25">
      <c r="A325" s="37">
        <v>6</v>
      </c>
      <c r="B325" s="37">
        <v>8</v>
      </c>
      <c r="C325" s="35" t="str">
        <f>VLOOKUP(A325,'WinBUGS output'!A:C,3,FALSE)</f>
        <v>TAU</v>
      </c>
      <c r="D325" s="35" t="str">
        <f>VLOOKUP(B325,'WinBUGS output'!A:C,3,FALSE)</f>
        <v>Exercise</v>
      </c>
      <c r="E325" s="35" t="str">
        <f>FIXED('WinBUGS output'!N324,2)</f>
        <v>0.96</v>
      </c>
      <c r="F325" s="35" t="str">
        <f>FIXED('WinBUGS output'!M324,2)</f>
        <v>0.55</v>
      </c>
      <c r="G325" s="35" t="str">
        <f>FIXED('WinBUGS output'!O324,2)</f>
        <v>1.38</v>
      </c>
      <c r="H325" s="7">
        <v>0.92330000000000001</v>
      </c>
      <c r="I325" s="7">
        <v>0.36249999999999999</v>
      </c>
      <c r="J325" s="7">
        <v>1.496</v>
      </c>
      <c r="N325" s="37">
        <v>23</v>
      </c>
      <c r="O325" s="37">
        <v>26</v>
      </c>
      <c r="P325" s="61" t="str">
        <f>VLOOKUP('Direct lors'!N325,'WinBUGS output'!D:F,3,FALSE)</f>
        <v>Combined (Short-term psychodynamic psychotherapies + AD)</v>
      </c>
      <c r="Q325" s="61" t="str">
        <f>VLOOKUP('Direct lors'!O325,'WinBUGS output'!D:F,3,FALSE)</f>
        <v>Combined (Self-help + AD)</v>
      </c>
      <c r="R325" s="61" t="str">
        <f>FIXED('WinBUGS output'!X324,2)</f>
        <v>-0.96</v>
      </c>
      <c r="S325" s="61" t="str">
        <f>FIXED('WinBUGS output'!W324,2)</f>
        <v>-2.54</v>
      </c>
      <c r="T325" s="61" t="str">
        <f>FIXED('WinBUGS output'!Y324,2)</f>
        <v>0.60</v>
      </c>
      <c r="X325" s="35" t="str">
        <f t="shared" ref="X325:X388" si="20">C325</f>
        <v>TAU</v>
      </c>
      <c r="Y325" s="35" t="str">
        <f t="shared" ref="Y325:Y388" si="21">D325</f>
        <v>Exercise</v>
      </c>
      <c r="Z325" s="35" t="str">
        <f>FIXED(EXP('WinBUGS output'!N324),2)</f>
        <v>2.62</v>
      </c>
      <c r="AA325" s="35" t="str">
        <f>FIXED(EXP('WinBUGS output'!M324),2)</f>
        <v>1.73</v>
      </c>
      <c r="AB325" s="35" t="str">
        <f>FIXED(EXP('WinBUGS output'!O324),2)</f>
        <v>3.96</v>
      </c>
      <c r="AF325" s="35" t="str">
        <f t="shared" ref="AF325:AF328" si="22">P325</f>
        <v>Combined (Short-term psychodynamic psychotherapies + AD)</v>
      </c>
      <c r="AG325" s="35" t="str">
        <f t="shared" ref="AG325:AG328" si="23">Q325</f>
        <v>Combined (Self-help + AD)</v>
      </c>
      <c r="AH325" s="35" t="str">
        <f>FIXED(EXP('WinBUGS output'!X324),2)</f>
        <v>0.38</v>
      </c>
      <c r="AI325" s="35" t="str">
        <f>FIXED(EXP('WinBUGS output'!W324),2)</f>
        <v>0.08</v>
      </c>
      <c r="AJ325" s="35" t="str">
        <f>FIXED(EXP('WinBUGS output'!Y324),2)</f>
        <v>1.81</v>
      </c>
    </row>
    <row r="326" spans="1:36" x14ac:dyDescent="0.25">
      <c r="A326" s="37">
        <v>6</v>
      </c>
      <c r="B326" s="37">
        <v>9</v>
      </c>
      <c r="C326" s="35" t="str">
        <f>VLOOKUP(A326,'WinBUGS output'!A:C,3,FALSE)</f>
        <v>TAU</v>
      </c>
      <c r="D326" s="35" t="str">
        <f>VLOOKUP(B326,'WinBUGS output'!A:C,3,FALSE)</f>
        <v>Exercise + TAU</v>
      </c>
      <c r="E326" s="35" t="str">
        <f>FIXED('WinBUGS output'!N325,2)</f>
        <v>0.70</v>
      </c>
      <c r="F326" s="35" t="str">
        <f>FIXED('WinBUGS output'!M325,2)</f>
        <v>0.02</v>
      </c>
      <c r="G326" s="35" t="str">
        <f>FIXED('WinBUGS output'!O325,2)</f>
        <v>1.29</v>
      </c>
      <c r="H326" s="7">
        <v>0.11700000000000001</v>
      </c>
      <c r="I326" s="7">
        <v>-0.79339999999999999</v>
      </c>
      <c r="J326" s="7">
        <v>0.82320000000000004</v>
      </c>
      <c r="N326" s="37">
        <v>24</v>
      </c>
      <c r="O326" s="37">
        <v>25</v>
      </c>
      <c r="P326" s="61" t="str">
        <f>VLOOKUP('Direct lors'!N326,'WinBUGS output'!D:F,3,FALSE)</f>
        <v>Combined (psych + placebo)</v>
      </c>
      <c r="Q326" s="61" t="str">
        <f>VLOOKUP('Direct lors'!O326,'WinBUGS output'!D:F,3,FALSE)</f>
        <v>Combined (Exercise + AD/CBT)</v>
      </c>
      <c r="R326" s="61" t="str">
        <f>FIXED('WinBUGS output'!X325,2)</f>
        <v>-0.12</v>
      </c>
      <c r="S326" s="61" t="str">
        <f>FIXED('WinBUGS output'!W325,2)</f>
        <v>-1.75</v>
      </c>
      <c r="T326" s="61" t="str">
        <f>FIXED('WinBUGS output'!Y325,2)</f>
        <v>1.47</v>
      </c>
      <c r="X326" s="35" t="str">
        <f t="shared" si="20"/>
        <v>TAU</v>
      </c>
      <c r="Y326" s="35" t="str">
        <f t="shared" si="21"/>
        <v>Exercise + TAU</v>
      </c>
      <c r="Z326" s="35" t="str">
        <f>FIXED(EXP('WinBUGS output'!N325),2)</f>
        <v>2.01</v>
      </c>
      <c r="AA326" s="35" t="str">
        <f>FIXED(EXP('WinBUGS output'!M325),2)</f>
        <v>1.02</v>
      </c>
      <c r="AB326" s="35" t="str">
        <f>FIXED(EXP('WinBUGS output'!O325),2)</f>
        <v>3.61</v>
      </c>
      <c r="AF326" s="35" t="str">
        <f t="shared" si="22"/>
        <v>Combined (psych + placebo)</v>
      </c>
      <c r="AG326" s="35" t="str">
        <f t="shared" si="23"/>
        <v>Combined (Exercise + AD/CBT)</v>
      </c>
      <c r="AH326" s="35" t="str">
        <f>FIXED(EXP('WinBUGS output'!X325),2)</f>
        <v>0.88</v>
      </c>
      <c r="AI326" s="35" t="str">
        <f>FIXED(EXP('WinBUGS output'!W325),2)</f>
        <v>0.17</v>
      </c>
      <c r="AJ326" s="35" t="str">
        <f>FIXED(EXP('WinBUGS output'!Y325),2)</f>
        <v>4.35</v>
      </c>
    </row>
    <row r="327" spans="1:36" x14ac:dyDescent="0.25">
      <c r="A327" s="37">
        <v>6</v>
      </c>
      <c r="B327" s="37">
        <v>10</v>
      </c>
      <c r="C327" s="35" t="str">
        <f>VLOOKUP(A327,'WinBUGS output'!A:C,3,FALSE)</f>
        <v>TAU</v>
      </c>
      <c r="D327" s="35" t="str">
        <f>VLOOKUP(B327,'WinBUGS output'!A:C,3,FALSE)</f>
        <v>Internet-delivered therapist-guided physical activity</v>
      </c>
      <c r="E327" s="35" t="str">
        <f>FIXED('WinBUGS output'!N326,2)</f>
        <v>0.75</v>
      </c>
      <c r="F327" s="35" t="str">
        <f>FIXED('WinBUGS output'!M326,2)</f>
        <v>-0.09</v>
      </c>
      <c r="G327" s="35" t="str">
        <f>FIXED('WinBUGS output'!O326,2)</f>
        <v>1.49</v>
      </c>
      <c r="H327" s="7"/>
      <c r="I327" s="7"/>
      <c r="J327" s="7"/>
      <c r="N327" s="37">
        <v>24</v>
      </c>
      <c r="O327" s="37">
        <v>26</v>
      </c>
      <c r="P327" s="61" t="str">
        <f>VLOOKUP('Direct lors'!N327,'WinBUGS output'!D:F,3,FALSE)</f>
        <v>Combined (psych + placebo)</v>
      </c>
      <c r="Q327" s="61" t="str">
        <f>VLOOKUP('Direct lors'!O327,'WinBUGS output'!D:F,3,FALSE)</f>
        <v>Combined (Self-help + AD)</v>
      </c>
      <c r="R327" s="61" t="str">
        <f>FIXED('WinBUGS output'!X326,2)</f>
        <v>-1.62</v>
      </c>
      <c r="S327" s="61" t="str">
        <f>FIXED('WinBUGS output'!W326,2)</f>
        <v>-3.27</v>
      </c>
      <c r="T327" s="61" t="str">
        <f>FIXED('WinBUGS output'!Y326,2)</f>
        <v>0.02</v>
      </c>
      <c r="X327" s="35" t="str">
        <f t="shared" si="20"/>
        <v>TAU</v>
      </c>
      <c r="Y327" s="35" t="str">
        <f t="shared" si="21"/>
        <v>Internet-delivered therapist-guided physical activity</v>
      </c>
      <c r="Z327" s="35" t="str">
        <f>FIXED(EXP('WinBUGS output'!N326),2)</f>
        <v>2.13</v>
      </c>
      <c r="AA327" s="35" t="str">
        <f>FIXED(EXP('WinBUGS output'!M326),2)</f>
        <v>0.91</v>
      </c>
      <c r="AB327" s="35" t="str">
        <f>FIXED(EXP('WinBUGS output'!O326),2)</f>
        <v>4.45</v>
      </c>
      <c r="AF327" s="35" t="str">
        <f t="shared" si="22"/>
        <v>Combined (psych + placebo)</v>
      </c>
      <c r="AG327" s="35" t="str">
        <f t="shared" si="23"/>
        <v>Combined (Self-help + AD)</v>
      </c>
      <c r="AH327" s="35" t="str">
        <f>FIXED(EXP('WinBUGS output'!X326),2)</f>
        <v>0.20</v>
      </c>
      <c r="AI327" s="35" t="str">
        <f>FIXED(EXP('WinBUGS output'!W326),2)</f>
        <v>0.04</v>
      </c>
      <c r="AJ327" s="35" t="str">
        <f>FIXED(EXP('WinBUGS output'!Y326),2)</f>
        <v>1.02</v>
      </c>
    </row>
    <row r="328" spans="1:36" x14ac:dyDescent="0.25">
      <c r="A328" s="37">
        <v>6</v>
      </c>
      <c r="B328" s="37">
        <v>11</v>
      </c>
      <c r="C328" s="35" t="str">
        <f>VLOOKUP(A328,'WinBUGS output'!A:C,3,FALSE)</f>
        <v>TAU</v>
      </c>
      <c r="D328" s="35" t="str">
        <f>VLOOKUP(B328,'WinBUGS output'!A:C,3,FALSE)</f>
        <v>Any TCA</v>
      </c>
      <c r="E328" s="35" t="str">
        <f>FIXED('WinBUGS output'!N327,2)</f>
        <v>0.91</v>
      </c>
      <c r="F328" s="35" t="str">
        <f>FIXED('WinBUGS output'!M327,2)</f>
        <v>0.24</v>
      </c>
      <c r="G328" s="35" t="str">
        <f>FIXED('WinBUGS output'!O327,2)</f>
        <v>1.54</v>
      </c>
      <c r="H328" s="7"/>
      <c r="I328" s="7"/>
      <c r="J328" s="7"/>
      <c r="N328" s="37">
        <v>25</v>
      </c>
      <c r="O328" s="37">
        <v>26</v>
      </c>
      <c r="P328" s="61" t="str">
        <f>VLOOKUP('Direct lors'!N328,'WinBUGS output'!D:F,3,FALSE)</f>
        <v>Combined (Exercise + AD/CBT)</v>
      </c>
      <c r="Q328" s="61" t="str">
        <f>VLOOKUP('Direct lors'!O328,'WinBUGS output'!D:F,3,FALSE)</f>
        <v>Combined (Self-help + AD)</v>
      </c>
      <c r="R328" s="61" t="str">
        <f>FIXED('WinBUGS output'!X327,2)</f>
        <v>-1.49</v>
      </c>
      <c r="S328" s="61" t="str">
        <f>FIXED('WinBUGS output'!W327,2)</f>
        <v>-3.17</v>
      </c>
      <c r="T328" s="61" t="str">
        <f>FIXED('WinBUGS output'!Y327,2)</f>
        <v>0.18</v>
      </c>
      <c r="X328" s="35" t="str">
        <f t="shared" si="20"/>
        <v>TAU</v>
      </c>
      <c r="Y328" s="35" t="str">
        <f t="shared" si="21"/>
        <v>Any TCA</v>
      </c>
      <c r="Z328" s="35" t="str">
        <f>FIXED(EXP('WinBUGS output'!N327),2)</f>
        <v>2.49</v>
      </c>
      <c r="AA328" s="35" t="str">
        <f>FIXED(EXP('WinBUGS output'!M327),2)</f>
        <v>1.27</v>
      </c>
      <c r="AB328" s="35" t="str">
        <f>FIXED(EXP('WinBUGS output'!O327),2)</f>
        <v>4.68</v>
      </c>
      <c r="AF328" s="35" t="str">
        <f t="shared" si="22"/>
        <v>Combined (Exercise + AD/CBT)</v>
      </c>
      <c r="AG328" s="35" t="str">
        <f t="shared" si="23"/>
        <v>Combined (Self-help + AD)</v>
      </c>
      <c r="AH328" s="35" t="str">
        <f>FIXED(EXP('WinBUGS output'!X327),2)</f>
        <v>0.23</v>
      </c>
      <c r="AI328" s="35" t="str">
        <f>FIXED(EXP('WinBUGS output'!W327),2)</f>
        <v>0.04</v>
      </c>
      <c r="AJ328" s="35" t="str">
        <f>FIXED(EXP('WinBUGS output'!Y327),2)</f>
        <v>1.19</v>
      </c>
    </row>
    <row r="329" spans="1:36" x14ac:dyDescent="0.25">
      <c r="A329" s="37">
        <v>6</v>
      </c>
      <c r="B329" s="37">
        <v>12</v>
      </c>
      <c r="C329" s="35" t="str">
        <f>VLOOKUP(A329,'WinBUGS output'!A:C,3,FALSE)</f>
        <v>TAU</v>
      </c>
      <c r="D329" s="35" t="str">
        <f>VLOOKUP(B329,'WinBUGS output'!A:C,3,FALSE)</f>
        <v>Amitriptyline</v>
      </c>
      <c r="E329" s="35" t="str">
        <f>FIXED('WinBUGS output'!N328,2)</f>
        <v>1.10</v>
      </c>
      <c r="F329" s="35" t="str">
        <f>FIXED('WinBUGS output'!M328,2)</f>
        <v>0.56</v>
      </c>
      <c r="G329" s="35" t="str">
        <f>FIXED('WinBUGS output'!O328,2)</f>
        <v>1.66</v>
      </c>
      <c r="H329" s="7"/>
      <c r="I329" s="7"/>
      <c r="J329" s="7"/>
      <c r="X329" s="35" t="str">
        <f t="shared" si="20"/>
        <v>TAU</v>
      </c>
      <c r="Y329" s="35" t="str">
        <f t="shared" si="21"/>
        <v>Amitriptyline</v>
      </c>
      <c r="Z329" s="35" t="str">
        <f>FIXED(EXP('WinBUGS output'!N328),2)</f>
        <v>3.01</v>
      </c>
      <c r="AA329" s="35" t="str">
        <f>FIXED(EXP('WinBUGS output'!M328),2)</f>
        <v>1.76</v>
      </c>
      <c r="AB329" s="35" t="str">
        <f>FIXED(EXP('WinBUGS output'!O328),2)</f>
        <v>5.24</v>
      </c>
    </row>
    <row r="330" spans="1:36" x14ac:dyDescent="0.25">
      <c r="A330" s="37">
        <v>6</v>
      </c>
      <c r="B330" s="37">
        <v>13</v>
      </c>
      <c r="C330" s="35" t="str">
        <f>VLOOKUP(A330,'WinBUGS output'!A:C,3,FALSE)</f>
        <v>TAU</v>
      </c>
      <c r="D330" s="35" t="str">
        <f>VLOOKUP(B330,'WinBUGS output'!A:C,3,FALSE)</f>
        <v>Imipramine</v>
      </c>
      <c r="E330" s="35" t="str">
        <f>FIXED('WinBUGS output'!N329,2)</f>
        <v>0.89</v>
      </c>
      <c r="F330" s="35" t="str">
        <f>FIXED('WinBUGS output'!M329,2)</f>
        <v>0.38</v>
      </c>
      <c r="G330" s="35" t="str">
        <f>FIXED('WinBUGS output'!O329,2)</f>
        <v>1.39</v>
      </c>
      <c r="H330" s="7"/>
      <c r="I330" s="7"/>
      <c r="J330" s="7"/>
      <c r="X330" s="35" t="str">
        <f t="shared" si="20"/>
        <v>TAU</v>
      </c>
      <c r="Y330" s="35" t="str">
        <f t="shared" si="21"/>
        <v>Imipramine</v>
      </c>
      <c r="Z330" s="35" t="str">
        <f>FIXED(EXP('WinBUGS output'!N329),2)</f>
        <v>2.43</v>
      </c>
      <c r="AA330" s="35" t="str">
        <f>FIXED(EXP('WinBUGS output'!M329),2)</f>
        <v>1.46</v>
      </c>
      <c r="AB330" s="35" t="str">
        <f>FIXED(EXP('WinBUGS output'!O329),2)</f>
        <v>4.00</v>
      </c>
    </row>
    <row r="331" spans="1:36" x14ac:dyDescent="0.25">
      <c r="A331" s="37">
        <v>6</v>
      </c>
      <c r="B331" s="37">
        <v>14</v>
      </c>
      <c r="C331" s="35" t="str">
        <f>VLOOKUP(A331,'WinBUGS output'!A:C,3,FALSE)</f>
        <v>TAU</v>
      </c>
      <c r="D331" s="35" t="str">
        <f>VLOOKUP(B331,'WinBUGS output'!A:C,3,FALSE)</f>
        <v>Lofepramine</v>
      </c>
      <c r="E331" s="35" t="str">
        <f>FIXED('WinBUGS output'!N330,2)</f>
        <v>0.99</v>
      </c>
      <c r="F331" s="35" t="str">
        <f>FIXED('WinBUGS output'!M330,2)</f>
        <v>0.30</v>
      </c>
      <c r="G331" s="35" t="str">
        <f>FIXED('WinBUGS output'!O330,2)</f>
        <v>1.70</v>
      </c>
      <c r="H331" s="7"/>
      <c r="I331" s="7"/>
      <c r="J331" s="7"/>
      <c r="X331" s="35" t="str">
        <f t="shared" si="20"/>
        <v>TAU</v>
      </c>
      <c r="Y331" s="35" t="str">
        <f t="shared" si="21"/>
        <v>Lofepramine</v>
      </c>
      <c r="Z331" s="35" t="str">
        <f>FIXED(EXP('WinBUGS output'!N330),2)</f>
        <v>2.70</v>
      </c>
      <c r="AA331" s="35" t="str">
        <f>FIXED(EXP('WinBUGS output'!M330),2)</f>
        <v>1.35</v>
      </c>
      <c r="AB331" s="35" t="str">
        <f>FIXED(EXP('WinBUGS output'!O330),2)</f>
        <v>5.48</v>
      </c>
    </row>
    <row r="332" spans="1:36" x14ac:dyDescent="0.25">
      <c r="A332" s="37">
        <v>6</v>
      </c>
      <c r="B332" s="37">
        <v>15</v>
      </c>
      <c r="C332" s="35" t="str">
        <f>VLOOKUP(A332,'WinBUGS output'!A:C,3,FALSE)</f>
        <v>TAU</v>
      </c>
      <c r="D332" s="35" t="str">
        <f>VLOOKUP(B332,'WinBUGS output'!A:C,3,FALSE)</f>
        <v>Any SSRI</v>
      </c>
      <c r="E332" s="35" t="str">
        <f>FIXED('WinBUGS output'!N331,2)</f>
        <v>1.06</v>
      </c>
      <c r="F332" s="35" t="str">
        <f>FIXED('WinBUGS output'!M331,2)</f>
        <v>0.41</v>
      </c>
      <c r="G332" s="35" t="str">
        <f>FIXED('WinBUGS output'!O331,2)</f>
        <v>1.80</v>
      </c>
      <c r="H332" s="7"/>
      <c r="I332" s="7"/>
      <c r="J332" s="7"/>
      <c r="X332" s="35" t="str">
        <f t="shared" si="20"/>
        <v>TAU</v>
      </c>
      <c r="Y332" s="35" t="str">
        <f t="shared" si="21"/>
        <v>Any SSRI</v>
      </c>
      <c r="Z332" s="35" t="str">
        <f>FIXED(EXP('WinBUGS output'!N331),2)</f>
        <v>2.89</v>
      </c>
      <c r="AA332" s="35" t="str">
        <f>FIXED(EXP('WinBUGS output'!M331),2)</f>
        <v>1.50</v>
      </c>
      <c r="AB332" s="35" t="str">
        <f>FIXED(EXP('WinBUGS output'!O331),2)</f>
        <v>6.06</v>
      </c>
    </row>
    <row r="333" spans="1:36" x14ac:dyDescent="0.25">
      <c r="A333" s="37">
        <v>6</v>
      </c>
      <c r="B333" s="37">
        <v>16</v>
      </c>
      <c r="C333" s="35" t="str">
        <f>VLOOKUP(A333,'WinBUGS output'!A:C,3,FALSE)</f>
        <v>TAU</v>
      </c>
      <c r="D333" s="35" t="str">
        <f>VLOOKUP(B333,'WinBUGS output'!A:C,3,FALSE)</f>
        <v>Any SSRI + Enhanced TAU</v>
      </c>
      <c r="E333" s="35" t="str">
        <f>FIXED('WinBUGS output'!N332,2)</f>
        <v>0.99</v>
      </c>
      <c r="F333" s="35" t="str">
        <f>FIXED('WinBUGS output'!M332,2)</f>
        <v>0.35</v>
      </c>
      <c r="G333" s="35" t="str">
        <f>FIXED('WinBUGS output'!O332,2)</f>
        <v>1.61</v>
      </c>
      <c r="H333" s="7"/>
      <c r="I333" s="7"/>
      <c r="J333" s="7"/>
      <c r="X333" s="35" t="str">
        <f t="shared" si="20"/>
        <v>TAU</v>
      </c>
      <c r="Y333" s="35" t="str">
        <f t="shared" si="21"/>
        <v>Any SSRI + Enhanced TAU</v>
      </c>
      <c r="Z333" s="35" t="str">
        <f>FIXED(EXP('WinBUGS output'!N332),2)</f>
        <v>2.69</v>
      </c>
      <c r="AA333" s="35" t="str">
        <f>FIXED(EXP('WinBUGS output'!M332),2)</f>
        <v>1.43</v>
      </c>
      <c r="AB333" s="35" t="str">
        <f>FIXED(EXP('WinBUGS output'!O332),2)</f>
        <v>5.01</v>
      </c>
    </row>
    <row r="334" spans="1:36" x14ac:dyDescent="0.25">
      <c r="A334" s="37">
        <v>6</v>
      </c>
      <c r="B334" s="37">
        <v>17</v>
      </c>
      <c r="C334" s="35" t="str">
        <f>VLOOKUP(A334,'WinBUGS output'!A:C,3,FALSE)</f>
        <v>TAU</v>
      </c>
      <c r="D334" s="35" t="str">
        <f>VLOOKUP(B334,'WinBUGS output'!A:C,3,FALSE)</f>
        <v>Citalopram</v>
      </c>
      <c r="E334" s="35" t="str">
        <f>FIXED('WinBUGS output'!N333,2)</f>
        <v>1.02</v>
      </c>
      <c r="F334" s="35" t="str">
        <f>FIXED('WinBUGS output'!M333,2)</f>
        <v>0.48</v>
      </c>
      <c r="G334" s="35" t="str">
        <f>FIXED('WinBUGS output'!O333,2)</f>
        <v>1.55</v>
      </c>
      <c r="H334" s="7"/>
      <c r="I334" s="7"/>
      <c r="J334" s="7"/>
      <c r="X334" s="35" t="str">
        <f t="shared" si="20"/>
        <v>TAU</v>
      </c>
      <c r="Y334" s="35" t="str">
        <f t="shared" si="21"/>
        <v>Citalopram</v>
      </c>
      <c r="Z334" s="35" t="str">
        <f>FIXED(EXP('WinBUGS output'!N333),2)</f>
        <v>2.76</v>
      </c>
      <c r="AA334" s="35" t="str">
        <f>FIXED(EXP('WinBUGS output'!M333),2)</f>
        <v>1.61</v>
      </c>
      <c r="AB334" s="35" t="str">
        <f>FIXED(EXP('WinBUGS output'!O333),2)</f>
        <v>4.71</v>
      </c>
    </row>
    <row r="335" spans="1:36" x14ac:dyDescent="0.25">
      <c r="A335" s="37">
        <v>6</v>
      </c>
      <c r="B335" s="37">
        <v>18</v>
      </c>
      <c r="C335" s="35" t="str">
        <f>VLOOKUP(A335,'WinBUGS output'!A:C,3,FALSE)</f>
        <v>TAU</v>
      </c>
      <c r="D335" s="35" t="str">
        <f>VLOOKUP(B335,'WinBUGS output'!A:C,3,FALSE)</f>
        <v>Escitalopram</v>
      </c>
      <c r="E335" s="35" t="str">
        <f>FIXED('WinBUGS output'!N334,2)</f>
        <v>0.89</v>
      </c>
      <c r="F335" s="35" t="str">
        <f>FIXED('WinBUGS output'!M334,2)</f>
        <v>0.32</v>
      </c>
      <c r="G335" s="35" t="str">
        <f>FIXED('WinBUGS output'!O334,2)</f>
        <v>1.41</v>
      </c>
      <c r="H335" s="7"/>
      <c r="I335" s="7"/>
      <c r="J335" s="7"/>
      <c r="X335" s="35" t="str">
        <f t="shared" si="20"/>
        <v>TAU</v>
      </c>
      <c r="Y335" s="35" t="str">
        <f t="shared" si="21"/>
        <v>Escitalopram</v>
      </c>
      <c r="Z335" s="35" t="str">
        <f>FIXED(EXP('WinBUGS output'!N334),2)</f>
        <v>2.43</v>
      </c>
      <c r="AA335" s="35" t="str">
        <f>FIXED(EXP('WinBUGS output'!M334),2)</f>
        <v>1.37</v>
      </c>
      <c r="AB335" s="35" t="str">
        <f>FIXED(EXP('WinBUGS output'!O334),2)</f>
        <v>4.10</v>
      </c>
    </row>
    <row r="336" spans="1:36" x14ac:dyDescent="0.25">
      <c r="A336" s="37">
        <v>6</v>
      </c>
      <c r="B336" s="37">
        <v>19</v>
      </c>
      <c r="C336" s="35" t="str">
        <f>VLOOKUP(A336,'WinBUGS output'!A:C,3,FALSE)</f>
        <v>TAU</v>
      </c>
      <c r="D336" s="35" t="str">
        <f>VLOOKUP(B336,'WinBUGS output'!A:C,3,FALSE)</f>
        <v>Fluoxetine</v>
      </c>
      <c r="E336" s="35" t="str">
        <f>FIXED('WinBUGS output'!N335,2)</f>
        <v>1.07</v>
      </c>
      <c r="F336" s="35" t="str">
        <f>FIXED('WinBUGS output'!M335,2)</f>
        <v>0.61</v>
      </c>
      <c r="G336" s="35" t="str">
        <f>FIXED('WinBUGS output'!O335,2)</f>
        <v>1.53</v>
      </c>
      <c r="H336" s="7"/>
      <c r="I336" s="7"/>
      <c r="J336" s="7"/>
      <c r="X336" s="35" t="str">
        <f t="shared" si="20"/>
        <v>TAU</v>
      </c>
      <c r="Y336" s="35" t="str">
        <f t="shared" si="21"/>
        <v>Fluoxetine</v>
      </c>
      <c r="Z336" s="35" t="str">
        <f>FIXED(EXP('WinBUGS output'!N335),2)</f>
        <v>2.90</v>
      </c>
      <c r="AA336" s="35" t="str">
        <f>FIXED(EXP('WinBUGS output'!M335),2)</f>
        <v>1.84</v>
      </c>
      <c r="AB336" s="35" t="str">
        <f>FIXED(EXP('WinBUGS output'!O335),2)</f>
        <v>4.61</v>
      </c>
    </row>
    <row r="337" spans="1:28" x14ac:dyDescent="0.25">
      <c r="A337" s="37">
        <v>6</v>
      </c>
      <c r="B337" s="37">
        <v>20</v>
      </c>
      <c r="C337" s="35" t="str">
        <f>VLOOKUP(A337,'WinBUGS output'!A:C,3,FALSE)</f>
        <v>TAU</v>
      </c>
      <c r="D337" s="35" t="str">
        <f>VLOOKUP(B337,'WinBUGS output'!A:C,3,FALSE)</f>
        <v>Sertraline</v>
      </c>
      <c r="E337" s="35" t="str">
        <f>FIXED('WinBUGS output'!N336,2)</f>
        <v>0.99</v>
      </c>
      <c r="F337" s="35" t="str">
        <f>FIXED('WinBUGS output'!M336,2)</f>
        <v>0.54</v>
      </c>
      <c r="G337" s="35" t="str">
        <f>FIXED('WinBUGS output'!O336,2)</f>
        <v>1.44</v>
      </c>
      <c r="H337" s="7"/>
      <c r="I337" s="7"/>
      <c r="J337" s="7"/>
      <c r="X337" s="35" t="str">
        <f t="shared" si="20"/>
        <v>TAU</v>
      </c>
      <c r="Y337" s="35" t="str">
        <f t="shared" si="21"/>
        <v>Sertraline</v>
      </c>
      <c r="Z337" s="35" t="str">
        <f>FIXED(EXP('WinBUGS output'!N336),2)</f>
        <v>2.70</v>
      </c>
      <c r="AA337" s="35" t="str">
        <f>FIXED(EXP('WinBUGS output'!M336),2)</f>
        <v>1.72</v>
      </c>
      <c r="AB337" s="35" t="str">
        <f>FIXED(EXP('WinBUGS output'!O336),2)</f>
        <v>4.21</v>
      </c>
    </row>
    <row r="338" spans="1:28" x14ac:dyDescent="0.25">
      <c r="A338" s="37">
        <v>6</v>
      </c>
      <c r="B338" s="37">
        <v>21</v>
      </c>
      <c r="C338" s="35" t="str">
        <f>VLOOKUP(A338,'WinBUGS output'!A:C,3,FALSE)</f>
        <v>TAU</v>
      </c>
      <c r="D338" s="35" t="str">
        <f>VLOOKUP(B338,'WinBUGS output'!A:C,3,FALSE)</f>
        <v>Any AD</v>
      </c>
      <c r="E338" s="35" t="str">
        <f>FIXED('WinBUGS output'!N337,2)</f>
        <v>1.50</v>
      </c>
      <c r="F338" s="35" t="str">
        <f>FIXED('WinBUGS output'!M337,2)</f>
        <v>0.99</v>
      </c>
      <c r="G338" s="35" t="str">
        <f>FIXED('WinBUGS output'!O337,2)</f>
        <v>2.01</v>
      </c>
      <c r="H338" s="7"/>
      <c r="I338" s="7"/>
      <c r="J338" s="7"/>
      <c r="X338" s="35" t="str">
        <f t="shared" si="20"/>
        <v>TAU</v>
      </c>
      <c r="Y338" s="35" t="str">
        <f t="shared" si="21"/>
        <v>Any AD</v>
      </c>
      <c r="Z338" s="35" t="str">
        <f>FIXED(EXP('WinBUGS output'!N337),2)</f>
        <v>4.49</v>
      </c>
      <c r="AA338" s="35" t="str">
        <f>FIXED(EXP('WinBUGS output'!M337),2)</f>
        <v>2.70</v>
      </c>
      <c r="AB338" s="35" t="str">
        <f>FIXED(EXP('WinBUGS output'!O337),2)</f>
        <v>7.46</v>
      </c>
    </row>
    <row r="339" spans="1:28" x14ac:dyDescent="0.25">
      <c r="A339" s="37">
        <v>6</v>
      </c>
      <c r="B339" s="37">
        <v>22</v>
      </c>
      <c r="C339" s="35" t="str">
        <f>VLOOKUP(A339,'WinBUGS output'!A:C,3,FALSE)</f>
        <v>TAU</v>
      </c>
      <c r="D339" s="35" t="str">
        <f>VLOOKUP(B339,'WinBUGS output'!A:C,3,FALSE)</f>
        <v>Mirtazapine</v>
      </c>
      <c r="E339" s="35" t="str">
        <f>FIXED('WinBUGS output'!N338,2)</f>
        <v>1.76</v>
      </c>
      <c r="F339" s="35" t="str">
        <f>FIXED('WinBUGS output'!M338,2)</f>
        <v>0.36</v>
      </c>
      <c r="G339" s="35" t="str">
        <f>FIXED('WinBUGS output'!O338,2)</f>
        <v>3.28</v>
      </c>
      <c r="H339" s="7"/>
      <c r="I339" s="7"/>
      <c r="J339" s="7"/>
      <c r="X339" s="35" t="str">
        <f t="shared" si="20"/>
        <v>TAU</v>
      </c>
      <c r="Y339" s="35" t="str">
        <f t="shared" si="21"/>
        <v>Mirtazapine</v>
      </c>
      <c r="Z339" s="35" t="str">
        <f>FIXED(EXP('WinBUGS output'!N338),2)</f>
        <v>5.81</v>
      </c>
      <c r="AA339" s="35" t="str">
        <f>FIXED(EXP('WinBUGS output'!M338),2)</f>
        <v>1.43</v>
      </c>
      <c r="AB339" s="35" t="str">
        <f>FIXED(EXP('WinBUGS output'!O338),2)</f>
        <v>26.44</v>
      </c>
    </row>
    <row r="340" spans="1:28" x14ac:dyDescent="0.25">
      <c r="A340" s="37">
        <v>6</v>
      </c>
      <c r="B340" s="37">
        <v>23</v>
      </c>
      <c r="C340" s="35" t="str">
        <f>VLOOKUP(A340,'WinBUGS output'!A:C,3,FALSE)</f>
        <v>TAU</v>
      </c>
      <c r="D340" s="35" t="str">
        <f>VLOOKUP(B340,'WinBUGS output'!A:C,3,FALSE)</f>
        <v>Short-term psychodynamic psychotherapy individual</v>
      </c>
      <c r="E340" s="35" t="str">
        <f>FIXED('WinBUGS output'!N339,2)</f>
        <v>1.04</v>
      </c>
      <c r="F340" s="35" t="str">
        <f>FIXED('WinBUGS output'!M339,2)</f>
        <v>0.45</v>
      </c>
      <c r="G340" s="35" t="str">
        <f>FIXED('WinBUGS output'!O339,2)</f>
        <v>1.62</v>
      </c>
      <c r="H340" s="7">
        <v>0.73329999999999995</v>
      </c>
      <c r="I340" s="7">
        <v>-0.51890000000000003</v>
      </c>
      <c r="J340" s="7">
        <v>1.9870000000000001</v>
      </c>
      <c r="X340" s="35" t="str">
        <f t="shared" si="20"/>
        <v>TAU</v>
      </c>
      <c r="Y340" s="35" t="str">
        <f t="shared" si="21"/>
        <v>Short-term psychodynamic psychotherapy individual</v>
      </c>
      <c r="Z340" s="35" t="str">
        <f>FIXED(EXP('WinBUGS output'!N339),2)</f>
        <v>2.83</v>
      </c>
      <c r="AA340" s="35" t="str">
        <f>FIXED(EXP('WinBUGS output'!M339),2)</f>
        <v>1.57</v>
      </c>
      <c r="AB340" s="35" t="str">
        <f>FIXED(EXP('WinBUGS output'!O339),2)</f>
        <v>5.04</v>
      </c>
    </row>
    <row r="341" spans="1:28" x14ac:dyDescent="0.25">
      <c r="A341" s="37">
        <v>6</v>
      </c>
      <c r="B341" s="37">
        <v>24</v>
      </c>
      <c r="C341" s="35" t="str">
        <f>VLOOKUP(A341,'WinBUGS output'!A:C,3,FALSE)</f>
        <v>TAU</v>
      </c>
      <c r="D341" s="35" t="str">
        <f>VLOOKUP(B341,'WinBUGS output'!A:C,3,FALSE)</f>
        <v>Cognitive bibliotherapy with support</v>
      </c>
      <c r="E341" s="35" t="str">
        <f>FIXED('WinBUGS output'!N340,2)</f>
        <v>0.89</v>
      </c>
      <c r="F341" s="35" t="str">
        <f>FIXED('WinBUGS output'!M340,2)</f>
        <v>0.29</v>
      </c>
      <c r="G341" s="35" t="str">
        <f>FIXED('WinBUGS output'!O340,2)</f>
        <v>1.46</v>
      </c>
      <c r="H341" s="7"/>
      <c r="I341" s="7"/>
      <c r="J341" s="7"/>
      <c r="X341" s="35" t="str">
        <f t="shared" si="20"/>
        <v>TAU</v>
      </c>
      <c r="Y341" s="35" t="str">
        <f t="shared" si="21"/>
        <v>Cognitive bibliotherapy with support</v>
      </c>
      <c r="Z341" s="35" t="str">
        <f>FIXED(EXP('WinBUGS output'!N340),2)</f>
        <v>2.43</v>
      </c>
      <c r="AA341" s="35" t="str">
        <f>FIXED(EXP('WinBUGS output'!M340),2)</f>
        <v>1.34</v>
      </c>
      <c r="AB341" s="35" t="str">
        <f>FIXED(EXP('WinBUGS output'!O340),2)</f>
        <v>4.32</v>
      </c>
    </row>
    <row r="342" spans="1:28" x14ac:dyDescent="0.25">
      <c r="A342" s="37">
        <v>6</v>
      </c>
      <c r="B342" s="37">
        <v>25</v>
      </c>
      <c r="C342" s="35" t="str">
        <f>VLOOKUP(A342,'WinBUGS output'!A:C,3,FALSE)</f>
        <v>TAU</v>
      </c>
      <c r="D342" s="35" t="str">
        <f>VLOOKUP(B342,'WinBUGS output'!A:C,3,FALSE)</f>
        <v>Computerised behavioural activation with support</v>
      </c>
      <c r="E342" s="35" t="str">
        <f>FIXED('WinBUGS output'!N341,2)</f>
        <v>1.17</v>
      </c>
      <c r="F342" s="35" t="str">
        <f>FIXED('WinBUGS output'!M341,2)</f>
        <v>0.47</v>
      </c>
      <c r="G342" s="35" t="str">
        <f>FIXED('WinBUGS output'!O341,2)</f>
        <v>1.87</v>
      </c>
      <c r="H342" s="7"/>
      <c r="I342" s="7"/>
      <c r="J342" s="7"/>
      <c r="X342" s="35" t="str">
        <f t="shared" si="20"/>
        <v>TAU</v>
      </c>
      <c r="Y342" s="35" t="str">
        <f t="shared" si="21"/>
        <v>Computerised behavioural activation with support</v>
      </c>
      <c r="Z342" s="35" t="str">
        <f>FIXED(EXP('WinBUGS output'!N341),2)</f>
        <v>3.22</v>
      </c>
      <c r="AA342" s="35" t="str">
        <f>FIXED(EXP('WinBUGS output'!M341),2)</f>
        <v>1.60</v>
      </c>
      <c r="AB342" s="35" t="str">
        <f>FIXED(EXP('WinBUGS output'!O341),2)</f>
        <v>6.49</v>
      </c>
    </row>
    <row r="343" spans="1:28" x14ac:dyDescent="0.25">
      <c r="A343" s="37">
        <v>6</v>
      </c>
      <c r="B343" s="37">
        <v>26</v>
      </c>
      <c r="C343" s="35" t="str">
        <f>VLOOKUP(A343,'WinBUGS output'!A:C,3,FALSE)</f>
        <v>TAU</v>
      </c>
      <c r="D343" s="35" t="str">
        <f>VLOOKUP(B343,'WinBUGS output'!A:C,3,FALSE)</f>
        <v>Computerised psychodynamic therapy with support</v>
      </c>
      <c r="E343" s="35" t="str">
        <f>FIXED('WinBUGS output'!N342,2)</f>
        <v>1.62</v>
      </c>
      <c r="F343" s="35" t="str">
        <f>FIXED('WinBUGS output'!M342,2)</f>
        <v>0.83</v>
      </c>
      <c r="G343" s="35" t="str">
        <f>FIXED('WinBUGS output'!O342,2)</f>
        <v>2.60</v>
      </c>
      <c r="H343" s="7"/>
      <c r="I343" s="7"/>
      <c r="J343" s="7"/>
      <c r="X343" s="35" t="str">
        <f t="shared" si="20"/>
        <v>TAU</v>
      </c>
      <c r="Y343" s="35" t="str">
        <f t="shared" si="21"/>
        <v>Computerised psychodynamic therapy with support</v>
      </c>
      <c r="Z343" s="35" t="str">
        <f>FIXED(EXP('WinBUGS output'!N342),2)</f>
        <v>5.03</v>
      </c>
      <c r="AA343" s="35" t="str">
        <f>FIXED(EXP('WinBUGS output'!M342),2)</f>
        <v>2.29</v>
      </c>
      <c r="AB343" s="35" t="str">
        <f>FIXED(EXP('WinBUGS output'!O342),2)</f>
        <v>13.41</v>
      </c>
    </row>
    <row r="344" spans="1:28" x14ac:dyDescent="0.25">
      <c r="A344" s="37">
        <v>6</v>
      </c>
      <c r="B344" s="37">
        <v>27</v>
      </c>
      <c r="C344" s="35" t="str">
        <f>VLOOKUP(A344,'WinBUGS output'!A:C,3,FALSE)</f>
        <v>TAU</v>
      </c>
      <c r="D344" s="35" t="str">
        <f>VLOOKUP(B344,'WinBUGS output'!A:C,3,FALSE)</f>
        <v>Computerised-CBT (CCBT) with support</v>
      </c>
      <c r="E344" s="35" t="str">
        <f>FIXED('WinBUGS output'!N343,2)</f>
        <v>1.29</v>
      </c>
      <c r="F344" s="35" t="str">
        <f>FIXED('WinBUGS output'!M343,2)</f>
        <v>0.75</v>
      </c>
      <c r="G344" s="35" t="str">
        <f>FIXED('WinBUGS output'!O343,2)</f>
        <v>1.84</v>
      </c>
      <c r="H344" s="7"/>
      <c r="I344" s="7"/>
      <c r="J344" s="7"/>
      <c r="X344" s="35" t="str">
        <f t="shared" si="20"/>
        <v>TAU</v>
      </c>
      <c r="Y344" s="35" t="str">
        <f t="shared" si="21"/>
        <v>Computerised-CBT (CCBT) with support</v>
      </c>
      <c r="Z344" s="35" t="str">
        <f>FIXED(EXP('WinBUGS output'!N343),2)</f>
        <v>3.62</v>
      </c>
      <c r="AA344" s="35" t="str">
        <f>FIXED(EXP('WinBUGS output'!M343),2)</f>
        <v>2.11</v>
      </c>
      <c r="AB344" s="35" t="str">
        <f>FIXED(EXP('WinBUGS output'!O343),2)</f>
        <v>6.31</v>
      </c>
    </row>
    <row r="345" spans="1:28" x14ac:dyDescent="0.25">
      <c r="A345" s="37">
        <v>6</v>
      </c>
      <c r="B345" s="37">
        <v>28</v>
      </c>
      <c r="C345" s="35" t="str">
        <f>VLOOKUP(A345,'WinBUGS output'!A:C,3,FALSE)</f>
        <v>TAU</v>
      </c>
      <c r="D345" s="35" t="str">
        <f>VLOOKUP(B345,'WinBUGS output'!A:C,3,FALSE)</f>
        <v>Computerised-CBT (CCBT) with support + TAU</v>
      </c>
      <c r="E345" s="35" t="str">
        <f>FIXED('WinBUGS output'!N344,2)</f>
        <v>1.05</v>
      </c>
      <c r="F345" s="35" t="str">
        <f>FIXED('WinBUGS output'!M344,2)</f>
        <v>0.31</v>
      </c>
      <c r="G345" s="35" t="str">
        <f>FIXED('WinBUGS output'!O344,2)</f>
        <v>1.73</v>
      </c>
      <c r="H345" s="7">
        <v>0.75800000000000001</v>
      </c>
      <c r="I345" s="7">
        <v>-0.13930000000000001</v>
      </c>
      <c r="J345" s="7">
        <v>1.641</v>
      </c>
      <c r="X345" s="35" t="str">
        <f t="shared" si="20"/>
        <v>TAU</v>
      </c>
      <c r="Y345" s="35" t="str">
        <f t="shared" si="21"/>
        <v>Computerised-CBT (CCBT) with support + TAU</v>
      </c>
      <c r="Z345" s="35" t="str">
        <f>FIXED(EXP('WinBUGS output'!N344),2)</f>
        <v>2.85</v>
      </c>
      <c r="AA345" s="35" t="str">
        <f>FIXED(EXP('WinBUGS output'!M344),2)</f>
        <v>1.36</v>
      </c>
      <c r="AB345" s="35" t="str">
        <f>FIXED(EXP('WinBUGS output'!O344),2)</f>
        <v>5.64</v>
      </c>
    </row>
    <row r="346" spans="1:28" x14ac:dyDescent="0.25">
      <c r="A346" s="37">
        <v>6</v>
      </c>
      <c r="B346" s="37">
        <v>29</v>
      </c>
      <c r="C346" s="35" t="str">
        <f>VLOOKUP(A346,'WinBUGS output'!A:C,3,FALSE)</f>
        <v>TAU</v>
      </c>
      <c r="D346" s="35" t="str">
        <f>VLOOKUP(B346,'WinBUGS output'!A:C,3,FALSE)</f>
        <v>Cognitive bibliotherapy</v>
      </c>
      <c r="E346" s="35" t="str">
        <f>FIXED('WinBUGS output'!N345,2)</f>
        <v>0.57</v>
      </c>
      <c r="F346" s="35" t="str">
        <f>FIXED('WinBUGS output'!M345,2)</f>
        <v>0.11</v>
      </c>
      <c r="G346" s="35" t="str">
        <f>FIXED('WinBUGS output'!O345,2)</f>
        <v>1.04</v>
      </c>
      <c r="H346" s="7"/>
      <c r="I346" s="7"/>
      <c r="J346" s="7"/>
      <c r="X346" s="35" t="str">
        <f t="shared" si="20"/>
        <v>TAU</v>
      </c>
      <c r="Y346" s="35" t="str">
        <f t="shared" si="21"/>
        <v>Cognitive bibliotherapy</v>
      </c>
      <c r="Z346" s="35" t="str">
        <f>FIXED(EXP('WinBUGS output'!N345),2)</f>
        <v>1.77</v>
      </c>
      <c r="AA346" s="35" t="str">
        <f>FIXED(EXP('WinBUGS output'!M345),2)</f>
        <v>1.12</v>
      </c>
      <c r="AB346" s="35" t="str">
        <f>FIXED(EXP('WinBUGS output'!O345),2)</f>
        <v>2.82</v>
      </c>
    </row>
    <row r="347" spans="1:28" x14ac:dyDescent="0.25">
      <c r="A347" s="37">
        <v>6</v>
      </c>
      <c r="B347" s="37">
        <v>30</v>
      </c>
      <c r="C347" s="35" t="str">
        <f>VLOOKUP(A347,'WinBUGS output'!A:C,3,FALSE)</f>
        <v>TAU</v>
      </c>
      <c r="D347" s="35" t="str">
        <f>VLOOKUP(B347,'WinBUGS output'!A:C,3,FALSE)</f>
        <v>Cognitive bibliotherapy + TAU</v>
      </c>
      <c r="E347" s="35" t="str">
        <f>FIXED('WinBUGS output'!N346,2)</f>
        <v>0.28</v>
      </c>
      <c r="F347" s="35" t="str">
        <f>FIXED('WinBUGS output'!M346,2)</f>
        <v>-0.44</v>
      </c>
      <c r="G347" s="35" t="str">
        <f>FIXED('WinBUGS output'!O346,2)</f>
        <v>0.92</v>
      </c>
      <c r="H347" s="7">
        <v>-0.55779999999999996</v>
      </c>
      <c r="I347" s="7">
        <v>-0.82969999999999999</v>
      </c>
      <c r="J347" s="7">
        <v>0.72409999999999997</v>
      </c>
      <c r="X347" s="35" t="str">
        <f t="shared" si="20"/>
        <v>TAU</v>
      </c>
      <c r="Y347" s="35" t="str">
        <f t="shared" si="21"/>
        <v>Cognitive bibliotherapy + TAU</v>
      </c>
      <c r="Z347" s="35" t="str">
        <f>FIXED(EXP('WinBUGS output'!N346),2)</f>
        <v>1.33</v>
      </c>
      <c r="AA347" s="35" t="str">
        <f>FIXED(EXP('WinBUGS output'!M346),2)</f>
        <v>0.65</v>
      </c>
      <c r="AB347" s="35" t="str">
        <f>FIXED(EXP('WinBUGS output'!O346),2)</f>
        <v>2.51</v>
      </c>
    </row>
    <row r="348" spans="1:28" x14ac:dyDescent="0.25">
      <c r="A348" s="37">
        <v>6</v>
      </c>
      <c r="B348" s="37">
        <v>31</v>
      </c>
      <c r="C348" s="35" t="str">
        <f>VLOOKUP(A348,'WinBUGS output'!A:C,3,FALSE)</f>
        <v>TAU</v>
      </c>
      <c r="D348" s="35" t="str">
        <f>VLOOKUP(B348,'WinBUGS output'!A:C,3,FALSE)</f>
        <v>Computerised mindfulness intervention</v>
      </c>
      <c r="E348" s="35" t="str">
        <f>FIXED('WinBUGS output'!N347,2)</f>
        <v>0.62</v>
      </c>
      <c r="F348" s="35" t="str">
        <f>FIXED('WinBUGS output'!M347,2)</f>
        <v>-0.13</v>
      </c>
      <c r="G348" s="35" t="str">
        <f>FIXED('WinBUGS output'!O347,2)</f>
        <v>1.44</v>
      </c>
      <c r="H348" s="7"/>
      <c r="I348" s="7"/>
      <c r="J348" s="7"/>
      <c r="X348" s="35" t="str">
        <f t="shared" si="20"/>
        <v>TAU</v>
      </c>
      <c r="Y348" s="35" t="str">
        <f t="shared" si="21"/>
        <v>Computerised mindfulness intervention</v>
      </c>
      <c r="Z348" s="35" t="str">
        <f>FIXED(EXP('WinBUGS output'!N347),2)</f>
        <v>1.86</v>
      </c>
      <c r="AA348" s="35" t="str">
        <f>FIXED(EXP('WinBUGS output'!M347),2)</f>
        <v>0.88</v>
      </c>
      <c r="AB348" s="35" t="str">
        <f>FIXED(EXP('WinBUGS output'!O347),2)</f>
        <v>4.21</v>
      </c>
    </row>
    <row r="349" spans="1:28" x14ac:dyDescent="0.25">
      <c r="A349" s="37">
        <v>6</v>
      </c>
      <c r="B349" s="37">
        <v>32</v>
      </c>
      <c r="C349" s="35" t="str">
        <f>VLOOKUP(A349,'WinBUGS output'!A:C,3,FALSE)</f>
        <v>TAU</v>
      </c>
      <c r="D349" s="35" t="str">
        <f>VLOOKUP(B349,'WinBUGS output'!A:C,3,FALSE)</f>
        <v>Computerised-CBT (CCBT)</v>
      </c>
      <c r="E349" s="35" t="str">
        <f>FIXED('WinBUGS output'!N348,2)</f>
        <v>0.85</v>
      </c>
      <c r="F349" s="35" t="str">
        <f>FIXED('WinBUGS output'!M348,2)</f>
        <v>0.39</v>
      </c>
      <c r="G349" s="35" t="str">
        <f>FIXED('WinBUGS output'!O348,2)</f>
        <v>1.31</v>
      </c>
      <c r="H349" s="7">
        <v>0.76749999999999996</v>
      </c>
      <c r="I349" s="7">
        <v>0.13389999999999999</v>
      </c>
      <c r="J349" s="7">
        <v>1.42</v>
      </c>
      <c r="X349" s="35" t="str">
        <f t="shared" si="20"/>
        <v>TAU</v>
      </c>
      <c r="Y349" s="35" t="str">
        <f t="shared" si="21"/>
        <v>Computerised-CBT (CCBT)</v>
      </c>
      <c r="Z349" s="35" t="str">
        <f>FIXED(EXP('WinBUGS output'!N348),2)</f>
        <v>2.34</v>
      </c>
      <c r="AA349" s="35" t="str">
        <f>FIXED(EXP('WinBUGS output'!M348),2)</f>
        <v>1.47</v>
      </c>
      <c r="AB349" s="35" t="str">
        <f>FIXED(EXP('WinBUGS output'!O348),2)</f>
        <v>3.70</v>
      </c>
    </row>
    <row r="350" spans="1:28" x14ac:dyDescent="0.25">
      <c r="A350" s="37">
        <v>6</v>
      </c>
      <c r="B350" s="37">
        <v>33</v>
      </c>
      <c r="C350" s="35" t="str">
        <f>VLOOKUP(A350,'WinBUGS output'!A:C,3,FALSE)</f>
        <v>TAU</v>
      </c>
      <c r="D350" s="35" t="str">
        <f>VLOOKUP(B350,'WinBUGS output'!A:C,3,FALSE)</f>
        <v>Online positive psychological intervention</v>
      </c>
      <c r="E350" s="35" t="str">
        <f>FIXED('WinBUGS output'!N349,2)</f>
        <v>0.24</v>
      </c>
      <c r="F350" s="35" t="str">
        <f>FIXED('WinBUGS output'!M349,2)</f>
        <v>-0.51</v>
      </c>
      <c r="G350" s="35" t="str">
        <f>FIXED('WinBUGS output'!O349,2)</f>
        <v>0.92</v>
      </c>
      <c r="H350" s="7"/>
      <c r="I350" s="7"/>
      <c r="J350" s="7"/>
      <c r="X350" s="35" t="str">
        <f t="shared" si="20"/>
        <v>TAU</v>
      </c>
      <c r="Y350" s="35" t="str">
        <f t="shared" si="21"/>
        <v>Online positive psychological intervention</v>
      </c>
      <c r="Z350" s="35" t="str">
        <f>FIXED(EXP('WinBUGS output'!N349),2)</f>
        <v>1.28</v>
      </c>
      <c r="AA350" s="35" t="str">
        <f>FIXED(EXP('WinBUGS output'!M349),2)</f>
        <v>0.60</v>
      </c>
      <c r="AB350" s="35" t="str">
        <f>FIXED(EXP('WinBUGS output'!O349),2)</f>
        <v>2.50</v>
      </c>
    </row>
    <row r="351" spans="1:28" x14ac:dyDescent="0.25">
      <c r="A351" s="37">
        <v>6</v>
      </c>
      <c r="B351" s="37">
        <v>34</v>
      </c>
      <c r="C351" s="35" t="str">
        <f>VLOOKUP(A351,'WinBUGS output'!A:C,3,FALSE)</f>
        <v>TAU</v>
      </c>
      <c r="D351" s="35" t="str">
        <f>VLOOKUP(B351,'WinBUGS output'!A:C,3,FALSE)</f>
        <v>Psychoeducational website</v>
      </c>
      <c r="E351" s="35" t="str">
        <f>FIXED('WinBUGS output'!N350,2)</f>
        <v>0.68</v>
      </c>
      <c r="F351" s="35" t="str">
        <f>FIXED('WinBUGS output'!M350,2)</f>
        <v>0.03</v>
      </c>
      <c r="G351" s="35" t="str">
        <f>FIXED('WinBUGS output'!O350,2)</f>
        <v>1.39</v>
      </c>
      <c r="H351" s="7"/>
      <c r="I351" s="7"/>
      <c r="J351" s="7"/>
      <c r="X351" s="35" t="str">
        <f t="shared" si="20"/>
        <v>TAU</v>
      </c>
      <c r="Y351" s="35" t="str">
        <f t="shared" si="21"/>
        <v>Psychoeducational website</v>
      </c>
      <c r="Z351" s="35" t="str">
        <f>FIXED(EXP('WinBUGS output'!N350),2)</f>
        <v>1.98</v>
      </c>
      <c r="AA351" s="35" t="str">
        <f>FIXED(EXP('WinBUGS output'!M350),2)</f>
        <v>1.03</v>
      </c>
      <c r="AB351" s="35" t="str">
        <f>FIXED(EXP('WinBUGS output'!O350),2)</f>
        <v>3.99</v>
      </c>
    </row>
    <row r="352" spans="1:28" x14ac:dyDescent="0.25">
      <c r="A352" s="37">
        <v>6</v>
      </c>
      <c r="B352" s="37">
        <v>35</v>
      </c>
      <c r="C352" s="35" t="str">
        <f>VLOOKUP(A352,'WinBUGS output'!A:C,3,FALSE)</f>
        <v>TAU</v>
      </c>
      <c r="D352" s="35" t="str">
        <f>VLOOKUP(B352,'WinBUGS output'!A:C,3,FALSE)</f>
        <v>Tailored computerised psychoeducation and self-help strategies</v>
      </c>
      <c r="E352" s="35" t="str">
        <f>FIXED('WinBUGS output'!N351,2)</f>
        <v>0.12</v>
      </c>
      <c r="F352" s="35" t="str">
        <f>FIXED('WinBUGS output'!M351,2)</f>
        <v>-0.77</v>
      </c>
      <c r="G352" s="35" t="str">
        <f>FIXED('WinBUGS output'!O351,2)</f>
        <v>0.85</v>
      </c>
      <c r="H352" s="7"/>
      <c r="I352" s="7"/>
      <c r="J352" s="7"/>
      <c r="X352" s="35" t="str">
        <f t="shared" si="20"/>
        <v>TAU</v>
      </c>
      <c r="Y352" s="35" t="str">
        <f t="shared" si="21"/>
        <v>Tailored computerised psychoeducation and self-help strategies</v>
      </c>
      <c r="Z352" s="35" t="str">
        <f>FIXED(EXP('WinBUGS output'!N351),2)</f>
        <v>1.13</v>
      </c>
      <c r="AA352" s="35" t="str">
        <f>FIXED(EXP('WinBUGS output'!M351),2)</f>
        <v>0.46</v>
      </c>
      <c r="AB352" s="35" t="str">
        <f>FIXED(EXP('WinBUGS output'!O351),2)</f>
        <v>2.35</v>
      </c>
    </row>
    <row r="353" spans="1:28" x14ac:dyDescent="0.25">
      <c r="A353" s="37">
        <v>6</v>
      </c>
      <c r="B353" s="37">
        <v>36</v>
      </c>
      <c r="C353" s="35" t="str">
        <f>VLOOKUP(A353,'WinBUGS output'!A:C,3,FALSE)</f>
        <v>TAU</v>
      </c>
      <c r="D353" s="35" t="str">
        <f>VLOOKUP(B353,'WinBUGS output'!A:C,3,FALSE)</f>
        <v>Lifestyle factors discussion</v>
      </c>
      <c r="E353" s="35" t="str">
        <f>FIXED('WinBUGS output'!N352,2)</f>
        <v>0.37</v>
      </c>
      <c r="F353" s="35" t="str">
        <f>FIXED('WinBUGS output'!M352,2)</f>
        <v>-0.36</v>
      </c>
      <c r="G353" s="35" t="str">
        <f>FIXED('WinBUGS output'!O352,2)</f>
        <v>1.03</v>
      </c>
      <c r="H353" s="7"/>
      <c r="I353" s="7"/>
      <c r="J353" s="7"/>
      <c r="X353" s="35" t="str">
        <f t="shared" si="20"/>
        <v>TAU</v>
      </c>
      <c r="Y353" s="35" t="str">
        <f t="shared" si="21"/>
        <v>Lifestyle factors discussion</v>
      </c>
      <c r="Z353" s="35" t="str">
        <f>FIXED(EXP('WinBUGS output'!N352),2)</f>
        <v>1.45</v>
      </c>
      <c r="AA353" s="35" t="str">
        <f>FIXED(EXP('WinBUGS output'!M352),2)</f>
        <v>0.70</v>
      </c>
      <c r="AB353" s="35" t="str">
        <f>FIXED(EXP('WinBUGS output'!O352),2)</f>
        <v>2.79</v>
      </c>
    </row>
    <row r="354" spans="1:28" x14ac:dyDescent="0.25">
      <c r="A354" s="37">
        <v>6</v>
      </c>
      <c r="B354" s="37">
        <v>37</v>
      </c>
      <c r="C354" s="35" t="str">
        <f>VLOOKUP(A354,'WinBUGS output'!A:C,3,FALSE)</f>
        <v>TAU</v>
      </c>
      <c r="D354" s="35" t="str">
        <f>VLOOKUP(B354,'WinBUGS output'!A:C,3,FALSE)</f>
        <v>Psychoeducational group programme</v>
      </c>
      <c r="E354" s="35" t="str">
        <f>FIXED('WinBUGS output'!N353,2)</f>
        <v>0.55</v>
      </c>
      <c r="F354" s="35" t="str">
        <f>FIXED('WinBUGS output'!M353,2)</f>
        <v>-0.05</v>
      </c>
      <c r="G354" s="35" t="str">
        <f>FIXED('WinBUGS output'!O353,2)</f>
        <v>1.16</v>
      </c>
      <c r="H354" s="7"/>
      <c r="I354" s="7"/>
      <c r="J354" s="7"/>
      <c r="X354" s="35" t="str">
        <f t="shared" si="20"/>
        <v>TAU</v>
      </c>
      <c r="Y354" s="35" t="str">
        <f t="shared" si="21"/>
        <v>Psychoeducational group programme</v>
      </c>
      <c r="Z354" s="35" t="str">
        <f>FIXED(EXP('WinBUGS output'!N353),2)</f>
        <v>1.74</v>
      </c>
      <c r="AA354" s="35" t="str">
        <f>FIXED(EXP('WinBUGS output'!M353),2)</f>
        <v>0.95</v>
      </c>
      <c r="AB354" s="35" t="str">
        <f>FIXED(EXP('WinBUGS output'!O353),2)</f>
        <v>3.20</v>
      </c>
    </row>
    <row r="355" spans="1:28" x14ac:dyDescent="0.25">
      <c r="A355" s="37">
        <v>6</v>
      </c>
      <c r="B355" s="37">
        <v>38</v>
      </c>
      <c r="C355" s="35" t="str">
        <f>VLOOKUP(A355,'WinBUGS output'!A:C,3,FALSE)</f>
        <v>TAU</v>
      </c>
      <c r="D355" s="35" t="str">
        <f>VLOOKUP(B355,'WinBUGS output'!A:C,3,FALSE)</f>
        <v>Psychoeducational group programme + TAU</v>
      </c>
      <c r="E355" s="35" t="str">
        <f>FIXED('WinBUGS output'!N354,2)</f>
        <v>0.66</v>
      </c>
      <c r="F355" s="35" t="str">
        <f>FIXED('WinBUGS output'!M354,2)</f>
        <v>0.02</v>
      </c>
      <c r="G355" s="35" t="str">
        <f>FIXED('WinBUGS output'!O354,2)</f>
        <v>1.36</v>
      </c>
      <c r="H355" s="7">
        <v>0.91959999999999997</v>
      </c>
      <c r="I355" s="7">
        <v>0.1981</v>
      </c>
      <c r="J355" s="7">
        <v>1.6459999999999999</v>
      </c>
      <c r="X355" s="35" t="str">
        <f t="shared" si="20"/>
        <v>TAU</v>
      </c>
      <c r="Y355" s="35" t="str">
        <f t="shared" si="21"/>
        <v>Psychoeducational group programme + TAU</v>
      </c>
      <c r="Z355" s="35" t="str">
        <f>FIXED(EXP('WinBUGS output'!N354),2)</f>
        <v>1.94</v>
      </c>
      <c r="AA355" s="35" t="str">
        <f>FIXED(EXP('WinBUGS output'!M354),2)</f>
        <v>1.02</v>
      </c>
      <c r="AB355" s="35" t="str">
        <f>FIXED(EXP('WinBUGS output'!O354),2)</f>
        <v>3.88</v>
      </c>
    </row>
    <row r="356" spans="1:28" x14ac:dyDescent="0.25">
      <c r="A356" s="37">
        <v>6</v>
      </c>
      <c r="B356" s="37">
        <v>39</v>
      </c>
      <c r="C356" s="35" t="str">
        <f>VLOOKUP(A356,'WinBUGS output'!A:C,3,FALSE)</f>
        <v>TAU</v>
      </c>
      <c r="D356" s="35" t="str">
        <f>VLOOKUP(B356,'WinBUGS output'!A:C,3,FALSE)</f>
        <v>Interpersonal psychotherapy (IPT)</v>
      </c>
      <c r="E356" s="35" t="str">
        <f>FIXED('WinBUGS output'!N355,2)</f>
        <v>0.77</v>
      </c>
      <c r="F356" s="35" t="str">
        <f>FIXED('WinBUGS output'!M355,2)</f>
        <v>0.28</v>
      </c>
      <c r="G356" s="35" t="str">
        <f>FIXED('WinBUGS output'!O355,2)</f>
        <v>1.25</v>
      </c>
      <c r="H356" s="7">
        <v>1.21</v>
      </c>
      <c r="I356" s="7">
        <v>0.41980000000000001</v>
      </c>
      <c r="J356" s="7">
        <v>2.5</v>
      </c>
      <c r="X356" s="35" t="str">
        <f t="shared" si="20"/>
        <v>TAU</v>
      </c>
      <c r="Y356" s="35" t="str">
        <f t="shared" si="21"/>
        <v>Interpersonal psychotherapy (IPT)</v>
      </c>
      <c r="Z356" s="35" t="str">
        <f>FIXED(EXP('WinBUGS output'!N355),2)</f>
        <v>2.15</v>
      </c>
      <c r="AA356" s="35" t="str">
        <f>FIXED(EXP('WinBUGS output'!M355),2)</f>
        <v>1.33</v>
      </c>
      <c r="AB356" s="35" t="str">
        <f>FIXED(EXP('WinBUGS output'!O355),2)</f>
        <v>3.49</v>
      </c>
    </row>
    <row r="357" spans="1:28" x14ac:dyDescent="0.25">
      <c r="A357" s="37">
        <v>6</v>
      </c>
      <c r="B357" s="37">
        <v>40</v>
      </c>
      <c r="C357" s="35" t="str">
        <f>VLOOKUP(A357,'WinBUGS output'!A:C,3,FALSE)</f>
        <v>TAU</v>
      </c>
      <c r="D357" s="35" t="str">
        <f>VLOOKUP(B357,'WinBUGS output'!A:C,3,FALSE)</f>
        <v>Interpersonal counselling</v>
      </c>
      <c r="E357" s="35" t="str">
        <f>FIXED('WinBUGS output'!N356,2)</f>
        <v>1.16</v>
      </c>
      <c r="F357" s="35" t="str">
        <f>FIXED('WinBUGS output'!M356,2)</f>
        <v>0.39</v>
      </c>
      <c r="G357" s="35" t="str">
        <f>FIXED('WinBUGS output'!O356,2)</f>
        <v>2.06</v>
      </c>
      <c r="H357" s="7"/>
      <c r="I357" s="7"/>
      <c r="J357" s="7"/>
      <c r="X357" s="35" t="str">
        <f t="shared" si="20"/>
        <v>TAU</v>
      </c>
      <c r="Y357" s="35" t="str">
        <f t="shared" si="21"/>
        <v>Interpersonal counselling</v>
      </c>
      <c r="Z357" s="35" t="str">
        <f>FIXED(EXP('WinBUGS output'!N356),2)</f>
        <v>3.19</v>
      </c>
      <c r="AA357" s="35" t="str">
        <f>FIXED(EXP('WinBUGS output'!M356),2)</f>
        <v>1.47</v>
      </c>
      <c r="AB357" s="35" t="str">
        <f>FIXED(EXP('WinBUGS output'!O356),2)</f>
        <v>7.84</v>
      </c>
    </row>
    <row r="358" spans="1:28" x14ac:dyDescent="0.25">
      <c r="A358" s="37">
        <v>6</v>
      </c>
      <c r="B358" s="37">
        <v>41</v>
      </c>
      <c r="C358" s="35" t="str">
        <f>VLOOKUP(A358,'WinBUGS output'!A:C,3,FALSE)</f>
        <v>TAU</v>
      </c>
      <c r="D358" s="35" t="str">
        <f>VLOOKUP(B358,'WinBUGS output'!A:C,3,FALSE)</f>
        <v>Non-directive counselling</v>
      </c>
      <c r="E358" s="35" t="str">
        <f>FIXED('WinBUGS output'!N357,2)</f>
        <v>0.86</v>
      </c>
      <c r="F358" s="35" t="str">
        <f>FIXED('WinBUGS output'!M357,2)</f>
        <v>0.21</v>
      </c>
      <c r="G358" s="35" t="str">
        <f>FIXED('WinBUGS output'!O357,2)</f>
        <v>1.49</v>
      </c>
      <c r="H358" s="7"/>
      <c r="I358" s="7"/>
      <c r="J358" s="7"/>
      <c r="X358" s="35" t="str">
        <f t="shared" si="20"/>
        <v>TAU</v>
      </c>
      <c r="Y358" s="35" t="str">
        <f t="shared" si="21"/>
        <v>Non-directive counselling</v>
      </c>
      <c r="Z358" s="35" t="str">
        <f>FIXED(EXP('WinBUGS output'!N357),2)</f>
        <v>2.36</v>
      </c>
      <c r="AA358" s="35" t="str">
        <f>FIXED(EXP('WinBUGS output'!M357),2)</f>
        <v>1.23</v>
      </c>
      <c r="AB358" s="35" t="str">
        <f>FIXED(EXP('WinBUGS output'!O357),2)</f>
        <v>4.43</v>
      </c>
    </row>
    <row r="359" spans="1:28" x14ac:dyDescent="0.25">
      <c r="A359" s="37">
        <v>6</v>
      </c>
      <c r="B359" s="37">
        <v>42</v>
      </c>
      <c r="C359" s="35" t="str">
        <f>VLOOKUP(A359,'WinBUGS output'!A:C,3,FALSE)</f>
        <v>TAU</v>
      </c>
      <c r="D359" s="35" t="str">
        <f>VLOOKUP(B359,'WinBUGS output'!A:C,3,FALSE)</f>
        <v>Wheel of wellness counselling</v>
      </c>
      <c r="E359" s="35" t="str">
        <f>FIXED('WinBUGS output'!N358,2)</f>
        <v>0.89</v>
      </c>
      <c r="F359" s="35" t="str">
        <f>FIXED('WinBUGS output'!M358,2)</f>
        <v>0.11</v>
      </c>
      <c r="G359" s="35" t="str">
        <f>FIXED('WinBUGS output'!O358,2)</f>
        <v>1.62</v>
      </c>
      <c r="H359" s="7">
        <v>0.68440000000000001</v>
      </c>
      <c r="I359" s="7">
        <v>-0.23300000000000001</v>
      </c>
      <c r="J359" s="7">
        <v>1.63</v>
      </c>
      <c r="X359" s="35" t="str">
        <f t="shared" si="20"/>
        <v>TAU</v>
      </c>
      <c r="Y359" s="35" t="str">
        <f t="shared" si="21"/>
        <v>Wheel of wellness counselling</v>
      </c>
      <c r="Z359" s="35" t="str">
        <f>FIXED(EXP('WinBUGS output'!N358),2)</f>
        <v>2.43</v>
      </c>
      <c r="AA359" s="35" t="str">
        <f>FIXED(EXP('WinBUGS output'!M358),2)</f>
        <v>1.12</v>
      </c>
      <c r="AB359" s="35" t="str">
        <f>FIXED(EXP('WinBUGS output'!O358),2)</f>
        <v>5.05</v>
      </c>
    </row>
    <row r="360" spans="1:28" x14ac:dyDescent="0.25">
      <c r="A360" s="37">
        <v>6</v>
      </c>
      <c r="B360" s="37">
        <v>43</v>
      </c>
      <c r="C360" s="35" t="str">
        <f>VLOOKUP(A360,'WinBUGS output'!A:C,3,FALSE)</f>
        <v>TAU</v>
      </c>
      <c r="D360" s="35" t="str">
        <f>VLOOKUP(B360,'WinBUGS output'!A:C,3,FALSE)</f>
        <v>Problem solving individual + enhanced TAU</v>
      </c>
      <c r="E360" s="35" t="str">
        <f>FIXED('WinBUGS output'!N359,2)</f>
        <v>-0.13</v>
      </c>
      <c r="F360" s="35" t="str">
        <f>FIXED('WinBUGS output'!M359,2)</f>
        <v>-1.29</v>
      </c>
      <c r="G360" s="35" t="str">
        <f>FIXED('WinBUGS output'!O359,2)</f>
        <v>1.08</v>
      </c>
      <c r="H360" s="7"/>
      <c r="I360" s="7"/>
      <c r="J360" s="7"/>
      <c r="X360" s="35" t="str">
        <f t="shared" si="20"/>
        <v>TAU</v>
      </c>
      <c r="Y360" s="35" t="str">
        <f t="shared" si="21"/>
        <v>Problem solving individual + enhanced TAU</v>
      </c>
      <c r="Z360" s="35" t="str">
        <f>FIXED(EXP('WinBUGS output'!N359),2)</f>
        <v>0.88</v>
      </c>
      <c r="AA360" s="35" t="str">
        <f>FIXED(EXP('WinBUGS output'!M359),2)</f>
        <v>0.28</v>
      </c>
      <c r="AB360" s="35" t="str">
        <f>FIXED(EXP('WinBUGS output'!O359),2)</f>
        <v>2.95</v>
      </c>
    </row>
    <row r="361" spans="1:28" x14ac:dyDescent="0.25">
      <c r="A361" s="37">
        <v>6</v>
      </c>
      <c r="B361" s="37">
        <v>44</v>
      </c>
      <c r="C361" s="35" t="str">
        <f>VLOOKUP(A361,'WinBUGS output'!A:C,3,FALSE)</f>
        <v>TAU</v>
      </c>
      <c r="D361" s="35" t="str">
        <f>VLOOKUP(B361,'WinBUGS output'!A:C,3,FALSE)</f>
        <v>Behavioural activation</v>
      </c>
      <c r="E361" s="35" t="str">
        <f>FIXED('WinBUGS output'!N360,2)</f>
        <v>1.98</v>
      </c>
      <c r="F361" s="35" t="str">
        <f>FIXED('WinBUGS output'!M360,2)</f>
        <v>1.31</v>
      </c>
      <c r="G361" s="35" t="str">
        <f>FIXED('WinBUGS output'!O360,2)</f>
        <v>2.65</v>
      </c>
      <c r="H361" s="7">
        <v>2.7389999999999999</v>
      </c>
      <c r="I361" s="7">
        <v>1.323</v>
      </c>
      <c r="J361" s="7">
        <v>4.1660000000000004</v>
      </c>
      <c r="X361" s="35" t="str">
        <f t="shared" si="20"/>
        <v>TAU</v>
      </c>
      <c r="Y361" s="35" t="str">
        <f t="shared" si="21"/>
        <v>Behavioural activation</v>
      </c>
      <c r="Z361" s="35" t="str">
        <f>FIXED(EXP('WinBUGS output'!N360),2)</f>
        <v>7.22</v>
      </c>
      <c r="AA361" s="35" t="str">
        <f>FIXED(EXP('WinBUGS output'!M360),2)</f>
        <v>3.69</v>
      </c>
      <c r="AB361" s="35" t="str">
        <f>FIXED(EXP('WinBUGS output'!O360),2)</f>
        <v>14.10</v>
      </c>
    </row>
    <row r="362" spans="1:28" x14ac:dyDescent="0.25">
      <c r="A362" s="37">
        <v>6</v>
      </c>
      <c r="B362" s="37">
        <v>45</v>
      </c>
      <c r="C362" s="35" t="str">
        <f>VLOOKUP(A362,'WinBUGS output'!A:C,3,FALSE)</f>
        <v>TAU</v>
      </c>
      <c r="D362" s="35" t="str">
        <f>VLOOKUP(B362,'WinBUGS output'!A:C,3,FALSE)</f>
        <v>CBT individual (under 15 sessions)</v>
      </c>
      <c r="E362" s="35" t="str">
        <f>FIXED('WinBUGS output'!N361,2)</f>
        <v>1.25</v>
      </c>
      <c r="F362" s="35" t="str">
        <f>FIXED('WinBUGS output'!M361,2)</f>
        <v>0.71</v>
      </c>
      <c r="G362" s="35" t="str">
        <f>FIXED('WinBUGS output'!O361,2)</f>
        <v>1.76</v>
      </c>
      <c r="H362" s="7">
        <v>1.55</v>
      </c>
      <c r="I362" s="7">
        <v>0.56659999999999999</v>
      </c>
      <c r="J362" s="7">
        <v>2.4359999999999999</v>
      </c>
      <c r="X362" s="35" t="str">
        <f t="shared" si="20"/>
        <v>TAU</v>
      </c>
      <c r="Y362" s="35" t="str">
        <f t="shared" si="21"/>
        <v>CBT individual (under 15 sessions)</v>
      </c>
      <c r="Z362" s="35" t="str">
        <f>FIXED(EXP('WinBUGS output'!N361),2)</f>
        <v>3.48</v>
      </c>
      <c r="AA362" s="35" t="str">
        <f>FIXED(EXP('WinBUGS output'!M361),2)</f>
        <v>2.03</v>
      </c>
      <c r="AB362" s="35" t="str">
        <f>FIXED(EXP('WinBUGS output'!O361),2)</f>
        <v>5.78</v>
      </c>
    </row>
    <row r="363" spans="1:28" x14ac:dyDescent="0.25">
      <c r="A363" s="37">
        <v>6</v>
      </c>
      <c r="B363" s="37">
        <v>46</v>
      </c>
      <c r="C363" s="35" t="str">
        <f>VLOOKUP(A363,'WinBUGS output'!A:C,3,FALSE)</f>
        <v>TAU</v>
      </c>
      <c r="D363" s="35" t="str">
        <f>VLOOKUP(B363,'WinBUGS output'!A:C,3,FALSE)</f>
        <v>CBT individual (under 15 sessions) + TAU</v>
      </c>
      <c r="E363" s="35" t="str">
        <f>FIXED('WinBUGS output'!N362,2)</f>
        <v>1.47</v>
      </c>
      <c r="F363" s="35" t="str">
        <f>FIXED('WinBUGS output'!M362,2)</f>
        <v>0.94</v>
      </c>
      <c r="G363" s="35" t="str">
        <f>FIXED('WinBUGS output'!O362,2)</f>
        <v>2.04</v>
      </c>
      <c r="H363" s="7">
        <v>1.621</v>
      </c>
      <c r="I363" s="7">
        <v>1.2</v>
      </c>
      <c r="J363" s="7">
        <v>2.2109999999999999</v>
      </c>
      <c r="X363" s="35" t="str">
        <f t="shared" si="20"/>
        <v>TAU</v>
      </c>
      <c r="Y363" s="35" t="str">
        <f t="shared" si="21"/>
        <v>CBT individual (under 15 sessions) + TAU</v>
      </c>
      <c r="Z363" s="35" t="str">
        <f>FIXED(EXP('WinBUGS output'!N362),2)</f>
        <v>4.36</v>
      </c>
      <c r="AA363" s="35" t="str">
        <f>FIXED(EXP('WinBUGS output'!M362),2)</f>
        <v>2.57</v>
      </c>
      <c r="AB363" s="35" t="str">
        <f>FIXED(EXP('WinBUGS output'!O362),2)</f>
        <v>7.70</v>
      </c>
    </row>
    <row r="364" spans="1:28" x14ac:dyDescent="0.25">
      <c r="A364" s="37">
        <v>6</v>
      </c>
      <c r="B364" s="37">
        <v>47</v>
      </c>
      <c r="C364" s="35" t="str">
        <f>VLOOKUP(A364,'WinBUGS output'!A:C,3,FALSE)</f>
        <v>TAU</v>
      </c>
      <c r="D364" s="35" t="str">
        <f>VLOOKUP(B364,'WinBUGS output'!A:C,3,FALSE)</f>
        <v>CBT individual (over 15 sessions)</v>
      </c>
      <c r="E364" s="35" t="str">
        <f>FIXED('WinBUGS output'!N363,2)</f>
        <v>1.33</v>
      </c>
      <c r="F364" s="35" t="str">
        <f>FIXED('WinBUGS output'!M363,2)</f>
        <v>0.94</v>
      </c>
      <c r="G364" s="35" t="str">
        <f>FIXED('WinBUGS output'!O363,2)</f>
        <v>1.73</v>
      </c>
      <c r="H364" s="7">
        <v>1.29</v>
      </c>
      <c r="I364" s="7">
        <v>0.2737</v>
      </c>
      <c r="J364" s="7">
        <v>1.774</v>
      </c>
      <c r="X364" s="35" t="str">
        <f t="shared" si="20"/>
        <v>TAU</v>
      </c>
      <c r="Y364" s="35" t="str">
        <f t="shared" si="21"/>
        <v>CBT individual (over 15 sessions)</v>
      </c>
      <c r="Z364" s="35" t="str">
        <f>FIXED(EXP('WinBUGS output'!N363),2)</f>
        <v>3.80</v>
      </c>
      <c r="AA364" s="35" t="str">
        <f>FIXED(EXP('WinBUGS output'!M363),2)</f>
        <v>2.55</v>
      </c>
      <c r="AB364" s="35" t="str">
        <f>FIXED(EXP('WinBUGS output'!O363),2)</f>
        <v>5.65</v>
      </c>
    </row>
    <row r="365" spans="1:28" x14ac:dyDescent="0.25">
      <c r="A365" s="37">
        <v>6</v>
      </c>
      <c r="B365" s="37">
        <v>48</v>
      </c>
      <c r="C365" s="35" t="str">
        <f>VLOOKUP(A365,'WinBUGS output'!A:C,3,FALSE)</f>
        <v>TAU</v>
      </c>
      <c r="D365" s="35" t="str">
        <f>VLOOKUP(B365,'WinBUGS output'!A:C,3,FALSE)</f>
        <v>CBT individual (over 15 sessions) + TAU</v>
      </c>
      <c r="E365" s="35" t="str">
        <f>FIXED('WinBUGS output'!N364,2)</f>
        <v>0.68</v>
      </c>
      <c r="F365" s="35" t="str">
        <f>FIXED('WinBUGS output'!M364,2)</f>
        <v>-0.56</v>
      </c>
      <c r="G365" s="35" t="str">
        <f>FIXED('WinBUGS output'!O364,2)</f>
        <v>1.52</v>
      </c>
      <c r="H365" s="7">
        <v>-1.6739999999999999</v>
      </c>
      <c r="I365" s="7">
        <v>-3.36</v>
      </c>
      <c r="J365" s="7">
        <v>-0.28810000000000002</v>
      </c>
      <c r="X365" s="35" t="str">
        <f t="shared" si="20"/>
        <v>TAU</v>
      </c>
      <c r="Y365" s="35" t="str">
        <f t="shared" si="21"/>
        <v>CBT individual (over 15 sessions) + TAU</v>
      </c>
      <c r="Z365" s="35" t="str">
        <f>FIXED(EXP('WinBUGS output'!N364),2)</f>
        <v>1.97</v>
      </c>
      <c r="AA365" s="35" t="str">
        <f>FIXED(EXP('WinBUGS output'!M364),2)</f>
        <v>0.57</v>
      </c>
      <c r="AB365" s="35" t="str">
        <f>FIXED(EXP('WinBUGS output'!O364),2)</f>
        <v>4.59</v>
      </c>
    </row>
    <row r="366" spans="1:28" x14ac:dyDescent="0.25">
      <c r="A366" s="37">
        <v>6</v>
      </c>
      <c r="B366" s="37">
        <v>49</v>
      </c>
      <c r="C366" s="35" t="str">
        <f>VLOOKUP(A366,'WinBUGS output'!A:C,3,FALSE)</f>
        <v>TAU</v>
      </c>
      <c r="D366" s="35" t="str">
        <f>VLOOKUP(B366,'WinBUGS output'!A:C,3,FALSE)</f>
        <v>Rational emotive behaviour therapy (REBT) individual</v>
      </c>
      <c r="E366" s="35" t="str">
        <f>FIXED('WinBUGS output'!N365,2)</f>
        <v>1.35</v>
      </c>
      <c r="F366" s="35" t="str">
        <f>FIXED('WinBUGS output'!M365,2)</f>
        <v>0.68</v>
      </c>
      <c r="G366" s="35" t="str">
        <f>FIXED('WinBUGS output'!O365,2)</f>
        <v>2.03</v>
      </c>
      <c r="H366" s="7"/>
      <c r="I366" s="7"/>
      <c r="J366" s="7"/>
      <c r="X366" s="35" t="str">
        <f t="shared" si="20"/>
        <v>TAU</v>
      </c>
      <c r="Y366" s="35" t="str">
        <f t="shared" si="21"/>
        <v>Rational emotive behaviour therapy (REBT) individual</v>
      </c>
      <c r="Z366" s="35" t="str">
        <f>FIXED(EXP('WinBUGS output'!N365),2)</f>
        <v>3.87</v>
      </c>
      <c r="AA366" s="35" t="str">
        <f>FIXED(EXP('WinBUGS output'!M365),2)</f>
        <v>1.98</v>
      </c>
      <c r="AB366" s="35" t="str">
        <f>FIXED(EXP('WinBUGS output'!O365),2)</f>
        <v>7.59</v>
      </c>
    </row>
    <row r="367" spans="1:28" x14ac:dyDescent="0.25">
      <c r="A367" s="37">
        <v>6</v>
      </c>
      <c r="B367" s="37">
        <v>50</v>
      </c>
      <c r="C367" s="35" t="str">
        <f>VLOOKUP(A367,'WinBUGS output'!A:C,3,FALSE)</f>
        <v>TAU</v>
      </c>
      <c r="D367" s="35" t="str">
        <f>VLOOKUP(B367,'WinBUGS output'!A:C,3,FALSE)</f>
        <v>Third-wave cognitive therapy individual</v>
      </c>
      <c r="E367" s="35" t="str">
        <f>FIXED('WinBUGS output'!N366,2)</f>
        <v>1.55</v>
      </c>
      <c r="F367" s="35" t="str">
        <f>FIXED('WinBUGS output'!M366,2)</f>
        <v>0.99</v>
      </c>
      <c r="G367" s="35" t="str">
        <f>FIXED('WinBUGS output'!O366,2)</f>
        <v>2.18</v>
      </c>
      <c r="H367" s="7">
        <v>1.8140000000000001</v>
      </c>
      <c r="I367" s="7">
        <v>0.89259999999999995</v>
      </c>
      <c r="J367" s="7">
        <v>2.734</v>
      </c>
      <c r="X367" s="35" t="str">
        <f t="shared" si="20"/>
        <v>TAU</v>
      </c>
      <c r="Y367" s="35" t="str">
        <f t="shared" si="21"/>
        <v>Third-wave cognitive therapy individual</v>
      </c>
      <c r="Z367" s="35" t="str">
        <f>FIXED(EXP('WinBUGS output'!N366),2)</f>
        <v>4.71</v>
      </c>
      <c r="AA367" s="35" t="str">
        <f>FIXED(EXP('WinBUGS output'!M366),2)</f>
        <v>2.68</v>
      </c>
      <c r="AB367" s="35" t="str">
        <f>FIXED(EXP('WinBUGS output'!O366),2)</f>
        <v>8.85</v>
      </c>
    </row>
    <row r="368" spans="1:28" x14ac:dyDescent="0.25">
      <c r="A368" s="37">
        <v>6</v>
      </c>
      <c r="B368" s="37">
        <v>51</v>
      </c>
      <c r="C368" s="35" t="str">
        <f>VLOOKUP(A368,'WinBUGS output'!A:C,3,FALSE)</f>
        <v>TAU</v>
      </c>
      <c r="D368" s="35" t="str">
        <f>VLOOKUP(B368,'WinBUGS output'!A:C,3,FALSE)</f>
        <v>Third-wave cognitive therapy individual + TAU</v>
      </c>
      <c r="E368" s="35" t="str">
        <f>FIXED('WinBUGS output'!N367,2)</f>
        <v>1.51</v>
      </c>
      <c r="F368" s="35" t="str">
        <f>FIXED('WinBUGS output'!M367,2)</f>
        <v>0.83</v>
      </c>
      <c r="G368" s="35" t="str">
        <f>FIXED('WinBUGS output'!O367,2)</f>
        <v>2.33</v>
      </c>
      <c r="H368" s="7">
        <v>2.2799999999999998</v>
      </c>
      <c r="I368" s="7">
        <v>0.96599999999999997</v>
      </c>
      <c r="J368" s="7">
        <v>3.16</v>
      </c>
      <c r="X368" s="35" t="str">
        <f t="shared" si="20"/>
        <v>TAU</v>
      </c>
      <c r="Y368" s="35" t="str">
        <f t="shared" si="21"/>
        <v>Third-wave cognitive therapy individual + TAU</v>
      </c>
      <c r="Z368" s="35" t="str">
        <f>FIXED(EXP('WinBUGS output'!N367),2)</f>
        <v>4.53</v>
      </c>
      <c r="AA368" s="35" t="str">
        <f>FIXED(EXP('WinBUGS output'!M367),2)</f>
        <v>2.29</v>
      </c>
      <c r="AB368" s="35" t="str">
        <f>FIXED(EXP('WinBUGS output'!O367),2)</f>
        <v>10.30</v>
      </c>
    </row>
    <row r="369" spans="1:28" x14ac:dyDescent="0.25">
      <c r="A369" s="37">
        <v>6</v>
      </c>
      <c r="B369" s="37">
        <v>52</v>
      </c>
      <c r="C369" s="35" t="str">
        <f>VLOOKUP(A369,'WinBUGS output'!A:C,3,FALSE)</f>
        <v>TAU</v>
      </c>
      <c r="D369" s="35" t="str">
        <f>VLOOKUP(B369,'WinBUGS output'!A:C,3,FALSE)</f>
        <v>CBT group (under 15 sessions)</v>
      </c>
      <c r="E369" s="35" t="str">
        <f>FIXED('WinBUGS output'!N368,2)</f>
        <v>0.89</v>
      </c>
      <c r="F369" s="35" t="str">
        <f>FIXED('WinBUGS output'!M368,2)</f>
        <v>0.29</v>
      </c>
      <c r="G369" s="35" t="str">
        <f>FIXED('WinBUGS output'!O368,2)</f>
        <v>1.52</v>
      </c>
      <c r="H369" s="7"/>
      <c r="I369" s="7"/>
      <c r="J369" s="7"/>
      <c r="X369" s="35" t="str">
        <f t="shared" si="20"/>
        <v>TAU</v>
      </c>
      <c r="Y369" s="35" t="str">
        <f t="shared" si="21"/>
        <v>CBT group (under 15 sessions)</v>
      </c>
      <c r="Z369" s="35" t="str">
        <f>FIXED(EXP('WinBUGS output'!N368),2)</f>
        <v>2.43</v>
      </c>
      <c r="AA369" s="35" t="str">
        <f>FIXED(EXP('WinBUGS output'!M368),2)</f>
        <v>1.33</v>
      </c>
      <c r="AB369" s="35" t="str">
        <f>FIXED(EXP('WinBUGS output'!O368),2)</f>
        <v>4.58</v>
      </c>
    </row>
    <row r="370" spans="1:28" x14ac:dyDescent="0.25">
      <c r="A370" s="37">
        <v>6</v>
      </c>
      <c r="B370" s="37">
        <v>53</v>
      </c>
      <c r="C370" s="35" t="str">
        <f>VLOOKUP(A370,'WinBUGS output'!A:C,3,FALSE)</f>
        <v>TAU</v>
      </c>
      <c r="D370" s="35" t="str">
        <f>VLOOKUP(B370,'WinBUGS output'!A:C,3,FALSE)</f>
        <v>CBT group (under 15 sessions) + TAU</v>
      </c>
      <c r="E370" s="35" t="str">
        <f>FIXED('WinBUGS output'!N369,2)</f>
        <v>1.03</v>
      </c>
      <c r="F370" s="35" t="str">
        <f>FIXED('WinBUGS output'!M369,2)</f>
        <v>0.43</v>
      </c>
      <c r="G370" s="35" t="str">
        <f>FIXED('WinBUGS output'!O369,2)</f>
        <v>1.76</v>
      </c>
      <c r="H370" s="7">
        <v>1.4870000000000001</v>
      </c>
      <c r="I370" s="7">
        <v>0.68389999999999995</v>
      </c>
      <c r="J370" s="7">
        <v>2.3140000000000001</v>
      </c>
      <c r="X370" s="35" t="str">
        <f t="shared" si="20"/>
        <v>TAU</v>
      </c>
      <c r="Y370" s="35" t="str">
        <f t="shared" si="21"/>
        <v>CBT group (under 15 sessions) + TAU</v>
      </c>
      <c r="Z370" s="35" t="str">
        <f>FIXED(EXP('WinBUGS output'!N369),2)</f>
        <v>2.81</v>
      </c>
      <c r="AA370" s="35" t="str">
        <f>FIXED(EXP('WinBUGS output'!M369),2)</f>
        <v>1.53</v>
      </c>
      <c r="AB370" s="35" t="str">
        <f>FIXED(EXP('WinBUGS output'!O369),2)</f>
        <v>5.82</v>
      </c>
    </row>
    <row r="371" spans="1:28" x14ac:dyDescent="0.25">
      <c r="A371" s="37">
        <v>6</v>
      </c>
      <c r="B371" s="37">
        <v>54</v>
      </c>
      <c r="C371" s="35" t="str">
        <f>VLOOKUP(A371,'WinBUGS output'!A:C,3,FALSE)</f>
        <v>TAU</v>
      </c>
      <c r="D371" s="35" t="str">
        <f>VLOOKUP(B371,'WinBUGS output'!A:C,3,FALSE)</f>
        <v>Coping with Depression course (group)</v>
      </c>
      <c r="E371" s="35" t="str">
        <f>FIXED('WinBUGS output'!N370,2)</f>
        <v>0.63</v>
      </c>
      <c r="F371" s="35" t="str">
        <f>FIXED('WinBUGS output'!M370,2)</f>
        <v>-0.07</v>
      </c>
      <c r="G371" s="35" t="str">
        <f>FIXED('WinBUGS output'!O370,2)</f>
        <v>1.24</v>
      </c>
      <c r="H371" s="7"/>
      <c r="I371" s="7"/>
      <c r="J371" s="7"/>
      <c r="X371" s="35" t="str">
        <f t="shared" si="20"/>
        <v>TAU</v>
      </c>
      <c r="Y371" s="35" t="str">
        <f t="shared" si="21"/>
        <v>Coping with Depression course (group)</v>
      </c>
      <c r="Z371" s="35" t="str">
        <f>FIXED(EXP('WinBUGS output'!N370),2)</f>
        <v>1.88</v>
      </c>
      <c r="AA371" s="35" t="str">
        <f>FIXED(EXP('WinBUGS output'!M370),2)</f>
        <v>0.94</v>
      </c>
      <c r="AB371" s="35" t="str">
        <f>FIXED(EXP('WinBUGS output'!O370),2)</f>
        <v>3.46</v>
      </c>
    </row>
    <row r="372" spans="1:28" x14ac:dyDescent="0.25">
      <c r="A372" s="37">
        <v>6</v>
      </c>
      <c r="B372" s="37">
        <v>55</v>
      </c>
      <c r="C372" s="35" t="str">
        <f>VLOOKUP(A372,'WinBUGS output'!A:C,3,FALSE)</f>
        <v>TAU</v>
      </c>
      <c r="D372" s="35" t="str">
        <f>VLOOKUP(B372,'WinBUGS output'!A:C,3,FALSE)</f>
        <v>Third-wave cognitive therapy group</v>
      </c>
      <c r="E372" s="35" t="str">
        <f>FIXED('WinBUGS output'!N371,2)</f>
        <v>0.66</v>
      </c>
      <c r="F372" s="35" t="str">
        <f>FIXED('WinBUGS output'!M371,2)</f>
        <v>0.05</v>
      </c>
      <c r="G372" s="35" t="str">
        <f>FIXED('WinBUGS output'!O371,2)</f>
        <v>1.22</v>
      </c>
      <c r="H372" s="7">
        <v>0.78590000000000004</v>
      </c>
      <c r="I372" s="7">
        <v>-0.14899999999999999</v>
      </c>
      <c r="J372" s="7">
        <v>1.579</v>
      </c>
      <c r="X372" s="35" t="str">
        <f t="shared" si="20"/>
        <v>TAU</v>
      </c>
      <c r="Y372" s="35" t="str">
        <f t="shared" si="21"/>
        <v>Third-wave cognitive therapy group</v>
      </c>
      <c r="Z372" s="35" t="str">
        <f>FIXED(EXP('WinBUGS output'!N371),2)</f>
        <v>1.93</v>
      </c>
      <c r="AA372" s="35" t="str">
        <f>FIXED(EXP('WinBUGS output'!M371),2)</f>
        <v>1.05</v>
      </c>
      <c r="AB372" s="35" t="str">
        <f>FIXED(EXP('WinBUGS output'!O371),2)</f>
        <v>3.37</v>
      </c>
    </row>
    <row r="373" spans="1:28" x14ac:dyDescent="0.25">
      <c r="A373" s="37">
        <v>6</v>
      </c>
      <c r="B373" s="37">
        <v>56</v>
      </c>
      <c r="C373" s="35" t="str">
        <f>VLOOKUP(A373,'WinBUGS output'!A:C,3,FALSE)</f>
        <v>TAU</v>
      </c>
      <c r="D373" s="35" t="str">
        <f>VLOOKUP(B373,'WinBUGS output'!A:C,3,FALSE)</f>
        <v>Third-wave cognitive therapy group + TAU</v>
      </c>
      <c r="E373" s="35" t="str">
        <f>FIXED('WinBUGS output'!N372,2)</f>
        <v>0.83</v>
      </c>
      <c r="F373" s="35" t="str">
        <f>FIXED('WinBUGS output'!M372,2)</f>
        <v>0.10</v>
      </c>
      <c r="G373" s="35" t="str">
        <f>FIXED('WinBUGS output'!O372,2)</f>
        <v>1.61</v>
      </c>
      <c r="H373" s="7">
        <v>0.96730000000000005</v>
      </c>
      <c r="I373" s="7">
        <v>-0.35730000000000001</v>
      </c>
      <c r="J373" s="7">
        <v>2.2879999999999998</v>
      </c>
      <c r="X373" s="35" t="str">
        <f t="shared" si="20"/>
        <v>TAU</v>
      </c>
      <c r="Y373" s="35" t="str">
        <f t="shared" si="21"/>
        <v>Third-wave cognitive therapy group + TAU</v>
      </c>
      <c r="Z373" s="35" t="str">
        <f>FIXED(EXP('WinBUGS output'!N372),2)</f>
        <v>2.30</v>
      </c>
      <c r="AA373" s="35" t="str">
        <f>FIXED(EXP('WinBUGS output'!M372),2)</f>
        <v>1.10</v>
      </c>
      <c r="AB373" s="35" t="str">
        <f>FIXED(EXP('WinBUGS output'!O372),2)</f>
        <v>5.02</v>
      </c>
    </row>
    <row r="374" spans="1:28" x14ac:dyDescent="0.25">
      <c r="A374" s="37">
        <v>6</v>
      </c>
      <c r="B374" s="37">
        <v>57</v>
      </c>
      <c r="C374" s="35" t="str">
        <f>VLOOKUP(A374,'WinBUGS output'!A:C,3,FALSE)</f>
        <v>TAU</v>
      </c>
      <c r="D374" s="35" t="str">
        <f>VLOOKUP(B374,'WinBUGS output'!A:C,3,FALSE)</f>
        <v>CBT individual (over 15 sessions) + any TCA</v>
      </c>
      <c r="E374" s="35" t="str">
        <f>FIXED('WinBUGS output'!N373,2)</f>
        <v>1.67</v>
      </c>
      <c r="F374" s="35" t="str">
        <f>FIXED('WinBUGS output'!M373,2)</f>
        <v>0.90</v>
      </c>
      <c r="G374" s="35" t="str">
        <f>FIXED('WinBUGS output'!O373,2)</f>
        <v>2.43</v>
      </c>
      <c r="H374" s="7"/>
      <c r="I374" s="7"/>
      <c r="J374" s="7"/>
      <c r="X374" s="35" t="str">
        <f t="shared" si="20"/>
        <v>TAU</v>
      </c>
      <c r="Y374" s="35" t="str">
        <f t="shared" si="21"/>
        <v>CBT individual (over 15 sessions) + any TCA</v>
      </c>
      <c r="Z374" s="35" t="str">
        <f>FIXED(EXP('WinBUGS output'!N373),2)</f>
        <v>5.31</v>
      </c>
      <c r="AA374" s="35" t="str">
        <f>FIXED(EXP('WinBUGS output'!M373),2)</f>
        <v>2.46</v>
      </c>
      <c r="AB374" s="35" t="str">
        <f>FIXED(EXP('WinBUGS output'!O373),2)</f>
        <v>11.39</v>
      </c>
    </row>
    <row r="375" spans="1:28" x14ac:dyDescent="0.25">
      <c r="A375" s="37">
        <v>6</v>
      </c>
      <c r="B375" s="37">
        <v>58</v>
      </c>
      <c r="C375" s="35" t="str">
        <f>VLOOKUP(A375,'WinBUGS output'!A:C,3,FALSE)</f>
        <v>TAU</v>
      </c>
      <c r="D375" s="35" t="str">
        <f>VLOOKUP(B375,'WinBUGS output'!A:C,3,FALSE)</f>
        <v>CBT individual (over 15 sessions) + imipramine</v>
      </c>
      <c r="E375" s="35" t="str">
        <f>FIXED('WinBUGS output'!N374,2)</f>
        <v>1.69</v>
      </c>
      <c r="F375" s="35" t="str">
        <f>FIXED('WinBUGS output'!M374,2)</f>
        <v>0.81</v>
      </c>
      <c r="G375" s="35" t="str">
        <f>FIXED('WinBUGS output'!O374,2)</f>
        <v>2.58</v>
      </c>
      <c r="H375" s="7"/>
      <c r="I375" s="7"/>
      <c r="J375" s="7"/>
      <c r="X375" s="35" t="str">
        <f t="shared" si="20"/>
        <v>TAU</v>
      </c>
      <c r="Y375" s="35" t="str">
        <f t="shared" si="21"/>
        <v>CBT individual (over 15 sessions) + imipramine</v>
      </c>
      <c r="Z375" s="35" t="str">
        <f>FIXED(EXP('WinBUGS output'!N374),2)</f>
        <v>5.41</v>
      </c>
      <c r="AA375" s="35" t="str">
        <f>FIXED(EXP('WinBUGS output'!M374),2)</f>
        <v>2.26</v>
      </c>
      <c r="AB375" s="35" t="str">
        <f>FIXED(EXP('WinBUGS output'!O374),2)</f>
        <v>13.14</v>
      </c>
    </row>
    <row r="376" spans="1:28" x14ac:dyDescent="0.25">
      <c r="A376" s="37">
        <v>6</v>
      </c>
      <c r="B376" s="37">
        <v>59</v>
      </c>
      <c r="C376" s="35" t="str">
        <f>VLOOKUP(A376,'WinBUGS output'!A:C,3,FALSE)</f>
        <v>TAU</v>
      </c>
      <c r="D376" s="35" t="str">
        <f>VLOOKUP(B376,'WinBUGS output'!A:C,3,FALSE)</f>
        <v>Supportive psychotherapy + any SSRI</v>
      </c>
      <c r="E376" s="35" t="str">
        <f>FIXED('WinBUGS output'!N375,2)</f>
        <v>2.06</v>
      </c>
      <c r="F376" s="35" t="str">
        <f>FIXED('WinBUGS output'!M375,2)</f>
        <v>0.59</v>
      </c>
      <c r="G376" s="35" t="str">
        <f>FIXED('WinBUGS output'!O375,2)</f>
        <v>3.59</v>
      </c>
      <c r="H376" s="7"/>
      <c r="I376" s="7"/>
      <c r="J376" s="7"/>
      <c r="X376" s="35" t="str">
        <f t="shared" si="20"/>
        <v>TAU</v>
      </c>
      <c r="Y376" s="35" t="str">
        <f t="shared" si="21"/>
        <v>Supportive psychotherapy + any SSRI</v>
      </c>
      <c r="Z376" s="35" t="str">
        <f>FIXED(EXP('WinBUGS output'!N375),2)</f>
        <v>7.84</v>
      </c>
      <c r="AA376" s="35" t="str">
        <f>FIXED(EXP('WinBUGS output'!M375),2)</f>
        <v>1.80</v>
      </c>
      <c r="AB376" s="35" t="str">
        <f>FIXED(EXP('WinBUGS output'!O375),2)</f>
        <v>36.16</v>
      </c>
    </row>
    <row r="377" spans="1:28" x14ac:dyDescent="0.25">
      <c r="A377" s="37">
        <v>6</v>
      </c>
      <c r="B377" s="37">
        <v>60</v>
      </c>
      <c r="C377" s="35" t="str">
        <f>VLOOKUP(A377,'WinBUGS output'!A:C,3,FALSE)</f>
        <v>TAU</v>
      </c>
      <c r="D377" s="35" t="str">
        <f>VLOOKUP(B377,'WinBUGS output'!A:C,3,FALSE)</f>
        <v>Interpersonal psychotherapy (IPT) + any AD</v>
      </c>
      <c r="E377" s="35" t="str">
        <f>FIXED('WinBUGS output'!N376,2)</f>
        <v>2.24</v>
      </c>
      <c r="F377" s="35" t="str">
        <f>FIXED('WinBUGS output'!M376,2)</f>
        <v>1.20</v>
      </c>
      <c r="G377" s="35" t="str">
        <f>FIXED('WinBUGS output'!O376,2)</f>
        <v>3.29</v>
      </c>
      <c r="H377" s="7"/>
      <c r="I377" s="7"/>
      <c r="J377" s="7"/>
      <c r="X377" s="35" t="str">
        <f t="shared" si="20"/>
        <v>TAU</v>
      </c>
      <c r="Y377" s="35" t="str">
        <f t="shared" si="21"/>
        <v>Interpersonal psychotherapy (IPT) + any AD</v>
      </c>
      <c r="Z377" s="35" t="str">
        <f>FIXED(EXP('WinBUGS output'!N376),2)</f>
        <v>9.37</v>
      </c>
      <c r="AA377" s="35" t="str">
        <f>FIXED(EXP('WinBUGS output'!M376),2)</f>
        <v>3.33</v>
      </c>
      <c r="AB377" s="35" t="str">
        <f>FIXED(EXP('WinBUGS output'!O376),2)</f>
        <v>26.82</v>
      </c>
    </row>
    <row r="378" spans="1:28" x14ac:dyDescent="0.25">
      <c r="A378" s="37">
        <v>6</v>
      </c>
      <c r="B378" s="37">
        <v>61</v>
      </c>
      <c r="C378" s="35" t="str">
        <f>VLOOKUP(A378,'WinBUGS output'!A:C,3,FALSE)</f>
        <v>TAU</v>
      </c>
      <c r="D378" s="35" t="str">
        <f>VLOOKUP(B378,'WinBUGS output'!A:C,3,FALSE)</f>
        <v>Interpersonal psychotherapy (IPT) + imipramine</v>
      </c>
      <c r="E378" s="35" t="str">
        <f>FIXED('WinBUGS output'!N377,2)</f>
        <v>2.26</v>
      </c>
      <c r="F378" s="35" t="str">
        <f>FIXED('WinBUGS output'!M377,2)</f>
        <v>1.07</v>
      </c>
      <c r="G378" s="35" t="str">
        <f>FIXED('WinBUGS output'!O377,2)</f>
        <v>3.48</v>
      </c>
      <c r="H378" s="7"/>
      <c r="I378" s="7"/>
      <c r="J378" s="7"/>
      <c r="X378" s="35" t="str">
        <f t="shared" si="20"/>
        <v>TAU</v>
      </c>
      <c r="Y378" s="35" t="str">
        <f t="shared" si="21"/>
        <v>Interpersonal psychotherapy (IPT) + imipramine</v>
      </c>
      <c r="Z378" s="35" t="str">
        <f>FIXED(EXP('WinBUGS output'!N377),2)</f>
        <v>9.57</v>
      </c>
      <c r="AA378" s="35" t="str">
        <f>FIXED(EXP('WinBUGS output'!M377),2)</f>
        <v>2.91</v>
      </c>
      <c r="AB378" s="35" t="str">
        <f>FIXED(EXP('WinBUGS output'!O377),2)</f>
        <v>32.46</v>
      </c>
    </row>
    <row r="379" spans="1:28" x14ac:dyDescent="0.25">
      <c r="A379" s="37">
        <v>6</v>
      </c>
      <c r="B379" s="37">
        <v>62</v>
      </c>
      <c r="C379" s="35" t="str">
        <f>VLOOKUP(A379,'WinBUGS output'!A:C,3,FALSE)</f>
        <v>TAU</v>
      </c>
      <c r="D379" s="35" t="str">
        <f>VLOOKUP(B379,'WinBUGS output'!A:C,3,FALSE)</f>
        <v>Short-term psychodynamic psychotherapy individual + Any AD</v>
      </c>
      <c r="E379" s="35" t="str">
        <f>FIXED('WinBUGS output'!N378,2)</f>
        <v>2.00</v>
      </c>
      <c r="F379" s="35" t="str">
        <f>FIXED('WinBUGS output'!M378,2)</f>
        <v>1.07</v>
      </c>
      <c r="G379" s="35" t="str">
        <f>FIXED('WinBUGS output'!O378,2)</f>
        <v>2.92</v>
      </c>
      <c r="H379" s="7"/>
      <c r="I379" s="7"/>
      <c r="J379" s="7"/>
      <c r="X379" s="35" t="str">
        <f t="shared" si="20"/>
        <v>TAU</v>
      </c>
      <c r="Y379" s="35" t="str">
        <f t="shared" si="21"/>
        <v>Short-term psychodynamic psychotherapy individual + Any AD</v>
      </c>
      <c r="Z379" s="35" t="str">
        <f>FIXED(EXP('WinBUGS output'!N378),2)</f>
        <v>7.39</v>
      </c>
      <c r="AA379" s="35" t="str">
        <f>FIXED(EXP('WinBUGS output'!M378),2)</f>
        <v>2.91</v>
      </c>
      <c r="AB379" s="35" t="str">
        <f>FIXED(EXP('WinBUGS output'!O378),2)</f>
        <v>18.60</v>
      </c>
    </row>
    <row r="380" spans="1:28" x14ac:dyDescent="0.25">
      <c r="A380" s="37">
        <v>6</v>
      </c>
      <c r="B380" s="37">
        <v>63</v>
      </c>
      <c r="C380" s="35" t="str">
        <f>VLOOKUP(A380,'WinBUGS output'!A:C,3,FALSE)</f>
        <v>TAU</v>
      </c>
      <c r="D380" s="35" t="str">
        <f>VLOOKUP(B380,'WinBUGS output'!A:C,3,FALSE)</f>
        <v>Short-term psychodynamic psychotherapy individual + any SSRI</v>
      </c>
      <c r="E380" s="35" t="str">
        <f>FIXED('WinBUGS output'!N379,2)</f>
        <v>1.86</v>
      </c>
      <c r="F380" s="35" t="str">
        <f>FIXED('WinBUGS output'!M379,2)</f>
        <v>0.81</v>
      </c>
      <c r="G380" s="35" t="str">
        <f>FIXED('WinBUGS output'!O379,2)</f>
        <v>2.88</v>
      </c>
      <c r="H380" s="7"/>
      <c r="I380" s="7"/>
      <c r="J380" s="7"/>
      <c r="X380" s="35" t="str">
        <f t="shared" si="20"/>
        <v>TAU</v>
      </c>
      <c r="Y380" s="35" t="str">
        <f t="shared" si="21"/>
        <v>Short-term psychodynamic psychotherapy individual + any SSRI</v>
      </c>
      <c r="Z380" s="35" t="str">
        <f>FIXED(EXP('WinBUGS output'!N379),2)</f>
        <v>6.44</v>
      </c>
      <c r="AA380" s="35" t="str">
        <f>FIXED(EXP('WinBUGS output'!M379),2)</f>
        <v>2.25</v>
      </c>
      <c r="AB380" s="35" t="str">
        <f>FIXED(EXP('WinBUGS output'!O379),2)</f>
        <v>17.78</v>
      </c>
    </row>
    <row r="381" spans="1:28" x14ac:dyDescent="0.25">
      <c r="A381" s="37">
        <v>6</v>
      </c>
      <c r="B381" s="37">
        <v>64</v>
      </c>
      <c r="C381" s="35" t="str">
        <f>VLOOKUP(A381,'WinBUGS output'!A:C,3,FALSE)</f>
        <v>TAU</v>
      </c>
      <c r="D381" s="35" t="str">
        <f>VLOOKUP(B381,'WinBUGS output'!A:C,3,FALSE)</f>
        <v>CBT individual (over 15 sessions) + Pill placebo</v>
      </c>
      <c r="E381" s="35" t="str">
        <f>FIXED('WinBUGS output'!N380,2)</f>
        <v>2.60</v>
      </c>
      <c r="F381" s="35" t="str">
        <f>FIXED('WinBUGS output'!M380,2)</f>
        <v>1.56</v>
      </c>
      <c r="G381" s="35" t="str">
        <f>FIXED('WinBUGS output'!O380,2)</f>
        <v>3.64</v>
      </c>
      <c r="H381" s="7"/>
      <c r="I381" s="7"/>
      <c r="J381" s="7"/>
      <c r="X381" s="35" t="str">
        <f t="shared" si="20"/>
        <v>TAU</v>
      </c>
      <c r="Y381" s="35" t="str">
        <f t="shared" si="21"/>
        <v>CBT individual (over 15 sessions) + Pill placebo</v>
      </c>
      <c r="Z381" s="35" t="str">
        <f>FIXED(EXP('WinBUGS output'!N380),2)</f>
        <v>13.49</v>
      </c>
      <c r="AA381" s="35" t="str">
        <f>FIXED(EXP('WinBUGS output'!M380),2)</f>
        <v>4.74</v>
      </c>
      <c r="AB381" s="35" t="str">
        <f>FIXED(EXP('WinBUGS output'!O380),2)</f>
        <v>38.09</v>
      </c>
    </row>
    <row r="382" spans="1:28" x14ac:dyDescent="0.25">
      <c r="A382" s="37">
        <v>6</v>
      </c>
      <c r="B382" s="37">
        <v>65</v>
      </c>
      <c r="C382" s="35" t="str">
        <f>VLOOKUP(A382,'WinBUGS output'!A:C,3,FALSE)</f>
        <v>TAU</v>
      </c>
      <c r="D382" s="35" t="str">
        <f>VLOOKUP(B382,'WinBUGS output'!A:C,3,FALSE)</f>
        <v xml:space="preserve">Interpersonal psychotherapy (IPT) + Pill placebo </v>
      </c>
      <c r="E382" s="35" t="str">
        <f>FIXED('WinBUGS output'!N381,2)</f>
        <v>2.59</v>
      </c>
      <c r="F382" s="35" t="str">
        <f>FIXED('WinBUGS output'!M381,2)</f>
        <v>1.37</v>
      </c>
      <c r="G382" s="35" t="str">
        <f>FIXED('WinBUGS output'!O381,2)</f>
        <v>3.78</v>
      </c>
      <c r="H382" s="7"/>
      <c r="I382" s="7"/>
      <c r="J382" s="7"/>
      <c r="X382" s="35" t="str">
        <f t="shared" si="20"/>
        <v>TAU</v>
      </c>
      <c r="Y382" s="35" t="str">
        <f t="shared" si="21"/>
        <v xml:space="preserve">Interpersonal psychotherapy (IPT) + Pill placebo </v>
      </c>
      <c r="Z382" s="35" t="str">
        <f>FIXED(EXP('WinBUGS output'!N381),2)</f>
        <v>13.28</v>
      </c>
      <c r="AA382" s="35" t="str">
        <f>FIXED(EXP('WinBUGS output'!M381),2)</f>
        <v>3.95</v>
      </c>
      <c r="AB382" s="35" t="str">
        <f>FIXED(EXP('WinBUGS output'!O381),2)</f>
        <v>43.95</v>
      </c>
    </row>
    <row r="383" spans="1:28" x14ac:dyDescent="0.25">
      <c r="A383" s="37">
        <v>6</v>
      </c>
      <c r="B383" s="37">
        <v>66</v>
      </c>
      <c r="C383" s="35" t="str">
        <f>VLOOKUP(A383,'WinBUGS output'!A:C,3,FALSE)</f>
        <v>TAU</v>
      </c>
      <c r="D383" s="35" t="str">
        <f>VLOOKUP(B383,'WinBUGS output'!A:C,3,FALSE)</f>
        <v>Exercise + Sertraline</v>
      </c>
      <c r="E383" s="35" t="str">
        <f>FIXED('WinBUGS output'!N382,2)</f>
        <v>2.47</v>
      </c>
      <c r="F383" s="35" t="str">
        <f>FIXED('WinBUGS output'!M382,2)</f>
        <v>1.36</v>
      </c>
      <c r="G383" s="35" t="str">
        <f>FIXED('WinBUGS output'!O382,2)</f>
        <v>3.54</v>
      </c>
      <c r="H383" s="7"/>
      <c r="I383" s="7"/>
      <c r="J383" s="7"/>
      <c r="X383" s="35" t="str">
        <f t="shared" si="20"/>
        <v>TAU</v>
      </c>
      <c r="Y383" s="35" t="str">
        <f t="shared" si="21"/>
        <v>Exercise + Sertraline</v>
      </c>
      <c r="Z383" s="35" t="str">
        <f>FIXED(EXP('WinBUGS output'!N382),2)</f>
        <v>11.78</v>
      </c>
      <c r="AA383" s="35" t="str">
        <f>FIXED(EXP('WinBUGS output'!M382),2)</f>
        <v>3.90</v>
      </c>
      <c r="AB383" s="35" t="str">
        <f>FIXED(EXP('WinBUGS output'!O382),2)</f>
        <v>34.50</v>
      </c>
    </row>
    <row r="384" spans="1:28" x14ac:dyDescent="0.25">
      <c r="A384" s="37">
        <v>6</v>
      </c>
      <c r="B384" s="37">
        <v>67</v>
      </c>
      <c r="C384" s="35" t="str">
        <f>VLOOKUP(A384,'WinBUGS output'!A:C,3,FALSE)</f>
        <v>TAU</v>
      </c>
      <c r="D384" s="35" t="str">
        <f>VLOOKUP(B384,'WinBUGS output'!A:C,3,FALSE)</f>
        <v>Cognitive bibliotherapy + escitalopram</v>
      </c>
      <c r="E384" s="35" t="str">
        <f>FIXED('WinBUGS output'!N383,2)</f>
        <v>0.97</v>
      </c>
      <c r="F384" s="35" t="str">
        <f>FIXED('WinBUGS output'!M383,2)</f>
        <v>-0.20</v>
      </c>
      <c r="G384" s="35" t="str">
        <f>FIXED('WinBUGS output'!O383,2)</f>
        <v>2.16</v>
      </c>
      <c r="H384" s="7"/>
      <c r="I384" s="7"/>
      <c r="J384" s="7"/>
      <c r="X384" s="35" t="str">
        <f t="shared" si="20"/>
        <v>TAU</v>
      </c>
      <c r="Y384" s="35" t="str">
        <f t="shared" si="21"/>
        <v>Cognitive bibliotherapy + escitalopram</v>
      </c>
      <c r="Z384" s="35" t="str">
        <f>FIXED(EXP('WinBUGS output'!N383),2)</f>
        <v>2.64</v>
      </c>
      <c r="AA384" s="35" t="str">
        <f>FIXED(EXP('WinBUGS output'!M383),2)</f>
        <v>0.82</v>
      </c>
      <c r="AB384" s="35" t="str">
        <f>FIXED(EXP('WinBUGS output'!O383),2)</f>
        <v>8.64</v>
      </c>
    </row>
    <row r="385" spans="1:28" x14ac:dyDescent="0.25">
      <c r="A385" s="37">
        <v>7</v>
      </c>
      <c r="B385" s="37">
        <v>8</v>
      </c>
      <c r="C385" s="35" t="str">
        <f>VLOOKUP(A385,'WinBUGS output'!A:C,3,FALSE)</f>
        <v>Enhanced TAU</v>
      </c>
      <c r="D385" s="35" t="str">
        <f>VLOOKUP(B385,'WinBUGS output'!A:C,3,FALSE)</f>
        <v>Exercise</v>
      </c>
      <c r="E385" s="35" t="str">
        <f>FIXED('WinBUGS output'!N384,2)</f>
        <v>0.70</v>
      </c>
      <c r="F385" s="35" t="str">
        <f>FIXED('WinBUGS output'!M384,2)</f>
        <v>-0.08</v>
      </c>
      <c r="G385" s="35" t="str">
        <f>FIXED('WinBUGS output'!O384,2)</f>
        <v>1.38</v>
      </c>
      <c r="H385" s="7"/>
      <c r="I385" s="7"/>
      <c r="J385" s="7"/>
      <c r="X385" s="35" t="str">
        <f t="shared" si="20"/>
        <v>Enhanced TAU</v>
      </c>
      <c r="Y385" s="35" t="str">
        <f t="shared" si="21"/>
        <v>Exercise</v>
      </c>
      <c r="Z385" s="35" t="str">
        <f>FIXED(EXP('WinBUGS output'!N384),2)</f>
        <v>2.02</v>
      </c>
      <c r="AA385" s="35" t="str">
        <f>FIXED(EXP('WinBUGS output'!M384),2)</f>
        <v>0.92</v>
      </c>
      <c r="AB385" s="35" t="str">
        <f>FIXED(EXP('WinBUGS output'!O384),2)</f>
        <v>3.99</v>
      </c>
    </row>
    <row r="386" spans="1:28" x14ac:dyDescent="0.25">
      <c r="A386" s="37">
        <v>7</v>
      </c>
      <c r="B386" s="37">
        <v>9</v>
      </c>
      <c r="C386" s="35" t="str">
        <f>VLOOKUP(A386,'WinBUGS output'!A:C,3,FALSE)</f>
        <v>Enhanced TAU</v>
      </c>
      <c r="D386" s="35" t="str">
        <f>VLOOKUP(B386,'WinBUGS output'!A:C,3,FALSE)</f>
        <v>Exercise + TAU</v>
      </c>
      <c r="E386" s="35" t="str">
        <f>FIXED('WinBUGS output'!N385,2)</f>
        <v>0.44</v>
      </c>
      <c r="F386" s="35" t="str">
        <f>FIXED('WinBUGS output'!M385,2)</f>
        <v>-0.57</v>
      </c>
      <c r="G386" s="35" t="str">
        <f>FIXED('WinBUGS output'!O385,2)</f>
        <v>1.27</v>
      </c>
      <c r="H386" s="7"/>
      <c r="I386" s="7"/>
      <c r="J386" s="7"/>
      <c r="X386" s="35" t="str">
        <f t="shared" si="20"/>
        <v>Enhanced TAU</v>
      </c>
      <c r="Y386" s="35" t="str">
        <f t="shared" si="21"/>
        <v>Exercise + TAU</v>
      </c>
      <c r="Z386" s="35" t="str">
        <f>FIXED(EXP('WinBUGS output'!N385),2)</f>
        <v>1.55</v>
      </c>
      <c r="AA386" s="35" t="str">
        <f>FIXED(EXP('WinBUGS output'!M385),2)</f>
        <v>0.56</v>
      </c>
      <c r="AB386" s="35" t="str">
        <f>FIXED(EXP('WinBUGS output'!O385),2)</f>
        <v>3.55</v>
      </c>
    </row>
    <row r="387" spans="1:28" x14ac:dyDescent="0.25">
      <c r="A387" s="37">
        <v>7</v>
      </c>
      <c r="B387" s="37">
        <v>10</v>
      </c>
      <c r="C387" s="35" t="str">
        <f>VLOOKUP(A387,'WinBUGS output'!A:C,3,FALSE)</f>
        <v>Enhanced TAU</v>
      </c>
      <c r="D387" s="35" t="str">
        <f>VLOOKUP(B387,'WinBUGS output'!A:C,3,FALSE)</f>
        <v>Internet-delivered therapist-guided physical activity</v>
      </c>
      <c r="E387" s="35" t="str">
        <f>FIXED('WinBUGS output'!N386,2)</f>
        <v>0.49</v>
      </c>
      <c r="F387" s="35" t="str">
        <f>FIXED('WinBUGS output'!M386,2)</f>
        <v>-0.59</v>
      </c>
      <c r="G387" s="35" t="str">
        <f>FIXED('WinBUGS output'!O386,2)</f>
        <v>1.42</v>
      </c>
      <c r="H387" s="7"/>
      <c r="I387" s="7"/>
      <c r="J387" s="7"/>
      <c r="X387" s="35" t="str">
        <f t="shared" si="20"/>
        <v>Enhanced TAU</v>
      </c>
      <c r="Y387" s="35" t="str">
        <f t="shared" si="21"/>
        <v>Internet-delivered therapist-guided physical activity</v>
      </c>
      <c r="Z387" s="35" t="str">
        <f>FIXED(EXP('WinBUGS output'!N386),2)</f>
        <v>1.63</v>
      </c>
      <c r="AA387" s="35" t="str">
        <f>FIXED(EXP('WinBUGS output'!M386),2)</f>
        <v>0.55</v>
      </c>
      <c r="AB387" s="35" t="str">
        <f>FIXED(EXP('WinBUGS output'!O386),2)</f>
        <v>4.14</v>
      </c>
    </row>
    <row r="388" spans="1:28" x14ac:dyDescent="0.25">
      <c r="A388" s="37">
        <v>7</v>
      </c>
      <c r="B388" s="37">
        <v>11</v>
      </c>
      <c r="C388" s="35" t="str">
        <f>VLOOKUP(A388,'WinBUGS output'!A:C,3,FALSE)</f>
        <v>Enhanced TAU</v>
      </c>
      <c r="D388" s="35" t="str">
        <f>VLOOKUP(B388,'WinBUGS output'!A:C,3,FALSE)</f>
        <v>Any TCA</v>
      </c>
      <c r="E388" s="35" t="str">
        <f>FIXED('WinBUGS output'!N387,2)</f>
        <v>0.65</v>
      </c>
      <c r="F388" s="35" t="str">
        <f>FIXED('WinBUGS output'!M387,2)</f>
        <v>-0.27</v>
      </c>
      <c r="G388" s="35" t="str">
        <f>FIXED('WinBUGS output'!O387,2)</f>
        <v>1.47</v>
      </c>
      <c r="H388" s="7"/>
      <c r="I388" s="7"/>
      <c r="J388" s="7"/>
      <c r="X388" s="35" t="str">
        <f t="shared" si="20"/>
        <v>Enhanced TAU</v>
      </c>
      <c r="Y388" s="35" t="str">
        <f t="shared" si="21"/>
        <v>Any TCA</v>
      </c>
      <c r="Z388" s="35" t="str">
        <f>FIXED(EXP('WinBUGS output'!N387),2)</f>
        <v>1.91</v>
      </c>
      <c r="AA388" s="35" t="str">
        <f>FIXED(EXP('WinBUGS output'!M387),2)</f>
        <v>0.77</v>
      </c>
      <c r="AB388" s="35" t="str">
        <f>FIXED(EXP('WinBUGS output'!O387),2)</f>
        <v>4.34</v>
      </c>
    </row>
    <row r="389" spans="1:28" x14ac:dyDescent="0.25">
      <c r="A389" s="37">
        <v>7</v>
      </c>
      <c r="B389" s="37">
        <v>12</v>
      </c>
      <c r="C389" s="35" t="str">
        <f>VLOOKUP(A389,'WinBUGS output'!A:C,3,FALSE)</f>
        <v>Enhanced TAU</v>
      </c>
      <c r="D389" s="35" t="str">
        <f>VLOOKUP(B389,'WinBUGS output'!A:C,3,FALSE)</f>
        <v>Amitriptyline</v>
      </c>
      <c r="E389" s="35" t="str">
        <f>FIXED('WinBUGS output'!N388,2)</f>
        <v>0.84</v>
      </c>
      <c r="F389" s="35" t="str">
        <f>FIXED('WinBUGS output'!M388,2)</f>
        <v>0.03</v>
      </c>
      <c r="G389" s="35" t="str">
        <f>FIXED('WinBUGS output'!O388,2)</f>
        <v>1.59</v>
      </c>
      <c r="H389" s="7"/>
      <c r="I389" s="7"/>
      <c r="J389" s="7"/>
      <c r="X389" s="35" t="str">
        <f t="shared" ref="X389:X452" si="24">C389</f>
        <v>Enhanced TAU</v>
      </c>
      <c r="Y389" s="35" t="str">
        <f t="shared" ref="Y389:Y452" si="25">D389</f>
        <v>Amitriptyline</v>
      </c>
      <c r="Z389" s="35" t="str">
        <f>FIXED(EXP('WinBUGS output'!N388),2)</f>
        <v>2.31</v>
      </c>
      <c r="AA389" s="35" t="str">
        <f>FIXED(EXP('WinBUGS output'!M388),2)</f>
        <v>1.03</v>
      </c>
      <c r="AB389" s="35" t="str">
        <f>FIXED(EXP('WinBUGS output'!O388),2)</f>
        <v>4.92</v>
      </c>
    </row>
    <row r="390" spans="1:28" x14ac:dyDescent="0.25">
      <c r="A390" s="37">
        <v>7</v>
      </c>
      <c r="B390" s="37">
        <v>13</v>
      </c>
      <c r="C390" s="35" t="str">
        <f>VLOOKUP(A390,'WinBUGS output'!A:C,3,FALSE)</f>
        <v>Enhanced TAU</v>
      </c>
      <c r="D390" s="35" t="str">
        <f>VLOOKUP(B390,'WinBUGS output'!A:C,3,FALSE)</f>
        <v>Imipramine</v>
      </c>
      <c r="E390" s="35" t="str">
        <f>FIXED('WinBUGS output'!N389,2)</f>
        <v>0.62</v>
      </c>
      <c r="F390" s="35" t="str">
        <f>FIXED('WinBUGS output'!M389,2)</f>
        <v>-0.17</v>
      </c>
      <c r="G390" s="35" t="str">
        <f>FIXED('WinBUGS output'!O389,2)</f>
        <v>1.34</v>
      </c>
      <c r="H390" s="7"/>
      <c r="I390" s="7"/>
      <c r="J390" s="7"/>
      <c r="X390" s="35" t="str">
        <f t="shared" si="24"/>
        <v>Enhanced TAU</v>
      </c>
      <c r="Y390" s="35" t="str">
        <f t="shared" si="25"/>
        <v>Imipramine</v>
      </c>
      <c r="Z390" s="35" t="str">
        <f>FIXED(EXP('WinBUGS output'!N389),2)</f>
        <v>1.87</v>
      </c>
      <c r="AA390" s="35" t="str">
        <f>FIXED(EXP('WinBUGS output'!M389),2)</f>
        <v>0.85</v>
      </c>
      <c r="AB390" s="35" t="str">
        <f>FIXED(EXP('WinBUGS output'!O389),2)</f>
        <v>3.82</v>
      </c>
    </row>
    <row r="391" spans="1:28" x14ac:dyDescent="0.25">
      <c r="A391" s="37">
        <v>7</v>
      </c>
      <c r="B391" s="37">
        <v>14</v>
      </c>
      <c r="C391" s="35" t="str">
        <f>VLOOKUP(A391,'WinBUGS output'!A:C,3,FALSE)</f>
        <v>Enhanced TAU</v>
      </c>
      <c r="D391" s="35" t="str">
        <f>VLOOKUP(B391,'WinBUGS output'!A:C,3,FALSE)</f>
        <v>Lofepramine</v>
      </c>
      <c r="E391" s="35" t="str">
        <f>FIXED('WinBUGS output'!N390,2)</f>
        <v>0.73</v>
      </c>
      <c r="F391" s="35" t="str">
        <f>FIXED('WinBUGS output'!M390,2)</f>
        <v>-0.19</v>
      </c>
      <c r="G391" s="35" t="str">
        <f>FIXED('WinBUGS output'!O390,2)</f>
        <v>1.61</v>
      </c>
      <c r="H391" s="7"/>
      <c r="I391" s="7"/>
      <c r="J391" s="7"/>
      <c r="X391" s="35" t="str">
        <f t="shared" si="24"/>
        <v>Enhanced TAU</v>
      </c>
      <c r="Y391" s="35" t="str">
        <f t="shared" si="25"/>
        <v>Lofepramine</v>
      </c>
      <c r="Z391" s="35" t="str">
        <f>FIXED(EXP('WinBUGS output'!N390),2)</f>
        <v>2.07</v>
      </c>
      <c r="AA391" s="35" t="str">
        <f>FIXED(EXP('WinBUGS output'!M390),2)</f>
        <v>0.83</v>
      </c>
      <c r="AB391" s="35" t="str">
        <f>FIXED(EXP('WinBUGS output'!O390),2)</f>
        <v>4.99</v>
      </c>
    </row>
    <row r="392" spans="1:28" x14ac:dyDescent="0.25">
      <c r="A392" s="37">
        <v>7</v>
      </c>
      <c r="B392" s="37">
        <v>15</v>
      </c>
      <c r="C392" s="35" t="str">
        <f>VLOOKUP(A392,'WinBUGS output'!A:C,3,FALSE)</f>
        <v>Enhanced TAU</v>
      </c>
      <c r="D392" s="35" t="str">
        <f>VLOOKUP(B392,'WinBUGS output'!A:C,3,FALSE)</f>
        <v>Any SSRI</v>
      </c>
      <c r="E392" s="35" t="str">
        <f>FIXED('WinBUGS output'!N391,2)</f>
        <v>0.80</v>
      </c>
      <c r="F392" s="35" t="str">
        <f>FIXED('WinBUGS output'!M391,2)</f>
        <v>-0.06</v>
      </c>
      <c r="G392" s="35" t="str">
        <f>FIXED('WinBUGS output'!O391,2)</f>
        <v>1.67</v>
      </c>
      <c r="H392" s="7"/>
      <c r="I392" s="7"/>
      <c r="J392" s="7"/>
      <c r="X392" s="35" t="str">
        <f t="shared" si="24"/>
        <v>Enhanced TAU</v>
      </c>
      <c r="Y392" s="35" t="str">
        <f t="shared" si="25"/>
        <v>Any SSRI</v>
      </c>
      <c r="Z392" s="35" t="str">
        <f>FIXED(EXP('WinBUGS output'!N391),2)</f>
        <v>2.22</v>
      </c>
      <c r="AA392" s="35" t="str">
        <f>FIXED(EXP('WinBUGS output'!M391),2)</f>
        <v>0.94</v>
      </c>
      <c r="AB392" s="35" t="str">
        <f>FIXED(EXP('WinBUGS output'!O391),2)</f>
        <v>5.33</v>
      </c>
    </row>
    <row r="393" spans="1:28" x14ac:dyDescent="0.25">
      <c r="A393" s="37">
        <v>7</v>
      </c>
      <c r="B393" s="37">
        <v>16</v>
      </c>
      <c r="C393" s="35" t="str">
        <f>VLOOKUP(A393,'WinBUGS output'!A:C,3,FALSE)</f>
        <v>Enhanced TAU</v>
      </c>
      <c r="D393" s="35" t="str">
        <f>VLOOKUP(B393,'WinBUGS output'!A:C,3,FALSE)</f>
        <v>Any SSRI + Enhanced TAU</v>
      </c>
      <c r="E393" s="35" t="str">
        <f>FIXED('WinBUGS output'!N392,2)</f>
        <v>0.72</v>
      </c>
      <c r="F393" s="35" t="str">
        <f>FIXED('WinBUGS output'!M392,2)</f>
        <v>0.00</v>
      </c>
      <c r="G393" s="35" t="str">
        <f>FIXED('WinBUGS output'!O392,2)</f>
        <v>1.41</v>
      </c>
      <c r="H393" s="7">
        <v>0.64529999999999998</v>
      </c>
      <c r="I393" s="7">
        <v>-0.1653</v>
      </c>
      <c r="J393" s="7">
        <v>1.456</v>
      </c>
      <c r="X393" s="35" t="str">
        <f t="shared" si="24"/>
        <v>Enhanced TAU</v>
      </c>
      <c r="Y393" s="35" t="str">
        <f t="shared" si="25"/>
        <v>Any SSRI + Enhanced TAU</v>
      </c>
      <c r="Z393" s="35" t="str">
        <f>FIXED(EXP('WinBUGS output'!N392),2)</f>
        <v>2.05</v>
      </c>
      <c r="AA393" s="35" t="str">
        <f>FIXED(EXP('WinBUGS output'!M392),2)</f>
        <v>1.00</v>
      </c>
      <c r="AB393" s="35" t="str">
        <f>FIXED(EXP('WinBUGS output'!O392),2)</f>
        <v>4.09</v>
      </c>
    </row>
    <row r="394" spans="1:28" x14ac:dyDescent="0.25">
      <c r="A394" s="37">
        <v>7</v>
      </c>
      <c r="B394" s="37">
        <v>17</v>
      </c>
      <c r="C394" s="35" t="str">
        <f>VLOOKUP(A394,'WinBUGS output'!A:C,3,FALSE)</f>
        <v>Enhanced TAU</v>
      </c>
      <c r="D394" s="35" t="str">
        <f>VLOOKUP(B394,'WinBUGS output'!A:C,3,FALSE)</f>
        <v>Citalopram</v>
      </c>
      <c r="E394" s="35" t="str">
        <f>FIXED('WinBUGS output'!N393,2)</f>
        <v>0.75</v>
      </c>
      <c r="F394" s="35" t="str">
        <f>FIXED('WinBUGS output'!M393,2)</f>
        <v>-0.04</v>
      </c>
      <c r="G394" s="35" t="str">
        <f>FIXED('WinBUGS output'!O393,2)</f>
        <v>1.48</v>
      </c>
      <c r="H394" s="7"/>
      <c r="I394" s="7"/>
      <c r="J394" s="7"/>
      <c r="X394" s="35" t="str">
        <f t="shared" si="24"/>
        <v>Enhanced TAU</v>
      </c>
      <c r="Y394" s="35" t="str">
        <f t="shared" si="25"/>
        <v>Citalopram</v>
      </c>
      <c r="Z394" s="35" t="str">
        <f>FIXED(EXP('WinBUGS output'!N393),2)</f>
        <v>2.12</v>
      </c>
      <c r="AA394" s="35" t="str">
        <f>FIXED(EXP('WinBUGS output'!M393),2)</f>
        <v>0.97</v>
      </c>
      <c r="AB394" s="35" t="str">
        <f>FIXED(EXP('WinBUGS output'!O393),2)</f>
        <v>4.40</v>
      </c>
    </row>
    <row r="395" spans="1:28" x14ac:dyDescent="0.25">
      <c r="A395" s="37">
        <v>7</v>
      </c>
      <c r="B395" s="37">
        <v>18</v>
      </c>
      <c r="C395" s="35" t="str">
        <f>VLOOKUP(A395,'WinBUGS output'!A:C,3,FALSE)</f>
        <v>Enhanced TAU</v>
      </c>
      <c r="D395" s="35" t="str">
        <f>VLOOKUP(B395,'WinBUGS output'!A:C,3,FALSE)</f>
        <v>Escitalopram</v>
      </c>
      <c r="E395" s="35" t="str">
        <f>FIXED('WinBUGS output'!N394,2)</f>
        <v>0.62</v>
      </c>
      <c r="F395" s="35" t="str">
        <f>FIXED('WinBUGS output'!M394,2)</f>
        <v>-0.19</v>
      </c>
      <c r="G395" s="35" t="str">
        <f>FIXED('WinBUGS output'!O394,2)</f>
        <v>1.35</v>
      </c>
      <c r="H395" s="7"/>
      <c r="I395" s="7"/>
      <c r="J395" s="7"/>
      <c r="X395" s="35" t="str">
        <f t="shared" si="24"/>
        <v>Enhanced TAU</v>
      </c>
      <c r="Y395" s="35" t="str">
        <f t="shared" si="25"/>
        <v>Escitalopram</v>
      </c>
      <c r="Z395" s="35" t="str">
        <f>FIXED(EXP('WinBUGS output'!N394),2)</f>
        <v>1.86</v>
      </c>
      <c r="AA395" s="35" t="str">
        <f>FIXED(EXP('WinBUGS output'!M394),2)</f>
        <v>0.83</v>
      </c>
      <c r="AB395" s="35" t="str">
        <f>FIXED(EXP('WinBUGS output'!O394),2)</f>
        <v>3.84</v>
      </c>
    </row>
    <row r="396" spans="1:28" x14ac:dyDescent="0.25">
      <c r="A396" s="37">
        <v>7</v>
      </c>
      <c r="B396" s="37">
        <v>19</v>
      </c>
      <c r="C396" s="35" t="str">
        <f>VLOOKUP(A396,'WinBUGS output'!A:C,3,FALSE)</f>
        <v>Enhanced TAU</v>
      </c>
      <c r="D396" s="35" t="str">
        <f>VLOOKUP(B396,'WinBUGS output'!A:C,3,FALSE)</f>
        <v>Fluoxetine</v>
      </c>
      <c r="E396" s="35" t="str">
        <f>FIXED('WinBUGS output'!N395,2)</f>
        <v>0.80</v>
      </c>
      <c r="F396" s="35" t="str">
        <f>FIXED('WinBUGS output'!M395,2)</f>
        <v>0.05</v>
      </c>
      <c r="G396" s="35" t="str">
        <f>FIXED('WinBUGS output'!O395,2)</f>
        <v>1.49</v>
      </c>
      <c r="H396" s="7"/>
      <c r="I396" s="7"/>
      <c r="J396" s="7"/>
      <c r="X396" s="35" t="str">
        <f t="shared" si="24"/>
        <v>Enhanced TAU</v>
      </c>
      <c r="Y396" s="35" t="str">
        <f t="shared" si="25"/>
        <v>Fluoxetine</v>
      </c>
      <c r="Z396" s="35" t="str">
        <f>FIXED(EXP('WinBUGS output'!N395),2)</f>
        <v>2.23</v>
      </c>
      <c r="AA396" s="35" t="str">
        <f>FIXED(EXP('WinBUGS output'!M395),2)</f>
        <v>1.05</v>
      </c>
      <c r="AB396" s="35" t="str">
        <f>FIXED(EXP('WinBUGS output'!O395),2)</f>
        <v>4.45</v>
      </c>
    </row>
    <row r="397" spans="1:28" x14ac:dyDescent="0.25">
      <c r="A397" s="37">
        <v>7</v>
      </c>
      <c r="B397" s="37">
        <v>20</v>
      </c>
      <c r="C397" s="35" t="str">
        <f>VLOOKUP(A397,'WinBUGS output'!A:C,3,FALSE)</f>
        <v>Enhanced TAU</v>
      </c>
      <c r="D397" s="35" t="str">
        <f>VLOOKUP(B397,'WinBUGS output'!A:C,3,FALSE)</f>
        <v>Sertraline</v>
      </c>
      <c r="E397" s="35" t="str">
        <f>FIXED('WinBUGS output'!N396,2)</f>
        <v>0.73</v>
      </c>
      <c r="F397" s="35" t="str">
        <f>FIXED('WinBUGS output'!M396,2)</f>
        <v>-0.03</v>
      </c>
      <c r="G397" s="35" t="str">
        <f>FIXED('WinBUGS output'!O396,2)</f>
        <v>1.41</v>
      </c>
      <c r="H397" s="7"/>
      <c r="I397" s="7"/>
      <c r="J397" s="7"/>
      <c r="X397" s="35" t="str">
        <f t="shared" si="24"/>
        <v>Enhanced TAU</v>
      </c>
      <c r="Y397" s="35" t="str">
        <f t="shared" si="25"/>
        <v>Sertraline</v>
      </c>
      <c r="Z397" s="35" t="str">
        <f>FIXED(EXP('WinBUGS output'!N396),2)</f>
        <v>2.07</v>
      </c>
      <c r="AA397" s="35" t="str">
        <f>FIXED(EXP('WinBUGS output'!M396),2)</f>
        <v>0.97</v>
      </c>
      <c r="AB397" s="35" t="str">
        <f>FIXED(EXP('WinBUGS output'!O396),2)</f>
        <v>4.08</v>
      </c>
    </row>
    <row r="398" spans="1:28" x14ac:dyDescent="0.25">
      <c r="A398" s="37">
        <v>7</v>
      </c>
      <c r="B398" s="37">
        <v>21</v>
      </c>
      <c r="C398" s="35" t="str">
        <f>VLOOKUP(A398,'WinBUGS output'!A:C,3,FALSE)</f>
        <v>Enhanced TAU</v>
      </c>
      <c r="D398" s="35" t="str">
        <f>VLOOKUP(B398,'WinBUGS output'!A:C,3,FALSE)</f>
        <v>Any AD</v>
      </c>
      <c r="E398" s="35" t="str">
        <f>FIXED('WinBUGS output'!N397,2)</f>
        <v>1.24</v>
      </c>
      <c r="F398" s="35" t="str">
        <f>FIXED('WinBUGS output'!M397,2)</f>
        <v>0.40</v>
      </c>
      <c r="G398" s="35" t="str">
        <f>FIXED('WinBUGS output'!O397,2)</f>
        <v>1.98</v>
      </c>
      <c r="H398" s="7"/>
      <c r="I398" s="7"/>
      <c r="J398" s="7"/>
      <c r="X398" s="35" t="str">
        <f t="shared" si="24"/>
        <v>Enhanced TAU</v>
      </c>
      <c r="Y398" s="35" t="str">
        <f t="shared" si="25"/>
        <v>Any AD</v>
      </c>
      <c r="Z398" s="35" t="str">
        <f>FIXED(EXP('WinBUGS output'!N397),2)</f>
        <v>3.47</v>
      </c>
      <c r="AA398" s="35" t="str">
        <f>FIXED(EXP('WinBUGS output'!M397),2)</f>
        <v>1.50</v>
      </c>
      <c r="AB398" s="35" t="str">
        <f>FIXED(EXP('WinBUGS output'!O397),2)</f>
        <v>7.26</v>
      </c>
    </row>
    <row r="399" spans="1:28" x14ac:dyDescent="0.25">
      <c r="A399" s="37">
        <v>7</v>
      </c>
      <c r="B399" s="37">
        <v>22</v>
      </c>
      <c r="C399" s="35" t="str">
        <f>VLOOKUP(A399,'WinBUGS output'!A:C,3,FALSE)</f>
        <v>Enhanced TAU</v>
      </c>
      <c r="D399" s="35" t="str">
        <f>VLOOKUP(B399,'WinBUGS output'!A:C,3,FALSE)</f>
        <v>Mirtazapine</v>
      </c>
      <c r="E399" s="35" t="str">
        <f>FIXED('WinBUGS output'!N398,2)</f>
        <v>1.49</v>
      </c>
      <c r="F399" s="35" t="str">
        <f>FIXED('WinBUGS output'!M398,2)</f>
        <v>-0.03</v>
      </c>
      <c r="G399" s="35" t="str">
        <f>FIXED('WinBUGS output'!O398,2)</f>
        <v>3.11</v>
      </c>
      <c r="H399" s="7"/>
      <c r="I399" s="7"/>
      <c r="J399" s="7"/>
      <c r="X399" s="35" t="str">
        <f t="shared" si="24"/>
        <v>Enhanced TAU</v>
      </c>
      <c r="Y399" s="35" t="str">
        <f t="shared" si="25"/>
        <v>Mirtazapine</v>
      </c>
      <c r="Z399" s="35" t="str">
        <f>FIXED(EXP('WinBUGS output'!N398),2)</f>
        <v>4.43</v>
      </c>
      <c r="AA399" s="35" t="str">
        <f>FIXED(EXP('WinBUGS output'!M398),2)</f>
        <v>0.97</v>
      </c>
      <c r="AB399" s="35" t="str">
        <f>FIXED(EXP('WinBUGS output'!O398),2)</f>
        <v>22.35</v>
      </c>
    </row>
    <row r="400" spans="1:28" x14ac:dyDescent="0.25">
      <c r="A400" s="37">
        <v>7</v>
      </c>
      <c r="B400" s="37">
        <v>23</v>
      </c>
      <c r="C400" s="35" t="str">
        <f>VLOOKUP(A400,'WinBUGS output'!A:C,3,FALSE)</f>
        <v>Enhanced TAU</v>
      </c>
      <c r="D400" s="35" t="str">
        <f>VLOOKUP(B400,'WinBUGS output'!A:C,3,FALSE)</f>
        <v>Short-term psychodynamic psychotherapy individual</v>
      </c>
      <c r="E400" s="35" t="str">
        <f>FIXED('WinBUGS output'!N399,2)</f>
        <v>0.78</v>
      </c>
      <c r="F400" s="35" t="str">
        <f>FIXED('WinBUGS output'!M399,2)</f>
        <v>-0.11</v>
      </c>
      <c r="G400" s="35" t="str">
        <f>FIXED('WinBUGS output'!O399,2)</f>
        <v>1.57</v>
      </c>
      <c r="H400" s="7"/>
      <c r="I400" s="7"/>
      <c r="J400" s="7"/>
      <c r="X400" s="35" t="str">
        <f t="shared" si="24"/>
        <v>Enhanced TAU</v>
      </c>
      <c r="Y400" s="35" t="str">
        <f t="shared" si="25"/>
        <v>Short-term psychodynamic psychotherapy individual</v>
      </c>
      <c r="Z400" s="35" t="str">
        <f>FIXED(EXP('WinBUGS output'!N399),2)</f>
        <v>2.18</v>
      </c>
      <c r="AA400" s="35" t="str">
        <f>FIXED(EXP('WinBUGS output'!M399),2)</f>
        <v>0.89</v>
      </c>
      <c r="AB400" s="35" t="str">
        <f>FIXED(EXP('WinBUGS output'!O399),2)</f>
        <v>4.83</v>
      </c>
    </row>
    <row r="401" spans="1:28" x14ac:dyDescent="0.25">
      <c r="A401" s="37">
        <v>7</v>
      </c>
      <c r="B401" s="37">
        <v>24</v>
      </c>
      <c r="C401" s="35" t="str">
        <f>VLOOKUP(A401,'WinBUGS output'!A:C,3,FALSE)</f>
        <v>Enhanced TAU</v>
      </c>
      <c r="D401" s="35" t="str">
        <f>VLOOKUP(B401,'WinBUGS output'!A:C,3,FALSE)</f>
        <v>Cognitive bibliotherapy with support</v>
      </c>
      <c r="E401" s="35" t="str">
        <f>FIXED('WinBUGS output'!N400,2)</f>
        <v>0.62</v>
      </c>
      <c r="F401" s="35" t="str">
        <f>FIXED('WinBUGS output'!M400,2)</f>
        <v>-0.27</v>
      </c>
      <c r="G401" s="35" t="str">
        <f>FIXED('WinBUGS output'!O400,2)</f>
        <v>1.43</v>
      </c>
      <c r="H401" s="7"/>
      <c r="I401" s="7"/>
      <c r="J401" s="7"/>
      <c r="X401" s="35" t="str">
        <f t="shared" si="24"/>
        <v>Enhanced TAU</v>
      </c>
      <c r="Y401" s="35" t="str">
        <f t="shared" si="25"/>
        <v>Cognitive bibliotherapy with support</v>
      </c>
      <c r="Z401" s="35" t="str">
        <f>FIXED(EXP('WinBUGS output'!N400),2)</f>
        <v>1.86</v>
      </c>
      <c r="AA401" s="35" t="str">
        <f>FIXED(EXP('WinBUGS output'!M400),2)</f>
        <v>0.76</v>
      </c>
      <c r="AB401" s="35" t="str">
        <f>FIXED(EXP('WinBUGS output'!O400),2)</f>
        <v>4.20</v>
      </c>
    </row>
    <row r="402" spans="1:28" x14ac:dyDescent="0.25">
      <c r="A402" s="37">
        <v>7</v>
      </c>
      <c r="B402" s="37">
        <v>25</v>
      </c>
      <c r="C402" s="35" t="str">
        <f>VLOOKUP(A402,'WinBUGS output'!A:C,3,FALSE)</f>
        <v>Enhanced TAU</v>
      </c>
      <c r="D402" s="35" t="str">
        <f>VLOOKUP(B402,'WinBUGS output'!A:C,3,FALSE)</f>
        <v>Computerised behavioural activation with support</v>
      </c>
      <c r="E402" s="35" t="str">
        <f>FIXED('WinBUGS output'!N401,2)</f>
        <v>0.90</v>
      </c>
      <c r="F402" s="35" t="str">
        <f>FIXED('WinBUGS output'!M401,2)</f>
        <v>-0.06</v>
      </c>
      <c r="G402" s="35" t="str">
        <f>FIXED('WinBUGS output'!O401,2)</f>
        <v>1.80</v>
      </c>
      <c r="H402" s="7"/>
      <c r="I402" s="7"/>
      <c r="J402" s="7"/>
      <c r="X402" s="35" t="str">
        <f t="shared" si="24"/>
        <v>Enhanced TAU</v>
      </c>
      <c r="Y402" s="35" t="str">
        <f t="shared" si="25"/>
        <v>Computerised behavioural activation with support</v>
      </c>
      <c r="Z402" s="35" t="str">
        <f>FIXED(EXP('WinBUGS output'!N401),2)</f>
        <v>2.47</v>
      </c>
      <c r="AA402" s="35" t="str">
        <f>FIXED(EXP('WinBUGS output'!M401),2)</f>
        <v>0.95</v>
      </c>
      <c r="AB402" s="35" t="str">
        <f>FIXED(EXP('WinBUGS output'!O401),2)</f>
        <v>6.03</v>
      </c>
    </row>
    <row r="403" spans="1:28" x14ac:dyDescent="0.25">
      <c r="A403" s="37">
        <v>7</v>
      </c>
      <c r="B403" s="37">
        <v>26</v>
      </c>
      <c r="C403" s="35" t="str">
        <f>VLOOKUP(A403,'WinBUGS output'!A:C,3,FALSE)</f>
        <v>Enhanced TAU</v>
      </c>
      <c r="D403" s="35" t="str">
        <f>VLOOKUP(B403,'WinBUGS output'!A:C,3,FALSE)</f>
        <v>Computerised psychodynamic therapy with support</v>
      </c>
      <c r="E403" s="35" t="str">
        <f>FIXED('WinBUGS output'!N402,2)</f>
        <v>1.36</v>
      </c>
      <c r="F403" s="35" t="str">
        <f>FIXED('WinBUGS output'!M402,2)</f>
        <v>0.33</v>
      </c>
      <c r="G403" s="35" t="str">
        <f>FIXED('WinBUGS output'!O402,2)</f>
        <v>2.46</v>
      </c>
      <c r="H403" s="7"/>
      <c r="I403" s="7"/>
      <c r="J403" s="7"/>
      <c r="X403" s="35" t="str">
        <f t="shared" si="24"/>
        <v>Enhanced TAU</v>
      </c>
      <c r="Y403" s="35" t="str">
        <f t="shared" si="25"/>
        <v>Computerised psychodynamic therapy with support</v>
      </c>
      <c r="Z403" s="35" t="str">
        <f>FIXED(EXP('WinBUGS output'!N402),2)</f>
        <v>3.88</v>
      </c>
      <c r="AA403" s="35" t="str">
        <f>FIXED(EXP('WinBUGS output'!M402),2)</f>
        <v>1.39</v>
      </c>
      <c r="AB403" s="35" t="str">
        <f>FIXED(EXP('WinBUGS output'!O402),2)</f>
        <v>11.73</v>
      </c>
    </row>
    <row r="404" spans="1:28" x14ac:dyDescent="0.25">
      <c r="A404" s="37">
        <v>7</v>
      </c>
      <c r="B404" s="37">
        <v>27</v>
      </c>
      <c r="C404" s="35" t="str">
        <f>VLOOKUP(A404,'WinBUGS output'!A:C,3,FALSE)</f>
        <v>Enhanced TAU</v>
      </c>
      <c r="D404" s="35" t="str">
        <f>VLOOKUP(B404,'WinBUGS output'!A:C,3,FALSE)</f>
        <v>Computerised-CBT (CCBT) with support</v>
      </c>
      <c r="E404" s="35" t="str">
        <f>FIXED('WinBUGS output'!N403,2)</f>
        <v>1.03</v>
      </c>
      <c r="F404" s="35" t="str">
        <f>FIXED('WinBUGS output'!M403,2)</f>
        <v>0.17</v>
      </c>
      <c r="G404" s="35" t="str">
        <f>FIXED('WinBUGS output'!O403,2)</f>
        <v>1.81</v>
      </c>
      <c r="H404" s="7"/>
      <c r="I404" s="7"/>
      <c r="J404" s="7"/>
      <c r="X404" s="35" t="str">
        <f t="shared" si="24"/>
        <v>Enhanced TAU</v>
      </c>
      <c r="Y404" s="35" t="str">
        <f t="shared" si="25"/>
        <v>Computerised-CBT (CCBT) with support</v>
      </c>
      <c r="Z404" s="35" t="str">
        <f>FIXED(EXP('WinBUGS output'!N403),2)</f>
        <v>2.79</v>
      </c>
      <c r="AA404" s="35" t="str">
        <f>FIXED(EXP('WinBUGS output'!M403),2)</f>
        <v>1.18</v>
      </c>
      <c r="AB404" s="35" t="str">
        <f>FIXED(EXP('WinBUGS output'!O403),2)</f>
        <v>6.08</v>
      </c>
    </row>
    <row r="405" spans="1:28" x14ac:dyDescent="0.25">
      <c r="A405" s="37">
        <v>7</v>
      </c>
      <c r="B405" s="37">
        <v>28</v>
      </c>
      <c r="C405" s="35" t="str">
        <f>VLOOKUP(A405,'WinBUGS output'!A:C,3,FALSE)</f>
        <v>Enhanced TAU</v>
      </c>
      <c r="D405" s="35" t="str">
        <f>VLOOKUP(B405,'WinBUGS output'!A:C,3,FALSE)</f>
        <v>Computerised-CBT (CCBT) with support + TAU</v>
      </c>
      <c r="E405" s="35" t="str">
        <f>FIXED('WinBUGS output'!N404,2)</f>
        <v>0.78</v>
      </c>
      <c r="F405" s="35" t="str">
        <f>FIXED('WinBUGS output'!M404,2)</f>
        <v>-0.22</v>
      </c>
      <c r="G405" s="35" t="str">
        <f>FIXED('WinBUGS output'!O404,2)</f>
        <v>1.68</v>
      </c>
      <c r="H405" s="7"/>
      <c r="I405" s="7"/>
      <c r="J405" s="7"/>
      <c r="X405" s="35" t="str">
        <f t="shared" si="24"/>
        <v>Enhanced TAU</v>
      </c>
      <c r="Y405" s="35" t="str">
        <f t="shared" si="25"/>
        <v>Computerised-CBT (CCBT) with support + TAU</v>
      </c>
      <c r="Z405" s="35" t="str">
        <f>FIXED(EXP('WinBUGS output'!N404),2)</f>
        <v>2.18</v>
      </c>
      <c r="AA405" s="35" t="str">
        <f>FIXED(EXP('WinBUGS output'!M404),2)</f>
        <v>0.81</v>
      </c>
      <c r="AB405" s="35" t="str">
        <f>FIXED(EXP('WinBUGS output'!O404),2)</f>
        <v>5.35</v>
      </c>
    </row>
    <row r="406" spans="1:28" x14ac:dyDescent="0.25">
      <c r="A406" s="37">
        <v>7</v>
      </c>
      <c r="B406" s="37">
        <v>29</v>
      </c>
      <c r="C406" s="35" t="str">
        <f>VLOOKUP(A406,'WinBUGS output'!A:C,3,FALSE)</f>
        <v>Enhanced TAU</v>
      </c>
      <c r="D406" s="35" t="str">
        <f>VLOOKUP(B406,'WinBUGS output'!A:C,3,FALSE)</f>
        <v>Cognitive bibliotherapy</v>
      </c>
      <c r="E406" s="35" t="str">
        <f>FIXED('WinBUGS output'!N405,2)</f>
        <v>0.31</v>
      </c>
      <c r="F406" s="35" t="str">
        <f>FIXED('WinBUGS output'!M405,2)</f>
        <v>-0.50</v>
      </c>
      <c r="G406" s="35" t="str">
        <f>FIXED('WinBUGS output'!O405,2)</f>
        <v>1.03</v>
      </c>
      <c r="H406" s="7"/>
      <c r="I406" s="7"/>
      <c r="J406" s="7"/>
      <c r="X406" s="35" t="str">
        <f t="shared" si="24"/>
        <v>Enhanced TAU</v>
      </c>
      <c r="Y406" s="35" t="str">
        <f t="shared" si="25"/>
        <v>Cognitive bibliotherapy</v>
      </c>
      <c r="Z406" s="35" t="str">
        <f>FIXED(EXP('WinBUGS output'!N405),2)</f>
        <v>1.36</v>
      </c>
      <c r="AA406" s="35" t="str">
        <f>FIXED(EXP('WinBUGS output'!M405),2)</f>
        <v>0.60</v>
      </c>
      <c r="AB406" s="35" t="str">
        <f>FIXED(EXP('WinBUGS output'!O405),2)</f>
        <v>2.81</v>
      </c>
    </row>
    <row r="407" spans="1:28" x14ac:dyDescent="0.25">
      <c r="A407" s="37">
        <v>7</v>
      </c>
      <c r="B407" s="37">
        <v>30</v>
      </c>
      <c r="C407" s="35" t="str">
        <f>VLOOKUP(A407,'WinBUGS output'!A:C,3,FALSE)</f>
        <v>Enhanced TAU</v>
      </c>
      <c r="D407" s="35" t="str">
        <f>VLOOKUP(B407,'WinBUGS output'!A:C,3,FALSE)</f>
        <v>Cognitive bibliotherapy + TAU</v>
      </c>
      <c r="E407" s="35" t="str">
        <f>FIXED('WinBUGS output'!N406,2)</f>
        <v>0.02</v>
      </c>
      <c r="F407" s="35" t="str">
        <f>FIXED('WinBUGS output'!M406,2)</f>
        <v>-0.99</v>
      </c>
      <c r="G407" s="35" t="str">
        <f>FIXED('WinBUGS output'!O406,2)</f>
        <v>0.89</v>
      </c>
      <c r="H407" s="7"/>
      <c r="I407" s="7"/>
      <c r="J407" s="7"/>
      <c r="X407" s="35" t="str">
        <f t="shared" si="24"/>
        <v>Enhanced TAU</v>
      </c>
      <c r="Y407" s="35" t="str">
        <f t="shared" si="25"/>
        <v>Cognitive bibliotherapy + TAU</v>
      </c>
      <c r="Z407" s="35" t="str">
        <f>FIXED(EXP('WinBUGS output'!N406),2)</f>
        <v>1.02</v>
      </c>
      <c r="AA407" s="35" t="str">
        <f>FIXED(EXP('WinBUGS output'!M406),2)</f>
        <v>0.37</v>
      </c>
      <c r="AB407" s="35" t="str">
        <f>FIXED(EXP('WinBUGS output'!O406),2)</f>
        <v>2.43</v>
      </c>
    </row>
    <row r="408" spans="1:28" x14ac:dyDescent="0.25">
      <c r="A408" s="37">
        <v>7</v>
      </c>
      <c r="B408" s="37">
        <v>31</v>
      </c>
      <c r="C408" s="35" t="str">
        <f>VLOOKUP(A408,'WinBUGS output'!A:C,3,FALSE)</f>
        <v>Enhanced TAU</v>
      </c>
      <c r="D408" s="35" t="str">
        <f>VLOOKUP(B408,'WinBUGS output'!A:C,3,FALSE)</f>
        <v>Computerised mindfulness intervention</v>
      </c>
      <c r="E408" s="35" t="str">
        <f>FIXED('WinBUGS output'!N407,2)</f>
        <v>0.36</v>
      </c>
      <c r="F408" s="35" t="str">
        <f>FIXED('WinBUGS output'!M407,2)</f>
        <v>-0.65</v>
      </c>
      <c r="G408" s="35" t="str">
        <f>FIXED('WinBUGS output'!O407,2)</f>
        <v>1.34</v>
      </c>
      <c r="H408" s="7"/>
      <c r="I408" s="7"/>
      <c r="J408" s="7"/>
      <c r="X408" s="35" t="str">
        <f t="shared" si="24"/>
        <v>Enhanced TAU</v>
      </c>
      <c r="Y408" s="35" t="str">
        <f t="shared" si="25"/>
        <v>Computerised mindfulness intervention</v>
      </c>
      <c r="Z408" s="35" t="str">
        <f>FIXED(EXP('WinBUGS output'!N407),2)</f>
        <v>1.43</v>
      </c>
      <c r="AA408" s="35" t="str">
        <f>FIXED(EXP('WinBUGS output'!M407),2)</f>
        <v>0.52</v>
      </c>
      <c r="AB408" s="35" t="str">
        <f>FIXED(EXP('WinBUGS output'!O407),2)</f>
        <v>3.82</v>
      </c>
    </row>
    <row r="409" spans="1:28" x14ac:dyDescent="0.25">
      <c r="A409" s="37">
        <v>7</v>
      </c>
      <c r="B409" s="37">
        <v>32</v>
      </c>
      <c r="C409" s="35" t="str">
        <f>VLOOKUP(A409,'WinBUGS output'!A:C,3,FALSE)</f>
        <v>Enhanced TAU</v>
      </c>
      <c r="D409" s="35" t="str">
        <f>VLOOKUP(B409,'WinBUGS output'!A:C,3,FALSE)</f>
        <v>Computerised-CBT (CCBT)</v>
      </c>
      <c r="E409" s="35" t="str">
        <f>FIXED('WinBUGS output'!N408,2)</f>
        <v>0.59</v>
      </c>
      <c r="F409" s="35" t="str">
        <f>FIXED('WinBUGS output'!M408,2)</f>
        <v>-0.22</v>
      </c>
      <c r="G409" s="35" t="str">
        <f>FIXED('WinBUGS output'!O408,2)</f>
        <v>1.30</v>
      </c>
      <c r="H409" s="7"/>
      <c r="I409" s="7"/>
      <c r="J409" s="7"/>
      <c r="X409" s="35" t="str">
        <f t="shared" si="24"/>
        <v>Enhanced TAU</v>
      </c>
      <c r="Y409" s="35" t="str">
        <f t="shared" si="25"/>
        <v>Computerised-CBT (CCBT)</v>
      </c>
      <c r="Z409" s="35" t="str">
        <f>FIXED(EXP('WinBUGS output'!N408),2)</f>
        <v>1.81</v>
      </c>
      <c r="AA409" s="35" t="str">
        <f>FIXED(EXP('WinBUGS output'!M408),2)</f>
        <v>0.80</v>
      </c>
      <c r="AB409" s="35" t="str">
        <f>FIXED(EXP('WinBUGS output'!O408),2)</f>
        <v>3.68</v>
      </c>
    </row>
    <row r="410" spans="1:28" x14ac:dyDescent="0.25">
      <c r="A410" s="37">
        <v>7</v>
      </c>
      <c r="B410" s="37">
        <v>33</v>
      </c>
      <c r="C410" s="35" t="str">
        <f>VLOOKUP(A410,'WinBUGS output'!A:C,3,FALSE)</f>
        <v>Enhanced TAU</v>
      </c>
      <c r="D410" s="35" t="str">
        <f>VLOOKUP(B410,'WinBUGS output'!A:C,3,FALSE)</f>
        <v>Online positive psychological intervention</v>
      </c>
      <c r="E410" s="35" t="str">
        <f>FIXED('WinBUGS output'!N409,2)</f>
        <v>-0.02</v>
      </c>
      <c r="F410" s="35" t="str">
        <f>FIXED('WinBUGS output'!M409,2)</f>
        <v>-1.04</v>
      </c>
      <c r="G410" s="35" t="str">
        <f>FIXED('WinBUGS output'!O409,2)</f>
        <v>0.87</v>
      </c>
      <c r="H410" s="7"/>
      <c r="I410" s="7"/>
      <c r="J410" s="7"/>
      <c r="X410" s="35" t="str">
        <f t="shared" si="24"/>
        <v>Enhanced TAU</v>
      </c>
      <c r="Y410" s="35" t="str">
        <f t="shared" si="25"/>
        <v>Online positive psychological intervention</v>
      </c>
      <c r="Z410" s="35" t="str">
        <f>FIXED(EXP('WinBUGS output'!N409),2)</f>
        <v>0.98</v>
      </c>
      <c r="AA410" s="35" t="str">
        <f>FIXED(EXP('WinBUGS output'!M409),2)</f>
        <v>0.35</v>
      </c>
      <c r="AB410" s="35" t="str">
        <f>FIXED(EXP('WinBUGS output'!O409),2)</f>
        <v>2.38</v>
      </c>
    </row>
    <row r="411" spans="1:28" x14ac:dyDescent="0.25">
      <c r="A411" s="37">
        <v>7</v>
      </c>
      <c r="B411" s="37">
        <v>34</v>
      </c>
      <c r="C411" s="35" t="str">
        <f>VLOOKUP(A411,'WinBUGS output'!A:C,3,FALSE)</f>
        <v>Enhanced TAU</v>
      </c>
      <c r="D411" s="35" t="str">
        <f>VLOOKUP(B411,'WinBUGS output'!A:C,3,FALSE)</f>
        <v>Psychoeducational website</v>
      </c>
      <c r="E411" s="35" t="str">
        <f>FIXED('WinBUGS output'!N410,2)</f>
        <v>0.43</v>
      </c>
      <c r="F411" s="35" t="str">
        <f>FIXED('WinBUGS output'!M410,2)</f>
        <v>-0.51</v>
      </c>
      <c r="G411" s="35" t="str">
        <f>FIXED('WinBUGS output'!O410,2)</f>
        <v>1.32</v>
      </c>
      <c r="H411" s="7"/>
      <c r="I411" s="7"/>
      <c r="J411" s="7"/>
      <c r="X411" s="35" t="str">
        <f t="shared" si="24"/>
        <v>Enhanced TAU</v>
      </c>
      <c r="Y411" s="35" t="str">
        <f t="shared" si="25"/>
        <v>Psychoeducational website</v>
      </c>
      <c r="Z411" s="35" t="str">
        <f>FIXED(EXP('WinBUGS output'!N410),2)</f>
        <v>1.53</v>
      </c>
      <c r="AA411" s="35" t="str">
        <f>FIXED(EXP('WinBUGS output'!M410),2)</f>
        <v>0.60</v>
      </c>
      <c r="AB411" s="35" t="str">
        <f>FIXED(EXP('WinBUGS output'!O410),2)</f>
        <v>3.73</v>
      </c>
    </row>
    <row r="412" spans="1:28" x14ac:dyDescent="0.25">
      <c r="A412" s="37">
        <v>7</v>
      </c>
      <c r="B412" s="37">
        <v>35</v>
      </c>
      <c r="C412" s="35" t="str">
        <f>VLOOKUP(A412,'WinBUGS output'!A:C,3,FALSE)</f>
        <v>Enhanced TAU</v>
      </c>
      <c r="D412" s="35" t="str">
        <f>VLOOKUP(B412,'WinBUGS output'!A:C,3,FALSE)</f>
        <v>Tailored computerised psychoeducation and self-help strategies</v>
      </c>
      <c r="E412" s="35" t="str">
        <f>FIXED('WinBUGS output'!N411,2)</f>
        <v>-0.15</v>
      </c>
      <c r="F412" s="35" t="str">
        <f>FIXED('WinBUGS output'!M411,2)</f>
        <v>-1.30</v>
      </c>
      <c r="G412" s="35" t="str">
        <f>FIXED('WinBUGS output'!O411,2)</f>
        <v>0.80</v>
      </c>
      <c r="H412" s="7"/>
      <c r="I412" s="7"/>
      <c r="J412" s="7"/>
      <c r="X412" s="35" t="str">
        <f t="shared" si="24"/>
        <v>Enhanced TAU</v>
      </c>
      <c r="Y412" s="35" t="str">
        <f t="shared" si="25"/>
        <v>Tailored computerised psychoeducation and self-help strategies</v>
      </c>
      <c r="Z412" s="35" t="str">
        <f>FIXED(EXP('WinBUGS output'!N411),2)</f>
        <v>0.86</v>
      </c>
      <c r="AA412" s="35" t="str">
        <f>FIXED(EXP('WinBUGS output'!M411),2)</f>
        <v>0.27</v>
      </c>
      <c r="AB412" s="35" t="str">
        <f>FIXED(EXP('WinBUGS output'!O411),2)</f>
        <v>2.22</v>
      </c>
    </row>
    <row r="413" spans="1:28" x14ac:dyDescent="0.25">
      <c r="A413" s="37">
        <v>7</v>
      </c>
      <c r="B413" s="37">
        <v>36</v>
      </c>
      <c r="C413" s="35" t="str">
        <f>VLOOKUP(A413,'WinBUGS output'!A:C,3,FALSE)</f>
        <v>Enhanced TAU</v>
      </c>
      <c r="D413" s="35" t="str">
        <f>VLOOKUP(B413,'WinBUGS output'!A:C,3,FALSE)</f>
        <v>Lifestyle factors discussion</v>
      </c>
      <c r="E413" s="35" t="str">
        <f>FIXED('WinBUGS output'!N412,2)</f>
        <v>0.10</v>
      </c>
      <c r="F413" s="35" t="str">
        <f>FIXED('WinBUGS output'!M412,2)</f>
        <v>-0.89</v>
      </c>
      <c r="G413" s="35" t="str">
        <f>FIXED('WinBUGS output'!O412,2)</f>
        <v>0.98</v>
      </c>
      <c r="H413" s="7"/>
      <c r="I413" s="7"/>
      <c r="J413" s="7"/>
      <c r="X413" s="35" t="str">
        <f t="shared" si="24"/>
        <v>Enhanced TAU</v>
      </c>
      <c r="Y413" s="35" t="str">
        <f t="shared" si="25"/>
        <v>Lifestyle factors discussion</v>
      </c>
      <c r="Z413" s="35" t="str">
        <f>FIXED(EXP('WinBUGS output'!N412),2)</f>
        <v>1.11</v>
      </c>
      <c r="AA413" s="35" t="str">
        <f>FIXED(EXP('WinBUGS output'!M412),2)</f>
        <v>0.41</v>
      </c>
      <c r="AB413" s="35" t="str">
        <f>FIXED(EXP('WinBUGS output'!O412),2)</f>
        <v>2.67</v>
      </c>
    </row>
    <row r="414" spans="1:28" x14ac:dyDescent="0.25">
      <c r="A414" s="37">
        <v>7</v>
      </c>
      <c r="B414" s="37">
        <v>37</v>
      </c>
      <c r="C414" s="35" t="str">
        <f>VLOOKUP(A414,'WinBUGS output'!A:C,3,FALSE)</f>
        <v>Enhanced TAU</v>
      </c>
      <c r="D414" s="35" t="str">
        <f>VLOOKUP(B414,'WinBUGS output'!A:C,3,FALSE)</f>
        <v>Psychoeducational group programme</v>
      </c>
      <c r="E414" s="35" t="str">
        <f>FIXED('WinBUGS output'!N413,2)</f>
        <v>0.29</v>
      </c>
      <c r="F414" s="35" t="str">
        <f>FIXED('WinBUGS output'!M413,2)</f>
        <v>-0.62</v>
      </c>
      <c r="G414" s="35" t="str">
        <f>FIXED('WinBUGS output'!O413,2)</f>
        <v>1.12</v>
      </c>
      <c r="H414" s="7"/>
      <c r="I414" s="7"/>
      <c r="J414" s="7"/>
      <c r="X414" s="35" t="str">
        <f t="shared" si="24"/>
        <v>Enhanced TAU</v>
      </c>
      <c r="Y414" s="35" t="str">
        <f t="shared" si="25"/>
        <v>Psychoeducational group programme</v>
      </c>
      <c r="Z414" s="35" t="str">
        <f>FIXED(EXP('WinBUGS output'!N413),2)</f>
        <v>1.34</v>
      </c>
      <c r="AA414" s="35" t="str">
        <f>FIXED(EXP('WinBUGS output'!M413),2)</f>
        <v>0.54</v>
      </c>
      <c r="AB414" s="35" t="str">
        <f>FIXED(EXP('WinBUGS output'!O413),2)</f>
        <v>3.06</v>
      </c>
    </row>
    <row r="415" spans="1:28" x14ac:dyDescent="0.25">
      <c r="A415" s="37">
        <v>7</v>
      </c>
      <c r="B415" s="37">
        <v>38</v>
      </c>
      <c r="C415" s="35" t="str">
        <f>VLOOKUP(A415,'WinBUGS output'!A:C,3,FALSE)</f>
        <v>Enhanced TAU</v>
      </c>
      <c r="D415" s="35" t="str">
        <f>VLOOKUP(B415,'WinBUGS output'!A:C,3,FALSE)</f>
        <v>Psychoeducational group programme + TAU</v>
      </c>
      <c r="E415" s="35" t="str">
        <f>FIXED('WinBUGS output'!N414,2)</f>
        <v>0.40</v>
      </c>
      <c r="F415" s="35" t="str">
        <f>FIXED('WinBUGS output'!M414,2)</f>
        <v>-0.56</v>
      </c>
      <c r="G415" s="35" t="str">
        <f>FIXED('WinBUGS output'!O414,2)</f>
        <v>1.31</v>
      </c>
      <c r="H415" s="7"/>
      <c r="I415" s="7"/>
      <c r="J415" s="7"/>
      <c r="X415" s="35" t="str">
        <f t="shared" si="24"/>
        <v>Enhanced TAU</v>
      </c>
      <c r="Y415" s="35" t="str">
        <f t="shared" si="25"/>
        <v>Psychoeducational group programme + TAU</v>
      </c>
      <c r="Z415" s="35" t="str">
        <f>FIXED(EXP('WinBUGS output'!N414),2)</f>
        <v>1.50</v>
      </c>
      <c r="AA415" s="35" t="str">
        <f>FIXED(EXP('WinBUGS output'!M414),2)</f>
        <v>0.57</v>
      </c>
      <c r="AB415" s="35" t="str">
        <f>FIXED(EXP('WinBUGS output'!O414),2)</f>
        <v>3.71</v>
      </c>
    </row>
    <row r="416" spans="1:28" x14ac:dyDescent="0.25">
      <c r="A416" s="37">
        <v>7</v>
      </c>
      <c r="B416" s="37">
        <v>39</v>
      </c>
      <c r="C416" s="35" t="str">
        <f>VLOOKUP(A416,'WinBUGS output'!A:C,3,FALSE)</f>
        <v>Enhanced TAU</v>
      </c>
      <c r="D416" s="35" t="str">
        <f>VLOOKUP(B416,'WinBUGS output'!A:C,3,FALSE)</f>
        <v>Interpersonal psychotherapy (IPT)</v>
      </c>
      <c r="E416" s="35" t="str">
        <f>FIXED('WinBUGS output'!N415,2)</f>
        <v>0.51</v>
      </c>
      <c r="F416" s="35" t="str">
        <f>FIXED('WinBUGS output'!M415,2)</f>
        <v>-0.34</v>
      </c>
      <c r="G416" s="35" t="str">
        <f>FIXED('WinBUGS output'!O415,2)</f>
        <v>1.25</v>
      </c>
      <c r="H416" s="7"/>
      <c r="I416" s="7"/>
      <c r="J416" s="7"/>
      <c r="X416" s="35" t="str">
        <f t="shared" si="24"/>
        <v>Enhanced TAU</v>
      </c>
      <c r="Y416" s="35" t="str">
        <f t="shared" si="25"/>
        <v>Interpersonal psychotherapy (IPT)</v>
      </c>
      <c r="Z416" s="35" t="str">
        <f>FIXED(EXP('WinBUGS output'!N415),2)</f>
        <v>1.66</v>
      </c>
      <c r="AA416" s="35" t="str">
        <f>FIXED(EXP('WinBUGS output'!M415),2)</f>
        <v>0.71</v>
      </c>
      <c r="AB416" s="35" t="str">
        <f>FIXED(EXP('WinBUGS output'!O415),2)</f>
        <v>3.50</v>
      </c>
    </row>
    <row r="417" spans="1:28" x14ac:dyDescent="0.25">
      <c r="A417" s="37">
        <v>7</v>
      </c>
      <c r="B417" s="37">
        <v>40</v>
      </c>
      <c r="C417" s="35" t="str">
        <f>VLOOKUP(A417,'WinBUGS output'!A:C,3,FALSE)</f>
        <v>Enhanced TAU</v>
      </c>
      <c r="D417" s="35" t="str">
        <f>VLOOKUP(B417,'WinBUGS output'!A:C,3,FALSE)</f>
        <v>Interpersonal counselling</v>
      </c>
      <c r="E417" s="35" t="str">
        <f>FIXED('WinBUGS output'!N416,2)</f>
        <v>0.90</v>
      </c>
      <c r="F417" s="35" t="str">
        <f>FIXED('WinBUGS output'!M416,2)</f>
        <v>-0.13</v>
      </c>
      <c r="G417" s="35" t="str">
        <f>FIXED('WinBUGS output'!O416,2)</f>
        <v>1.95</v>
      </c>
      <c r="H417" s="7"/>
      <c r="I417" s="7"/>
      <c r="J417" s="7"/>
      <c r="X417" s="35" t="str">
        <f t="shared" si="24"/>
        <v>Enhanced TAU</v>
      </c>
      <c r="Y417" s="35" t="str">
        <f t="shared" si="25"/>
        <v>Interpersonal counselling</v>
      </c>
      <c r="Z417" s="35" t="str">
        <f>FIXED(EXP('WinBUGS output'!N416),2)</f>
        <v>2.46</v>
      </c>
      <c r="AA417" s="35" t="str">
        <f>FIXED(EXP('WinBUGS output'!M416),2)</f>
        <v>0.88</v>
      </c>
      <c r="AB417" s="35" t="str">
        <f>FIXED(EXP('WinBUGS output'!O416),2)</f>
        <v>7.01</v>
      </c>
    </row>
    <row r="418" spans="1:28" x14ac:dyDescent="0.25">
      <c r="A418" s="37">
        <v>7</v>
      </c>
      <c r="B418" s="37">
        <v>41</v>
      </c>
      <c r="C418" s="35" t="str">
        <f>VLOOKUP(A418,'WinBUGS output'!A:C,3,FALSE)</f>
        <v>Enhanced TAU</v>
      </c>
      <c r="D418" s="35" t="str">
        <f>VLOOKUP(B418,'WinBUGS output'!A:C,3,FALSE)</f>
        <v>Non-directive counselling</v>
      </c>
      <c r="E418" s="35" t="str">
        <f>FIXED('WinBUGS output'!N417,2)</f>
        <v>0.59</v>
      </c>
      <c r="F418" s="35" t="str">
        <f>FIXED('WinBUGS output'!M417,2)</f>
        <v>-0.34</v>
      </c>
      <c r="G418" s="35" t="str">
        <f>FIXED('WinBUGS output'!O417,2)</f>
        <v>1.44</v>
      </c>
      <c r="H418" s="7"/>
      <c r="I418" s="7"/>
      <c r="J418" s="7"/>
      <c r="X418" s="35" t="str">
        <f t="shared" si="24"/>
        <v>Enhanced TAU</v>
      </c>
      <c r="Y418" s="35" t="str">
        <f t="shared" si="25"/>
        <v>Non-directive counselling</v>
      </c>
      <c r="Z418" s="35" t="str">
        <f>FIXED(EXP('WinBUGS output'!N417),2)</f>
        <v>1.81</v>
      </c>
      <c r="AA418" s="35" t="str">
        <f>FIXED(EXP('WinBUGS output'!M417),2)</f>
        <v>0.71</v>
      </c>
      <c r="AB418" s="35" t="str">
        <f>FIXED(EXP('WinBUGS output'!O417),2)</f>
        <v>4.23</v>
      </c>
    </row>
    <row r="419" spans="1:28" x14ac:dyDescent="0.25">
      <c r="A419" s="37">
        <v>7</v>
      </c>
      <c r="B419" s="37">
        <v>42</v>
      </c>
      <c r="C419" s="35" t="str">
        <f>VLOOKUP(A419,'WinBUGS output'!A:C,3,FALSE)</f>
        <v>Enhanced TAU</v>
      </c>
      <c r="D419" s="35" t="str">
        <f>VLOOKUP(B419,'WinBUGS output'!A:C,3,FALSE)</f>
        <v>Wheel of wellness counselling</v>
      </c>
      <c r="E419" s="35" t="str">
        <f>FIXED('WinBUGS output'!N418,2)</f>
        <v>0.62</v>
      </c>
      <c r="F419" s="35" t="str">
        <f>FIXED('WinBUGS output'!M418,2)</f>
        <v>-0.41</v>
      </c>
      <c r="G419" s="35" t="str">
        <f>FIXED('WinBUGS output'!O418,2)</f>
        <v>1.56</v>
      </c>
      <c r="H419" s="7"/>
      <c r="I419" s="7"/>
      <c r="J419" s="7"/>
      <c r="X419" s="35" t="str">
        <f t="shared" si="24"/>
        <v>Enhanced TAU</v>
      </c>
      <c r="Y419" s="35" t="str">
        <f t="shared" si="25"/>
        <v>Wheel of wellness counselling</v>
      </c>
      <c r="Z419" s="35" t="str">
        <f>FIXED(EXP('WinBUGS output'!N418),2)</f>
        <v>1.86</v>
      </c>
      <c r="AA419" s="35" t="str">
        <f>FIXED(EXP('WinBUGS output'!M418),2)</f>
        <v>0.67</v>
      </c>
      <c r="AB419" s="35" t="str">
        <f>FIXED(EXP('WinBUGS output'!O418),2)</f>
        <v>4.78</v>
      </c>
    </row>
    <row r="420" spans="1:28" x14ac:dyDescent="0.25">
      <c r="A420" s="37">
        <v>7</v>
      </c>
      <c r="B420" s="37">
        <v>43</v>
      </c>
      <c r="C420" s="35" t="str">
        <f>VLOOKUP(A420,'WinBUGS output'!A:C,3,FALSE)</f>
        <v>Enhanced TAU</v>
      </c>
      <c r="D420" s="35" t="str">
        <f>VLOOKUP(B420,'WinBUGS output'!A:C,3,FALSE)</f>
        <v>Problem solving individual + enhanced TAU</v>
      </c>
      <c r="E420" s="35" t="str">
        <f>FIXED('WinBUGS output'!N419,2)</f>
        <v>-0.39</v>
      </c>
      <c r="F420" s="35" t="str">
        <f>FIXED('WinBUGS output'!M419,2)</f>
        <v>-1.37</v>
      </c>
      <c r="G420" s="35" t="str">
        <f>FIXED('WinBUGS output'!O419,2)</f>
        <v>0.59</v>
      </c>
      <c r="H420" s="7">
        <v>-0.39500000000000002</v>
      </c>
      <c r="I420" s="7">
        <v>-1.238</v>
      </c>
      <c r="J420" s="7">
        <v>0.4365</v>
      </c>
      <c r="X420" s="35" t="str">
        <f t="shared" si="24"/>
        <v>Enhanced TAU</v>
      </c>
      <c r="Y420" s="35" t="str">
        <f t="shared" si="25"/>
        <v>Problem solving individual + enhanced TAU</v>
      </c>
      <c r="Z420" s="35" t="str">
        <f>FIXED(EXP('WinBUGS output'!N419),2)</f>
        <v>0.67</v>
      </c>
      <c r="AA420" s="35" t="str">
        <f>FIXED(EXP('WinBUGS output'!M419),2)</f>
        <v>0.25</v>
      </c>
      <c r="AB420" s="35" t="str">
        <f>FIXED(EXP('WinBUGS output'!O419),2)</f>
        <v>1.80</v>
      </c>
    </row>
    <row r="421" spans="1:28" x14ac:dyDescent="0.25">
      <c r="A421" s="37">
        <v>7</v>
      </c>
      <c r="B421" s="37">
        <v>44</v>
      </c>
      <c r="C421" s="35" t="str">
        <f>VLOOKUP(A421,'WinBUGS output'!A:C,3,FALSE)</f>
        <v>Enhanced TAU</v>
      </c>
      <c r="D421" s="35" t="str">
        <f>VLOOKUP(B421,'WinBUGS output'!A:C,3,FALSE)</f>
        <v>Behavioural activation</v>
      </c>
      <c r="E421" s="35" t="str">
        <f>FIXED('WinBUGS output'!N420,2)</f>
        <v>1.71</v>
      </c>
      <c r="F421" s="35" t="str">
        <f>FIXED('WinBUGS output'!M420,2)</f>
        <v>0.77</v>
      </c>
      <c r="G421" s="35" t="str">
        <f>FIXED('WinBUGS output'!O420,2)</f>
        <v>2.59</v>
      </c>
      <c r="H421" s="7"/>
      <c r="I421" s="7"/>
      <c r="J421" s="7"/>
      <c r="X421" s="35" t="str">
        <f t="shared" si="24"/>
        <v>Enhanced TAU</v>
      </c>
      <c r="Y421" s="35" t="str">
        <f t="shared" si="25"/>
        <v>Behavioural activation</v>
      </c>
      <c r="Z421" s="35" t="str">
        <f>FIXED(EXP('WinBUGS output'!N420),2)</f>
        <v>5.55</v>
      </c>
      <c r="AA421" s="35" t="str">
        <f>FIXED(EXP('WinBUGS output'!M420),2)</f>
        <v>2.15</v>
      </c>
      <c r="AB421" s="35" t="str">
        <f>FIXED(EXP('WinBUGS output'!O420),2)</f>
        <v>13.30</v>
      </c>
    </row>
    <row r="422" spans="1:28" x14ac:dyDescent="0.25">
      <c r="A422" s="37">
        <v>7</v>
      </c>
      <c r="B422" s="37">
        <v>45</v>
      </c>
      <c r="C422" s="35" t="str">
        <f>VLOOKUP(A422,'WinBUGS output'!A:C,3,FALSE)</f>
        <v>Enhanced TAU</v>
      </c>
      <c r="D422" s="35" t="str">
        <f>VLOOKUP(B422,'WinBUGS output'!A:C,3,FALSE)</f>
        <v>CBT individual (under 15 sessions)</v>
      </c>
      <c r="E422" s="35" t="str">
        <f>FIXED('WinBUGS output'!N421,2)</f>
        <v>0.98</v>
      </c>
      <c r="F422" s="35" t="str">
        <f>FIXED('WinBUGS output'!M421,2)</f>
        <v>0.22</v>
      </c>
      <c r="G422" s="35" t="str">
        <f>FIXED('WinBUGS output'!O421,2)</f>
        <v>1.68</v>
      </c>
      <c r="H422" s="7">
        <v>0.58430000000000004</v>
      </c>
      <c r="I422" s="7">
        <v>-0.48230000000000001</v>
      </c>
      <c r="J422" s="7">
        <v>1.6779999999999999</v>
      </c>
      <c r="X422" s="35" t="str">
        <f t="shared" si="24"/>
        <v>Enhanced TAU</v>
      </c>
      <c r="Y422" s="35" t="str">
        <f t="shared" si="25"/>
        <v>CBT individual (under 15 sessions)</v>
      </c>
      <c r="Z422" s="35" t="str">
        <f>FIXED(EXP('WinBUGS output'!N421),2)</f>
        <v>2.67</v>
      </c>
      <c r="AA422" s="35" t="str">
        <f>FIXED(EXP('WinBUGS output'!M421),2)</f>
        <v>1.24</v>
      </c>
      <c r="AB422" s="35" t="str">
        <f>FIXED(EXP('WinBUGS output'!O421),2)</f>
        <v>5.34</v>
      </c>
    </row>
    <row r="423" spans="1:28" x14ac:dyDescent="0.25">
      <c r="A423" s="37">
        <v>7</v>
      </c>
      <c r="B423" s="37">
        <v>46</v>
      </c>
      <c r="C423" s="35" t="str">
        <f>VLOOKUP(A423,'WinBUGS output'!A:C,3,FALSE)</f>
        <v>Enhanced TAU</v>
      </c>
      <c r="D423" s="35" t="str">
        <f>VLOOKUP(B423,'WinBUGS output'!A:C,3,FALSE)</f>
        <v>CBT individual (under 15 sessions) + TAU</v>
      </c>
      <c r="E423" s="35" t="str">
        <f>FIXED('WinBUGS output'!N422,2)</f>
        <v>1.21</v>
      </c>
      <c r="F423" s="35" t="str">
        <f>FIXED('WinBUGS output'!M422,2)</f>
        <v>0.34</v>
      </c>
      <c r="G423" s="35" t="str">
        <f>FIXED('WinBUGS output'!O422,2)</f>
        <v>2.02</v>
      </c>
      <c r="H423" s="7"/>
      <c r="I423" s="7"/>
      <c r="J423" s="7"/>
      <c r="X423" s="35" t="str">
        <f t="shared" si="24"/>
        <v>Enhanced TAU</v>
      </c>
      <c r="Y423" s="35" t="str">
        <f t="shared" si="25"/>
        <v>CBT individual (under 15 sessions) + TAU</v>
      </c>
      <c r="Z423" s="35" t="str">
        <f>FIXED(EXP('WinBUGS output'!N422),2)</f>
        <v>3.37</v>
      </c>
      <c r="AA423" s="35" t="str">
        <f>FIXED(EXP('WinBUGS output'!M422),2)</f>
        <v>1.41</v>
      </c>
      <c r="AB423" s="35" t="str">
        <f>FIXED(EXP('WinBUGS output'!O422),2)</f>
        <v>7.52</v>
      </c>
    </row>
    <row r="424" spans="1:28" x14ac:dyDescent="0.25">
      <c r="A424" s="37">
        <v>7</v>
      </c>
      <c r="B424" s="37">
        <v>47</v>
      </c>
      <c r="C424" s="35" t="str">
        <f>VLOOKUP(A424,'WinBUGS output'!A:C,3,FALSE)</f>
        <v>Enhanced TAU</v>
      </c>
      <c r="D424" s="35" t="str">
        <f>VLOOKUP(B424,'WinBUGS output'!A:C,3,FALSE)</f>
        <v>CBT individual (over 15 sessions)</v>
      </c>
      <c r="E424" s="35" t="str">
        <f>FIXED('WinBUGS output'!N423,2)</f>
        <v>1.08</v>
      </c>
      <c r="F424" s="35" t="str">
        <f>FIXED('WinBUGS output'!M423,2)</f>
        <v>0.29</v>
      </c>
      <c r="G424" s="35" t="str">
        <f>FIXED('WinBUGS output'!O423,2)</f>
        <v>1.75</v>
      </c>
      <c r="H424" s="7"/>
      <c r="I424" s="7"/>
      <c r="J424" s="7"/>
      <c r="X424" s="35" t="str">
        <f t="shared" si="24"/>
        <v>Enhanced TAU</v>
      </c>
      <c r="Y424" s="35" t="str">
        <f t="shared" si="25"/>
        <v>CBT individual (over 15 sessions)</v>
      </c>
      <c r="Z424" s="35" t="str">
        <f>FIXED(EXP('WinBUGS output'!N423),2)</f>
        <v>2.93</v>
      </c>
      <c r="AA424" s="35" t="str">
        <f>FIXED(EXP('WinBUGS output'!M423),2)</f>
        <v>1.34</v>
      </c>
      <c r="AB424" s="35" t="str">
        <f>FIXED(EXP('WinBUGS output'!O423),2)</f>
        <v>5.74</v>
      </c>
    </row>
    <row r="425" spans="1:28" x14ac:dyDescent="0.25">
      <c r="A425" s="37">
        <v>7</v>
      </c>
      <c r="B425" s="37">
        <v>48</v>
      </c>
      <c r="C425" s="35" t="str">
        <f>VLOOKUP(A425,'WinBUGS output'!A:C,3,FALSE)</f>
        <v>Enhanced TAU</v>
      </c>
      <c r="D425" s="35" t="str">
        <f>VLOOKUP(B425,'WinBUGS output'!A:C,3,FALSE)</f>
        <v>CBT individual (over 15 sessions) + TAU</v>
      </c>
      <c r="E425" s="35" t="str">
        <f>FIXED('WinBUGS output'!N424,2)</f>
        <v>0.40</v>
      </c>
      <c r="F425" s="35" t="str">
        <f>FIXED('WinBUGS output'!M424,2)</f>
        <v>-0.99</v>
      </c>
      <c r="G425" s="35" t="str">
        <f>FIXED('WinBUGS output'!O424,2)</f>
        <v>1.44</v>
      </c>
      <c r="H425" s="7"/>
      <c r="I425" s="7"/>
      <c r="J425" s="7"/>
      <c r="X425" s="35" t="str">
        <f t="shared" si="24"/>
        <v>Enhanced TAU</v>
      </c>
      <c r="Y425" s="35" t="str">
        <f t="shared" si="25"/>
        <v>CBT individual (over 15 sessions) + TAU</v>
      </c>
      <c r="Z425" s="35" t="str">
        <f>FIXED(EXP('WinBUGS output'!N424),2)</f>
        <v>1.49</v>
      </c>
      <c r="AA425" s="35" t="str">
        <f>FIXED(EXP('WinBUGS output'!M424),2)</f>
        <v>0.37</v>
      </c>
      <c r="AB425" s="35" t="str">
        <f>FIXED(EXP('WinBUGS output'!O424),2)</f>
        <v>4.22</v>
      </c>
    </row>
    <row r="426" spans="1:28" x14ac:dyDescent="0.25">
      <c r="A426" s="37">
        <v>7</v>
      </c>
      <c r="B426" s="37">
        <v>49</v>
      </c>
      <c r="C426" s="35" t="str">
        <f>VLOOKUP(A426,'WinBUGS output'!A:C,3,FALSE)</f>
        <v>Enhanced TAU</v>
      </c>
      <c r="D426" s="35" t="str">
        <f>VLOOKUP(B426,'WinBUGS output'!A:C,3,FALSE)</f>
        <v>Rational emotive behaviour therapy (REBT) individual</v>
      </c>
      <c r="E426" s="35" t="str">
        <f>FIXED('WinBUGS output'!N425,2)</f>
        <v>1.09</v>
      </c>
      <c r="F426" s="35" t="str">
        <f>FIXED('WinBUGS output'!M425,2)</f>
        <v>0.18</v>
      </c>
      <c r="G426" s="35" t="str">
        <f>FIXED('WinBUGS output'!O425,2)</f>
        <v>1.94</v>
      </c>
      <c r="H426" s="7"/>
      <c r="I426" s="7"/>
      <c r="J426" s="7"/>
      <c r="X426" s="35" t="str">
        <f t="shared" si="24"/>
        <v>Enhanced TAU</v>
      </c>
      <c r="Y426" s="35" t="str">
        <f t="shared" si="25"/>
        <v>Rational emotive behaviour therapy (REBT) individual</v>
      </c>
      <c r="Z426" s="35" t="str">
        <f>FIXED(EXP('WinBUGS output'!N425),2)</f>
        <v>2.97</v>
      </c>
      <c r="AA426" s="35" t="str">
        <f>FIXED(EXP('WinBUGS output'!M425),2)</f>
        <v>1.20</v>
      </c>
      <c r="AB426" s="35" t="str">
        <f>FIXED(EXP('WinBUGS output'!O425),2)</f>
        <v>6.98</v>
      </c>
    </row>
    <row r="427" spans="1:28" x14ac:dyDescent="0.25">
      <c r="A427" s="37">
        <v>7</v>
      </c>
      <c r="B427" s="37">
        <v>50</v>
      </c>
      <c r="C427" s="35" t="str">
        <f>VLOOKUP(A427,'WinBUGS output'!A:C,3,FALSE)</f>
        <v>Enhanced TAU</v>
      </c>
      <c r="D427" s="35" t="str">
        <f>VLOOKUP(B427,'WinBUGS output'!A:C,3,FALSE)</f>
        <v>Third-wave cognitive therapy individual</v>
      </c>
      <c r="E427" s="35" t="str">
        <f>FIXED('WinBUGS output'!N426,2)</f>
        <v>1.29</v>
      </c>
      <c r="F427" s="35" t="str">
        <f>FIXED('WinBUGS output'!M426,2)</f>
        <v>0.44</v>
      </c>
      <c r="G427" s="35" t="str">
        <f>FIXED('WinBUGS output'!O426,2)</f>
        <v>2.11</v>
      </c>
      <c r="H427" s="7"/>
      <c r="I427" s="7"/>
      <c r="J427" s="7"/>
      <c r="X427" s="35" t="str">
        <f t="shared" si="24"/>
        <v>Enhanced TAU</v>
      </c>
      <c r="Y427" s="35" t="str">
        <f t="shared" si="25"/>
        <v>Third-wave cognitive therapy individual</v>
      </c>
      <c r="Z427" s="35" t="str">
        <f>FIXED(EXP('WinBUGS output'!N426),2)</f>
        <v>3.64</v>
      </c>
      <c r="AA427" s="35" t="str">
        <f>FIXED(EXP('WinBUGS output'!M426),2)</f>
        <v>1.55</v>
      </c>
      <c r="AB427" s="35" t="str">
        <f>FIXED(EXP('WinBUGS output'!O426),2)</f>
        <v>8.23</v>
      </c>
    </row>
    <row r="428" spans="1:28" x14ac:dyDescent="0.25">
      <c r="A428" s="37">
        <v>7</v>
      </c>
      <c r="B428" s="37">
        <v>51</v>
      </c>
      <c r="C428" s="35" t="str">
        <f>VLOOKUP(A428,'WinBUGS output'!A:C,3,FALSE)</f>
        <v>Enhanced TAU</v>
      </c>
      <c r="D428" s="35" t="str">
        <f>VLOOKUP(B428,'WinBUGS output'!A:C,3,FALSE)</f>
        <v>Third-wave cognitive therapy individual + TAU</v>
      </c>
      <c r="E428" s="35" t="str">
        <f>FIXED('WinBUGS output'!N427,2)</f>
        <v>1.25</v>
      </c>
      <c r="F428" s="35" t="str">
        <f>FIXED('WinBUGS output'!M427,2)</f>
        <v>0.30</v>
      </c>
      <c r="G428" s="35" t="str">
        <f>FIXED('WinBUGS output'!O427,2)</f>
        <v>2.25</v>
      </c>
      <c r="H428" s="7"/>
      <c r="I428" s="7"/>
      <c r="J428" s="7"/>
      <c r="X428" s="35" t="str">
        <f t="shared" si="24"/>
        <v>Enhanced TAU</v>
      </c>
      <c r="Y428" s="35" t="str">
        <f t="shared" si="25"/>
        <v>Third-wave cognitive therapy individual + TAU</v>
      </c>
      <c r="Z428" s="35" t="str">
        <f>FIXED(EXP('WinBUGS output'!N427),2)</f>
        <v>3.50</v>
      </c>
      <c r="AA428" s="35" t="str">
        <f>FIXED(EXP('WinBUGS output'!M427),2)</f>
        <v>1.35</v>
      </c>
      <c r="AB428" s="35" t="str">
        <f>FIXED(EXP('WinBUGS output'!O427),2)</f>
        <v>9.51</v>
      </c>
    </row>
    <row r="429" spans="1:28" x14ac:dyDescent="0.25">
      <c r="A429" s="37">
        <v>7</v>
      </c>
      <c r="B429" s="37">
        <v>52</v>
      </c>
      <c r="C429" s="35" t="str">
        <f>VLOOKUP(A429,'WinBUGS output'!A:C,3,FALSE)</f>
        <v>Enhanced TAU</v>
      </c>
      <c r="D429" s="35" t="str">
        <f>VLOOKUP(B429,'WinBUGS output'!A:C,3,FALSE)</f>
        <v>CBT group (under 15 sessions)</v>
      </c>
      <c r="E429" s="35" t="str">
        <f>FIXED('WinBUGS output'!N428,2)</f>
        <v>0.63</v>
      </c>
      <c r="F429" s="35" t="str">
        <f>FIXED('WinBUGS output'!M428,2)</f>
        <v>-0.26</v>
      </c>
      <c r="G429" s="35" t="str">
        <f>FIXED('WinBUGS output'!O428,2)</f>
        <v>1.45</v>
      </c>
      <c r="H429" s="7"/>
      <c r="I429" s="7"/>
      <c r="J429" s="7"/>
      <c r="X429" s="35" t="str">
        <f t="shared" si="24"/>
        <v>Enhanced TAU</v>
      </c>
      <c r="Y429" s="35" t="str">
        <f t="shared" si="25"/>
        <v>CBT group (under 15 sessions)</v>
      </c>
      <c r="Z429" s="35" t="str">
        <f>FIXED(EXP('WinBUGS output'!N428),2)</f>
        <v>1.88</v>
      </c>
      <c r="AA429" s="35" t="str">
        <f>FIXED(EXP('WinBUGS output'!M428),2)</f>
        <v>0.77</v>
      </c>
      <c r="AB429" s="35" t="str">
        <f>FIXED(EXP('WinBUGS output'!O428),2)</f>
        <v>4.26</v>
      </c>
    </row>
    <row r="430" spans="1:28" x14ac:dyDescent="0.25">
      <c r="A430" s="37">
        <v>7</v>
      </c>
      <c r="B430" s="37">
        <v>53</v>
      </c>
      <c r="C430" s="35" t="str">
        <f>VLOOKUP(A430,'WinBUGS output'!A:C,3,FALSE)</f>
        <v>Enhanced TAU</v>
      </c>
      <c r="D430" s="35" t="str">
        <f>VLOOKUP(B430,'WinBUGS output'!A:C,3,FALSE)</f>
        <v>CBT group (under 15 sessions) + TAU</v>
      </c>
      <c r="E430" s="35" t="str">
        <f>FIXED('WinBUGS output'!N429,2)</f>
        <v>0.78</v>
      </c>
      <c r="F430" s="35" t="str">
        <f>FIXED('WinBUGS output'!M429,2)</f>
        <v>-0.15</v>
      </c>
      <c r="G430" s="35" t="str">
        <f>FIXED('WinBUGS output'!O429,2)</f>
        <v>1.70</v>
      </c>
      <c r="H430" s="7"/>
      <c r="I430" s="7"/>
      <c r="J430" s="7"/>
      <c r="X430" s="35" t="str">
        <f t="shared" si="24"/>
        <v>Enhanced TAU</v>
      </c>
      <c r="Y430" s="35" t="str">
        <f t="shared" si="25"/>
        <v>CBT group (under 15 sessions) + TAU</v>
      </c>
      <c r="Z430" s="35" t="str">
        <f>FIXED(EXP('WinBUGS output'!N429),2)</f>
        <v>2.18</v>
      </c>
      <c r="AA430" s="35" t="str">
        <f>FIXED(EXP('WinBUGS output'!M429),2)</f>
        <v>0.86</v>
      </c>
      <c r="AB430" s="35" t="str">
        <f>FIXED(EXP('WinBUGS output'!O429),2)</f>
        <v>5.47</v>
      </c>
    </row>
    <row r="431" spans="1:28" x14ac:dyDescent="0.25">
      <c r="A431" s="37">
        <v>7</v>
      </c>
      <c r="B431" s="37">
        <v>54</v>
      </c>
      <c r="C431" s="35" t="str">
        <f>VLOOKUP(A431,'WinBUGS output'!A:C,3,FALSE)</f>
        <v>Enhanced TAU</v>
      </c>
      <c r="D431" s="35" t="str">
        <f>VLOOKUP(B431,'WinBUGS output'!A:C,3,FALSE)</f>
        <v>Coping with Depression course (group)</v>
      </c>
      <c r="E431" s="35" t="str">
        <f>FIXED('WinBUGS output'!N430,2)</f>
        <v>0.36</v>
      </c>
      <c r="F431" s="35" t="str">
        <f>FIXED('WinBUGS output'!M430,2)</f>
        <v>-0.59</v>
      </c>
      <c r="G431" s="35" t="str">
        <f>FIXED('WinBUGS output'!O430,2)</f>
        <v>1.20</v>
      </c>
      <c r="H431" s="7"/>
      <c r="I431" s="7"/>
      <c r="J431" s="7"/>
      <c r="X431" s="35" t="str">
        <f t="shared" si="24"/>
        <v>Enhanced TAU</v>
      </c>
      <c r="Y431" s="35" t="str">
        <f t="shared" si="25"/>
        <v>Coping with Depression course (group)</v>
      </c>
      <c r="Z431" s="35" t="str">
        <f>FIXED(EXP('WinBUGS output'!N430),2)</f>
        <v>1.43</v>
      </c>
      <c r="AA431" s="35" t="str">
        <f>FIXED(EXP('WinBUGS output'!M430),2)</f>
        <v>0.55</v>
      </c>
      <c r="AB431" s="35" t="str">
        <f>FIXED(EXP('WinBUGS output'!O430),2)</f>
        <v>3.33</v>
      </c>
    </row>
    <row r="432" spans="1:28" x14ac:dyDescent="0.25">
      <c r="A432" s="37">
        <v>7</v>
      </c>
      <c r="B432" s="37">
        <v>55</v>
      </c>
      <c r="C432" s="35" t="str">
        <f>VLOOKUP(A432,'WinBUGS output'!A:C,3,FALSE)</f>
        <v>Enhanced TAU</v>
      </c>
      <c r="D432" s="35" t="str">
        <f>VLOOKUP(B432,'WinBUGS output'!A:C,3,FALSE)</f>
        <v>Third-wave cognitive therapy group</v>
      </c>
      <c r="E432" s="35" t="str">
        <f>FIXED('WinBUGS output'!N431,2)</f>
        <v>0.39</v>
      </c>
      <c r="F432" s="35" t="str">
        <f>FIXED('WinBUGS output'!M431,2)</f>
        <v>-0.52</v>
      </c>
      <c r="G432" s="35" t="str">
        <f>FIXED('WinBUGS output'!O431,2)</f>
        <v>1.19</v>
      </c>
      <c r="H432" s="7"/>
      <c r="I432" s="7"/>
      <c r="J432" s="7"/>
      <c r="X432" s="35" t="str">
        <f t="shared" si="24"/>
        <v>Enhanced TAU</v>
      </c>
      <c r="Y432" s="35" t="str">
        <f t="shared" si="25"/>
        <v>Third-wave cognitive therapy group</v>
      </c>
      <c r="Z432" s="35" t="str">
        <f>FIXED(EXP('WinBUGS output'!N431),2)</f>
        <v>1.48</v>
      </c>
      <c r="AA432" s="35" t="str">
        <f>FIXED(EXP('WinBUGS output'!M431),2)</f>
        <v>0.60</v>
      </c>
      <c r="AB432" s="35" t="str">
        <f>FIXED(EXP('WinBUGS output'!O431),2)</f>
        <v>3.29</v>
      </c>
    </row>
    <row r="433" spans="1:28" x14ac:dyDescent="0.25">
      <c r="A433" s="37">
        <v>7</v>
      </c>
      <c r="B433" s="37">
        <v>56</v>
      </c>
      <c r="C433" s="35" t="str">
        <f>VLOOKUP(A433,'WinBUGS output'!A:C,3,FALSE)</f>
        <v>Enhanced TAU</v>
      </c>
      <c r="D433" s="35" t="str">
        <f>VLOOKUP(B433,'WinBUGS output'!A:C,3,FALSE)</f>
        <v>Third-wave cognitive therapy group + TAU</v>
      </c>
      <c r="E433" s="35" t="str">
        <f>FIXED('WinBUGS output'!N432,2)</f>
        <v>0.57</v>
      </c>
      <c r="F433" s="35" t="str">
        <f>FIXED('WinBUGS output'!M432,2)</f>
        <v>-0.43</v>
      </c>
      <c r="G433" s="35" t="str">
        <f>FIXED('WinBUGS output'!O432,2)</f>
        <v>1.53</v>
      </c>
      <c r="H433" s="7"/>
      <c r="I433" s="7"/>
      <c r="J433" s="7"/>
      <c r="X433" s="35" t="str">
        <f t="shared" si="24"/>
        <v>Enhanced TAU</v>
      </c>
      <c r="Y433" s="35" t="str">
        <f t="shared" si="25"/>
        <v>Third-wave cognitive therapy group + TAU</v>
      </c>
      <c r="Z433" s="35" t="str">
        <f>FIXED(EXP('WinBUGS output'!N432),2)</f>
        <v>1.78</v>
      </c>
      <c r="AA433" s="35" t="str">
        <f>FIXED(EXP('WinBUGS output'!M432),2)</f>
        <v>0.65</v>
      </c>
      <c r="AB433" s="35" t="str">
        <f>FIXED(EXP('WinBUGS output'!O432),2)</f>
        <v>4.63</v>
      </c>
    </row>
    <row r="434" spans="1:28" x14ac:dyDescent="0.25">
      <c r="A434" s="37">
        <v>7</v>
      </c>
      <c r="B434" s="37">
        <v>57</v>
      </c>
      <c r="C434" s="35" t="str">
        <f>VLOOKUP(A434,'WinBUGS output'!A:C,3,FALSE)</f>
        <v>Enhanced TAU</v>
      </c>
      <c r="D434" s="35" t="str">
        <f>VLOOKUP(B434,'WinBUGS output'!A:C,3,FALSE)</f>
        <v>CBT individual (over 15 sessions) + any TCA</v>
      </c>
      <c r="E434" s="35" t="str">
        <f>FIXED('WinBUGS output'!N433,2)</f>
        <v>1.40</v>
      </c>
      <c r="F434" s="35" t="str">
        <f>FIXED('WinBUGS output'!M433,2)</f>
        <v>0.40</v>
      </c>
      <c r="G434" s="35" t="str">
        <f>FIXED('WinBUGS output'!O433,2)</f>
        <v>2.34</v>
      </c>
      <c r="H434" s="7"/>
      <c r="I434" s="7"/>
      <c r="J434" s="7"/>
      <c r="X434" s="35" t="str">
        <f t="shared" si="24"/>
        <v>Enhanced TAU</v>
      </c>
      <c r="Y434" s="35" t="str">
        <f t="shared" si="25"/>
        <v>CBT individual (over 15 sessions) + any TCA</v>
      </c>
      <c r="Z434" s="35" t="str">
        <f>FIXED(EXP('WinBUGS output'!N433),2)</f>
        <v>4.06</v>
      </c>
      <c r="AA434" s="35" t="str">
        <f>FIXED(EXP('WinBUGS output'!M433),2)</f>
        <v>1.50</v>
      </c>
      <c r="AB434" s="35" t="str">
        <f>FIXED(EXP('WinBUGS output'!O433),2)</f>
        <v>10.38</v>
      </c>
    </row>
    <row r="435" spans="1:28" x14ac:dyDescent="0.25">
      <c r="A435" s="37">
        <v>7</v>
      </c>
      <c r="B435" s="37">
        <v>58</v>
      </c>
      <c r="C435" s="35" t="str">
        <f>VLOOKUP(A435,'WinBUGS output'!A:C,3,FALSE)</f>
        <v>Enhanced TAU</v>
      </c>
      <c r="D435" s="35" t="str">
        <f>VLOOKUP(B435,'WinBUGS output'!A:C,3,FALSE)</f>
        <v>CBT individual (over 15 sessions) + imipramine</v>
      </c>
      <c r="E435" s="35" t="str">
        <f>FIXED('WinBUGS output'!N434,2)</f>
        <v>1.42</v>
      </c>
      <c r="F435" s="35" t="str">
        <f>FIXED('WinBUGS output'!M434,2)</f>
        <v>0.35</v>
      </c>
      <c r="G435" s="35" t="str">
        <f>FIXED('WinBUGS output'!O434,2)</f>
        <v>2.46</v>
      </c>
      <c r="H435" s="7"/>
      <c r="I435" s="7"/>
      <c r="J435" s="7"/>
      <c r="X435" s="35" t="str">
        <f t="shared" si="24"/>
        <v>Enhanced TAU</v>
      </c>
      <c r="Y435" s="35" t="str">
        <f t="shared" si="25"/>
        <v>CBT individual (over 15 sessions) + imipramine</v>
      </c>
      <c r="Z435" s="35" t="str">
        <f>FIXED(EXP('WinBUGS output'!N434),2)</f>
        <v>4.14</v>
      </c>
      <c r="AA435" s="35" t="str">
        <f>FIXED(EXP('WinBUGS output'!M434),2)</f>
        <v>1.42</v>
      </c>
      <c r="AB435" s="35" t="str">
        <f>FIXED(EXP('WinBUGS output'!O434),2)</f>
        <v>11.72</v>
      </c>
    </row>
    <row r="436" spans="1:28" x14ac:dyDescent="0.25">
      <c r="A436" s="37">
        <v>7</v>
      </c>
      <c r="B436" s="37">
        <v>59</v>
      </c>
      <c r="C436" s="35" t="str">
        <f>VLOOKUP(A436,'WinBUGS output'!A:C,3,FALSE)</f>
        <v>Enhanced TAU</v>
      </c>
      <c r="D436" s="35" t="str">
        <f>VLOOKUP(B436,'WinBUGS output'!A:C,3,FALSE)</f>
        <v>Supportive psychotherapy + any SSRI</v>
      </c>
      <c r="E436" s="35" t="str">
        <f>FIXED('WinBUGS output'!N435,2)</f>
        <v>1.79</v>
      </c>
      <c r="F436" s="35" t="str">
        <f>FIXED('WinBUGS output'!M435,2)</f>
        <v>0.20</v>
      </c>
      <c r="G436" s="35" t="str">
        <f>FIXED('WinBUGS output'!O435,2)</f>
        <v>3.42</v>
      </c>
      <c r="H436" s="7"/>
      <c r="I436" s="7"/>
      <c r="J436" s="7"/>
      <c r="X436" s="35" t="str">
        <f t="shared" si="24"/>
        <v>Enhanced TAU</v>
      </c>
      <c r="Y436" s="35" t="str">
        <f t="shared" si="25"/>
        <v>Supportive psychotherapy + any SSRI</v>
      </c>
      <c r="Z436" s="35" t="str">
        <f>FIXED(EXP('WinBUGS output'!N435),2)</f>
        <v>5.99</v>
      </c>
      <c r="AA436" s="35" t="str">
        <f>FIXED(EXP('WinBUGS output'!M435),2)</f>
        <v>1.22</v>
      </c>
      <c r="AB436" s="35" t="str">
        <f>FIXED(EXP('WinBUGS output'!O435),2)</f>
        <v>30.45</v>
      </c>
    </row>
    <row r="437" spans="1:28" x14ac:dyDescent="0.25">
      <c r="A437" s="37">
        <v>7</v>
      </c>
      <c r="B437" s="37">
        <v>60</v>
      </c>
      <c r="C437" s="35" t="str">
        <f>VLOOKUP(A437,'WinBUGS output'!A:C,3,FALSE)</f>
        <v>Enhanced TAU</v>
      </c>
      <c r="D437" s="35" t="str">
        <f>VLOOKUP(B437,'WinBUGS output'!A:C,3,FALSE)</f>
        <v>Interpersonal psychotherapy (IPT) + any AD</v>
      </c>
      <c r="E437" s="35" t="str">
        <f>FIXED('WinBUGS output'!N436,2)</f>
        <v>1.97</v>
      </c>
      <c r="F437" s="35" t="str">
        <f>FIXED('WinBUGS output'!M436,2)</f>
        <v>0.76</v>
      </c>
      <c r="G437" s="35" t="str">
        <f>FIXED('WinBUGS output'!O436,2)</f>
        <v>3.15</v>
      </c>
      <c r="H437" s="7"/>
      <c r="I437" s="7"/>
      <c r="J437" s="7"/>
      <c r="X437" s="35" t="str">
        <f t="shared" si="24"/>
        <v>Enhanced TAU</v>
      </c>
      <c r="Y437" s="35" t="str">
        <f t="shared" si="25"/>
        <v>Interpersonal psychotherapy (IPT) + any AD</v>
      </c>
      <c r="Z437" s="35" t="str">
        <f>FIXED(EXP('WinBUGS output'!N436),2)</f>
        <v>7.20</v>
      </c>
      <c r="AA437" s="35" t="str">
        <f>FIXED(EXP('WinBUGS output'!M436),2)</f>
        <v>2.14</v>
      </c>
      <c r="AB437" s="35" t="str">
        <f>FIXED(EXP('WinBUGS output'!O436),2)</f>
        <v>23.38</v>
      </c>
    </row>
    <row r="438" spans="1:28" x14ac:dyDescent="0.25">
      <c r="A438" s="37">
        <v>7</v>
      </c>
      <c r="B438" s="37">
        <v>61</v>
      </c>
      <c r="C438" s="35" t="str">
        <f>VLOOKUP(A438,'WinBUGS output'!A:C,3,FALSE)</f>
        <v>Enhanced TAU</v>
      </c>
      <c r="D438" s="35" t="str">
        <f>VLOOKUP(B438,'WinBUGS output'!A:C,3,FALSE)</f>
        <v>Interpersonal psychotherapy (IPT) + imipramine</v>
      </c>
      <c r="E438" s="35" t="str">
        <f>FIXED('WinBUGS output'!N437,2)</f>
        <v>1.99</v>
      </c>
      <c r="F438" s="35" t="str">
        <f>FIXED('WinBUGS output'!M437,2)</f>
        <v>0.65</v>
      </c>
      <c r="G438" s="35" t="str">
        <f>FIXED('WinBUGS output'!O437,2)</f>
        <v>3.33</v>
      </c>
      <c r="H438" s="7"/>
      <c r="I438" s="7"/>
      <c r="J438" s="7"/>
      <c r="X438" s="35" t="str">
        <f t="shared" si="24"/>
        <v>Enhanced TAU</v>
      </c>
      <c r="Y438" s="35" t="str">
        <f t="shared" si="25"/>
        <v>Interpersonal psychotherapy (IPT) + imipramine</v>
      </c>
      <c r="Z438" s="35" t="str">
        <f>FIXED(EXP('WinBUGS output'!N437),2)</f>
        <v>7.33</v>
      </c>
      <c r="AA438" s="35" t="str">
        <f>FIXED(EXP('WinBUGS output'!M437),2)</f>
        <v>1.91</v>
      </c>
      <c r="AB438" s="35" t="str">
        <f>FIXED(EXP('WinBUGS output'!O437),2)</f>
        <v>27.85</v>
      </c>
    </row>
    <row r="439" spans="1:28" x14ac:dyDescent="0.25">
      <c r="A439" s="37">
        <v>7</v>
      </c>
      <c r="B439" s="37">
        <v>62</v>
      </c>
      <c r="C439" s="35" t="str">
        <f>VLOOKUP(A439,'WinBUGS output'!A:C,3,FALSE)</f>
        <v>Enhanced TAU</v>
      </c>
      <c r="D439" s="35" t="str">
        <f>VLOOKUP(B439,'WinBUGS output'!A:C,3,FALSE)</f>
        <v>Short-term psychodynamic psychotherapy individual + Any AD</v>
      </c>
      <c r="E439" s="35" t="str">
        <f>FIXED('WinBUGS output'!N438,2)</f>
        <v>1.73</v>
      </c>
      <c r="F439" s="35" t="str">
        <f>FIXED('WinBUGS output'!M438,2)</f>
        <v>0.60</v>
      </c>
      <c r="G439" s="35" t="str">
        <f>FIXED('WinBUGS output'!O438,2)</f>
        <v>2.81</v>
      </c>
      <c r="H439" s="7"/>
      <c r="I439" s="7"/>
      <c r="J439" s="7"/>
      <c r="X439" s="35" t="str">
        <f t="shared" si="24"/>
        <v>Enhanced TAU</v>
      </c>
      <c r="Y439" s="35" t="str">
        <f t="shared" si="25"/>
        <v>Short-term psychodynamic psychotherapy individual + Any AD</v>
      </c>
      <c r="Z439" s="35" t="str">
        <f>FIXED(EXP('WinBUGS output'!N438),2)</f>
        <v>5.66</v>
      </c>
      <c r="AA439" s="35" t="str">
        <f>FIXED(EXP('WinBUGS output'!M438),2)</f>
        <v>1.82</v>
      </c>
      <c r="AB439" s="35" t="str">
        <f>FIXED(EXP('WinBUGS output'!O438),2)</f>
        <v>16.63</v>
      </c>
    </row>
    <row r="440" spans="1:28" x14ac:dyDescent="0.25">
      <c r="A440" s="37">
        <v>7</v>
      </c>
      <c r="B440" s="37">
        <v>63</v>
      </c>
      <c r="C440" s="35" t="str">
        <f>VLOOKUP(A440,'WinBUGS output'!A:C,3,FALSE)</f>
        <v>Enhanced TAU</v>
      </c>
      <c r="D440" s="35" t="str">
        <f>VLOOKUP(B440,'WinBUGS output'!A:C,3,FALSE)</f>
        <v>Short-term psychodynamic psychotherapy individual + any SSRI</v>
      </c>
      <c r="E440" s="35" t="str">
        <f>FIXED('WinBUGS output'!N439,2)</f>
        <v>1.59</v>
      </c>
      <c r="F440" s="35" t="str">
        <f>FIXED('WinBUGS output'!M439,2)</f>
        <v>0.38</v>
      </c>
      <c r="G440" s="35" t="str">
        <f>FIXED('WinBUGS output'!O439,2)</f>
        <v>2.74</v>
      </c>
      <c r="H440" s="7"/>
      <c r="I440" s="7"/>
      <c r="J440" s="7"/>
      <c r="X440" s="35" t="str">
        <f t="shared" si="24"/>
        <v>Enhanced TAU</v>
      </c>
      <c r="Y440" s="35" t="str">
        <f t="shared" si="25"/>
        <v>Short-term psychodynamic psychotherapy individual + any SSRI</v>
      </c>
      <c r="Z440" s="35" t="str">
        <f>FIXED(EXP('WinBUGS output'!N439),2)</f>
        <v>4.91</v>
      </c>
      <c r="AA440" s="35" t="str">
        <f>FIXED(EXP('WinBUGS output'!M439),2)</f>
        <v>1.46</v>
      </c>
      <c r="AB440" s="35" t="str">
        <f>FIXED(EXP('WinBUGS output'!O439),2)</f>
        <v>15.52</v>
      </c>
    </row>
    <row r="441" spans="1:28" x14ac:dyDescent="0.25">
      <c r="A441" s="37">
        <v>7</v>
      </c>
      <c r="B441" s="37">
        <v>64</v>
      </c>
      <c r="C441" s="35" t="str">
        <f>VLOOKUP(A441,'WinBUGS output'!A:C,3,FALSE)</f>
        <v>Enhanced TAU</v>
      </c>
      <c r="D441" s="35" t="str">
        <f>VLOOKUP(B441,'WinBUGS output'!A:C,3,FALSE)</f>
        <v>CBT individual (over 15 sessions) + Pill placebo</v>
      </c>
      <c r="E441" s="35" t="str">
        <f>FIXED('WinBUGS output'!N440,2)</f>
        <v>2.33</v>
      </c>
      <c r="F441" s="35" t="str">
        <f>FIXED('WinBUGS output'!M440,2)</f>
        <v>1.10</v>
      </c>
      <c r="G441" s="35" t="str">
        <f>FIXED('WinBUGS output'!O440,2)</f>
        <v>3.50</v>
      </c>
      <c r="H441" s="7"/>
      <c r="I441" s="7"/>
      <c r="J441" s="7"/>
      <c r="X441" s="35" t="str">
        <f t="shared" si="24"/>
        <v>Enhanced TAU</v>
      </c>
      <c r="Y441" s="35" t="str">
        <f t="shared" si="25"/>
        <v>CBT individual (over 15 sessions) + Pill placebo</v>
      </c>
      <c r="Z441" s="35" t="str">
        <f>FIXED(EXP('WinBUGS output'!N440),2)</f>
        <v>10.29</v>
      </c>
      <c r="AA441" s="35" t="str">
        <f>FIXED(EXP('WinBUGS output'!M440),2)</f>
        <v>3.01</v>
      </c>
      <c r="AB441" s="35" t="str">
        <f>FIXED(EXP('WinBUGS output'!O440),2)</f>
        <v>33.21</v>
      </c>
    </row>
    <row r="442" spans="1:28" x14ac:dyDescent="0.25">
      <c r="A442" s="37">
        <v>7</v>
      </c>
      <c r="B442" s="37">
        <v>65</v>
      </c>
      <c r="C442" s="35" t="str">
        <f>VLOOKUP(A442,'WinBUGS output'!A:C,3,FALSE)</f>
        <v>Enhanced TAU</v>
      </c>
      <c r="D442" s="35" t="str">
        <f>VLOOKUP(B442,'WinBUGS output'!A:C,3,FALSE)</f>
        <v xml:space="preserve">Interpersonal psychotherapy (IPT) + Pill placebo </v>
      </c>
      <c r="E442" s="35" t="str">
        <f>FIXED('WinBUGS output'!N441,2)</f>
        <v>2.31</v>
      </c>
      <c r="F442" s="35" t="str">
        <f>FIXED('WinBUGS output'!M441,2)</f>
        <v>0.94</v>
      </c>
      <c r="G442" s="35" t="str">
        <f>FIXED('WinBUGS output'!O441,2)</f>
        <v>3.64</v>
      </c>
      <c r="H442" s="7"/>
      <c r="I442" s="7"/>
      <c r="J442" s="7"/>
      <c r="X442" s="35" t="str">
        <f t="shared" si="24"/>
        <v>Enhanced TAU</v>
      </c>
      <c r="Y442" s="35" t="str">
        <f t="shared" si="25"/>
        <v xml:space="preserve">Interpersonal psychotherapy (IPT) + Pill placebo </v>
      </c>
      <c r="Z442" s="35" t="str">
        <f>FIXED(EXP('WinBUGS output'!N441),2)</f>
        <v>10.11</v>
      </c>
      <c r="AA442" s="35" t="str">
        <f>FIXED(EXP('WinBUGS output'!M441),2)</f>
        <v>2.57</v>
      </c>
      <c r="AB442" s="35" t="str">
        <f>FIXED(EXP('WinBUGS output'!O441),2)</f>
        <v>37.98</v>
      </c>
    </row>
    <row r="443" spans="1:28" x14ac:dyDescent="0.25">
      <c r="A443" s="37">
        <v>7</v>
      </c>
      <c r="B443" s="37">
        <v>66</v>
      </c>
      <c r="C443" s="35" t="str">
        <f>VLOOKUP(A443,'WinBUGS output'!A:C,3,FALSE)</f>
        <v>Enhanced TAU</v>
      </c>
      <c r="D443" s="35" t="str">
        <f>VLOOKUP(B443,'WinBUGS output'!A:C,3,FALSE)</f>
        <v>Exercise + Sertraline</v>
      </c>
      <c r="E443" s="35" t="str">
        <f>FIXED('WinBUGS output'!N442,2)</f>
        <v>2.19</v>
      </c>
      <c r="F443" s="35" t="str">
        <f>FIXED('WinBUGS output'!M442,2)</f>
        <v>0.96</v>
      </c>
      <c r="G443" s="35" t="str">
        <f>FIXED('WinBUGS output'!O442,2)</f>
        <v>3.41</v>
      </c>
      <c r="H443" s="7"/>
      <c r="I443" s="7"/>
      <c r="J443" s="7"/>
      <c r="X443" s="35" t="str">
        <f t="shared" si="24"/>
        <v>Enhanced TAU</v>
      </c>
      <c r="Y443" s="35" t="str">
        <f t="shared" si="25"/>
        <v>Exercise + Sertraline</v>
      </c>
      <c r="Z443" s="35" t="str">
        <f>FIXED(EXP('WinBUGS output'!N442),2)</f>
        <v>8.96</v>
      </c>
      <c r="AA443" s="35" t="str">
        <f>FIXED(EXP('WinBUGS output'!M442),2)</f>
        <v>2.61</v>
      </c>
      <c r="AB443" s="35" t="str">
        <f>FIXED(EXP('WinBUGS output'!O442),2)</f>
        <v>30.11</v>
      </c>
    </row>
    <row r="444" spans="1:28" x14ac:dyDescent="0.25">
      <c r="A444" s="37">
        <v>7</v>
      </c>
      <c r="B444" s="37">
        <v>67</v>
      </c>
      <c r="C444" s="35" t="str">
        <f>VLOOKUP(A444,'WinBUGS output'!A:C,3,FALSE)</f>
        <v>Enhanced TAU</v>
      </c>
      <c r="D444" s="35" t="str">
        <f>VLOOKUP(B444,'WinBUGS output'!A:C,3,FALSE)</f>
        <v>Cognitive bibliotherapy + escitalopram</v>
      </c>
      <c r="E444" s="35" t="str">
        <f>FIXED('WinBUGS output'!N443,2)</f>
        <v>0.70</v>
      </c>
      <c r="F444" s="35" t="str">
        <f>FIXED('WinBUGS output'!M443,2)</f>
        <v>-0.60</v>
      </c>
      <c r="G444" s="35" t="str">
        <f>FIXED('WinBUGS output'!O443,2)</f>
        <v>1.99</v>
      </c>
      <c r="H444" s="7"/>
      <c r="I444" s="7"/>
      <c r="J444" s="7"/>
      <c r="X444" s="35" t="str">
        <f t="shared" si="24"/>
        <v>Enhanced TAU</v>
      </c>
      <c r="Y444" s="35" t="str">
        <f t="shared" si="25"/>
        <v>Cognitive bibliotherapy + escitalopram</v>
      </c>
      <c r="Z444" s="35" t="str">
        <f>FIXED(EXP('WinBUGS output'!N443),2)</f>
        <v>2.02</v>
      </c>
      <c r="AA444" s="35" t="str">
        <f>FIXED(EXP('WinBUGS output'!M443),2)</f>
        <v>0.55</v>
      </c>
      <c r="AB444" s="35" t="str">
        <f>FIXED(EXP('WinBUGS output'!O443),2)</f>
        <v>7.31</v>
      </c>
    </row>
    <row r="445" spans="1:28" x14ac:dyDescent="0.25">
      <c r="A445" s="37">
        <v>8</v>
      </c>
      <c r="B445" s="37">
        <v>9</v>
      </c>
      <c r="C445" s="35" t="str">
        <f>VLOOKUP(A445,'WinBUGS output'!A:C,3,FALSE)</f>
        <v>Exercise</v>
      </c>
      <c r="D445" s="35" t="str">
        <f>VLOOKUP(B445,'WinBUGS output'!A:C,3,FALSE)</f>
        <v>Exercise + TAU</v>
      </c>
      <c r="E445" s="35" t="str">
        <f>FIXED('WinBUGS output'!N444,2)</f>
        <v>-0.25</v>
      </c>
      <c r="F445" s="35" t="str">
        <f>FIXED('WinBUGS output'!M444,2)</f>
        <v>-0.98</v>
      </c>
      <c r="G445" s="35" t="str">
        <f>FIXED('WinBUGS output'!O444,2)</f>
        <v>0.30</v>
      </c>
      <c r="H445" s="7"/>
      <c r="I445" s="7"/>
      <c r="J445" s="7"/>
      <c r="X445" s="35" t="str">
        <f t="shared" si="24"/>
        <v>Exercise</v>
      </c>
      <c r="Y445" s="35" t="str">
        <f t="shared" si="25"/>
        <v>Exercise + TAU</v>
      </c>
      <c r="Z445" s="35" t="str">
        <f>FIXED(EXP('WinBUGS output'!N444),2)</f>
        <v>0.78</v>
      </c>
      <c r="AA445" s="35" t="str">
        <f>FIXED(EXP('WinBUGS output'!M444),2)</f>
        <v>0.37</v>
      </c>
      <c r="AB445" s="35" t="str">
        <f>FIXED(EXP('WinBUGS output'!O444),2)</f>
        <v>1.34</v>
      </c>
    </row>
    <row r="446" spans="1:28" x14ac:dyDescent="0.25">
      <c r="A446" s="37">
        <v>8</v>
      </c>
      <c r="B446" s="37">
        <v>10</v>
      </c>
      <c r="C446" s="35" t="str">
        <f>VLOOKUP(A446,'WinBUGS output'!A:C,3,FALSE)</f>
        <v>Exercise</v>
      </c>
      <c r="D446" s="35" t="str">
        <f>VLOOKUP(B446,'WinBUGS output'!A:C,3,FALSE)</f>
        <v>Internet-delivered therapist-guided physical activity</v>
      </c>
      <c r="E446" s="35" t="str">
        <f>FIXED('WinBUGS output'!N445,2)</f>
        <v>-0.19</v>
      </c>
      <c r="F446" s="35" t="str">
        <f>FIXED('WinBUGS output'!M445,2)</f>
        <v>-1.06</v>
      </c>
      <c r="G446" s="35" t="str">
        <f>FIXED('WinBUGS output'!O445,2)</f>
        <v>0.48</v>
      </c>
      <c r="H446" s="7"/>
      <c r="I446" s="7"/>
      <c r="J446" s="7"/>
      <c r="X446" s="35" t="str">
        <f t="shared" si="24"/>
        <v>Exercise</v>
      </c>
      <c r="Y446" s="35" t="str">
        <f t="shared" si="25"/>
        <v>Internet-delivered therapist-guided physical activity</v>
      </c>
      <c r="Z446" s="35" t="str">
        <f>FIXED(EXP('WinBUGS output'!N445),2)</f>
        <v>0.83</v>
      </c>
      <c r="AA446" s="35" t="str">
        <f>FIXED(EXP('WinBUGS output'!M445),2)</f>
        <v>0.35</v>
      </c>
      <c r="AB446" s="35" t="str">
        <f>FIXED(EXP('WinBUGS output'!O445),2)</f>
        <v>1.62</v>
      </c>
    </row>
    <row r="447" spans="1:28" x14ac:dyDescent="0.25">
      <c r="A447" s="37">
        <v>8</v>
      </c>
      <c r="B447" s="37">
        <v>11</v>
      </c>
      <c r="C447" s="35" t="str">
        <f>VLOOKUP(A447,'WinBUGS output'!A:C,3,FALSE)</f>
        <v>Exercise</v>
      </c>
      <c r="D447" s="35" t="str">
        <f>VLOOKUP(B447,'WinBUGS output'!A:C,3,FALSE)</f>
        <v>Any TCA</v>
      </c>
      <c r="E447" s="35" t="str">
        <f>FIXED('WinBUGS output'!N446,2)</f>
        <v>-0.05</v>
      </c>
      <c r="F447" s="35" t="str">
        <f>FIXED('WinBUGS output'!M446,2)</f>
        <v>-0.75</v>
      </c>
      <c r="G447" s="35" t="str">
        <f>FIXED('WinBUGS output'!O446,2)</f>
        <v>0.60</v>
      </c>
      <c r="H447" s="7"/>
      <c r="I447" s="7"/>
      <c r="J447" s="7"/>
      <c r="X447" s="35" t="str">
        <f t="shared" si="24"/>
        <v>Exercise</v>
      </c>
      <c r="Y447" s="35" t="str">
        <f t="shared" si="25"/>
        <v>Any TCA</v>
      </c>
      <c r="Z447" s="35" t="str">
        <f>FIXED(EXP('WinBUGS output'!N446),2)</f>
        <v>0.95</v>
      </c>
      <c r="AA447" s="35" t="str">
        <f>FIXED(EXP('WinBUGS output'!M446),2)</f>
        <v>0.47</v>
      </c>
      <c r="AB447" s="35" t="str">
        <f>FIXED(EXP('WinBUGS output'!O446),2)</f>
        <v>1.83</v>
      </c>
    </row>
    <row r="448" spans="1:28" x14ac:dyDescent="0.25">
      <c r="A448" s="37">
        <v>8</v>
      </c>
      <c r="B448" s="37">
        <v>12</v>
      </c>
      <c r="C448" s="35" t="str">
        <f>VLOOKUP(A448,'WinBUGS output'!A:C,3,FALSE)</f>
        <v>Exercise</v>
      </c>
      <c r="D448" s="35" t="str">
        <f>VLOOKUP(B448,'WinBUGS output'!A:C,3,FALSE)</f>
        <v>Amitriptyline</v>
      </c>
      <c r="E448" s="35" t="str">
        <f>FIXED('WinBUGS output'!N447,2)</f>
        <v>0.14</v>
      </c>
      <c r="F448" s="35" t="str">
        <f>FIXED('WinBUGS output'!M447,2)</f>
        <v>-0.39</v>
      </c>
      <c r="G448" s="35" t="str">
        <f>FIXED('WinBUGS output'!O447,2)</f>
        <v>0.68</v>
      </c>
      <c r="H448" s="7"/>
      <c r="I448" s="7"/>
      <c r="J448" s="7"/>
      <c r="X448" s="35" t="str">
        <f t="shared" si="24"/>
        <v>Exercise</v>
      </c>
      <c r="Y448" s="35" t="str">
        <f t="shared" si="25"/>
        <v>Amitriptyline</v>
      </c>
      <c r="Z448" s="35" t="str">
        <f>FIXED(EXP('WinBUGS output'!N447),2)</f>
        <v>1.15</v>
      </c>
      <c r="AA448" s="35" t="str">
        <f>FIXED(EXP('WinBUGS output'!M447),2)</f>
        <v>0.68</v>
      </c>
      <c r="AB448" s="35" t="str">
        <f>FIXED(EXP('WinBUGS output'!O447),2)</f>
        <v>1.98</v>
      </c>
    </row>
    <row r="449" spans="1:28" x14ac:dyDescent="0.25">
      <c r="A449" s="37">
        <v>8</v>
      </c>
      <c r="B449" s="37">
        <v>13</v>
      </c>
      <c r="C449" s="35" t="str">
        <f>VLOOKUP(A449,'WinBUGS output'!A:C,3,FALSE)</f>
        <v>Exercise</v>
      </c>
      <c r="D449" s="35" t="str">
        <f>VLOOKUP(B449,'WinBUGS output'!A:C,3,FALSE)</f>
        <v>Imipramine</v>
      </c>
      <c r="E449" s="35" t="str">
        <f>FIXED('WinBUGS output'!N448,2)</f>
        <v>-0.07</v>
      </c>
      <c r="F449" s="35" t="str">
        <f>FIXED('WinBUGS output'!M448,2)</f>
        <v>-0.57</v>
      </c>
      <c r="G449" s="35" t="str">
        <f>FIXED('WinBUGS output'!O448,2)</f>
        <v>0.42</v>
      </c>
      <c r="H449" s="7"/>
      <c r="I449" s="7"/>
      <c r="J449" s="7"/>
      <c r="X449" s="35" t="str">
        <f t="shared" si="24"/>
        <v>Exercise</v>
      </c>
      <c r="Y449" s="35" t="str">
        <f t="shared" si="25"/>
        <v>Imipramine</v>
      </c>
      <c r="Z449" s="35" t="str">
        <f>FIXED(EXP('WinBUGS output'!N448),2)</f>
        <v>0.93</v>
      </c>
      <c r="AA449" s="35" t="str">
        <f>FIXED(EXP('WinBUGS output'!M448),2)</f>
        <v>0.56</v>
      </c>
      <c r="AB449" s="35" t="str">
        <f>FIXED(EXP('WinBUGS output'!O448),2)</f>
        <v>1.53</v>
      </c>
    </row>
    <row r="450" spans="1:28" x14ac:dyDescent="0.25">
      <c r="A450" s="37">
        <v>8</v>
      </c>
      <c r="B450" s="37">
        <v>14</v>
      </c>
      <c r="C450" s="35" t="str">
        <f>VLOOKUP(A450,'WinBUGS output'!A:C,3,FALSE)</f>
        <v>Exercise</v>
      </c>
      <c r="D450" s="35" t="str">
        <f>VLOOKUP(B450,'WinBUGS output'!A:C,3,FALSE)</f>
        <v>Lofepramine</v>
      </c>
      <c r="E450" s="35" t="str">
        <f>FIXED('WinBUGS output'!N449,2)</f>
        <v>0.03</v>
      </c>
      <c r="F450" s="35" t="str">
        <f>FIXED('WinBUGS output'!M449,2)</f>
        <v>-0.66</v>
      </c>
      <c r="G450" s="35" t="str">
        <f>FIXED('WinBUGS output'!O449,2)</f>
        <v>0.74</v>
      </c>
      <c r="H450" s="7"/>
      <c r="I450" s="7"/>
      <c r="J450" s="7"/>
      <c r="X450" s="35" t="str">
        <f t="shared" si="24"/>
        <v>Exercise</v>
      </c>
      <c r="Y450" s="35" t="str">
        <f t="shared" si="25"/>
        <v>Lofepramine</v>
      </c>
      <c r="Z450" s="35" t="str">
        <f>FIXED(EXP('WinBUGS output'!N449),2)</f>
        <v>1.03</v>
      </c>
      <c r="AA450" s="35" t="str">
        <f>FIXED(EXP('WinBUGS output'!M449),2)</f>
        <v>0.52</v>
      </c>
      <c r="AB450" s="35" t="str">
        <f>FIXED(EXP('WinBUGS output'!O449),2)</f>
        <v>2.10</v>
      </c>
    </row>
    <row r="451" spans="1:28" x14ac:dyDescent="0.25">
      <c r="A451" s="37">
        <v>8</v>
      </c>
      <c r="B451" s="37">
        <v>15</v>
      </c>
      <c r="C451" s="35" t="str">
        <f>VLOOKUP(A451,'WinBUGS output'!A:C,3,FALSE)</f>
        <v>Exercise</v>
      </c>
      <c r="D451" s="35" t="str">
        <f>VLOOKUP(B451,'WinBUGS output'!A:C,3,FALSE)</f>
        <v>Any SSRI</v>
      </c>
      <c r="E451" s="35" t="str">
        <f>FIXED('WinBUGS output'!N450,2)</f>
        <v>0.10</v>
      </c>
      <c r="F451" s="35" t="str">
        <f>FIXED('WinBUGS output'!M450,2)</f>
        <v>-0.55</v>
      </c>
      <c r="G451" s="35" t="str">
        <f>FIXED('WinBUGS output'!O450,2)</f>
        <v>0.85</v>
      </c>
      <c r="H451" s="7"/>
      <c r="I451" s="7"/>
      <c r="J451" s="7"/>
      <c r="X451" s="35" t="str">
        <f t="shared" si="24"/>
        <v>Exercise</v>
      </c>
      <c r="Y451" s="35" t="str">
        <f t="shared" si="25"/>
        <v>Any SSRI</v>
      </c>
      <c r="Z451" s="35" t="str">
        <f>FIXED(EXP('WinBUGS output'!N450),2)</f>
        <v>1.10</v>
      </c>
      <c r="AA451" s="35" t="str">
        <f>FIXED(EXP('WinBUGS output'!M450),2)</f>
        <v>0.57</v>
      </c>
      <c r="AB451" s="35" t="str">
        <f>FIXED(EXP('WinBUGS output'!O450),2)</f>
        <v>2.34</v>
      </c>
    </row>
    <row r="452" spans="1:28" x14ac:dyDescent="0.25">
      <c r="A452" s="37">
        <v>8</v>
      </c>
      <c r="B452" s="37">
        <v>16</v>
      </c>
      <c r="C452" s="35" t="str">
        <f>VLOOKUP(A452,'WinBUGS output'!A:C,3,FALSE)</f>
        <v>Exercise</v>
      </c>
      <c r="D452" s="35" t="str">
        <f>VLOOKUP(B452,'WinBUGS output'!A:C,3,FALSE)</f>
        <v>Any SSRI + Enhanced TAU</v>
      </c>
      <c r="E452" s="35" t="str">
        <f>FIXED('WinBUGS output'!N451,2)</f>
        <v>0.03</v>
      </c>
      <c r="F452" s="35" t="str">
        <f>FIXED('WinBUGS output'!M451,2)</f>
        <v>-0.62</v>
      </c>
      <c r="G452" s="35" t="str">
        <f>FIXED('WinBUGS output'!O451,2)</f>
        <v>0.67</v>
      </c>
      <c r="H452" s="7"/>
      <c r="I452" s="7"/>
      <c r="J452" s="7"/>
      <c r="X452" s="35" t="str">
        <f t="shared" si="24"/>
        <v>Exercise</v>
      </c>
      <c r="Y452" s="35" t="str">
        <f t="shared" si="25"/>
        <v>Any SSRI + Enhanced TAU</v>
      </c>
      <c r="Z452" s="35" t="str">
        <f>FIXED(EXP('WinBUGS output'!N451),2)</f>
        <v>1.03</v>
      </c>
      <c r="AA452" s="35" t="str">
        <f>FIXED(EXP('WinBUGS output'!M451),2)</f>
        <v>0.54</v>
      </c>
      <c r="AB452" s="35" t="str">
        <f>FIXED(EXP('WinBUGS output'!O451),2)</f>
        <v>1.95</v>
      </c>
    </row>
    <row r="453" spans="1:28" x14ac:dyDescent="0.25">
      <c r="A453" s="37">
        <v>8</v>
      </c>
      <c r="B453" s="37">
        <v>17</v>
      </c>
      <c r="C453" s="35" t="str">
        <f>VLOOKUP(A453,'WinBUGS output'!A:C,3,FALSE)</f>
        <v>Exercise</v>
      </c>
      <c r="D453" s="35" t="str">
        <f>VLOOKUP(B453,'WinBUGS output'!A:C,3,FALSE)</f>
        <v>Citalopram</v>
      </c>
      <c r="E453" s="35" t="str">
        <f>FIXED('WinBUGS output'!N452,2)</f>
        <v>0.05</v>
      </c>
      <c r="F453" s="35" t="str">
        <f>FIXED('WinBUGS output'!M452,2)</f>
        <v>-0.47</v>
      </c>
      <c r="G453" s="35" t="str">
        <f>FIXED('WinBUGS output'!O452,2)</f>
        <v>0.58</v>
      </c>
      <c r="H453" s="7"/>
      <c r="I453" s="7"/>
      <c r="J453" s="7"/>
      <c r="X453" s="35" t="str">
        <f t="shared" ref="X453:X516" si="26">C453</f>
        <v>Exercise</v>
      </c>
      <c r="Y453" s="35" t="str">
        <f t="shared" ref="Y453:Y516" si="27">D453</f>
        <v>Citalopram</v>
      </c>
      <c r="Z453" s="35" t="str">
        <f>FIXED(EXP('WinBUGS output'!N452),2)</f>
        <v>1.05</v>
      </c>
      <c r="AA453" s="35" t="str">
        <f>FIXED(EXP('WinBUGS output'!M452),2)</f>
        <v>0.63</v>
      </c>
      <c r="AB453" s="35" t="str">
        <f>FIXED(EXP('WinBUGS output'!O452),2)</f>
        <v>1.78</v>
      </c>
    </row>
    <row r="454" spans="1:28" x14ac:dyDescent="0.25">
      <c r="A454" s="37">
        <v>8</v>
      </c>
      <c r="B454" s="37">
        <v>18</v>
      </c>
      <c r="C454" s="35" t="str">
        <f>VLOOKUP(A454,'WinBUGS output'!A:C,3,FALSE)</f>
        <v>Exercise</v>
      </c>
      <c r="D454" s="35" t="str">
        <f>VLOOKUP(B454,'WinBUGS output'!A:C,3,FALSE)</f>
        <v>Escitalopram</v>
      </c>
      <c r="E454" s="35" t="str">
        <f>FIXED('WinBUGS output'!N453,2)</f>
        <v>-0.07</v>
      </c>
      <c r="F454" s="35" t="str">
        <f>FIXED('WinBUGS output'!M453,2)</f>
        <v>-0.62</v>
      </c>
      <c r="G454" s="35" t="str">
        <f>FIXED('WinBUGS output'!O453,2)</f>
        <v>0.44</v>
      </c>
      <c r="H454" s="7"/>
      <c r="I454" s="7"/>
      <c r="J454" s="7"/>
      <c r="X454" s="35" t="str">
        <f t="shared" si="26"/>
        <v>Exercise</v>
      </c>
      <c r="Y454" s="35" t="str">
        <f t="shared" si="27"/>
        <v>Escitalopram</v>
      </c>
      <c r="Z454" s="35" t="str">
        <f>FIXED(EXP('WinBUGS output'!N453),2)</f>
        <v>0.93</v>
      </c>
      <c r="AA454" s="35" t="str">
        <f>FIXED(EXP('WinBUGS output'!M453),2)</f>
        <v>0.54</v>
      </c>
      <c r="AB454" s="35" t="str">
        <f>FIXED(EXP('WinBUGS output'!O453),2)</f>
        <v>1.55</v>
      </c>
    </row>
    <row r="455" spans="1:28" x14ac:dyDescent="0.25">
      <c r="A455" s="37">
        <v>8</v>
      </c>
      <c r="B455" s="37">
        <v>19</v>
      </c>
      <c r="C455" s="35" t="str">
        <f>VLOOKUP(A455,'WinBUGS output'!A:C,3,FALSE)</f>
        <v>Exercise</v>
      </c>
      <c r="D455" s="35" t="str">
        <f>VLOOKUP(B455,'WinBUGS output'!A:C,3,FALSE)</f>
        <v>Fluoxetine</v>
      </c>
      <c r="E455" s="35" t="str">
        <f>FIXED('WinBUGS output'!N454,2)</f>
        <v>0.10</v>
      </c>
      <c r="F455" s="35" t="str">
        <f>FIXED('WinBUGS output'!M454,2)</f>
        <v>-0.36</v>
      </c>
      <c r="G455" s="35" t="str">
        <f>FIXED('WinBUGS output'!O454,2)</f>
        <v>0.58</v>
      </c>
      <c r="H455" s="7"/>
      <c r="I455" s="7"/>
      <c r="J455" s="7"/>
      <c r="X455" s="35" t="str">
        <f t="shared" si="26"/>
        <v>Exercise</v>
      </c>
      <c r="Y455" s="35" t="str">
        <f t="shared" si="27"/>
        <v>Fluoxetine</v>
      </c>
      <c r="Z455" s="35" t="str">
        <f>FIXED(EXP('WinBUGS output'!N454),2)</f>
        <v>1.11</v>
      </c>
      <c r="AA455" s="35" t="str">
        <f>FIXED(EXP('WinBUGS output'!M454),2)</f>
        <v>0.70</v>
      </c>
      <c r="AB455" s="35" t="str">
        <f>FIXED(EXP('WinBUGS output'!O454),2)</f>
        <v>1.78</v>
      </c>
    </row>
    <row r="456" spans="1:28" x14ac:dyDescent="0.25">
      <c r="A456" s="37">
        <v>8</v>
      </c>
      <c r="B456" s="37">
        <v>20</v>
      </c>
      <c r="C456" s="35" t="str">
        <f>VLOOKUP(A456,'WinBUGS output'!A:C,3,FALSE)</f>
        <v>Exercise</v>
      </c>
      <c r="D456" s="35" t="str">
        <f>VLOOKUP(B456,'WinBUGS output'!A:C,3,FALSE)</f>
        <v>Sertraline</v>
      </c>
      <c r="E456" s="35" t="str">
        <f>FIXED('WinBUGS output'!N455,2)</f>
        <v>0.03</v>
      </c>
      <c r="F456" s="35" t="str">
        <f>FIXED('WinBUGS output'!M455,2)</f>
        <v>-0.39</v>
      </c>
      <c r="G456" s="35" t="str">
        <f>FIXED('WinBUGS output'!O455,2)</f>
        <v>0.45</v>
      </c>
      <c r="H456" s="7"/>
      <c r="I456" s="7"/>
      <c r="J456" s="7"/>
      <c r="X456" s="35" t="str">
        <f t="shared" si="26"/>
        <v>Exercise</v>
      </c>
      <c r="Y456" s="35" t="str">
        <f t="shared" si="27"/>
        <v>Sertraline</v>
      </c>
      <c r="Z456" s="35" t="str">
        <f>FIXED(EXP('WinBUGS output'!N455),2)</f>
        <v>1.03</v>
      </c>
      <c r="AA456" s="35" t="str">
        <f>FIXED(EXP('WinBUGS output'!M455),2)</f>
        <v>0.68</v>
      </c>
      <c r="AB456" s="35" t="str">
        <f>FIXED(EXP('WinBUGS output'!O455),2)</f>
        <v>1.57</v>
      </c>
    </row>
    <row r="457" spans="1:28" x14ac:dyDescent="0.25">
      <c r="A457" s="37">
        <v>8</v>
      </c>
      <c r="B457" s="37">
        <v>21</v>
      </c>
      <c r="C457" s="35" t="str">
        <f>VLOOKUP(A457,'WinBUGS output'!A:C,3,FALSE)</f>
        <v>Exercise</v>
      </c>
      <c r="D457" s="35" t="str">
        <f>VLOOKUP(B457,'WinBUGS output'!A:C,3,FALSE)</f>
        <v>Any AD</v>
      </c>
      <c r="E457" s="35" t="str">
        <f>FIXED('WinBUGS output'!N456,2)</f>
        <v>0.54</v>
      </c>
      <c r="F457" s="35" t="str">
        <f>FIXED('WinBUGS output'!M456,2)</f>
        <v>-0.04</v>
      </c>
      <c r="G457" s="35" t="str">
        <f>FIXED('WinBUGS output'!O456,2)</f>
        <v>1.12</v>
      </c>
      <c r="H457" s="7"/>
      <c r="I457" s="7"/>
      <c r="J457" s="7"/>
      <c r="X457" s="35" t="str">
        <f t="shared" si="26"/>
        <v>Exercise</v>
      </c>
      <c r="Y457" s="35" t="str">
        <f t="shared" si="27"/>
        <v>Any AD</v>
      </c>
      <c r="Z457" s="35" t="str">
        <f>FIXED(EXP('WinBUGS output'!N456),2)</f>
        <v>1.72</v>
      </c>
      <c r="AA457" s="35" t="str">
        <f>FIXED(EXP('WinBUGS output'!M456),2)</f>
        <v>0.96</v>
      </c>
      <c r="AB457" s="35" t="str">
        <f>FIXED(EXP('WinBUGS output'!O456),2)</f>
        <v>3.07</v>
      </c>
    </row>
    <row r="458" spans="1:28" x14ac:dyDescent="0.25">
      <c r="A458" s="37">
        <v>8</v>
      </c>
      <c r="B458" s="37">
        <v>22</v>
      </c>
      <c r="C458" s="35" t="str">
        <f>VLOOKUP(A458,'WinBUGS output'!A:C,3,FALSE)</f>
        <v>Exercise</v>
      </c>
      <c r="D458" s="35" t="str">
        <f>VLOOKUP(B458,'WinBUGS output'!A:C,3,FALSE)</f>
        <v>Mirtazapine</v>
      </c>
      <c r="E458" s="35" t="str">
        <f>FIXED('WinBUGS output'!N457,2)</f>
        <v>0.80</v>
      </c>
      <c r="F458" s="35" t="str">
        <f>FIXED('WinBUGS output'!M457,2)</f>
        <v>-0.60</v>
      </c>
      <c r="G458" s="35" t="str">
        <f>FIXED('WinBUGS output'!O457,2)</f>
        <v>2.31</v>
      </c>
      <c r="H458" s="7"/>
      <c r="I458" s="7"/>
      <c r="J458" s="7"/>
      <c r="X458" s="35" t="str">
        <f t="shared" si="26"/>
        <v>Exercise</v>
      </c>
      <c r="Y458" s="35" t="str">
        <f t="shared" si="27"/>
        <v>Mirtazapine</v>
      </c>
      <c r="Z458" s="35" t="str">
        <f>FIXED(EXP('WinBUGS output'!N457),2)</f>
        <v>2.21</v>
      </c>
      <c r="AA458" s="35" t="str">
        <f>FIXED(EXP('WinBUGS output'!M457),2)</f>
        <v>0.55</v>
      </c>
      <c r="AB458" s="35" t="str">
        <f>FIXED(EXP('WinBUGS output'!O457),2)</f>
        <v>10.05</v>
      </c>
    </row>
    <row r="459" spans="1:28" x14ac:dyDescent="0.25">
      <c r="A459" s="37">
        <v>8</v>
      </c>
      <c r="B459" s="37">
        <v>23</v>
      </c>
      <c r="C459" s="35" t="str">
        <f>VLOOKUP(A459,'WinBUGS output'!A:C,3,FALSE)</f>
        <v>Exercise</v>
      </c>
      <c r="D459" s="35" t="str">
        <f>VLOOKUP(B459,'WinBUGS output'!A:C,3,FALSE)</f>
        <v>Short-term psychodynamic psychotherapy individual</v>
      </c>
      <c r="E459" s="35" t="str">
        <f>FIXED('WinBUGS output'!N458,2)</f>
        <v>0.08</v>
      </c>
      <c r="F459" s="35" t="str">
        <f>FIXED('WinBUGS output'!M458,2)</f>
        <v>-0.58</v>
      </c>
      <c r="G459" s="35" t="str">
        <f>FIXED('WinBUGS output'!O458,2)</f>
        <v>0.73</v>
      </c>
      <c r="H459" s="7"/>
      <c r="I459" s="7"/>
      <c r="J459" s="7"/>
      <c r="X459" s="35" t="str">
        <f t="shared" si="26"/>
        <v>Exercise</v>
      </c>
      <c r="Y459" s="35" t="str">
        <f t="shared" si="27"/>
        <v>Short-term psychodynamic psychotherapy individual</v>
      </c>
      <c r="Z459" s="35" t="str">
        <f>FIXED(EXP('WinBUGS output'!N458),2)</f>
        <v>1.08</v>
      </c>
      <c r="AA459" s="35" t="str">
        <f>FIXED(EXP('WinBUGS output'!M458),2)</f>
        <v>0.56</v>
      </c>
      <c r="AB459" s="35" t="str">
        <f>FIXED(EXP('WinBUGS output'!O458),2)</f>
        <v>2.07</v>
      </c>
    </row>
    <row r="460" spans="1:28" x14ac:dyDescent="0.25">
      <c r="A460" s="37">
        <v>8</v>
      </c>
      <c r="B460" s="37">
        <v>24</v>
      </c>
      <c r="C460" s="35" t="str">
        <f>VLOOKUP(A460,'WinBUGS output'!A:C,3,FALSE)</f>
        <v>Exercise</v>
      </c>
      <c r="D460" s="35" t="str">
        <f>VLOOKUP(B460,'WinBUGS output'!A:C,3,FALSE)</f>
        <v>Cognitive bibliotherapy with support</v>
      </c>
      <c r="E460" s="35" t="str">
        <f>FIXED('WinBUGS output'!N459,2)</f>
        <v>-0.08</v>
      </c>
      <c r="F460" s="35" t="str">
        <f>FIXED('WinBUGS output'!M459,2)</f>
        <v>-0.71</v>
      </c>
      <c r="G460" s="35" t="str">
        <f>FIXED('WinBUGS output'!O459,2)</f>
        <v>0.54</v>
      </c>
      <c r="H460" s="7"/>
      <c r="I460" s="7"/>
      <c r="J460" s="7"/>
      <c r="X460" s="35" t="str">
        <f t="shared" si="26"/>
        <v>Exercise</v>
      </c>
      <c r="Y460" s="35" t="str">
        <f t="shared" si="27"/>
        <v>Cognitive bibliotherapy with support</v>
      </c>
      <c r="Z460" s="35" t="str">
        <f>FIXED(EXP('WinBUGS output'!N459),2)</f>
        <v>0.93</v>
      </c>
      <c r="AA460" s="35" t="str">
        <f>FIXED(EXP('WinBUGS output'!M459),2)</f>
        <v>0.49</v>
      </c>
      <c r="AB460" s="35" t="str">
        <f>FIXED(EXP('WinBUGS output'!O459),2)</f>
        <v>1.72</v>
      </c>
    </row>
    <row r="461" spans="1:28" x14ac:dyDescent="0.25">
      <c r="A461" s="37">
        <v>8</v>
      </c>
      <c r="B461" s="37">
        <v>25</v>
      </c>
      <c r="C461" s="35" t="str">
        <f>VLOOKUP(A461,'WinBUGS output'!A:C,3,FALSE)</f>
        <v>Exercise</v>
      </c>
      <c r="D461" s="35" t="str">
        <f>VLOOKUP(B461,'WinBUGS output'!A:C,3,FALSE)</f>
        <v>Computerised behavioural activation with support</v>
      </c>
      <c r="E461" s="35" t="str">
        <f>FIXED('WinBUGS output'!N460,2)</f>
        <v>0.21</v>
      </c>
      <c r="F461" s="35" t="str">
        <f>FIXED('WinBUGS output'!M460,2)</f>
        <v>-0.53</v>
      </c>
      <c r="G461" s="35" t="str">
        <f>FIXED('WinBUGS output'!O460,2)</f>
        <v>0.93</v>
      </c>
      <c r="H461" s="7"/>
      <c r="I461" s="7"/>
      <c r="J461" s="7"/>
      <c r="X461" s="35" t="str">
        <f t="shared" si="26"/>
        <v>Exercise</v>
      </c>
      <c r="Y461" s="35" t="str">
        <f t="shared" si="27"/>
        <v>Computerised behavioural activation with support</v>
      </c>
      <c r="Z461" s="35" t="str">
        <f>FIXED(EXP('WinBUGS output'!N460),2)</f>
        <v>1.23</v>
      </c>
      <c r="AA461" s="35" t="str">
        <f>FIXED(EXP('WinBUGS output'!M460),2)</f>
        <v>0.59</v>
      </c>
      <c r="AB461" s="35" t="str">
        <f>FIXED(EXP('WinBUGS output'!O460),2)</f>
        <v>2.52</v>
      </c>
    </row>
    <row r="462" spans="1:28" x14ac:dyDescent="0.25">
      <c r="A462" s="37">
        <v>8</v>
      </c>
      <c r="B462" s="37">
        <v>26</v>
      </c>
      <c r="C462" s="35" t="str">
        <f>VLOOKUP(A462,'WinBUGS output'!A:C,3,FALSE)</f>
        <v>Exercise</v>
      </c>
      <c r="D462" s="35" t="str">
        <f>VLOOKUP(B462,'WinBUGS output'!A:C,3,FALSE)</f>
        <v>Computerised psychodynamic therapy with support</v>
      </c>
      <c r="E462" s="35" t="str">
        <f>FIXED('WinBUGS output'!N461,2)</f>
        <v>0.66</v>
      </c>
      <c r="F462" s="35" t="str">
        <f>FIXED('WinBUGS output'!M461,2)</f>
        <v>-0.15</v>
      </c>
      <c r="G462" s="35" t="str">
        <f>FIXED('WinBUGS output'!O461,2)</f>
        <v>1.63</v>
      </c>
      <c r="H462" s="7"/>
      <c r="I462" s="7"/>
      <c r="J462" s="7"/>
      <c r="X462" s="35" t="str">
        <f t="shared" si="26"/>
        <v>Exercise</v>
      </c>
      <c r="Y462" s="35" t="str">
        <f t="shared" si="27"/>
        <v>Computerised psychodynamic therapy with support</v>
      </c>
      <c r="Z462" s="35" t="str">
        <f>FIXED(EXP('WinBUGS output'!N461),2)</f>
        <v>1.93</v>
      </c>
      <c r="AA462" s="35" t="str">
        <f>FIXED(EXP('WinBUGS output'!M461),2)</f>
        <v>0.86</v>
      </c>
      <c r="AB462" s="35" t="str">
        <f>FIXED(EXP('WinBUGS output'!O461),2)</f>
        <v>5.09</v>
      </c>
    </row>
    <row r="463" spans="1:28" x14ac:dyDescent="0.25">
      <c r="A463" s="37">
        <v>8</v>
      </c>
      <c r="B463" s="37">
        <v>27</v>
      </c>
      <c r="C463" s="35" t="str">
        <f>VLOOKUP(A463,'WinBUGS output'!A:C,3,FALSE)</f>
        <v>Exercise</v>
      </c>
      <c r="D463" s="35" t="str">
        <f>VLOOKUP(B463,'WinBUGS output'!A:C,3,FALSE)</f>
        <v>Computerised-CBT (CCBT) with support</v>
      </c>
      <c r="E463" s="35" t="str">
        <f>FIXED('WinBUGS output'!N462,2)</f>
        <v>0.33</v>
      </c>
      <c r="F463" s="35" t="str">
        <f>FIXED('WinBUGS output'!M462,2)</f>
        <v>-0.25</v>
      </c>
      <c r="G463" s="35" t="str">
        <f>FIXED('WinBUGS output'!O462,2)</f>
        <v>0.91</v>
      </c>
      <c r="H463" s="7"/>
      <c r="I463" s="7"/>
      <c r="J463" s="7"/>
      <c r="X463" s="35" t="str">
        <f t="shared" si="26"/>
        <v>Exercise</v>
      </c>
      <c r="Y463" s="35" t="str">
        <f t="shared" si="27"/>
        <v>Computerised-CBT (CCBT) with support</v>
      </c>
      <c r="Z463" s="35" t="str">
        <f>FIXED(EXP('WinBUGS output'!N462),2)</f>
        <v>1.39</v>
      </c>
      <c r="AA463" s="35" t="str">
        <f>FIXED(EXP('WinBUGS output'!M462),2)</f>
        <v>0.78</v>
      </c>
      <c r="AB463" s="35" t="str">
        <f>FIXED(EXP('WinBUGS output'!O462),2)</f>
        <v>2.49</v>
      </c>
    </row>
    <row r="464" spans="1:28" x14ac:dyDescent="0.25">
      <c r="A464" s="37">
        <v>8</v>
      </c>
      <c r="B464" s="37">
        <v>28</v>
      </c>
      <c r="C464" s="35" t="str">
        <f>VLOOKUP(A464,'WinBUGS output'!A:C,3,FALSE)</f>
        <v>Exercise</v>
      </c>
      <c r="D464" s="35" t="str">
        <f>VLOOKUP(B464,'WinBUGS output'!A:C,3,FALSE)</f>
        <v>Computerised-CBT (CCBT) with support + TAU</v>
      </c>
      <c r="E464" s="35" t="str">
        <f>FIXED('WinBUGS output'!N463,2)</f>
        <v>0.08</v>
      </c>
      <c r="F464" s="35" t="str">
        <f>FIXED('WinBUGS output'!M463,2)</f>
        <v>-0.71</v>
      </c>
      <c r="G464" s="35" t="str">
        <f>FIXED('WinBUGS output'!O463,2)</f>
        <v>0.82</v>
      </c>
      <c r="H464" s="7"/>
      <c r="I464" s="7"/>
      <c r="J464" s="7"/>
      <c r="X464" s="35" t="str">
        <f t="shared" si="26"/>
        <v>Exercise</v>
      </c>
      <c r="Y464" s="35" t="str">
        <f t="shared" si="27"/>
        <v>Computerised-CBT (CCBT) with support + TAU</v>
      </c>
      <c r="Z464" s="35" t="str">
        <f>FIXED(EXP('WinBUGS output'!N463),2)</f>
        <v>1.09</v>
      </c>
      <c r="AA464" s="35" t="str">
        <f>FIXED(EXP('WinBUGS output'!M463),2)</f>
        <v>0.49</v>
      </c>
      <c r="AB464" s="35" t="str">
        <f>FIXED(EXP('WinBUGS output'!O463),2)</f>
        <v>2.28</v>
      </c>
    </row>
    <row r="465" spans="1:28" x14ac:dyDescent="0.25">
      <c r="A465" s="37">
        <v>8</v>
      </c>
      <c r="B465" s="37">
        <v>29</v>
      </c>
      <c r="C465" s="35" t="str">
        <f>VLOOKUP(A465,'WinBUGS output'!A:C,3,FALSE)</f>
        <v>Exercise</v>
      </c>
      <c r="D465" s="35" t="str">
        <f>VLOOKUP(B465,'WinBUGS output'!A:C,3,FALSE)</f>
        <v>Cognitive bibliotherapy</v>
      </c>
      <c r="E465" s="35" t="str">
        <f>FIXED('WinBUGS output'!N464,2)</f>
        <v>-0.39</v>
      </c>
      <c r="F465" s="35" t="str">
        <f>FIXED('WinBUGS output'!M464,2)</f>
        <v>-0.89</v>
      </c>
      <c r="G465" s="35" t="str">
        <f>FIXED('WinBUGS output'!O464,2)</f>
        <v>0.11</v>
      </c>
      <c r="H465" s="7"/>
      <c r="I465" s="7"/>
      <c r="J465" s="7"/>
      <c r="X465" s="35" t="str">
        <f t="shared" si="26"/>
        <v>Exercise</v>
      </c>
      <c r="Y465" s="35" t="str">
        <f t="shared" si="27"/>
        <v>Cognitive bibliotherapy</v>
      </c>
      <c r="Z465" s="35" t="str">
        <f>FIXED(EXP('WinBUGS output'!N464),2)</f>
        <v>0.68</v>
      </c>
      <c r="AA465" s="35" t="str">
        <f>FIXED(EXP('WinBUGS output'!M464),2)</f>
        <v>0.41</v>
      </c>
      <c r="AB465" s="35" t="str">
        <f>FIXED(EXP('WinBUGS output'!O464),2)</f>
        <v>1.11</v>
      </c>
    </row>
    <row r="466" spans="1:28" x14ac:dyDescent="0.25">
      <c r="A466" s="37">
        <v>8</v>
      </c>
      <c r="B466" s="37">
        <v>30</v>
      </c>
      <c r="C466" s="35" t="str">
        <f>VLOOKUP(A466,'WinBUGS output'!A:C,3,FALSE)</f>
        <v>Exercise</v>
      </c>
      <c r="D466" s="35" t="str">
        <f>VLOOKUP(B466,'WinBUGS output'!A:C,3,FALSE)</f>
        <v>Cognitive bibliotherapy + TAU</v>
      </c>
      <c r="E466" s="35" t="str">
        <f>FIXED('WinBUGS output'!N465,2)</f>
        <v>-0.68</v>
      </c>
      <c r="F466" s="35" t="str">
        <f>FIXED('WinBUGS output'!M465,2)</f>
        <v>-1.47</v>
      </c>
      <c r="G466" s="35" t="str">
        <f>FIXED('WinBUGS output'!O465,2)</f>
        <v>0.03</v>
      </c>
      <c r="H466" s="7"/>
      <c r="I466" s="7"/>
      <c r="J466" s="7"/>
      <c r="X466" s="35" t="str">
        <f t="shared" si="26"/>
        <v>Exercise</v>
      </c>
      <c r="Y466" s="35" t="str">
        <f t="shared" si="27"/>
        <v>Cognitive bibliotherapy + TAU</v>
      </c>
      <c r="Z466" s="35" t="str">
        <f>FIXED(EXP('WinBUGS output'!N465),2)</f>
        <v>0.51</v>
      </c>
      <c r="AA466" s="35" t="str">
        <f>FIXED(EXP('WinBUGS output'!M465),2)</f>
        <v>0.23</v>
      </c>
      <c r="AB466" s="35" t="str">
        <f>FIXED(EXP('WinBUGS output'!O465),2)</f>
        <v>1.03</v>
      </c>
    </row>
    <row r="467" spans="1:28" x14ac:dyDescent="0.25">
      <c r="A467" s="37">
        <v>8</v>
      </c>
      <c r="B467" s="37">
        <v>31</v>
      </c>
      <c r="C467" s="35" t="str">
        <f>VLOOKUP(A467,'WinBUGS output'!A:C,3,FALSE)</f>
        <v>Exercise</v>
      </c>
      <c r="D467" s="35" t="str">
        <f>VLOOKUP(B467,'WinBUGS output'!A:C,3,FALSE)</f>
        <v>Computerised mindfulness intervention</v>
      </c>
      <c r="E467" s="35" t="str">
        <f>FIXED('WinBUGS output'!N466,2)</f>
        <v>-0.34</v>
      </c>
      <c r="F467" s="35" t="str">
        <f>FIXED('WinBUGS output'!M466,2)</f>
        <v>-1.13</v>
      </c>
      <c r="G467" s="35" t="str">
        <f>FIXED('WinBUGS output'!O466,2)</f>
        <v>0.49</v>
      </c>
      <c r="H467" s="7"/>
      <c r="I467" s="7"/>
      <c r="J467" s="7"/>
      <c r="X467" s="35" t="str">
        <f t="shared" si="26"/>
        <v>Exercise</v>
      </c>
      <c r="Y467" s="35" t="str">
        <f t="shared" si="27"/>
        <v>Computerised mindfulness intervention</v>
      </c>
      <c r="Z467" s="35" t="str">
        <f>FIXED(EXP('WinBUGS output'!N466),2)</f>
        <v>0.71</v>
      </c>
      <c r="AA467" s="35" t="str">
        <f>FIXED(EXP('WinBUGS output'!M466),2)</f>
        <v>0.32</v>
      </c>
      <c r="AB467" s="35" t="str">
        <f>FIXED(EXP('WinBUGS output'!O466),2)</f>
        <v>1.64</v>
      </c>
    </row>
    <row r="468" spans="1:28" x14ac:dyDescent="0.25">
      <c r="A468" s="37">
        <v>8</v>
      </c>
      <c r="B468" s="37">
        <v>32</v>
      </c>
      <c r="C468" s="35" t="str">
        <f>VLOOKUP(A468,'WinBUGS output'!A:C,3,FALSE)</f>
        <v>Exercise</v>
      </c>
      <c r="D468" s="35" t="str">
        <f>VLOOKUP(B468,'WinBUGS output'!A:C,3,FALSE)</f>
        <v>Computerised-CBT (CCBT)</v>
      </c>
      <c r="E468" s="35" t="str">
        <f>FIXED('WinBUGS output'!N467,2)</f>
        <v>-0.11</v>
      </c>
      <c r="F468" s="35" t="str">
        <f>FIXED('WinBUGS output'!M467,2)</f>
        <v>-0.61</v>
      </c>
      <c r="G468" s="35" t="str">
        <f>FIXED('WinBUGS output'!O467,2)</f>
        <v>0.38</v>
      </c>
      <c r="H468" s="7"/>
      <c r="I468" s="7"/>
      <c r="J468" s="7"/>
      <c r="X468" s="35" t="str">
        <f t="shared" si="26"/>
        <v>Exercise</v>
      </c>
      <c r="Y468" s="35" t="str">
        <f t="shared" si="27"/>
        <v>Computerised-CBT (CCBT)</v>
      </c>
      <c r="Z468" s="35" t="str">
        <f>FIXED(EXP('WinBUGS output'!N467),2)</f>
        <v>0.90</v>
      </c>
      <c r="AA468" s="35" t="str">
        <f>FIXED(EXP('WinBUGS output'!M467),2)</f>
        <v>0.54</v>
      </c>
      <c r="AB468" s="35" t="str">
        <f>FIXED(EXP('WinBUGS output'!O467),2)</f>
        <v>1.46</v>
      </c>
    </row>
    <row r="469" spans="1:28" x14ac:dyDescent="0.25">
      <c r="A469" s="37">
        <v>8</v>
      </c>
      <c r="B469" s="37">
        <v>33</v>
      </c>
      <c r="C469" s="35" t="str">
        <f>VLOOKUP(A469,'WinBUGS output'!A:C,3,FALSE)</f>
        <v>Exercise</v>
      </c>
      <c r="D469" s="35" t="str">
        <f>VLOOKUP(B469,'WinBUGS output'!A:C,3,FALSE)</f>
        <v>Online positive psychological intervention</v>
      </c>
      <c r="E469" s="35" t="str">
        <f>FIXED('WinBUGS output'!N468,2)</f>
        <v>-0.72</v>
      </c>
      <c r="F469" s="35" t="str">
        <f>FIXED('WinBUGS output'!M468,2)</f>
        <v>-1.52</v>
      </c>
      <c r="G469" s="35" t="str">
        <f>FIXED('WinBUGS output'!O468,2)</f>
        <v>0.00</v>
      </c>
      <c r="H469" s="7"/>
      <c r="I469" s="7"/>
      <c r="J469" s="7"/>
      <c r="X469" s="35" t="str">
        <f t="shared" si="26"/>
        <v>Exercise</v>
      </c>
      <c r="Y469" s="35" t="str">
        <f t="shared" si="27"/>
        <v>Online positive psychological intervention</v>
      </c>
      <c r="Z469" s="35" t="str">
        <f>FIXED(EXP('WinBUGS output'!N468),2)</f>
        <v>0.49</v>
      </c>
      <c r="AA469" s="35" t="str">
        <f>FIXED(EXP('WinBUGS output'!M468),2)</f>
        <v>0.22</v>
      </c>
      <c r="AB469" s="35" t="str">
        <f>FIXED(EXP('WinBUGS output'!O468),2)</f>
        <v>1.00</v>
      </c>
    </row>
    <row r="470" spans="1:28" x14ac:dyDescent="0.25">
      <c r="A470" s="37">
        <v>8</v>
      </c>
      <c r="B470" s="37">
        <v>34</v>
      </c>
      <c r="C470" s="35" t="str">
        <f>VLOOKUP(A470,'WinBUGS output'!A:C,3,FALSE)</f>
        <v>Exercise</v>
      </c>
      <c r="D470" s="35" t="str">
        <f>VLOOKUP(B470,'WinBUGS output'!A:C,3,FALSE)</f>
        <v>Psychoeducational website</v>
      </c>
      <c r="E470" s="35" t="str">
        <f>FIXED('WinBUGS output'!N469,2)</f>
        <v>-0.28</v>
      </c>
      <c r="F470" s="35" t="str">
        <f>FIXED('WinBUGS output'!M469,2)</f>
        <v>-0.97</v>
      </c>
      <c r="G470" s="35" t="str">
        <f>FIXED('WinBUGS output'!O469,2)</f>
        <v>0.45</v>
      </c>
      <c r="H470" s="7"/>
      <c r="I470" s="7"/>
      <c r="J470" s="7"/>
      <c r="X470" s="35" t="str">
        <f t="shared" si="26"/>
        <v>Exercise</v>
      </c>
      <c r="Y470" s="35" t="str">
        <f t="shared" si="27"/>
        <v>Psychoeducational website</v>
      </c>
      <c r="Z470" s="35" t="str">
        <f>FIXED(EXP('WinBUGS output'!N469),2)</f>
        <v>0.76</v>
      </c>
      <c r="AA470" s="35" t="str">
        <f>FIXED(EXP('WinBUGS output'!M469),2)</f>
        <v>0.38</v>
      </c>
      <c r="AB470" s="35" t="str">
        <f>FIXED(EXP('WinBUGS output'!O469),2)</f>
        <v>1.57</v>
      </c>
    </row>
    <row r="471" spans="1:28" x14ac:dyDescent="0.25">
      <c r="A471" s="37">
        <v>8</v>
      </c>
      <c r="B471" s="37">
        <v>35</v>
      </c>
      <c r="C471" s="35" t="str">
        <f>VLOOKUP(A471,'WinBUGS output'!A:C,3,FALSE)</f>
        <v>Exercise</v>
      </c>
      <c r="D471" s="35" t="str">
        <f>VLOOKUP(B471,'WinBUGS output'!A:C,3,FALSE)</f>
        <v>Tailored computerised psychoeducation and self-help strategies</v>
      </c>
      <c r="E471" s="35" t="str">
        <f>FIXED('WinBUGS output'!N470,2)</f>
        <v>-0.84</v>
      </c>
      <c r="F471" s="35" t="str">
        <f>FIXED('WinBUGS output'!M470,2)</f>
        <v>-1.78</v>
      </c>
      <c r="G471" s="35" t="str">
        <f>FIXED('WinBUGS output'!O470,2)</f>
        <v>-0.06</v>
      </c>
      <c r="H471" s="7"/>
      <c r="I471" s="7"/>
      <c r="J471" s="7"/>
      <c r="X471" s="35" t="str">
        <f t="shared" si="26"/>
        <v>Exercise</v>
      </c>
      <c r="Y471" s="35" t="str">
        <f t="shared" si="27"/>
        <v>Tailored computerised psychoeducation and self-help strategies</v>
      </c>
      <c r="Z471" s="35" t="str">
        <f>FIXED(EXP('WinBUGS output'!N470),2)</f>
        <v>0.43</v>
      </c>
      <c r="AA471" s="35" t="str">
        <f>FIXED(EXP('WinBUGS output'!M470),2)</f>
        <v>0.17</v>
      </c>
      <c r="AB471" s="35" t="str">
        <f>FIXED(EXP('WinBUGS output'!O470),2)</f>
        <v>0.94</v>
      </c>
    </row>
    <row r="472" spans="1:28" x14ac:dyDescent="0.25">
      <c r="A472" s="37">
        <v>8</v>
      </c>
      <c r="B472" s="37">
        <v>36</v>
      </c>
      <c r="C472" s="35" t="str">
        <f>VLOOKUP(A472,'WinBUGS output'!A:C,3,FALSE)</f>
        <v>Exercise</v>
      </c>
      <c r="D472" s="35" t="str">
        <f>VLOOKUP(B472,'WinBUGS output'!A:C,3,FALSE)</f>
        <v>Lifestyle factors discussion</v>
      </c>
      <c r="E472" s="35" t="str">
        <f>FIXED('WinBUGS output'!N471,2)</f>
        <v>-0.60</v>
      </c>
      <c r="F472" s="35" t="str">
        <f>FIXED('WinBUGS output'!M471,2)</f>
        <v>-1.36</v>
      </c>
      <c r="G472" s="35" t="str">
        <f>FIXED('WinBUGS output'!O471,2)</f>
        <v>0.11</v>
      </c>
      <c r="H472" s="7"/>
      <c r="I472" s="7"/>
      <c r="J472" s="7"/>
      <c r="X472" s="35" t="str">
        <f t="shared" si="26"/>
        <v>Exercise</v>
      </c>
      <c r="Y472" s="35" t="str">
        <f t="shared" si="27"/>
        <v>Lifestyle factors discussion</v>
      </c>
      <c r="Z472" s="35" t="str">
        <f>FIXED(EXP('WinBUGS output'!N471),2)</f>
        <v>0.55</v>
      </c>
      <c r="AA472" s="35" t="str">
        <f>FIXED(EXP('WinBUGS output'!M471),2)</f>
        <v>0.26</v>
      </c>
      <c r="AB472" s="35" t="str">
        <f>FIXED(EXP('WinBUGS output'!O471),2)</f>
        <v>1.12</v>
      </c>
    </row>
    <row r="473" spans="1:28" x14ac:dyDescent="0.25">
      <c r="A473" s="37">
        <v>8</v>
      </c>
      <c r="B473" s="37">
        <v>37</v>
      </c>
      <c r="C473" s="35" t="str">
        <f>VLOOKUP(A473,'WinBUGS output'!A:C,3,FALSE)</f>
        <v>Exercise</v>
      </c>
      <c r="D473" s="35" t="str">
        <f>VLOOKUP(B473,'WinBUGS output'!A:C,3,FALSE)</f>
        <v>Psychoeducational group programme</v>
      </c>
      <c r="E473" s="35" t="str">
        <f>FIXED('WinBUGS output'!N472,2)</f>
        <v>-0.41</v>
      </c>
      <c r="F473" s="35" t="str">
        <f>FIXED('WinBUGS output'!M472,2)</f>
        <v>-1.07</v>
      </c>
      <c r="G473" s="35" t="str">
        <f>FIXED('WinBUGS output'!O472,2)</f>
        <v>0.26</v>
      </c>
      <c r="H473" s="7"/>
      <c r="I473" s="7"/>
      <c r="J473" s="7"/>
      <c r="X473" s="35" t="str">
        <f t="shared" si="26"/>
        <v>Exercise</v>
      </c>
      <c r="Y473" s="35" t="str">
        <f t="shared" si="27"/>
        <v>Psychoeducational group programme</v>
      </c>
      <c r="Z473" s="35" t="str">
        <f>FIXED(EXP('WinBUGS output'!N472),2)</f>
        <v>0.67</v>
      </c>
      <c r="AA473" s="35" t="str">
        <f>FIXED(EXP('WinBUGS output'!M472),2)</f>
        <v>0.34</v>
      </c>
      <c r="AB473" s="35" t="str">
        <f>FIXED(EXP('WinBUGS output'!O472),2)</f>
        <v>1.29</v>
      </c>
    </row>
    <row r="474" spans="1:28" x14ac:dyDescent="0.25">
      <c r="A474" s="37">
        <v>8</v>
      </c>
      <c r="B474" s="37">
        <v>38</v>
      </c>
      <c r="C474" s="35" t="str">
        <f>VLOOKUP(A474,'WinBUGS output'!A:C,3,FALSE)</f>
        <v>Exercise</v>
      </c>
      <c r="D474" s="35" t="str">
        <f>VLOOKUP(B474,'WinBUGS output'!A:C,3,FALSE)</f>
        <v>Psychoeducational group programme + TAU</v>
      </c>
      <c r="E474" s="35" t="str">
        <f>FIXED('WinBUGS output'!N473,2)</f>
        <v>-0.30</v>
      </c>
      <c r="F474" s="35" t="str">
        <f>FIXED('WinBUGS output'!M473,2)</f>
        <v>-1.03</v>
      </c>
      <c r="G474" s="35" t="str">
        <f>FIXED('WinBUGS output'!O473,2)</f>
        <v>0.47</v>
      </c>
      <c r="H474" s="7"/>
      <c r="I474" s="7"/>
      <c r="J474" s="7"/>
      <c r="X474" s="35" t="str">
        <f t="shared" si="26"/>
        <v>Exercise</v>
      </c>
      <c r="Y474" s="35" t="str">
        <f t="shared" si="27"/>
        <v>Psychoeducational group programme + TAU</v>
      </c>
      <c r="Z474" s="35" t="str">
        <f>FIXED(EXP('WinBUGS output'!N473),2)</f>
        <v>0.74</v>
      </c>
      <c r="AA474" s="35" t="str">
        <f>FIXED(EXP('WinBUGS output'!M473),2)</f>
        <v>0.36</v>
      </c>
      <c r="AB474" s="35" t="str">
        <f>FIXED(EXP('WinBUGS output'!O473),2)</f>
        <v>1.61</v>
      </c>
    </row>
    <row r="475" spans="1:28" x14ac:dyDescent="0.25">
      <c r="A475" s="37">
        <v>8</v>
      </c>
      <c r="B475" s="37">
        <v>39</v>
      </c>
      <c r="C475" s="35" t="str">
        <f>VLOOKUP(A475,'WinBUGS output'!A:C,3,FALSE)</f>
        <v>Exercise</v>
      </c>
      <c r="D475" s="35" t="str">
        <f>VLOOKUP(B475,'WinBUGS output'!A:C,3,FALSE)</f>
        <v>Interpersonal psychotherapy (IPT)</v>
      </c>
      <c r="E475" s="35" t="str">
        <f>FIXED('WinBUGS output'!N474,2)</f>
        <v>-0.19</v>
      </c>
      <c r="F475" s="35" t="str">
        <f>FIXED('WinBUGS output'!M474,2)</f>
        <v>-0.78</v>
      </c>
      <c r="G475" s="35" t="str">
        <f>FIXED('WinBUGS output'!O474,2)</f>
        <v>0.39</v>
      </c>
      <c r="H475" s="7"/>
      <c r="I475" s="7"/>
      <c r="J475" s="7"/>
      <c r="X475" s="35" t="str">
        <f t="shared" si="26"/>
        <v>Exercise</v>
      </c>
      <c r="Y475" s="35" t="str">
        <f t="shared" si="27"/>
        <v>Interpersonal psychotherapy (IPT)</v>
      </c>
      <c r="Z475" s="35" t="str">
        <f>FIXED(EXP('WinBUGS output'!N474),2)</f>
        <v>0.82</v>
      </c>
      <c r="AA475" s="35" t="str">
        <f>FIXED(EXP('WinBUGS output'!M474),2)</f>
        <v>0.46</v>
      </c>
      <c r="AB475" s="35" t="str">
        <f>FIXED(EXP('WinBUGS output'!O474),2)</f>
        <v>1.48</v>
      </c>
    </row>
    <row r="476" spans="1:28" x14ac:dyDescent="0.25">
      <c r="A476" s="37">
        <v>8</v>
      </c>
      <c r="B476" s="37">
        <v>40</v>
      </c>
      <c r="C476" s="35" t="str">
        <f>VLOOKUP(A476,'WinBUGS output'!A:C,3,FALSE)</f>
        <v>Exercise</v>
      </c>
      <c r="D476" s="35" t="str">
        <f>VLOOKUP(B476,'WinBUGS output'!A:C,3,FALSE)</f>
        <v>Interpersonal counselling</v>
      </c>
      <c r="E476" s="35" t="str">
        <f>FIXED('WinBUGS output'!N475,2)</f>
        <v>0.20</v>
      </c>
      <c r="F476" s="35" t="str">
        <f>FIXED('WinBUGS output'!M475,2)</f>
        <v>-0.64</v>
      </c>
      <c r="G476" s="35" t="str">
        <f>FIXED('WinBUGS output'!O475,2)</f>
        <v>1.15</v>
      </c>
      <c r="H476" s="7"/>
      <c r="I476" s="7"/>
      <c r="J476" s="7"/>
      <c r="X476" s="35" t="str">
        <f t="shared" si="26"/>
        <v>Exercise</v>
      </c>
      <c r="Y476" s="35" t="str">
        <f t="shared" si="27"/>
        <v>Interpersonal counselling</v>
      </c>
      <c r="Z476" s="35" t="str">
        <f>FIXED(EXP('WinBUGS output'!N475),2)</f>
        <v>1.22</v>
      </c>
      <c r="AA476" s="35" t="str">
        <f>FIXED(EXP('WinBUGS output'!M475),2)</f>
        <v>0.53</v>
      </c>
      <c r="AB476" s="35" t="str">
        <f>FIXED(EXP('WinBUGS output'!O475),2)</f>
        <v>3.16</v>
      </c>
    </row>
    <row r="477" spans="1:28" x14ac:dyDescent="0.25">
      <c r="A477" s="37">
        <v>8</v>
      </c>
      <c r="B477" s="37">
        <v>41</v>
      </c>
      <c r="C477" s="35" t="str">
        <f>VLOOKUP(A477,'WinBUGS output'!A:C,3,FALSE)</f>
        <v>Exercise</v>
      </c>
      <c r="D477" s="35" t="str">
        <f>VLOOKUP(B477,'WinBUGS output'!A:C,3,FALSE)</f>
        <v>Non-directive counselling</v>
      </c>
      <c r="E477" s="35" t="str">
        <f>FIXED('WinBUGS output'!N476,2)</f>
        <v>-0.11</v>
      </c>
      <c r="F477" s="35" t="str">
        <f>FIXED('WinBUGS output'!M476,2)</f>
        <v>-0.83</v>
      </c>
      <c r="G477" s="35" t="str">
        <f>FIXED('WinBUGS output'!O476,2)</f>
        <v>0.60</v>
      </c>
      <c r="H477" s="7"/>
      <c r="I477" s="7"/>
      <c r="J477" s="7"/>
      <c r="X477" s="35" t="str">
        <f t="shared" si="26"/>
        <v>Exercise</v>
      </c>
      <c r="Y477" s="35" t="str">
        <f t="shared" si="27"/>
        <v>Non-directive counselling</v>
      </c>
      <c r="Z477" s="35" t="str">
        <f>FIXED(EXP('WinBUGS output'!N476),2)</f>
        <v>0.90</v>
      </c>
      <c r="AA477" s="35" t="str">
        <f>FIXED(EXP('WinBUGS output'!M476),2)</f>
        <v>0.44</v>
      </c>
      <c r="AB477" s="35" t="str">
        <f>FIXED(EXP('WinBUGS output'!O476),2)</f>
        <v>1.82</v>
      </c>
    </row>
    <row r="478" spans="1:28" x14ac:dyDescent="0.25">
      <c r="A478" s="37">
        <v>8</v>
      </c>
      <c r="B478" s="37">
        <v>42</v>
      </c>
      <c r="C478" s="35" t="str">
        <f>VLOOKUP(A478,'WinBUGS output'!A:C,3,FALSE)</f>
        <v>Exercise</v>
      </c>
      <c r="D478" s="35" t="str">
        <f>VLOOKUP(B478,'WinBUGS output'!A:C,3,FALSE)</f>
        <v>Wheel of wellness counselling</v>
      </c>
      <c r="E478" s="35" t="str">
        <f>FIXED('WinBUGS output'!N477,2)</f>
        <v>-0.08</v>
      </c>
      <c r="F478" s="35" t="str">
        <f>FIXED('WinBUGS output'!M477,2)</f>
        <v>-0.92</v>
      </c>
      <c r="G478" s="35" t="str">
        <f>FIXED('WinBUGS output'!O477,2)</f>
        <v>0.74</v>
      </c>
      <c r="H478" s="7"/>
      <c r="I478" s="7"/>
      <c r="J478" s="7"/>
      <c r="X478" s="35" t="str">
        <f t="shared" si="26"/>
        <v>Exercise</v>
      </c>
      <c r="Y478" s="35" t="str">
        <f t="shared" si="27"/>
        <v>Wheel of wellness counselling</v>
      </c>
      <c r="Z478" s="35" t="str">
        <f>FIXED(EXP('WinBUGS output'!N477),2)</f>
        <v>0.93</v>
      </c>
      <c r="AA478" s="35" t="str">
        <f>FIXED(EXP('WinBUGS output'!M477),2)</f>
        <v>0.40</v>
      </c>
      <c r="AB478" s="35" t="str">
        <f>FIXED(EXP('WinBUGS output'!O477),2)</f>
        <v>2.09</v>
      </c>
    </row>
    <row r="479" spans="1:28" x14ac:dyDescent="0.25">
      <c r="A479" s="37">
        <v>8</v>
      </c>
      <c r="B479" s="37">
        <v>43</v>
      </c>
      <c r="C479" s="35" t="str">
        <f>VLOOKUP(A479,'WinBUGS output'!A:C,3,FALSE)</f>
        <v>Exercise</v>
      </c>
      <c r="D479" s="35" t="str">
        <f>VLOOKUP(B479,'WinBUGS output'!A:C,3,FALSE)</f>
        <v>Problem solving individual + enhanced TAU</v>
      </c>
      <c r="E479" s="35" t="str">
        <f>FIXED('WinBUGS output'!N478,2)</f>
        <v>-1.09</v>
      </c>
      <c r="F479" s="35" t="str">
        <f>FIXED('WinBUGS output'!M478,2)</f>
        <v>-2.30</v>
      </c>
      <c r="G479" s="35" t="str">
        <f>FIXED('WinBUGS output'!O478,2)</f>
        <v>0.16</v>
      </c>
      <c r="H479" s="7"/>
      <c r="I479" s="7"/>
      <c r="J479" s="7"/>
      <c r="X479" s="35" t="str">
        <f t="shared" si="26"/>
        <v>Exercise</v>
      </c>
      <c r="Y479" s="35" t="str">
        <f t="shared" si="27"/>
        <v>Problem solving individual + enhanced TAU</v>
      </c>
      <c r="Z479" s="35" t="str">
        <f>FIXED(EXP('WinBUGS output'!N478),2)</f>
        <v>0.34</v>
      </c>
      <c r="AA479" s="35" t="str">
        <f>FIXED(EXP('WinBUGS output'!M478),2)</f>
        <v>0.10</v>
      </c>
      <c r="AB479" s="35" t="str">
        <f>FIXED(EXP('WinBUGS output'!O478),2)</f>
        <v>1.17</v>
      </c>
    </row>
    <row r="480" spans="1:28" x14ac:dyDescent="0.25">
      <c r="A480" s="37">
        <v>8</v>
      </c>
      <c r="B480" s="37">
        <v>44</v>
      </c>
      <c r="C480" s="35" t="str">
        <f>VLOOKUP(A480,'WinBUGS output'!A:C,3,FALSE)</f>
        <v>Exercise</v>
      </c>
      <c r="D480" s="35" t="str">
        <f>VLOOKUP(B480,'WinBUGS output'!A:C,3,FALSE)</f>
        <v>Behavioural activation</v>
      </c>
      <c r="E480" s="35" t="str">
        <f>FIXED('WinBUGS output'!N479,2)</f>
        <v>1.02</v>
      </c>
      <c r="F480" s="35" t="str">
        <f>FIXED('WinBUGS output'!M479,2)</f>
        <v>0.30</v>
      </c>
      <c r="G480" s="35" t="str">
        <f>FIXED('WinBUGS output'!O479,2)</f>
        <v>1.72</v>
      </c>
      <c r="H480" s="7"/>
      <c r="I480" s="7"/>
      <c r="J480" s="7"/>
      <c r="X480" s="35" t="str">
        <f t="shared" si="26"/>
        <v>Exercise</v>
      </c>
      <c r="Y480" s="35" t="str">
        <f t="shared" si="27"/>
        <v>Behavioural activation</v>
      </c>
      <c r="Z480" s="35" t="str">
        <f>FIXED(EXP('WinBUGS output'!N479),2)</f>
        <v>2.76</v>
      </c>
      <c r="AA480" s="35" t="str">
        <f>FIXED(EXP('WinBUGS output'!M479),2)</f>
        <v>1.35</v>
      </c>
      <c r="AB480" s="35" t="str">
        <f>FIXED(EXP('WinBUGS output'!O479),2)</f>
        <v>5.58</v>
      </c>
    </row>
    <row r="481" spans="1:28" x14ac:dyDescent="0.25">
      <c r="A481" s="37">
        <v>8</v>
      </c>
      <c r="B481" s="37">
        <v>45</v>
      </c>
      <c r="C481" s="35" t="str">
        <f>VLOOKUP(A481,'WinBUGS output'!A:C,3,FALSE)</f>
        <v>Exercise</v>
      </c>
      <c r="D481" s="35" t="str">
        <f>VLOOKUP(B481,'WinBUGS output'!A:C,3,FALSE)</f>
        <v>CBT individual (under 15 sessions)</v>
      </c>
      <c r="E481" s="35" t="str">
        <f>FIXED('WinBUGS output'!N480,2)</f>
        <v>0.28</v>
      </c>
      <c r="F481" s="35" t="str">
        <f>FIXED('WinBUGS output'!M480,2)</f>
        <v>-0.34</v>
      </c>
      <c r="G481" s="35" t="str">
        <f>FIXED('WinBUGS output'!O480,2)</f>
        <v>0.89</v>
      </c>
      <c r="H481" s="7"/>
      <c r="I481" s="7"/>
      <c r="J481" s="7"/>
      <c r="X481" s="35" t="str">
        <f t="shared" si="26"/>
        <v>Exercise</v>
      </c>
      <c r="Y481" s="35" t="str">
        <f t="shared" si="27"/>
        <v>CBT individual (under 15 sessions)</v>
      </c>
      <c r="Z481" s="35" t="str">
        <f>FIXED(EXP('WinBUGS output'!N480),2)</f>
        <v>1.33</v>
      </c>
      <c r="AA481" s="35" t="str">
        <f>FIXED(EXP('WinBUGS output'!M480),2)</f>
        <v>0.71</v>
      </c>
      <c r="AB481" s="35" t="str">
        <f>FIXED(EXP('WinBUGS output'!O480),2)</f>
        <v>2.44</v>
      </c>
    </row>
    <row r="482" spans="1:28" x14ac:dyDescent="0.25">
      <c r="A482" s="37">
        <v>8</v>
      </c>
      <c r="B482" s="37">
        <v>46</v>
      </c>
      <c r="C482" s="35" t="str">
        <f>VLOOKUP(A482,'WinBUGS output'!A:C,3,FALSE)</f>
        <v>Exercise</v>
      </c>
      <c r="D482" s="35" t="str">
        <f>VLOOKUP(B482,'WinBUGS output'!A:C,3,FALSE)</f>
        <v>CBT individual (under 15 sessions) + TAU</v>
      </c>
      <c r="E482" s="35" t="str">
        <f>FIXED('WinBUGS output'!N481,2)</f>
        <v>0.51</v>
      </c>
      <c r="F482" s="35" t="str">
        <f>FIXED('WinBUGS output'!M481,2)</f>
        <v>-0.14</v>
      </c>
      <c r="G482" s="35" t="str">
        <f>FIXED('WinBUGS output'!O481,2)</f>
        <v>1.20</v>
      </c>
      <c r="H482" s="7"/>
      <c r="I482" s="7"/>
      <c r="J482" s="7"/>
      <c r="X482" s="35" t="str">
        <f t="shared" si="26"/>
        <v>Exercise</v>
      </c>
      <c r="Y482" s="35" t="str">
        <f t="shared" si="27"/>
        <v>CBT individual (under 15 sessions) + TAU</v>
      </c>
      <c r="Z482" s="35" t="str">
        <f>FIXED(EXP('WinBUGS output'!N481),2)</f>
        <v>1.67</v>
      </c>
      <c r="AA482" s="35" t="str">
        <f>FIXED(EXP('WinBUGS output'!M481),2)</f>
        <v>0.87</v>
      </c>
      <c r="AB482" s="35" t="str">
        <f>FIXED(EXP('WinBUGS output'!O481),2)</f>
        <v>3.32</v>
      </c>
    </row>
    <row r="483" spans="1:28" x14ac:dyDescent="0.25">
      <c r="A483" s="37">
        <v>8</v>
      </c>
      <c r="B483" s="37">
        <v>47</v>
      </c>
      <c r="C483" s="35" t="str">
        <f>VLOOKUP(A483,'WinBUGS output'!A:C,3,FALSE)</f>
        <v>Exercise</v>
      </c>
      <c r="D483" s="35" t="str">
        <f>VLOOKUP(B483,'WinBUGS output'!A:C,3,FALSE)</f>
        <v>CBT individual (over 15 sessions)</v>
      </c>
      <c r="E483" s="35" t="str">
        <f>FIXED('WinBUGS output'!N482,2)</f>
        <v>0.37</v>
      </c>
      <c r="F483" s="35" t="str">
        <f>FIXED('WinBUGS output'!M482,2)</f>
        <v>-0.13</v>
      </c>
      <c r="G483" s="35" t="str">
        <f>FIXED('WinBUGS output'!O482,2)</f>
        <v>0.87</v>
      </c>
      <c r="H483" s="7"/>
      <c r="I483" s="7"/>
      <c r="J483" s="7"/>
      <c r="X483" s="35" t="str">
        <f t="shared" si="26"/>
        <v>Exercise</v>
      </c>
      <c r="Y483" s="35" t="str">
        <f t="shared" si="27"/>
        <v>CBT individual (over 15 sessions)</v>
      </c>
      <c r="Z483" s="35" t="str">
        <f>FIXED(EXP('WinBUGS output'!N482),2)</f>
        <v>1.45</v>
      </c>
      <c r="AA483" s="35" t="str">
        <f>FIXED(EXP('WinBUGS output'!M482),2)</f>
        <v>0.88</v>
      </c>
      <c r="AB483" s="35" t="str">
        <f>FIXED(EXP('WinBUGS output'!O482),2)</f>
        <v>2.39</v>
      </c>
    </row>
    <row r="484" spans="1:28" x14ac:dyDescent="0.25">
      <c r="A484" s="37">
        <v>8</v>
      </c>
      <c r="B484" s="37">
        <v>48</v>
      </c>
      <c r="C484" s="35" t="str">
        <f>VLOOKUP(A484,'WinBUGS output'!A:C,3,FALSE)</f>
        <v>Exercise</v>
      </c>
      <c r="D484" s="35" t="str">
        <f>VLOOKUP(B484,'WinBUGS output'!A:C,3,FALSE)</f>
        <v>CBT individual (over 15 sessions) + TAU</v>
      </c>
      <c r="E484" s="35" t="str">
        <f>FIXED('WinBUGS output'!N483,2)</f>
        <v>-0.29</v>
      </c>
      <c r="F484" s="35" t="str">
        <f>FIXED('WinBUGS output'!M483,2)</f>
        <v>-1.58</v>
      </c>
      <c r="G484" s="35" t="str">
        <f>FIXED('WinBUGS output'!O483,2)</f>
        <v>0.64</v>
      </c>
      <c r="H484" s="7"/>
      <c r="I484" s="7"/>
      <c r="J484" s="7"/>
      <c r="X484" s="35" t="str">
        <f t="shared" si="26"/>
        <v>Exercise</v>
      </c>
      <c r="Y484" s="35" t="str">
        <f t="shared" si="27"/>
        <v>CBT individual (over 15 sessions) + TAU</v>
      </c>
      <c r="Z484" s="35" t="str">
        <f>FIXED(EXP('WinBUGS output'!N483),2)</f>
        <v>0.75</v>
      </c>
      <c r="AA484" s="35" t="str">
        <f>FIXED(EXP('WinBUGS output'!M483),2)</f>
        <v>0.21</v>
      </c>
      <c r="AB484" s="35" t="str">
        <f>FIXED(EXP('WinBUGS output'!O483),2)</f>
        <v>1.89</v>
      </c>
    </row>
    <row r="485" spans="1:28" x14ac:dyDescent="0.25">
      <c r="A485" s="37">
        <v>8</v>
      </c>
      <c r="B485" s="37">
        <v>49</v>
      </c>
      <c r="C485" s="35" t="str">
        <f>VLOOKUP(A485,'WinBUGS output'!A:C,3,FALSE)</f>
        <v>Exercise</v>
      </c>
      <c r="D485" s="35" t="str">
        <f>VLOOKUP(B485,'WinBUGS output'!A:C,3,FALSE)</f>
        <v>Rational emotive behaviour therapy (REBT) individual</v>
      </c>
      <c r="E485" s="35" t="str">
        <f>FIXED('WinBUGS output'!N484,2)</f>
        <v>0.39</v>
      </c>
      <c r="F485" s="35" t="str">
        <f>FIXED('WinBUGS output'!M484,2)</f>
        <v>-0.33</v>
      </c>
      <c r="G485" s="35" t="str">
        <f>FIXED('WinBUGS output'!O484,2)</f>
        <v>1.13</v>
      </c>
      <c r="H485" s="7"/>
      <c r="I485" s="7"/>
      <c r="J485" s="7"/>
      <c r="X485" s="35" t="str">
        <f t="shared" si="26"/>
        <v>Exercise</v>
      </c>
      <c r="Y485" s="35" t="str">
        <f t="shared" si="27"/>
        <v>Rational emotive behaviour therapy (REBT) individual</v>
      </c>
      <c r="Z485" s="35" t="str">
        <f>FIXED(EXP('WinBUGS output'!N484),2)</f>
        <v>1.48</v>
      </c>
      <c r="AA485" s="35" t="str">
        <f>FIXED(EXP('WinBUGS output'!M484),2)</f>
        <v>0.72</v>
      </c>
      <c r="AB485" s="35" t="str">
        <f>FIXED(EXP('WinBUGS output'!O484),2)</f>
        <v>3.08</v>
      </c>
    </row>
    <row r="486" spans="1:28" x14ac:dyDescent="0.25">
      <c r="A486" s="37">
        <v>8</v>
      </c>
      <c r="B486" s="37">
        <v>50</v>
      </c>
      <c r="C486" s="35" t="str">
        <f>VLOOKUP(A486,'WinBUGS output'!A:C,3,FALSE)</f>
        <v>Exercise</v>
      </c>
      <c r="D486" s="35" t="str">
        <f>VLOOKUP(B486,'WinBUGS output'!A:C,3,FALSE)</f>
        <v>Third-wave cognitive therapy individual</v>
      </c>
      <c r="E486" s="35" t="str">
        <f>FIXED('WinBUGS output'!N485,2)</f>
        <v>0.59</v>
      </c>
      <c r="F486" s="35" t="str">
        <f>FIXED('WinBUGS output'!M485,2)</f>
        <v>-0.07</v>
      </c>
      <c r="G486" s="35" t="str">
        <f>FIXED('WinBUGS output'!O485,2)</f>
        <v>1.30</v>
      </c>
      <c r="H486" s="7"/>
      <c r="I486" s="7"/>
      <c r="J486" s="7"/>
      <c r="X486" s="35" t="str">
        <f t="shared" si="26"/>
        <v>Exercise</v>
      </c>
      <c r="Y486" s="35" t="str">
        <f t="shared" si="27"/>
        <v>Third-wave cognitive therapy individual</v>
      </c>
      <c r="Z486" s="35" t="str">
        <f>FIXED(EXP('WinBUGS output'!N485),2)</f>
        <v>1.80</v>
      </c>
      <c r="AA486" s="35" t="str">
        <f>FIXED(EXP('WinBUGS output'!M485),2)</f>
        <v>0.93</v>
      </c>
      <c r="AB486" s="35" t="str">
        <f>FIXED(EXP('WinBUGS output'!O485),2)</f>
        <v>3.68</v>
      </c>
    </row>
    <row r="487" spans="1:28" x14ac:dyDescent="0.25">
      <c r="A487" s="37">
        <v>8</v>
      </c>
      <c r="B487" s="37">
        <v>51</v>
      </c>
      <c r="C487" s="35" t="str">
        <f>VLOOKUP(A487,'WinBUGS output'!A:C,3,FALSE)</f>
        <v>Exercise</v>
      </c>
      <c r="D487" s="35" t="str">
        <f>VLOOKUP(B487,'WinBUGS output'!A:C,3,FALSE)</f>
        <v>Third-wave cognitive therapy individual + TAU</v>
      </c>
      <c r="E487" s="35" t="str">
        <f>FIXED('WinBUGS output'!N486,2)</f>
        <v>0.55</v>
      </c>
      <c r="F487" s="35" t="str">
        <f>FIXED('WinBUGS output'!M486,2)</f>
        <v>-0.22</v>
      </c>
      <c r="G487" s="35" t="str">
        <f>FIXED('WinBUGS output'!O486,2)</f>
        <v>1.44</v>
      </c>
      <c r="H487" s="7"/>
      <c r="I487" s="7"/>
      <c r="J487" s="7"/>
      <c r="X487" s="35" t="str">
        <f t="shared" si="26"/>
        <v>Exercise</v>
      </c>
      <c r="Y487" s="35" t="str">
        <f t="shared" si="27"/>
        <v>Third-wave cognitive therapy individual + TAU</v>
      </c>
      <c r="Z487" s="35" t="str">
        <f>FIXED(EXP('WinBUGS output'!N486),2)</f>
        <v>1.74</v>
      </c>
      <c r="AA487" s="35" t="str">
        <f>FIXED(EXP('WinBUGS output'!M486),2)</f>
        <v>0.80</v>
      </c>
      <c r="AB487" s="35" t="str">
        <f>FIXED(EXP('WinBUGS output'!O486),2)</f>
        <v>4.24</v>
      </c>
    </row>
    <row r="488" spans="1:28" x14ac:dyDescent="0.25">
      <c r="A488" s="37">
        <v>8</v>
      </c>
      <c r="B488" s="37">
        <v>52</v>
      </c>
      <c r="C488" s="35" t="str">
        <f>VLOOKUP(A488,'WinBUGS output'!A:C,3,FALSE)</f>
        <v>Exercise</v>
      </c>
      <c r="D488" s="35" t="str">
        <f>VLOOKUP(B488,'WinBUGS output'!A:C,3,FALSE)</f>
        <v>CBT group (under 15 sessions)</v>
      </c>
      <c r="E488" s="35" t="str">
        <f>FIXED('WinBUGS output'!N487,2)</f>
        <v>-0.07</v>
      </c>
      <c r="F488" s="35" t="str">
        <f>FIXED('WinBUGS output'!M487,2)</f>
        <v>-0.70</v>
      </c>
      <c r="G488" s="35" t="str">
        <f>FIXED('WinBUGS output'!O487,2)</f>
        <v>0.59</v>
      </c>
      <c r="H488" s="7"/>
      <c r="I488" s="7"/>
      <c r="J488" s="7"/>
      <c r="X488" s="35" t="str">
        <f t="shared" si="26"/>
        <v>Exercise</v>
      </c>
      <c r="Y488" s="35" t="str">
        <f t="shared" si="27"/>
        <v>CBT group (under 15 sessions)</v>
      </c>
      <c r="Z488" s="35" t="str">
        <f>FIXED(EXP('WinBUGS output'!N487),2)</f>
        <v>0.93</v>
      </c>
      <c r="AA488" s="35" t="str">
        <f>FIXED(EXP('WinBUGS output'!M487),2)</f>
        <v>0.49</v>
      </c>
      <c r="AB488" s="35" t="str">
        <f>FIXED(EXP('WinBUGS output'!O487),2)</f>
        <v>1.80</v>
      </c>
    </row>
    <row r="489" spans="1:28" x14ac:dyDescent="0.25">
      <c r="A489" s="37">
        <v>8</v>
      </c>
      <c r="B489" s="37">
        <v>53</v>
      </c>
      <c r="C489" s="35" t="str">
        <f>VLOOKUP(A489,'WinBUGS output'!A:C,3,FALSE)</f>
        <v>Exercise</v>
      </c>
      <c r="D489" s="35" t="str">
        <f>VLOOKUP(B489,'WinBUGS output'!A:C,3,FALSE)</f>
        <v>CBT group (under 15 sessions) + TAU</v>
      </c>
      <c r="E489" s="35" t="str">
        <f>FIXED('WinBUGS output'!N488,2)</f>
        <v>0.07</v>
      </c>
      <c r="F489" s="35" t="str">
        <f>FIXED('WinBUGS output'!M488,2)</f>
        <v>-0.62</v>
      </c>
      <c r="G489" s="35" t="str">
        <f>FIXED('WinBUGS output'!O488,2)</f>
        <v>0.88</v>
      </c>
      <c r="H489" s="7"/>
      <c r="I489" s="7"/>
      <c r="J489" s="7"/>
      <c r="X489" s="35" t="str">
        <f t="shared" si="26"/>
        <v>Exercise</v>
      </c>
      <c r="Y489" s="35" t="str">
        <f t="shared" si="27"/>
        <v>CBT group (under 15 sessions) + TAU</v>
      </c>
      <c r="Z489" s="35" t="str">
        <f>FIXED(EXP('WinBUGS output'!N488),2)</f>
        <v>1.08</v>
      </c>
      <c r="AA489" s="35" t="str">
        <f>FIXED(EXP('WinBUGS output'!M488),2)</f>
        <v>0.54</v>
      </c>
      <c r="AB489" s="35" t="str">
        <f>FIXED(EXP('WinBUGS output'!O488),2)</f>
        <v>2.41</v>
      </c>
    </row>
    <row r="490" spans="1:28" x14ac:dyDescent="0.25">
      <c r="A490" s="37">
        <v>8</v>
      </c>
      <c r="B490" s="37">
        <v>54</v>
      </c>
      <c r="C490" s="35" t="str">
        <f>VLOOKUP(A490,'WinBUGS output'!A:C,3,FALSE)</f>
        <v>Exercise</v>
      </c>
      <c r="D490" s="35" t="str">
        <f>VLOOKUP(B490,'WinBUGS output'!A:C,3,FALSE)</f>
        <v>Coping with Depression course (group)</v>
      </c>
      <c r="E490" s="35" t="str">
        <f>FIXED('WinBUGS output'!N489,2)</f>
        <v>-0.33</v>
      </c>
      <c r="F490" s="35" t="str">
        <f>FIXED('WinBUGS output'!M489,2)</f>
        <v>-1.06</v>
      </c>
      <c r="G490" s="35" t="str">
        <f>FIXED('WinBUGS output'!O489,2)</f>
        <v>0.33</v>
      </c>
      <c r="H490" s="7"/>
      <c r="I490" s="7"/>
      <c r="J490" s="7"/>
      <c r="X490" s="35" t="str">
        <f t="shared" si="26"/>
        <v>Exercise</v>
      </c>
      <c r="Y490" s="35" t="str">
        <f t="shared" si="27"/>
        <v>Coping with Depression course (group)</v>
      </c>
      <c r="Z490" s="35" t="str">
        <f>FIXED(EXP('WinBUGS output'!N489),2)</f>
        <v>0.72</v>
      </c>
      <c r="AA490" s="35" t="str">
        <f>FIXED(EXP('WinBUGS output'!M489),2)</f>
        <v>0.35</v>
      </c>
      <c r="AB490" s="35" t="str">
        <f>FIXED(EXP('WinBUGS output'!O489),2)</f>
        <v>1.39</v>
      </c>
    </row>
    <row r="491" spans="1:28" x14ac:dyDescent="0.25">
      <c r="A491" s="37">
        <v>8</v>
      </c>
      <c r="B491" s="37">
        <v>55</v>
      </c>
      <c r="C491" s="35" t="str">
        <f>VLOOKUP(A491,'WinBUGS output'!A:C,3,FALSE)</f>
        <v>Exercise</v>
      </c>
      <c r="D491" s="35" t="str">
        <f>VLOOKUP(B491,'WinBUGS output'!A:C,3,FALSE)</f>
        <v>Third-wave cognitive therapy group</v>
      </c>
      <c r="E491" s="35" t="str">
        <f>FIXED('WinBUGS output'!N490,2)</f>
        <v>-0.31</v>
      </c>
      <c r="F491" s="35" t="str">
        <f>FIXED('WinBUGS output'!M490,2)</f>
        <v>-0.97</v>
      </c>
      <c r="G491" s="35" t="str">
        <f>FIXED('WinBUGS output'!O490,2)</f>
        <v>0.33</v>
      </c>
      <c r="H491" s="7"/>
      <c r="I491" s="7"/>
      <c r="J491" s="7"/>
      <c r="X491" s="35" t="str">
        <f t="shared" si="26"/>
        <v>Exercise</v>
      </c>
      <c r="Y491" s="35" t="str">
        <f t="shared" si="27"/>
        <v>Third-wave cognitive therapy group</v>
      </c>
      <c r="Z491" s="35" t="str">
        <f>FIXED(EXP('WinBUGS output'!N490),2)</f>
        <v>0.74</v>
      </c>
      <c r="AA491" s="35" t="str">
        <f>FIXED(EXP('WinBUGS output'!M490),2)</f>
        <v>0.38</v>
      </c>
      <c r="AB491" s="35" t="str">
        <f>FIXED(EXP('WinBUGS output'!O490),2)</f>
        <v>1.39</v>
      </c>
    </row>
    <row r="492" spans="1:28" x14ac:dyDescent="0.25">
      <c r="A492" s="37">
        <v>8</v>
      </c>
      <c r="B492" s="37">
        <v>56</v>
      </c>
      <c r="C492" s="35" t="str">
        <f>VLOOKUP(A492,'WinBUGS output'!A:C,3,FALSE)</f>
        <v>Exercise</v>
      </c>
      <c r="D492" s="35" t="str">
        <f>VLOOKUP(B492,'WinBUGS output'!A:C,3,FALSE)</f>
        <v>Third-wave cognitive therapy group + TAU</v>
      </c>
      <c r="E492" s="35" t="str">
        <f>FIXED('WinBUGS output'!N491,2)</f>
        <v>-0.13</v>
      </c>
      <c r="F492" s="35" t="str">
        <f>FIXED('WinBUGS output'!M491,2)</f>
        <v>-0.92</v>
      </c>
      <c r="G492" s="35" t="str">
        <f>FIXED('WinBUGS output'!O491,2)</f>
        <v>0.71</v>
      </c>
      <c r="H492" s="7"/>
      <c r="I492" s="7"/>
      <c r="J492" s="7"/>
      <c r="X492" s="35" t="str">
        <f t="shared" si="26"/>
        <v>Exercise</v>
      </c>
      <c r="Y492" s="35" t="str">
        <f t="shared" si="27"/>
        <v>Third-wave cognitive therapy group + TAU</v>
      </c>
      <c r="Z492" s="35" t="str">
        <f>FIXED(EXP('WinBUGS output'!N491),2)</f>
        <v>0.88</v>
      </c>
      <c r="AA492" s="35" t="str">
        <f>FIXED(EXP('WinBUGS output'!M491),2)</f>
        <v>0.40</v>
      </c>
      <c r="AB492" s="35" t="str">
        <f>FIXED(EXP('WinBUGS output'!O491),2)</f>
        <v>2.03</v>
      </c>
    </row>
    <row r="493" spans="1:28" x14ac:dyDescent="0.25">
      <c r="A493" s="37">
        <v>8</v>
      </c>
      <c r="B493" s="37">
        <v>57</v>
      </c>
      <c r="C493" s="35" t="str">
        <f>VLOOKUP(A493,'WinBUGS output'!A:C,3,FALSE)</f>
        <v>Exercise</v>
      </c>
      <c r="D493" s="35" t="str">
        <f>VLOOKUP(B493,'WinBUGS output'!A:C,3,FALSE)</f>
        <v>CBT individual (over 15 sessions) + any TCA</v>
      </c>
      <c r="E493" s="35" t="str">
        <f>FIXED('WinBUGS output'!N492,2)</f>
        <v>0.71</v>
      </c>
      <c r="F493" s="35" t="str">
        <f>FIXED('WinBUGS output'!M492,2)</f>
        <v>-0.10</v>
      </c>
      <c r="G493" s="35" t="str">
        <f>FIXED('WinBUGS output'!O492,2)</f>
        <v>1.50</v>
      </c>
      <c r="H493" s="7"/>
      <c r="I493" s="7"/>
      <c r="J493" s="7"/>
      <c r="X493" s="35" t="str">
        <f t="shared" si="26"/>
        <v>Exercise</v>
      </c>
      <c r="Y493" s="35" t="str">
        <f t="shared" si="27"/>
        <v>CBT individual (over 15 sessions) + any TCA</v>
      </c>
      <c r="Z493" s="35" t="str">
        <f>FIXED(EXP('WinBUGS output'!N492),2)</f>
        <v>2.03</v>
      </c>
      <c r="AA493" s="35" t="str">
        <f>FIXED(EXP('WinBUGS output'!M492),2)</f>
        <v>0.90</v>
      </c>
      <c r="AB493" s="35" t="str">
        <f>FIXED(EXP('WinBUGS output'!O492),2)</f>
        <v>4.50</v>
      </c>
    </row>
    <row r="494" spans="1:28" x14ac:dyDescent="0.25">
      <c r="A494" s="37">
        <v>8</v>
      </c>
      <c r="B494" s="37">
        <v>58</v>
      </c>
      <c r="C494" s="35" t="str">
        <f>VLOOKUP(A494,'WinBUGS output'!A:C,3,FALSE)</f>
        <v>Exercise</v>
      </c>
      <c r="D494" s="35" t="str">
        <f>VLOOKUP(B494,'WinBUGS output'!A:C,3,FALSE)</f>
        <v>CBT individual (over 15 sessions) + imipramine</v>
      </c>
      <c r="E494" s="35" t="str">
        <f>FIXED('WinBUGS output'!N493,2)</f>
        <v>0.73</v>
      </c>
      <c r="F494" s="35" t="str">
        <f>FIXED('WinBUGS output'!M493,2)</f>
        <v>-0.17</v>
      </c>
      <c r="G494" s="35" t="str">
        <f>FIXED('WinBUGS output'!O493,2)</f>
        <v>1.64</v>
      </c>
      <c r="H494" s="7"/>
      <c r="I494" s="7"/>
      <c r="J494" s="7"/>
      <c r="X494" s="35" t="str">
        <f t="shared" si="26"/>
        <v>Exercise</v>
      </c>
      <c r="Y494" s="35" t="str">
        <f t="shared" si="27"/>
        <v>CBT individual (over 15 sessions) + imipramine</v>
      </c>
      <c r="Z494" s="35" t="str">
        <f>FIXED(EXP('WinBUGS output'!N493),2)</f>
        <v>2.07</v>
      </c>
      <c r="AA494" s="35" t="str">
        <f>FIXED(EXP('WinBUGS output'!M493),2)</f>
        <v>0.84</v>
      </c>
      <c r="AB494" s="35" t="str">
        <f>FIXED(EXP('WinBUGS output'!O493),2)</f>
        <v>5.13</v>
      </c>
    </row>
    <row r="495" spans="1:28" x14ac:dyDescent="0.25">
      <c r="A495" s="37">
        <v>8</v>
      </c>
      <c r="B495" s="37">
        <v>59</v>
      </c>
      <c r="C495" s="35" t="str">
        <f>VLOOKUP(A495,'WinBUGS output'!A:C,3,FALSE)</f>
        <v>Exercise</v>
      </c>
      <c r="D495" s="35" t="str">
        <f>VLOOKUP(B495,'WinBUGS output'!A:C,3,FALSE)</f>
        <v>Supportive psychotherapy + any SSRI</v>
      </c>
      <c r="E495" s="35" t="str">
        <f>FIXED('WinBUGS output'!N494,2)</f>
        <v>1.10</v>
      </c>
      <c r="F495" s="35" t="str">
        <f>FIXED('WinBUGS output'!M494,2)</f>
        <v>-0.39</v>
      </c>
      <c r="G495" s="35" t="str">
        <f>FIXED('WinBUGS output'!O494,2)</f>
        <v>2.64</v>
      </c>
      <c r="H495" s="7"/>
      <c r="I495" s="7"/>
      <c r="J495" s="7"/>
      <c r="X495" s="35" t="str">
        <f t="shared" si="26"/>
        <v>Exercise</v>
      </c>
      <c r="Y495" s="35" t="str">
        <f t="shared" si="27"/>
        <v>Supportive psychotherapy + any SSRI</v>
      </c>
      <c r="Z495" s="35" t="str">
        <f>FIXED(EXP('WinBUGS output'!N494),2)</f>
        <v>2.99</v>
      </c>
      <c r="AA495" s="35" t="str">
        <f>FIXED(EXP('WinBUGS output'!M494),2)</f>
        <v>0.67</v>
      </c>
      <c r="AB495" s="35" t="str">
        <f>FIXED(EXP('WinBUGS output'!O494),2)</f>
        <v>14.03</v>
      </c>
    </row>
    <row r="496" spans="1:28" x14ac:dyDescent="0.25">
      <c r="A496" s="37">
        <v>8</v>
      </c>
      <c r="B496" s="37">
        <v>60</v>
      </c>
      <c r="C496" s="35" t="str">
        <f>VLOOKUP(A496,'WinBUGS output'!A:C,3,FALSE)</f>
        <v>Exercise</v>
      </c>
      <c r="D496" s="35" t="str">
        <f>VLOOKUP(B496,'WinBUGS output'!A:C,3,FALSE)</f>
        <v>Interpersonal psychotherapy (IPT) + any AD</v>
      </c>
      <c r="E496" s="35" t="str">
        <f>FIXED('WinBUGS output'!N495,2)</f>
        <v>1.28</v>
      </c>
      <c r="F496" s="35" t="str">
        <f>FIXED('WinBUGS output'!M495,2)</f>
        <v>0.20</v>
      </c>
      <c r="G496" s="35" t="str">
        <f>FIXED('WinBUGS output'!O495,2)</f>
        <v>2.36</v>
      </c>
      <c r="H496" s="7"/>
      <c r="I496" s="7"/>
      <c r="J496" s="7"/>
      <c r="X496" s="35" t="str">
        <f t="shared" si="26"/>
        <v>Exercise</v>
      </c>
      <c r="Y496" s="35" t="str">
        <f t="shared" si="27"/>
        <v>Interpersonal psychotherapy (IPT) + any AD</v>
      </c>
      <c r="Z496" s="35" t="str">
        <f>FIXED(EXP('WinBUGS output'!N495),2)</f>
        <v>3.59</v>
      </c>
      <c r="AA496" s="35" t="str">
        <f>FIXED(EXP('WinBUGS output'!M495),2)</f>
        <v>1.22</v>
      </c>
      <c r="AB496" s="35" t="str">
        <f>FIXED(EXP('WinBUGS output'!O495),2)</f>
        <v>10.58</v>
      </c>
    </row>
    <row r="497" spans="1:28" x14ac:dyDescent="0.25">
      <c r="A497" s="37">
        <v>8</v>
      </c>
      <c r="B497" s="37">
        <v>61</v>
      </c>
      <c r="C497" s="35" t="str">
        <f>VLOOKUP(A497,'WinBUGS output'!A:C,3,FALSE)</f>
        <v>Exercise</v>
      </c>
      <c r="D497" s="35" t="str">
        <f>VLOOKUP(B497,'WinBUGS output'!A:C,3,FALSE)</f>
        <v>Interpersonal psychotherapy (IPT) + imipramine</v>
      </c>
      <c r="E497" s="35" t="str">
        <f>FIXED('WinBUGS output'!N496,2)</f>
        <v>1.30</v>
      </c>
      <c r="F497" s="35" t="str">
        <f>FIXED('WinBUGS output'!M496,2)</f>
        <v>0.07</v>
      </c>
      <c r="G497" s="35" t="str">
        <f>FIXED('WinBUGS output'!O496,2)</f>
        <v>2.55</v>
      </c>
      <c r="H497" s="7"/>
      <c r="I497" s="7"/>
      <c r="J497" s="7"/>
      <c r="X497" s="35" t="str">
        <f t="shared" si="26"/>
        <v>Exercise</v>
      </c>
      <c r="Y497" s="35" t="str">
        <f t="shared" si="27"/>
        <v>Interpersonal psychotherapy (IPT) + imipramine</v>
      </c>
      <c r="Z497" s="35" t="str">
        <f>FIXED(EXP('WinBUGS output'!N496),2)</f>
        <v>3.67</v>
      </c>
      <c r="AA497" s="35" t="str">
        <f>FIXED(EXP('WinBUGS output'!M496),2)</f>
        <v>1.07</v>
      </c>
      <c r="AB497" s="35" t="str">
        <f>FIXED(EXP('WinBUGS output'!O496),2)</f>
        <v>12.82</v>
      </c>
    </row>
    <row r="498" spans="1:28" x14ac:dyDescent="0.25">
      <c r="A498" s="37">
        <v>8</v>
      </c>
      <c r="B498" s="37">
        <v>62</v>
      </c>
      <c r="C498" s="35" t="str">
        <f>VLOOKUP(A498,'WinBUGS output'!A:C,3,FALSE)</f>
        <v>Exercise</v>
      </c>
      <c r="D498" s="35" t="str">
        <f>VLOOKUP(B498,'WinBUGS output'!A:C,3,FALSE)</f>
        <v>Short-term psychodynamic psychotherapy individual + Any AD</v>
      </c>
      <c r="E498" s="35" t="str">
        <f>FIXED('WinBUGS output'!N497,2)</f>
        <v>1.04</v>
      </c>
      <c r="F498" s="35" t="str">
        <f>FIXED('WinBUGS output'!M497,2)</f>
        <v>0.08</v>
      </c>
      <c r="G498" s="35" t="str">
        <f>FIXED('WinBUGS output'!O497,2)</f>
        <v>2.00</v>
      </c>
      <c r="H498" s="7"/>
      <c r="I498" s="7"/>
      <c r="J498" s="7"/>
      <c r="X498" s="35" t="str">
        <f t="shared" si="26"/>
        <v>Exercise</v>
      </c>
      <c r="Y498" s="35" t="str">
        <f t="shared" si="27"/>
        <v>Short-term psychodynamic psychotherapy individual + Any AD</v>
      </c>
      <c r="Z498" s="35" t="str">
        <f>FIXED(EXP('WinBUGS output'!N497),2)</f>
        <v>2.83</v>
      </c>
      <c r="AA498" s="35" t="str">
        <f>FIXED(EXP('WinBUGS output'!M497),2)</f>
        <v>1.08</v>
      </c>
      <c r="AB498" s="35" t="str">
        <f>FIXED(EXP('WinBUGS output'!O497),2)</f>
        <v>7.39</v>
      </c>
    </row>
    <row r="499" spans="1:28" x14ac:dyDescent="0.25">
      <c r="A499" s="37">
        <v>8</v>
      </c>
      <c r="B499" s="37">
        <v>63</v>
      </c>
      <c r="C499" s="35" t="str">
        <f>VLOOKUP(A499,'WinBUGS output'!A:C,3,FALSE)</f>
        <v>Exercise</v>
      </c>
      <c r="D499" s="35" t="str">
        <f>VLOOKUP(B499,'WinBUGS output'!A:C,3,FALSE)</f>
        <v>Short-term psychodynamic psychotherapy individual + any SSRI</v>
      </c>
      <c r="E499" s="35" t="str">
        <f>FIXED('WinBUGS output'!N498,2)</f>
        <v>0.90</v>
      </c>
      <c r="F499" s="35" t="str">
        <f>FIXED('WinBUGS output'!M498,2)</f>
        <v>-0.17</v>
      </c>
      <c r="G499" s="35" t="str">
        <f>FIXED('WinBUGS output'!O498,2)</f>
        <v>1.93</v>
      </c>
      <c r="H499" s="7"/>
      <c r="I499" s="7"/>
      <c r="J499" s="7"/>
      <c r="X499" s="35" t="str">
        <f t="shared" si="26"/>
        <v>Exercise</v>
      </c>
      <c r="Y499" s="35" t="str">
        <f t="shared" si="27"/>
        <v>Short-term psychodynamic psychotherapy individual + any SSRI</v>
      </c>
      <c r="Z499" s="35" t="str">
        <f>FIXED(EXP('WinBUGS output'!N498),2)</f>
        <v>2.46</v>
      </c>
      <c r="AA499" s="35" t="str">
        <f>FIXED(EXP('WinBUGS output'!M498),2)</f>
        <v>0.84</v>
      </c>
      <c r="AB499" s="35" t="str">
        <f>FIXED(EXP('WinBUGS output'!O498),2)</f>
        <v>6.92</v>
      </c>
    </row>
    <row r="500" spans="1:28" x14ac:dyDescent="0.25">
      <c r="A500" s="37">
        <v>8</v>
      </c>
      <c r="B500" s="37">
        <v>64</v>
      </c>
      <c r="C500" s="35" t="str">
        <f>VLOOKUP(A500,'WinBUGS output'!A:C,3,FALSE)</f>
        <v>Exercise</v>
      </c>
      <c r="D500" s="35" t="str">
        <f>VLOOKUP(B500,'WinBUGS output'!A:C,3,FALSE)</f>
        <v>CBT individual (over 15 sessions) + Pill placebo</v>
      </c>
      <c r="E500" s="35" t="str">
        <f>FIXED('WinBUGS output'!N499,2)</f>
        <v>1.64</v>
      </c>
      <c r="F500" s="35" t="str">
        <f>FIXED('WinBUGS output'!M499,2)</f>
        <v>0.57</v>
      </c>
      <c r="G500" s="35" t="str">
        <f>FIXED('WinBUGS output'!O499,2)</f>
        <v>2.71</v>
      </c>
      <c r="H500" s="7"/>
      <c r="I500" s="7"/>
      <c r="J500" s="7"/>
      <c r="X500" s="35" t="str">
        <f t="shared" si="26"/>
        <v>Exercise</v>
      </c>
      <c r="Y500" s="35" t="str">
        <f t="shared" si="27"/>
        <v>CBT individual (over 15 sessions) + Pill placebo</v>
      </c>
      <c r="Z500" s="35" t="str">
        <f>FIXED(EXP('WinBUGS output'!N499),2)</f>
        <v>5.13</v>
      </c>
      <c r="AA500" s="35" t="str">
        <f>FIXED(EXP('WinBUGS output'!M499),2)</f>
        <v>1.77</v>
      </c>
      <c r="AB500" s="35" t="str">
        <f>FIXED(EXP('WinBUGS output'!O499),2)</f>
        <v>15.00</v>
      </c>
    </row>
    <row r="501" spans="1:28" x14ac:dyDescent="0.25">
      <c r="A501" s="37">
        <v>8</v>
      </c>
      <c r="B501" s="37">
        <v>65</v>
      </c>
      <c r="C501" s="35" t="str">
        <f>VLOOKUP(A501,'WinBUGS output'!A:C,3,FALSE)</f>
        <v>Exercise</v>
      </c>
      <c r="D501" s="35" t="str">
        <f>VLOOKUP(B501,'WinBUGS output'!A:C,3,FALSE)</f>
        <v xml:space="preserve">Interpersonal psychotherapy (IPT) + Pill placebo </v>
      </c>
      <c r="E501" s="35" t="str">
        <f>FIXED('WinBUGS output'!N500,2)</f>
        <v>1.62</v>
      </c>
      <c r="F501" s="35" t="str">
        <f>FIXED('WinBUGS output'!M500,2)</f>
        <v>0.40</v>
      </c>
      <c r="G501" s="35" t="str">
        <f>FIXED('WinBUGS output'!O500,2)</f>
        <v>2.85</v>
      </c>
      <c r="H501" s="7"/>
      <c r="I501" s="7"/>
      <c r="J501" s="7"/>
      <c r="X501" s="35" t="str">
        <f t="shared" si="26"/>
        <v>Exercise</v>
      </c>
      <c r="Y501" s="35" t="str">
        <f t="shared" si="27"/>
        <v xml:space="preserve">Interpersonal psychotherapy (IPT) + Pill placebo </v>
      </c>
      <c r="Z501" s="35" t="str">
        <f>FIXED(EXP('WinBUGS output'!N500),2)</f>
        <v>5.06</v>
      </c>
      <c r="AA501" s="35" t="str">
        <f>FIXED(EXP('WinBUGS output'!M500),2)</f>
        <v>1.49</v>
      </c>
      <c r="AB501" s="35" t="str">
        <f>FIXED(EXP('WinBUGS output'!O500),2)</f>
        <v>17.32</v>
      </c>
    </row>
    <row r="502" spans="1:28" x14ac:dyDescent="0.25">
      <c r="A502" s="37">
        <v>8</v>
      </c>
      <c r="B502" s="37">
        <v>66</v>
      </c>
      <c r="C502" s="35" t="str">
        <f>VLOOKUP(A502,'WinBUGS output'!A:C,3,FALSE)</f>
        <v>Exercise</v>
      </c>
      <c r="D502" s="35" t="str">
        <f>VLOOKUP(B502,'WinBUGS output'!A:C,3,FALSE)</f>
        <v>Exercise + Sertraline</v>
      </c>
      <c r="E502" s="35" t="str">
        <f>FIXED('WinBUGS output'!N501,2)</f>
        <v>1.50</v>
      </c>
      <c r="F502" s="35" t="str">
        <f>FIXED('WinBUGS output'!M501,2)</f>
        <v>0.41</v>
      </c>
      <c r="G502" s="35" t="str">
        <f>FIXED('WinBUGS output'!O501,2)</f>
        <v>2.58</v>
      </c>
      <c r="H502" s="7"/>
      <c r="I502" s="7"/>
      <c r="J502" s="7"/>
      <c r="X502" s="35" t="str">
        <f t="shared" si="26"/>
        <v>Exercise</v>
      </c>
      <c r="Y502" s="35" t="str">
        <f t="shared" si="27"/>
        <v>Exercise + Sertraline</v>
      </c>
      <c r="Z502" s="35" t="str">
        <f>FIXED(EXP('WinBUGS output'!N501),2)</f>
        <v>4.50</v>
      </c>
      <c r="AA502" s="35" t="str">
        <f>FIXED(EXP('WinBUGS output'!M501),2)</f>
        <v>1.51</v>
      </c>
      <c r="AB502" s="35" t="str">
        <f>FIXED(EXP('WinBUGS output'!O501),2)</f>
        <v>13.13</v>
      </c>
    </row>
    <row r="503" spans="1:28" x14ac:dyDescent="0.25">
      <c r="A503" s="37">
        <v>8</v>
      </c>
      <c r="B503" s="37">
        <v>67</v>
      </c>
      <c r="C503" s="35" t="str">
        <f>VLOOKUP(A503,'WinBUGS output'!A:C,3,FALSE)</f>
        <v>Exercise</v>
      </c>
      <c r="D503" s="35" t="str">
        <f>VLOOKUP(B503,'WinBUGS output'!A:C,3,FALSE)</f>
        <v>Cognitive bibliotherapy + escitalopram</v>
      </c>
      <c r="E503" s="35" t="str">
        <f>FIXED('WinBUGS output'!N502,2)</f>
        <v>0.01</v>
      </c>
      <c r="F503" s="35" t="str">
        <f>FIXED('WinBUGS output'!M502,2)</f>
        <v>-1.15</v>
      </c>
      <c r="G503" s="35" t="str">
        <f>FIXED('WinBUGS output'!O502,2)</f>
        <v>1.18</v>
      </c>
      <c r="H503" s="7"/>
      <c r="I503" s="7"/>
      <c r="J503" s="7"/>
      <c r="X503" s="35" t="str">
        <f t="shared" si="26"/>
        <v>Exercise</v>
      </c>
      <c r="Y503" s="35" t="str">
        <f t="shared" si="27"/>
        <v>Cognitive bibliotherapy + escitalopram</v>
      </c>
      <c r="Z503" s="35" t="str">
        <f>FIXED(EXP('WinBUGS output'!N502),2)</f>
        <v>1.01</v>
      </c>
      <c r="AA503" s="35" t="str">
        <f>FIXED(EXP('WinBUGS output'!M502),2)</f>
        <v>0.32</v>
      </c>
      <c r="AB503" s="35" t="str">
        <f>FIXED(EXP('WinBUGS output'!O502),2)</f>
        <v>3.27</v>
      </c>
    </row>
    <row r="504" spans="1:28" x14ac:dyDescent="0.25">
      <c r="A504" s="37">
        <v>9</v>
      </c>
      <c r="B504" s="37">
        <v>10</v>
      </c>
      <c r="C504" s="35" t="str">
        <f>VLOOKUP(A504,'WinBUGS output'!A:C,3,FALSE)</f>
        <v>Exercise + TAU</v>
      </c>
      <c r="D504" s="35" t="str">
        <f>VLOOKUP(B504,'WinBUGS output'!A:C,3,FALSE)</f>
        <v>Internet-delivered therapist-guided physical activity</v>
      </c>
      <c r="E504" s="35" t="str">
        <f>FIXED('WinBUGS output'!N503,2)</f>
        <v>0.04</v>
      </c>
      <c r="F504" s="35" t="str">
        <f>FIXED('WinBUGS output'!M503,2)</f>
        <v>-0.76</v>
      </c>
      <c r="G504" s="35" t="str">
        <f>FIXED('WinBUGS output'!O503,2)</f>
        <v>0.89</v>
      </c>
      <c r="H504" s="7"/>
      <c r="I504" s="7"/>
      <c r="J504" s="7"/>
      <c r="X504" s="35" t="str">
        <f t="shared" si="26"/>
        <v>Exercise + TAU</v>
      </c>
      <c r="Y504" s="35" t="str">
        <f t="shared" si="27"/>
        <v>Internet-delivered therapist-guided physical activity</v>
      </c>
      <c r="Z504" s="35" t="str">
        <f>FIXED(EXP('WinBUGS output'!N503),2)</f>
        <v>1.04</v>
      </c>
      <c r="AA504" s="35" t="str">
        <f>FIXED(EXP('WinBUGS output'!M503),2)</f>
        <v>0.47</v>
      </c>
      <c r="AB504" s="35" t="str">
        <f>FIXED(EXP('WinBUGS output'!O503),2)</f>
        <v>2.42</v>
      </c>
    </row>
    <row r="505" spans="1:28" x14ac:dyDescent="0.25">
      <c r="A505" s="37">
        <v>9</v>
      </c>
      <c r="B505" s="37">
        <v>11</v>
      </c>
      <c r="C505" s="35" t="str">
        <f>VLOOKUP(A505,'WinBUGS output'!A:C,3,FALSE)</f>
        <v>Exercise + TAU</v>
      </c>
      <c r="D505" s="35" t="str">
        <f>VLOOKUP(B505,'WinBUGS output'!A:C,3,FALSE)</f>
        <v>Any TCA</v>
      </c>
      <c r="E505" s="35" t="str">
        <f>FIXED('WinBUGS output'!N504,2)</f>
        <v>0.21</v>
      </c>
      <c r="F505" s="35" t="str">
        <f>FIXED('WinBUGS output'!M504,2)</f>
        <v>-0.63</v>
      </c>
      <c r="G505" s="35" t="str">
        <f>FIXED('WinBUGS output'!O504,2)</f>
        <v>1.11</v>
      </c>
      <c r="H505" s="7"/>
      <c r="I505" s="7"/>
      <c r="J505" s="7"/>
      <c r="X505" s="35" t="str">
        <f t="shared" si="26"/>
        <v>Exercise + TAU</v>
      </c>
      <c r="Y505" s="35" t="str">
        <f t="shared" si="27"/>
        <v>Any TCA</v>
      </c>
      <c r="Z505" s="35" t="str">
        <f>FIXED(EXP('WinBUGS output'!N504),2)</f>
        <v>1.24</v>
      </c>
      <c r="AA505" s="35" t="str">
        <f>FIXED(EXP('WinBUGS output'!M504),2)</f>
        <v>0.53</v>
      </c>
      <c r="AB505" s="35" t="str">
        <f>FIXED(EXP('WinBUGS output'!O504),2)</f>
        <v>3.03</v>
      </c>
    </row>
    <row r="506" spans="1:28" x14ac:dyDescent="0.25">
      <c r="A506" s="37">
        <v>9</v>
      </c>
      <c r="B506" s="37">
        <v>12</v>
      </c>
      <c r="C506" s="35" t="str">
        <f>VLOOKUP(A506,'WinBUGS output'!A:C,3,FALSE)</f>
        <v>Exercise + TAU</v>
      </c>
      <c r="D506" s="35" t="str">
        <f>VLOOKUP(B506,'WinBUGS output'!A:C,3,FALSE)</f>
        <v>Amitriptyline</v>
      </c>
      <c r="E506" s="35" t="str">
        <f>FIXED('WinBUGS output'!N505,2)</f>
        <v>0.40</v>
      </c>
      <c r="F506" s="35" t="str">
        <f>FIXED('WinBUGS output'!M505,2)</f>
        <v>-0.33</v>
      </c>
      <c r="G506" s="35" t="str">
        <f>FIXED('WinBUGS output'!O505,2)</f>
        <v>1.24</v>
      </c>
      <c r="H506" s="7"/>
      <c r="I506" s="7"/>
      <c r="J506" s="7"/>
      <c r="X506" s="35" t="str">
        <f t="shared" si="26"/>
        <v>Exercise + TAU</v>
      </c>
      <c r="Y506" s="35" t="str">
        <f t="shared" si="27"/>
        <v>Amitriptyline</v>
      </c>
      <c r="Z506" s="35" t="str">
        <f>FIXED(EXP('WinBUGS output'!N505),2)</f>
        <v>1.50</v>
      </c>
      <c r="AA506" s="35" t="str">
        <f>FIXED(EXP('WinBUGS output'!M505),2)</f>
        <v>0.72</v>
      </c>
      <c r="AB506" s="35" t="str">
        <f>FIXED(EXP('WinBUGS output'!O505),2)</f>
        <v>3.45</v>
      </c>
    </row>
    <row r="507" spans="1:28" x14ac:dyDescent="0.25">
      <c r="A507" s="37">
        <v>9</v>
      </c>
      <c r="B507" s="37">
        <v>13</v>
      </c>
      <c r="C507" s="35" t="str">
        <f>VLOOKUP(A507,'WinBUGS output'!A:C,3,FALSE)</f>
        <v>Exercise + TAU</v>
      </c>
      <c r="D507" s="35" t="str">
        <f>VLOOKUP(B507,'WinBUGS output'!A:C,3,FALSE)</f>
        <v>Imipramine</v>
      </c>
      <c r="E507" s="35" t="str">
        <f>FIXED('WinBUGS output'!N506,2)</f>
        <v>0.19</v>
      </c>
      <c r="F507" s="35" t="str">
        <f>FIXED('WinBUGS output'!M506,2)</f>
        <v>-0.52</v>
      </c>
      <c r="G507" s="35" t="str">
        <f>FIXED('WinBUGS output'!O506,2)</f>
        <v>0.99</v>
      </c>
      <c r="H507" s="7"/>
      <c r="I507" s="7"/>
      <c r="J507" s="7"/>
      <c r="X507" s="35" t="str">
        <f t="shared" si="26"/>
        <v>Exercise + TAU</v>
      </c>
      <c r="Y507" s="35" t="str">
        <f t="shared" si="27"/>
        <v>Imipramine</v>
      </c>
      <c r="Z507" s="35" t="str">
        <f>FIXED(EXP('WinBUGS output'!N506),2)</f>
        <v>1.21</v>
      </c>
      <c r="AA507" s="35" t="str">
        <f>FIXED(EXP('WinBUGS output'!M506),2)</f>
        <v>0.60</v>
      </c>
      <c r="AB507" s="35" t="str">
        <f>FIXED(EXP('WinBUGS output'!O506),2)</f>
        <v>2.69</v>
      </c>
    </row>
    <row r="508" spans="1:28" x14ac:dyDescent="0.25">
      <c r="A508" s="37">
        <v>9</v>
      </c>
      <c r="B508" s="37">
        <v>14</v>
      </c>
      <c r="C508" s="35" t="str">
        <f>VLOOKUP(A508,'WinBUGS output'!A:C,3,FALSE)</f>
        <v>Exercise + TAU</v>
      </c>
      <c r="D508" s="35" t="str">
        <f>VLOOKUP(B508,'WinBUGS output'!A:C,3,FALSE)</f>
        <v>Lofepramine</v>
      </c>
      <c r="E508" s="35" t="str">
        <f>FIXED('WinBUGS output'!N507,2)</f>
        <v>0.30</v>
      </c>
      <c r="F508" s="35" t="str">
        <f>FIXED('WinBUGS output'!M507,2)</f>
        <v>-0.56</v>
      </c>
      <c r="G508" s="35" t="str">
        <f>FIXED('WinBUGS output'!O507,2)</f>
        <v>1.24</v>
      </c>
      <c r="H508" s="7"/>
      <c r="I508" s="7"/>
      <c r="J508" s="7"/>
      <c r="X508" s="35" t="str">
        <f t="shared" si="26"/>
        <v>Exercise + TAU</v>
      </c>
      <c r="Y508" s="35" t="str">
        <f t="shared" si="27"/>
        <v>Lofepramine</v>
      </c>
      <c r="Z508" s="35" t="str">
        <f>FIXED(EXP('WinBUGS output'!N507),2)</f>
        <v>1.35</v>
      </c>
      <c r="AA508" s="35" t="str">
        <f>FIXED(EXP('WinBUGS output'!M507),2)</f>
        <v>0.57</v>
      </c>
      <c r="AB508" s="35" t="str">
        <f>FIXED(EXP('WinBUGS output'!O507),2)</f>
        <v>3.44</v>
      </c>
    </row>
    <row r="509" spans="1:28" x14ac:dyDescent="0.25">
      <c r="A509" s="37">
        <v>9</v>
      </c>
      <c r="B509" s="37">
        <v>15</v>
      </c>
      <c r="C509" s="35" t="str">
        <f>VLOOKUP(A509,'WinBUGS output'!A:C,3,FALSE)</f>
        <v>Exercise + TAU</v>
      </c>
      <c r="D509" s="35" t="str">
        <f>VLOOKUP(B509,'WinBUGS output'!A:C,3,FALSE)</f>
        <v>Any SSRI</v>
      </c>
      <c r="E509" s="35" t="str">
        <f>FIXED('WinBUGS output'!N508,2)</f>
        <v>0.37</v>
      </c>
      <c r="F509" s="35" t="str">
        <f>FIXED('WinBUGS output'!M508,2)</f>
        <v>-0.46</v>
      </c>
      <c r="G509" s="35" t="str">
        <f>FIXED('WinBUGS output'!O508,2)</f>
        <v>1.32</v>
      </c>
      <c r="H509" s="7"/>
      <c r="I509" s="7"/>
      <c r="J509" s="7"/>
      <c r="X509" s="35" t="str">
        <f t="shared" si="26"/>
        <v>Exercise + TAU</v>
      </c>
      <c r="Y509" s="35" t="str">
        <f t="shared" si="27"/>
        <v>Any SSRI</v>
      </c>
      <c r="Z509" s="35" t="str">
        <f>FIXED(EXP('WinBUGS output'!N508),2)</f>
        <v>1.45</v>
      </c>
      <c r="AA509" s="35" t="str">
        <f>FIXED(EXP('WinBUGS output'!M508),2)</f>
        <v>0.63</v>
      </c>
      <c r="AB509" s="35" t="str">
        <f>FIXED(EXP('WinBUGS output'!O508),2)</f>
        <v>3.74</v>
      </c>
    </row>
    <row r="510" spans="1:28" x14ac:dyDescent="0.25">
      <c r="A510" s="37">
        <v>9</v>
      </c>
      <c r="B510" s="37">
        <v>16</v>
      </c>
      <c r="C510" s="35" t="str">
        <f>VLOOKUP(A510,'WinBUGS output'!A:C,3,FALSE)</f>
        <v>Exercise + TAU</v>
      </c>
      <c r="D510" s="35" t="str">
        <f>VLOOKUP(B510,'WinBUGS output'!A:C,3,FALSE)</f>
        <v>Any SSRI + Enhanced TAU</v>
      </c>
      <c r="E510" s="35" t="str">
        <f>FIXED('WinBUGS output'!N509,2)</f>
        <v>0.29</v>
      </c>
      <c r="F510" s="35" t="str">
        <f>FIXED('WinBUGS output'!M509,2)</f>
        <v>-0.53</v>
      </c>
      <c r="G510" s="35" t="str">
        <f>FIXED('WinBUGS output'!O509,2)</f>
        <v>1.18</v>
      </c>
      <c r="H510" s="7"/>
      <c r="I510" s="7"/>
      <c r="J510" s="7"/>
      <c r="X510" s="35" t="str">
        <f t="shared" si="26"/>
        <v>Exercise + TAU</v>
      </c>
      <c r="Y510" s="35" t="str">
        <f t="shared" si="27"/>
        <v>Any SSRI + Enhanced TAU</v>
      </c>
      <c r="Z510" s="35" t="str">
        <f>FIXED(EXP('WinBUGS output'!N509),2)</f>
        <v>1.34</v>
      </c>
      <c r="AA510" s="35" t="str">
        <f>FIXED(EXP('WinBUGS output'!M509),2)</f>
        <v>0.59</v>
      </c>
      <c r="AB510" s="35" t="str">
        <f>FIXED(EXP('WinBUGS output'!O509),2)</f>
        <v>3.26</v>
      </c>
    </row>
    <row r="511" spans="1:28" x14ac:dyDescent="0.25">
      <c r="A511" s="37">
        <v>9</v>
      </c>
      <c r="B511" s="37">
        <v>17</v>
      </c>
      <c r="C511" s="35" t="str">
        <f>VLOOKUP(A511,'WinBUGS output'!A:C,3,FALSE)</f>
        <v>Exercise + TAU</v>
      </c>
      <c r="D511" s="35" t="str">
        <f>VLOOKUP(B511,'WinBUGS output'!A:C,3,FALSE)</f>
        <v>Citalopram</v>
      </c>
      <c r="E511" s="35" t="str">
        <f>FIXED('WinBUGS output'!N510,2)</f>
        <v>0.32</v>
      </c>
      <c r="F511" s="35" t="str">
        <f>FIXED('WinBUGS output'!M510,2)</f>
        <v>-0.41</v>
      </c>
      <c r="G511" s="35" t="str">
        <f>FIXED('WinBUGS output'!O510,2)</f>
        <v>1.14</v>
      </c>
      <c r="H511" s="7"/>
      <c r="I511" s="7"/>
      <c r="J511" s="7"/>
      <c r="X511" s="35" t="str">
        <f t="shared" si="26"/>
        <v>Exercise + TAU</v>
      </c>
      <c r="Y511" s="35" t="str">
        <f t="shared" si="27"/>
        <v>Citalopram</v>
      </c>
      <c r="Z511" s="35" t="str">
        <f>FIXED(EXP('WinBUGS output'!N510),2)</f>
        <v>1.37</v>
      </c>
      <c r="AA511" s="35" t="str">
        <f>FIXED(EXP('WinBUGS output'!M510),2)</f>
        <v>0.66</v>
      </c>
      <c r="AB511" s="35" t="str">
        <f>FIXED(EXP('WinBUGS output'!O510),2)</f>
        <v>3.12</v>
      </c>
    </row>
    <row r="512" spans="1:28" x14ac:dyDescent="0.25">
      <c r="A512" s="37">
        <v>9</v>
      </c>
      <c r="B512" s="37">
        <v>18</v>
      </c>
      <c r="C512" s="35" t="str">
        <f>VLOOKUP(A512,'WinBUGS output'!A:C,3,FALSE)</f>
        <v>Exercise + TAU</v>
      </c>
      <c r="D512" s="35" t="str">
        <f>VLOOKUP(B512,'WinBUGS output'!A:C,3,FALSE)</f>
        <v>Escitalopram</v>
      </c>
      <c r="E512" s="35" t="str">
        <f>FIXED('WinBUGS output'!N511,2)</f>
        <v>0.19</v>
      </c>
      <c r="F512" s="35" t="str">
        <f>FIXED('WinBUGS output'!M511,2)</f>
        <v>-0.56</v>
      </c>
      <c r="G512" s="35" t="str">
        <f>FIXED('WinBUGS output'!O511,2)</f>
        <v>1.01</v>
      </c>
      <c r="H512" s="7"/>
      <c r="I512" s="7"/>
      <c r="J512" s="7"/>
      <c r="X512" s="35" t="str">
        <f t="shared" si="26"/>
        <v>Exercise + TAU</v>
      </c>
      <c r="Y512" s="35" t="str">
        <f t="shared" si="27"/>
        <v>Escitalopram</v>
      </c>
      <c r="Z512" s="35" t="str">
        <f>FIXED(EXP('WinBUGS output'!N511),2)</f>
        <v>1.21</v>
      </c>
      <c r="AA512" s="35" t="str">
        <f>FIXED(EXP('WinBUGS output'!M511),2)</f>
        <v>0.57</v>
      </c>
      <c r="AB512" s="35" t="str">
        <f>FIXED(EXP('WinBUGS output'!O511),2)</f>
        <v>2.74</v>
      </c>
    </row>
    <row r="513" spans="1:28" x14ac:dyDescent="0.25">
      <c r="A513" s="37">
        <v>9</v>
      </c>
      <c r="B513" s="37">
        <v>19</v>
      </c>
      <c r="C513" s="35" t="str">
        <f>VLOOKUP(A513,'WinBUGS output'!A:C,3,FALSE)</f>
        <v>Exercise + TAU</v>
      </c>
      <c r="D513" s="35" t="str">
        <f>VLOOKUP(B513,'WinBUGS output'!A:C,3,FALSE)</f>
        <v>Fluoxetine</v>
      </c>
      <c r="E513" s="35" t="str">
        <f>FIXED('WinBUGS output'!N512,2)</f>
        <v>0.37</v>
      </c>
      <c r="F513" s="35" t="str">
        <f>FIXED('WinBUGS output'!M512,2)</f>
        <v>-0.31</v>
      </c>
      <c r="G513" s="35" t="str">
        <f>FIXED('WinBUGS output'!O512,2)</f>
        <v>1.15</v>
      </c>
      <c r="H513" s="7"/>
      <c r="I513" s="7"/>
      <c r="J513" s="7"/>
      <c r="X513" s="35" t="str">
        <f t="shared" si="26"/>
        <v>Exercise + TAU</v>
      </c>
      <c r="Y513" s="35" t="str">
        <f t="shared" si="27"/>
        <v>Fluoxetine</v>
      </c>
      <c r="Z513" s="35" t="str">
        <f>FIXED(EXP('WinBUGS output'!N512),2)</f>
        <v>1.44</v>
      </c>
      <c r="AA513" s="35" t="str">
        <f>FIXED(EXP('WinBUGS output'!M512),2)</f>
        <v>0.73</v>
      </c>
      <c r="AB513" s="35" t="str">
        <f>FIXED(EXP('WinBUGS output'!O512),2)</f>
        <v>3.16</v>
      </c>
    </row>
    <row r="514" spans="1:28" x14ac:dyDescent="0.25">
      <c r="A514" s="37">
        <v>9</v>
      </c>
      <c r="B514" s="37">
        <v>20</v>
      </c>
      <c r="C514" s="35" t="str">
        <f>VLOOKUP(A514,'WinBUGS output'!A:C,3,FALSE)</f>
        <v>Exercise + TAU</v>
      </c>
      <c r="D514" s="35" t="str">
        <f>VLOOKUP(B514,'WinBUGS output'!A:C,3,FALSE)</f>
        <v>Sertraline</v>
      </c>
      <c r="E514" s="35" t="str">
        <f>FIXED('WinBUGS output'!N513,2)</f>
        <v>0.29</v>
      </c>
      <c r="F514" s="35" t="str">
        <f>FIXED('WinBUGS output'!M513,2)</f>
        <v>-0.37</v>
      </c>
      <c r="G514" s="35" t="str">
        <f>FIXED('WinBUGS output'!O513,2)</f>
        <v>1.06</v>
      </c>
      <c r="H514" s="7"/>
      <c r="I514" s="7"/>
      <c r="J514" s="7"/>
      <c r="X514" s="35" t="str">
        <f t="shared" si="26"/>
        <v>Exercise + TAU</v>
      </c>
      <c r="Y514" s="35" t="str">
        <f t="shared" si="27"/>
        <v>Sertraline</v>
      </c>
      <c r="Z514" s="35" t="str">
        <f>FIXED(EXP('WinBUGS output'!N513),2)</f>
        <v>1.34</v>
      </c>
      <c r="AA514" s="35" t="str">
        <f>FIXED(EXP('WinBUGS output'!M513),2)</f>
        <v>0.69</v>
      </c>
      <c r="AB514" s="35" t="str">
        <f>FIXED(EXP('WinBUGS output'!O513),2)</f>
        <v>2.89</v>
      </c>
    </row>
    <row r="515" spans="1:28" x14ac:dyDescent="0.25">
      <c r="A515" s="37">
        <v>9</v>
      </c>
      <c r="B515" s="37">
        <v>21</v>
      </c>
      <c r="C515" s="35" t="str">
        <f>VLOOKUP(A515,'WinBUGS output'!A:C,3,FALSE)</f>
        <v>Exercise + TAU</v>
      </c>
      <c r="D515" s="35" t="str">
        <f>VLOOKUP(B515,'WinBUGS output'!A:C,3,FALSE)</f>
        <v>Any AD</v>
      </c>
      <c r="E515" s="35" t="str">
        <f>FIXED('WinBUGS output'!N514,2)</f>
        <v>0.81</v>
      </c>
      <c r="F515" s="35" t="str">
        <f>FIXED('WinBUGS output'!M514,2)</f>
        <v>0.06</v>
      </c>
      <c r="G515" s="35" t="str">
        <f>FIXED('WinBUGS output'!O514,2)</f>
        <v>1.63</v>
      </c>
      <c r="H515" s="7"/>
      <c r="I515" s="7"/>
      <c r="J515" s="7"/>
      <c r="X515" s="35" t="str">
        <f t="shared" si="26"/>
        <v>Exercise + TAU</v>
      </c>
      <c r="Y515" s="35" t="str">
        <f t="shared" si="27"/>
        <v>Any AD</v>
      </c>
      <c r="Z515" s="35" t="str">
        <f>FIXED(EXP('WinBUGS output'!N514),2)</f>
        <v>2.24</v>
      </c>
      <c r="AA515" s="35" t="str">
        <f>FIXED(EXP('WinBUGS output'!M514),2)</f>
        <v>1.06</v>
      </c>
      <c r="AB515" s="35" t="str">
        <f>FIXED(EXP('WinBUGS output'!O514),2)</f>
        <v>5.09</v>
      </c>
    </row>
    <row r="516" spans="1:28" x14ac:dyDescent="0.25">
      <c r="A516" s="37">
        <v>9</v>
      </c>
      <c r="B516" s="37">
        <v>22</v>
      </c>
      <c r="C516" s="35" t="str">
        <f>VLOOKUP(A516,'WinBUGS output'!A:C,3,FALSE)</f>
        <v>Exercise + TAU</v>
      </c>
      <c r="D516" s="35" t="str">
        <f>VLOOKUP(B516,'WinBUGS output'!A:C,3,FALSE)</f>
        <v>Mirtazapine</v>
      </c>
      <c r="E516" s="35" t="str">
        <f>FIXED('WinBUGS output'!N515,2)</f>
        <v>1.07</v>
      </c>
      <c r="F516" s="35" t="str">
        <f>FIXED('WinBUGS output'!M515,2)</f>
        <v>-0.43</v>
      </c>
      <c r="G516" s="35" t="str">
        <f>FIXED('WinBUGS output'!O515,2)</f>
        <v>2.69</v>
      </c>
      <c r="H516" s="7"/>
      <c r="I516" s="7"/>
      <c r="J516" s="7"/>
      <c r="X516" s="35" t="str">
        <f t="shared" si="26"/>
        <v>Exercise + TAU</v>
      </c>
      <c r="Y516" s="35" t="str">
        <f t="shared" si="27"/>
        <v>Mirtazapine</v>
      </c>
      <c r="Z516" s="35" t="str">
        <f>FIXED(EXP('WinBUGS output'!N515),2)</f>
        <v>2.93</v>
      </c>
      <c r="AA516" s="35" t="str">
        <f>FIXED(EXP('WinBUGS output'!M515),2)</f>
        <v>0.65</v>
      </c>
      <c r="AB516" s="35" t="str">
        <f>FIXED(EXP('WinBUGS output'!O515),2)</f>
        <v>14.75</v>
      </c>
    </row>
    <row r="517" spans="1:28" x14ac:dyDescent="0.25">
      <c r="A517" s="37">
        <v>9</v>
      </c>
      <c r="B517" s="37">
        <v>23</v>
      </c>
      <c r="C517" s="35" t="str">
        <f>VLOOKUP(A517,'WinBUGS output'!A:C,3,FALSE)</f>
        <v>Exercise + TAU</v>
      </c>
      <c r="D517" s="35" t="str">
        <f>VLOOKUP(B517,'WinBUGS output'!A:C,3,FALSE)</f>
        <v>Short-term psychodynamic psychotherapy individual</v>
      </c>
      <c r="E517" s="35" t="str">
        <f>FIXED('WinBUGS output'!N516,2)</f>
        <v>0.34</v>
      </c>
      <c r="F517" s="35" t="str">
        <f>FIXED('WinBUGS output'!M516,2)</f>
        <v>-0.47</v>
      </c>
      <c r="G517" s="35" t="str">
        <f>FIXED('WinBUGS output'!O516,2)</f>
        <v>1.22</v>
      </c>
      <c r="H517" s="7"/>
      <c r="I517" s="7"/>
      <c r="J517" s="7"/>
      <c r="X517" s="35" t="str">
        <f t="shared" ref="X517:X580" si="28">C517</f>
        <v>Exercise + TAU</v>
      </c>
      <c r="Y517" s="35" t="str">
        <f t="shared" ref="Y517:Y580" si="29">D517</f>
        <v>Short-term psychodynamic psychotherapy individual</v>
      </c>
      <c r="Z517" s="35" t="str">
        <f>FIXED(EXP('WinBUGS output'!N516),2)</f>
        <v>1.41</v>
      </c>
      <c r="AA517" s="35" t="str">
        <f>FIXED(EXP('WinBUGS output'!M516),2)</f>
        <v>0.62</v>
      </c>
      <c r="AB517" s="35" t="str">
        <f>FIXED(EXP('WinBUGS output'!O516),2)</f>
        <v>3.38</v>
      </c>
    </row>
    <row r="518" spans="1:28" x14ac:dyDescent="0.25">
      <c r="A518" s="37">
        <v>9</v>
      </c>
      <c r="B518" s="37">
        <v>24</v>
      </c>
      <c r="C518" s="35" t="str">
        <f>VLOOKUP(A518,'WinBUGS output'!A:C,3,FALSE)</f>
        <v>Exercise + TAU</v>
      </c>
      <c r="D518" s="35" t="str">
        <f>VLOOKUP(B518,'WinBUGS output'!A:C,3,FALSE)</f>
        <v>Cognitive bibliotherapy with support</v>
      </c>
      <c r="E518" s="35" t="str">
        <f>FIXED('WinBUGS output'!N517,2)</f>
        <v>0.19</v>
      </c>
      <c r="F518" s="35" t="str">
        <f>FIXED('WinBUGS output'!M517,2)</f>
        <v>-0.59</v>
      </c>
      <c r="G518" s="35" t="str">
        <f>FIXED('WinBUGS output'!O517,2)</f>
        <v>1.02</v>
      </c>
      <c r="H518" s="7"/>
      <c r="I518" s="7"/>
      <c r="J518" s="7"/>
      <c r="X518" s="35" t="str">
        <f t="shared" si="28"/>
        <v>Exercise + TAU</v>
      </c>
      <c r="Y518" s="35" t="str">
        <f t="shared" si="29"/>
        <v>Cognitive bibliotherapy with support</v>
      </c>
      <c r="Z518" s="35" t="str">
        <f>FIXED(EXP('WinBUGS output'!N517),2)</f>
        <v>1.21</v>
      </c>
      <c r="AA518" s="35" t="str">
        <f>FIXED(EXP('WinBUGS output'!M517),2)</f>
        <v>0.56</v>
      </c>
      <c r="AB518" s="35" t="str">
        <f>FIXED(EXP('WinBUGS output'!O517),2)</f>
        <v>2.77</v>
      </c>
    </row>
    <row r="519" spans="1:28" x14ac:dyDescent="0.25">
      <c r="A519" s="37">
        <v>9</v>
      </c>
      <c r="B519" s="37">
        <v>25</v>
      </c>
      <c r="C519" s="35" t="str">
        <f>VLOOKUP(A519,'WinBUGS output'!A:C,3,FALSE)</f>
        <v>Exercise + TAU</v>
      </c>
      <c r="D519" s="35" t="str">
        <f>VLOOKUP(B519,'WinBUGS output'!A:C,3,FALSE)</f>
        <v>Computerised behavioural activation with support</v>
      </c>
      <c r="E519" s="35" t="str">
        <f>FIXED('WinBUGS output'!N518,2)</f>
        <v>0.47</v>
      </c>
      <c r="F519" s="35" t="str">
        <f>FIXED('WinBUGS output'!M518,2)</f>
        <v>-0.39</v>
      </c>
      <c r="G519" s="35" t="str">
        <f>FIXED('WinBUGS output'!O518,2)</f>
        <v>1.39</v>
      </c>
      <c r="H519" s="7"/>
      <c r="I519" s="7"/>
      <c r="J519" s="7"/>
      <c r="X519" s="35" t="str">
        <f t="shared" si="28"/>
        <v>Exercise + TAU</v>
      </c>
      <c r="Y519" s="35" t="str">
        <f t="shared" si="29"/>
        <v>Computerised behavioural activation with support</v>
      </c>
      <c r="Z519" s="35" t="str">
        <f>FIXED(EXP('WinBUGS output'!N518),2)</f>
        <v>1.61</v>
      </c>
      <c r="AA519" s="35" t="str">
        <f>FIXED(EXP('WinBUGS output'!M518),2)</f>
        <v>0.68</v>
      </c>
      <c r="AB519" s="35" t="str">
        <f>FIXED(EXP('WinBUGS output'!O518),2)</f>
        <v>4.02</v>
      </c>
    </row>
    <row r="520" spans="1:28" x14ac:dyDescent="0.25">
      <c r="A520" s="37">
        <v>9</v>
      </c>
      <c r="B520" s="37">
        <v>26</v>
      </c>
      <c r="C520" s="35" t="str">
        <f>VLOOKUP(A520,'WinBUGS output'!A:C,3,FALSE)</f>
        <v>Exercise + TAU</v>
      </c>
      <c r="D520" s="35" t="str">
        <f>VLOOKUP(B520,'WinBUGS output'!A:C,3,FALSE)</f>
        <v>Computerised psychodynamic therapy with support</v>
      </c>
      <c r="E520" s="35" t="str">
        <f>FIXED('WinBUGS output'!N519,2)</f>
        <v>0.94</v>
      </c>
      <c r="F520" s="35" t="str">
        <f>FIXED('WinBUGS output'!M519,2)</f>
        <v>0.00</v>
      </c>
      <c r="G520" s="35" t="str">
        <f>FIXED('WinBUGS output'!O519,2)</f>
        <v>2.05</v>
      </c>
      <c r="H520" s="7"/>
      <c r="I520" s="7"/>
      <c r="J520" s="7"/>
      <c r="X520" s="35" t="str">
        <f t="shared" si="28"/>
        <v>Exercise + TAU</v>
      </c>
      <c r="Y520" s="35" t="str">
        <f t="shared" si="29"/>
        <v>Computerised psychodynamic therapy with support</v>
      </c>
      <c r="Z520" s="35" t="str">
        <f>FIXED(EXP('WinBUGS output'!N519),2)</f>
        <v>2.55</v>
      </c>
      <c r="AA520" s="35" t="str">
        <f>FIXED(EXP('WinBUGS output'!M519),2)</f>
        <v>1.00</v>
      </c>
      <c r="AB520" s="35" t="str">
        <f>FIXED(EXP('WinBUGS output'!O519),2)</f>
        <v>7.77</v>
      </c>
    </row>
    <row r="521" spans="1:28" x14ac:dyDescent="0.25">
      <c r="A521" s="37">
        <v>9</v>
      </c>
      <c r="B521" s="37">
        <v>27</v>
      </c>
      <c r="C521" s="35" t="str">
        <f>VLOOKUP(A521,'WinBUGS output'!A:C,3,FALSE)</f>
        <v>Exercise + TAU</v>
      </c>
      <c r="D521" s="35" t="str">
        <f>VLOOKUP(B521,'WinBUGS output'!A:C,3,FALSE)</f>
        <v>Computerised-CBT (CCBT) with support</v>
      </c>
      <c r="E521" s="35" t="str">
        <f>FIXED('WinBUGS output'!N520,2)</f>
        <v>0.59</v>
      </c>
      <c r="F521" s="35" t="str">
        <f>FIXED('WinBUGS output'!M520,2)</f>
        <v>-0.14</v>
      </c>
      <c r="G521" s="35" t="str">
        <f>FIXED('WinBUGS output'!O520,2)</f>
        <v>1.41</v>
      </c>
      <c r="H521" s="7"/>
      <c r="I521" s="7"/>
      <c r="J521" s="7"/>
      <c r="X521" s="35" t="str">
        <f t="shared" si="28"/>
        <v>Exercise + TAU</v>
      </c>
      <c r="Y521" s="35" t="str">
        <f t="shared" si="29"/>
        <v>Computerised-CBT (CCBT) with support</v>
      </c>
      <c r="Z521" s="35" t="str">
        <f>FIXED(EXP('WinBUGS output'!N520),2)</f>
        <v>1.81</v>
      </c>
      <c r="AA521" s="35" t="str">
        <f>FIXED(EXP('WinBUGS output'!M520),2)</f>
        <v>0.87</v>
      </c>
      <c r="AB521" s="35" t="str">
        <f>FIXED(EXP('WinBUGS output'!O520),2)</f>
        <v>4.08</v>
      </c>
    </row>
    <row r="522" spans="1:28" x14ac:dyDescent="0.25">
      <c r="A522" s="37">
        <v>9</v>
      </c>
      <c r="B522" s="37">
        <v>28</v>
      </c>
      <c r="C522" s="35" t="str">
        <f>VLOOKUP(A522,'WinBUGS output'!A:C,3,FALSE)</f>
        <v>Exercise + TAU</v>
      </c>
      <c r="D522" s="35" t="str">
        <f>VLOOKUP(B522,'WinBUGS output'!A:C,3,FALSE)</f>
        <v>Computerised-CBT (CCBT) with support + TAU</v>
      </c>
      <c r="E522" s="35" t="str">
        <f>FIXED('WinBUGS output'!N521,2)</f>
        <v>0.35</v>
      </c>
      <c r="F522" s="35" t="str">
        <f>FIXED('WinBUGS output'!M521,2)</f>
        <v>-0.56</v>
      </c>
      <c r="G522" s="35" t="str">
        <f>FIXED('WinBUGS output'!O521,2)</f>
        <v>1.27</v>
      </c>
      <c r="H522" s="7"/>
      <c r="I522" s="7"/>
      <c r="J522" s="7"/>
      <c r="X522" s="35" t="str">
        <f t="shared" si="28"/>
        <v>Exercise + TAU</v>
      </c>
      <c r="Y522" s="35" t="str">
        <f t="shared" si="29"/>
        <v>Computerised-CBT (CCBT) with support + TAU</v>
      </c>
      <c r="Z522" s="35" t="str">
        <f>FIXED(EXP('WinBUGS output'!N521),2)</f>
        <v>1.42</v>
      </c>
      <c r="AA522" s="35" t="str">
        <f>FIXED(EXP('WinBUGS output'!M521),2)</f>
        <v>0.57</v>
      </c>
      <c r="AB522" s="35" t="str">
        <f>FIXED(EXP('WinBUGS output'!O521),2)</f>
        <v>3.57</v>
      </c>
    </row>
    <row r="523" spans="1:28" x14ac:dyDescent="0.25">
      <c r="A523" s="37">
        <v>9</v>
      </c>
      <c r="B523" s="37">
        <v>29</v>
      </c>
      <c r="C523" s="35" t="str">
        <f>VLOOKUP(A523,'WinBUGS output'!A:C,3,FALSE)</f>
        <v>Exercise + TAU</v>
      </c>
      <c r="D523" s="35" t="str">
        <f>VLOOKUP(B523,'WinBUGS output'!A:C,3,FALSE)</f>
        <v>Cognitive bibliotherapy</v>
      </c>
      <c r="E523" s="35" t="str">
        <f>FIXED('WinBUGS output'!N522,2)</f>
        <v>-0.13</v>
      </c>
      <c r="F523" s="35" t="str">
        <f>FIXED('WinBUGS output'!M522,2)</f>
        <v>-0.79</v>
      </c>
      <c r="G523" s="35" t="str">
        <f>FIXED('WinBUGS output'!O522,2)</f>
        <v>0.63</v>
      </c>
      <c r="H523" s="7"/>
      <c r="I523" s="7"/>
      <c r="J523" s="7"/>
      <c r="X523" s="35" t="str">
        <f t="shared" si="28"/>
        <v>Exercise + TAU</v>
      </c>
      <c r="Y523" s="35" t="str">
        <f t="shared" si="29"/>
        <v>Cognitive bibliotherapy</v>
      </c>
      <c r="Z523" s="35" t="str">
        <f>FIXED(EXP('WinBUGS output'!N522),2)</f>
        <v>0.88</v>
      </c>
      <c r="AA523" s="35" t="str">
        <f>FIXED(EXP('WinBUGS output'!M522),2)</f>
        <v>0.45</v>
      </c>
      <c r="AB523" s="35" t="str">
        <f>FIXED(EXP('WinBUGS output'!O522),2)</f>
        <v>1.88</v>
      </c>
    </row>
    <row r="524" spans="1:28" x14ac:dyDescent="0.25">
      <c r="A524" s="37">
        <v>9</v>
      </c>
      <c r="B524" s="37">
        <v>30</v>
      </c>
      <c r="C524" s="35" t="str">
        <f>VLOOKUP(A524,'WinBUGS output'!A:C,3,FALSE)</f>
        <v>Exercise + TAU</v>
      </c>
      <c r="D524" s="35" t="str">
        <f>VLOOKUP(B524,'WinBUGS output'!A:C,3,FALSE)</f>
        <v>Cognitive bibliotherapy + TAU</v>
      </c>
      <c r="E524" s="35" t="str">
        <f>FIXED('WinBUGS output'!N523,2)</f>
        <v>-0.41</v>
      </c>
      <c r="F524" s="35" t="str">
        <f>FIXED('WinBUGS output'!M523,2)</f>
        <v>-1.31</v>
      </c>
      <c r="G524" s="35" t="str">
        <f>FIXED('WinBUGS output'!O523,2)</f>
        <v>0.48</v>
      </c>
      <c r="H524" s="7"/>
      <c r="I524" s="7"/>
      <c r="J524" s="7"/>
      <c r="X524" s="35" t="str">
        <f t="shared" si="28"/>
        <v>Exercise + TAU</v>
      </c>
      <c r="Y524" s="35" t="str">
        <f t="shared" si="29"/>
        <v>Cognitive bibliotherapy + TAU</v>
      </c>
      <c r="Z524" s="35" t="str">
        <f>FIXED(EXP('WinBUGS output'!N523),2)</f>
        <v>0.66</v>
      </c>
      <c r="AA524" s="35" t="str">
        <f>FIXED(EXP('WinBUGS output'!M523),2)</f>
        <v>0.27</v>
      </c>
      <c r="AB524" s="35" t="str">
        <f>FIXED(EXP('WinBUGS output'!O523),2)</f>
        <v>1.61</v>
      </c>
    </row>
    <row r="525" spans="1:28" x14ac:dyDescent="0.25">
      <c r="A525" s="37">
        <v>9</v>
      </c>
      <c r="B525" s="37">
        <v>31</v>
      </c>
      <c r="C525" s="35" t="str">
        <f>VLOOKUP(A525,'WinBUGS output'!A:C,3,FALSE)</f>
        <v>Exercise + TAU</v>
      </c>
      <c r="D525" s="35" t="str">
        <f>VLOOKUP(B525,'WinBUGS output'!A:C,3,FALSE)</f>
        <v>Computerised mindfulness intervention</v>
      </c>
      <c r="E525" s="35" t="str">
        <f>FIXED('WinBUGS output'!N524,2)</f>
        <v>-0.07</v>
      </c>
      <c r="F525" s="35" t="str">
        <f>FIXED('WinBUGS output'!M524,2)</f>
        <v>-0.98</v>
      </c>
      <c r="G525" s="35" t="str">
        <f>FIXED('WinBUGS output'!O524,2)</f>
        <v>0.94</v>
      </c>
      <c r="H525" s="7"/>
      <c r="I525" s="7"/>
      <c r="J525" s="7"/>
      <c r="X525" s="35" t="str">
        <f t="shared" si="28"/>
        <v>Exercise + TAU</v>
      </c>
      <c r="Y525" s="35" t="str">
        <f t="shared" si="29"/>
        <v>Computerised mindfulness intervention</v>
      </c>
      <c r="Z525" s="35" t="str">
        <f>FIXED(EXP('WinBUGS output'!N524),2)</f>
        <v>0.93</v>
      </c>
      <c r="AA525" s="35" t="str">
        <f>FIXED(EXP('WinBUGS output'!M524),2)</f>
        <v>0.38</v>
      </c>
      <c r="AB525" s="35" t="str">
        <f>FIXED(EXP('WinBUGS output'!O524),2)</f>
        <v>2.56</v>
      </c>
    </row>
    <row r="526" spans="1:28" x14ac:dyDescent="0.25">
      <c r="A526" s="37">
        <v>9</v>
      </c>
      <c r="B526" s="37">
        <v>32</v>
      </c>
      <c r="C526" s="35" t="str">
        <f>VLOOKUP(A526,'WinBUGS output'!A:C,3,FALSE)</f>
        <v>Exercise + TAU</v>
      </c>
      <c r="D526" s="35" t="str">
        <f>VLOOKUP(B526,'WinBUGS output'!A:C,3,FALSE)</f>
        <v>Computerised-CBT (CCBT)</v>
      </c>
      <c r="E526" s="35" t="str">
        <f>FIXED('WinBUGS output'!N525,2)</f>
        <v>0.15</v>
      </c>
      <c r="F526" s="35" t="str">
        <f>FIXED('WinBUGS output'!M525,2)</f>
        <v>-0.54</v>
      </c>
      <c r="G526" s="35" t="str">
        <f>FIXED('WinBUGS output'!O525,2)</f>
        <v>0.92</v>
      </c>
      <c r="H526" s="7"/>
      <c r="I526" s="7"/>
      <c r="J526" s="7"/>
      <c r="X526" s="35" t="str">
        <f t="shared" si="28"/>
        <v>Exercise + TAU</v>
      </c>
      <c r="Y526" s="35" t="str">
        <f t="shared" si="29"/>
        <v>Computerised-CBT (CCBT)</v>
      </c>
      <c r="Z526" s="35" t="str">
        <f>FIXED(EXP('WinBUGS output'!N525),2)</f>
        <v>1.17</v>
      </c>
      <c r="AA526" s="35" t="str">
        <f>FIXED(EXP('WinBUGS output'!M525),2)</f>
        <v>0.58</v>
      </c>
      <c r="AB526" s="35" t="str">
        <f>FIXED(EXP('WinBUGS output'!O525),2)</f>
        <v>2.52</v>
      </c>
    </row>
    <row r="527" spans="1:28" x14ac:dyDescent="0.25">
      <c r="A527" s="37">
        <v>9</v>
      </c>
      <c r="B527" s="37">
        <v>33</v>
      </c>
      <c r="C527" s="35" t="str">
        <f>VLOOKUP(A527,'WinBUGS output'!A:C,3,FALSE)</f>
        <v>Exercise + TAU</v>
      </c>
      <c r="D527" s="35" t="str">
        <f>VLOOKUP(B527,'WinBUGS output'!A:C,3,FALSE)</f>
        <v>Online positive psychological intervention</v>
      </c>
      <c r="E527" s="35" t="str">
        <f>FIXED('WinBUGS output'!N526,2)</f>
        <v>-0.45</v>
      </c>
      <c r="F527" s="35" t="str">
        <f>FIXED('WinBUGS output'!M526,2)</f>
        <v>-1.35</v>
      </c>
      <c r="G527" s="35" t="str">
        <f>FIXED('WinBUGS output'!O526,2)</f>
        <v>0.45</v>
      </c>
      <c r="H527" s="7"/>
      <c r="I527" s="7"/>
      <c r="J527" s="7"/>
      <c r="X527" s="35" t="str">
        <f t="shared" si="28"/>
        <v>Exercise + TAU</v>
      </c>
      <c r="Y527" s="35" t="str">
        <f t="shared" si="29"/>
        <v>Online positive psychological intervention</v>
      </c>
      <c r="Z527" s="35" t="str">
        <f>FIXED(EXP('WinBUGS output'!N526),2)</f>
        <v>0.64</v>
      </c>
      <c r="AA527" s="35" t="str">
        <f>FIXED(EXP('WinBUGS output'!M526),2)</f>
        <v>0.26</v>
      </c>
      <c r="AB527" s="35" t="str">
        <f>FIXED(EXP('WinBUGS output'!O526),2)</f>
        <v>1.57</v>
      </c>
    </row>
    <row r="528" spans="1:28" x14ac:dyDescent="0.25">
      <c r="A528" s="37">
        <v>9</v>
      </c>
      <c r="B528" s="37">
        <v>34</v>
      </c>
      <c r="C528" s="35" t="str">
        <f>VLOOKUP(A528,'WinBUGS output'!A:C,3,FALSE)</f>
        <v>Exercise + TAU</v>
      </c>
      <c r="D528" s="35" t="str">
        <f>VLOOKUP(B528,'WinBUGS output'!A:C,3,FALSE)</f>
        <v>Psychoeducational website</v>
      </c>
      <c r="E528" s="35" t="str">
        <f>FIXED('WinBUGS output'!N527,2)</f>
        <v>-0.01</v>
      </c>
      <c r="F528" s="35" t="str">
        <f>FIXED('WinBUGS output'!M527,2)</f>
        <v>-0.84</v>
      </c>
      <c r="G528" s="35" t="str">
        <f>FIXED('WinBUGS output'!O527,2)</f>
        <v>0.92</v>
      </c>
      <c r="H528" s="7"/>
      <c r="I528" s="7"/>
      <c r="J528" s="7"/>
      <c r="X528" s="35" t="str">
        <f t="shared" si="28"/>
        <v>Exercise + TAU</v>
      </c>
      <c r="Y528" s="35" t="str">
        <f t="shared" si="29"/>
        <v>Psychoeducational website</v>
      </c>
      <c r="Z528" s="35" t="str">
        <f>FIXED(EXP('WinBUGS output'!N527),2)</f>
        <v>0.99</v>
      </c>
      <c r="AA528" s="35" t="str">
        <f>FIXED(EXP('WinBUGS output'!M527),2)</f>
        <v>0.43</v>
      </c>
      <c r="AB528" s="35" t="str">
        <f>FIXED(EXP('WinBUGS output'!O527),2)</f>
        <v>2.51</v>
      </c>
    </row>
    <row r="529" spans="1:28" x14ac:dyDescent="0.25">
      <c r="A529" s="37">
        <v>9</v>
      </c>
      <c r="B529" s="37">
        <v>35</v>
      </c>
      <c r="C529" s="35" t="str">
        <f>VLOOKUP(A529,'WinBUGS output'!A:C,3,FALSE)</f>
        <v>Exercise + TAU</v>
      </c>
      <c r="D529" s="35" t="str">
        <f>VLOOKUP(B529,'WinBUGS output'!A:C,3,FALSE)</f>
        <v>Tailored computerised psychoeducation and self-help strategies</v>
      </c>
      <c r="E529" s="35" t="str">
        <f>FIXED('WinBUGS output'!N528,2)</f>
        <v>-0.58</v>
      </c>
      <c r="F529" s="35" t="str">
        <f>FIXED('WinBUGS output'!M528,2)</f>
        <v>-1.58</v>
      </c>
      <c r="G529" s="35" t="str">
        <f>FIXED('WinBUGS output'!O528,2)</f>
        <v>0.37</v>
      </c>
      <c r="H529" s="7"/>
      <c r="I529" s="7"/>
      <c r="J529" s="7"/>
      <c r="X529" s="35" t="str">
        <f t="shared" si="28"/>
        <v>Exercise + TAU</v>
      </c>
      <c r="Y529" s="35" t="str">
        <f t="shared" si="29"/>
        <v>Tailored computerised psychoeducation and self-help strategies</v>
      </c>
      <c r="Z529" s="35" t="str">
        <f>FIXED(EXP('WinBUGS output'!N528),2)</f>
        <v>0.56</v>
      </c>
      <c r="AA529" s="35" t="str">
        <f>FIXED(EXP('WinBUGS output'!M528),2)</f>
        <v>0.21</v>
      </c>
      <c r="AB529" s="35" t="str">
        <f>FIXED(EXP('WinBUGS output'!O528),2)</f>
        <v>1.44</v>
      </c>
    </row>
    <row r="530" spans="1:28" x14ac:dyDescent="0.25">
      <c r="A530" s="37">
        <v>9</v>
      </c>
      <c r="B530" s="37">
        <v>36</v>
      </c>
      <c r="C530" s="35" t="str">
        <f>VLOOKUP(A530,'WinBUGS output'!A:C,3,FALSE)</f>
        <v>Exercise + TAU</v>
      </c>
      <c r="D530" s="35" t="str">
        <f>VLOOKUP(B530,'WinBUGS output'!A:C,3,FALSE)</f>
        <v>Lifestyle factors discussion</v>
      </c>
      <c r="E530" s="35" t="str">
        <f>FIXED('WinBUGS output'!N529,2)</f>
        <v>-0.33</v>
      </c>
      <c r="F530" s="35" t="str">
        <f>FIXED('WinBUGS output'!M529,2)</f>
        <v>-1.22</v>
      </c>
      <c r="G530" s="35" t="str">
        <f>FIXED('WinBUGS output'!O529,2)</f>
        <v>0.58</v>
      </c>
      <c r="H530" s="7"/>
      <c r="I530" s="7"/>
      <c r="J530" s="7"/>
      <c r="X530" s="35" t="str">
        <f t="shared" si="28"/>
        <v>Exercise + TAU</v>
      </c>
      <c r="Y530" s="35" t="str">
        <f t="shared" si="29"/>
        <v>Lifestyle factors discussion</v>
      </c>
      <c r="Z530" s="35" t="str">
        <f>FIXED(EXP('WinBUGS output'!N529),2)</f>
        <v>0.72</v>
      </c>
      <c r="AA530" s="35" t="str">
        <f>FIXED(EXP('WinBUGS output'!M529),2)</f>
        <v>0.29</v>
      </c>
      <c r="AB530" s="35" t="str">
        <f>FIXED(EXP('WinBUGS output'!O529),2)</f>
        <v>1.78</v>
      </c>
    </row>
    <row r="531" spans="1:28" x14ac:dyDescent="0.25">
      <c r="A531" s="37">
        <v>9</v>
      </c>
      <c r="B531" s="37">
        <v>37</v>
      </c>
      <c r="C531" s="35" t="str">
        <f>VLOOKUP(A531,'WinBUGS output'!A:C,3,FALSE)</f>
        <v>Exercise + TAU</v>
      </c>
      <c r="D531" s="35" t="str">
        <f>VLOOKUP(B531,'WinBUGS output'!A:C,3,FALSE)</f>
        <v>Psychoeducational group programme</v>
      </c>
      <c r="E531" s="35" t="str">
        <f>FIXED('WinBUGS output'!N530,2)</f>
        <v>-0.14</v>
      </c>
      <c r="F531" s="35" t="str">
        <f>FIXED('WinBUGS output'!M530,2)</f>
        <v>-0.94</v>
      </c>
      <c r="G531" s="35" t="str">
        <f>FIXED('WinBUGS output'!O530,2)</f>
        <v>0.72</v>
      </c>
      <c r="H531" s="7"/>
      <c r="I531" s="7"/>
      <c r="J531" s="7"/>
      <c r="X531" s="35" t="str">
        <f t="shared" si="28"/>
        <v>Exercise + TAU</v>
      </c>
      <c r="Y531" s="35" t="str">
        <f t="shared" si="29"/>
        <v>Psychoeducational group programme</v>
      </c>
      <c r="Z531" s="35" t="str">
        <f>FIXED(EXP('WinBUGS output'!N530),2)</f>
        <v>0.87</v>
      </c>
      <c r="AA531" s="35" t="str">
        <f>FIXED(EXP('WinBUGS output'!M530),2)</f>
        <v>0.39</v>
      </c>
      <c r="AB531" s="35" t="str">
        <f>FIXED(EXP('WinBUGS output'!O530),2)</f>
        <v>2.05</v>
      </c>
    </row>
    <row r="532" spans="1:28" x14ac:dyDescent="0.25">
      <c r="A532" s="37">
        <v>9</v>
      </c>
      <c r="B532" s="37">
        <v>38</v>
      </c>
      <c r="C532" s="35" t="str">
        <f>VLOOKUP(A532,'WinBUGS output'!A:C,3,FALSE)</f>
        <v>Exercise + TAU</v>
      </c>
      <c r="D532" s="35" t="str">
        <f>VLOOKUP(B532,'WinBUGS output'!A:C,3,FALSE)</f>
        <v>Psychoeducational group programme + TAU</v>
      </c>
      <c r="E532" s="35" t="str">
        <f>FIXED('WinBUGS output'!N531,2)</f>
        <v>-0.03</v>
      </c>
      <c r="F532" s="35" t="str">
        <f>FIXED('WinBUGS output'!M531,2)</f>
        <v>-0.89</v>
      </c>
      <c r="G532" s="35" t="str">
        <f>FIXED('WinBUGS output'!O531,2)</f>
        <v>0.91</v>
      </c>
      <c r="H532" s="7"/>
      <c r="I532" s="7"/>
      <c r="J532" s="7"/>
      <c r="X532" s="35" t="str">
        <f t="shared" si="28"/>
        <v>Exercise + TAU</v>
      </c>
      <c r="Y532" s="35" t="str">
        <f t="shared" si="29"/>
        <v>Psychoeducational group programme + TAU</v>
      </c>
      <c r="Z532" s="35" t="str">
        <f>FIXED(EXP('WinBUGS output'!N531),2)</f>
        <v>0.97</v>
      </c>
      <c r="AA532" s="35" t="str">
        <f>FIXED(EXP('WinBUGS output'!M531),2)</f>
        <v>0.41</v>
      </c>
      <c r="AB532" s="35" t="str">
        <f>FIXED(EXP('WinBUGS output'!O531),2)</f>
        <v>2.48</v>
      </c>
    </row>
    <row r="533" spans="1:28" x14ac:dyDescent="0.25">
      <c r="A533" s="37">
        <v>9</v>
      </c>
      <c r="B533" s="37">
        <v>39</v>
      </c>
      <c r="C533" s="35" t="str">
        <f>VLOOKUP(A533,'WinBUGS output'!A:C,3,FALSE)</f>
        <v>Exercise + TAU</v>
      </c>
      <c r="D533" s="35" t="str">
        <f>VLOOKUP(B533,'WinBUGS output'!A:C,3,FALSE)</f>
        <v>Interpersonal psychotherapy (IPT)</v>
      </c>
      <c r="E533" s="35" t="str">
        <f>FIXED('WinBUGS output'!N532,2)</f>
        <v>0.07</v>
      </c>
      <c r="F533" s="35" t="str">
        <f>FIXED('WinBUGS output'!M532,2)</f>
        <v>-0.67</v>
      </c>
      <c r="G533" s="35" t="str">
        <f>FIXED('WinBUGS output'!O532,2)</f>
        <v>0.88</v>
      </c>
      <c r="H533" s="7"/>
      <c r="I533" s="7"/>
      <c r="J533" s="7"/>
      <c r="X533" s="35" t="str">
        <f t="shared" si="28"/>
        <v>Exercise + TAU</v>
      </c>
      <c r="Y533" s="35" t="str">
        <f t="shared" si="29"/>
        <v>Interpersonal psychotherapy (IPT)</v>
      </c>
      <c r="Z533" s="35" t="str">
        <f>FIXED(EXP('WinBUGS output'!N532),2)</f>
        <v>1.08</v>
      </c>
      <c r="AA533" s="35" t="str">
        <f>FIXED(EXP('WinBUGS output'!M532),2)</f>
        <v>0.51</v>
      </c>
      <c r="AB533" s="35" t="str">
        <f>FIXED(EXP('WinBUGS output'!O532),2)</f>
        <v>2.40</v>
      </c>
    </row>
    <row r="534" spans="1:28" x14ac:dyDescent="0.25">
      <c r="A534" s="37">
        <v>9</v>
      </c>
      <c r="B534" s="37">
        <v>40</v>
      </c>
      <c r="C534" s="35" t="str">
        <f>VLOOKUP(A534,'WinBUGS output'!A:C,3,FALSE)</f>
        <v>Exercise + TAU</v>
      </c>
      <c r="D534" s="35" t="str">
        <f>VLOOKUP(B534,'WinBUGS output'!A:C,3,FALSE)</f>
        <v>Interpersonal counselling</v>
      </c>
      <c r="E534" s="35" t="str">
        <f>FIXED('WinBUGS output'!N533,2)</f>
        <v>0.48</v>
      </c>
      <c r="F534" s="35" t="str">
        <f>FIXED('WinBUGS output'!M533,2)</f>
        <v>-0.50</v>
      </c>
      <c r="G534" s="35" t="str">
        <f>FIXED('WinBUGS output'!O533,2)</f>
        <v>1.57</v>
      </c>
      <c r="H534" s="7"/>
      <c r="I534" s="7"/>
      <c r="J534" s="7"/>
      <c r="X534" s="35" t="str">
        <f t="shared" si="28"/>
        <v>Exercise + TAU</v>
      </c>
      <c r="Y534" s="35" t="str">
        <f t="shared" si="29"/>
        <v>Interpersonal counselling</v>
      </c>
      <c r="Z534" s="35" t="str">
        <f>FIXED(EXP('WinBUGS output'!N533),2)</f>
        <v>1.61</v>
      </c>
      <c r="AA534" s="35" t="str">
        <f>FIXED(EXP('WinBUGS output'!M533),2)</f>
        <v>0.61</v>
      </c>
      <c r="AB534" s="35" t="str">
        <f>FIXED(EXP('WinBUGS output'!O533),2)</f>
        <v>4.79</v>
      </c>
    </row>
    <row r="535" spans="1:28" x14ac:dyDescent="0.25">
      <c r="A535" s="37">
        <v>9</v>
      </c>
      <c r="B535" s="37">
        <v>41</v>
      </c>
      <c r="C535" s="35" t="str">
        <f>VLOOKUP(A535,'WinBUGS output'!A:C,3,FALSE)</f>
        <v>Exercise + TAU</v>
      </c>
      <c r="D535" s="35" t="str">
        <f>VLOOKUP(B535,'WinBUGS output'!A:C,3,FALSE)</f>
        <v>Non-directive counselling</v>
      </c>
      <c r="E535" s="35" t="str">
        <f>FIXED('WinBUGS output'!N534,2)</f>
        <v>0.17</v>
      </c>
      <c r="F535" s="35" t="str">
        <f>FIXED('WinBUGS output'!M534,2)</f>
        <v>-0.69</v>
      </c>
      <c r="G535" s="35" t="str">
        <f>FIXED('WinBUGS output'!O534,2)</f>
        <v>1.06</v>
      </c>
      <c r="H535" s="7"/>
      <c r="I535" s="7"/>
      <c r="J535" s="7"/>
      <c r="X535" s="35" t="str">
        <f t="shared" si="28"/>
        <v>Exercise + TAU</v>
      </c>
      <c r="Y535" s="35" t="str">
        <f t="shared" si="29"/>
        <v>Non-directive counselling</v>
      </c>
      <c r="Z535" s="35" t="str">
        <f>FIXED(EXP('WinBUGS output'!N534),2)</f>
        <v>1.18</v>
      </c>
      <c r="AA535" s="35" t="str">
        <f>FIXED(EXP('WinBUGS output'!M534),2)</f>
        <v>0.50</v>
      </c>
      <c r="AB535" s="35" t="str">
        <f>FIXED(EXP('WinBUGS output'!O534),2)</f>
        <v>2.89</v>
      </c>
    </row>
    <row r="536" spans="1:28" x14ac:dyDescent="0.25">
      <c r="A536" s="37">
        <v>9</v>
      </c>
      <c r="B536" s="37">
        <v>42</v>
      </c>
      <c r="C536" s="35" t="str">
        <f>VLOOKUP(A536,'WinBUGS output'!A:C,3,FALSE)</f>
        <v>Exercise + TAU</v>
      </c>
      <c r="D536" s="35" t="str">
        <f>VLOOKUP(B536,'WinBUGS output'!A:C,3,FALSE)</f>
        <v>Wheel of wellness counselling</v>
      </c>
      <c r="E536" s="35" t="str">
        <f>FIXED('WinBUGS output'!N535,2)</f>
        <v>0.19</v>
      </c>
      <c r="F536" s="35" t="str">
        <f>FIXED('WinBUGS output'!M535,2)</f>
        <v>-0.76</v>
      </c>
      <c r="G536" s="35" t="str">
        <f>FIXED('WinBUGS output'!O535,2)</f>
        <v>1.17</v>
      </c>
      <c r="H536" s="7"/>
      <c r="I536" s="7"/>
      <c r="J536" s="7"/>
      <c r="X536" s="35" t="str">
        <f t="shared" si="28"/>
        <v>Exercise + TAU</v>
      </c>
      <c r="Y536" s="35" t="str">
        <f t="shared" si="29"/>
        <v>Wheel of wellness counselling</v>
      </c>
      <c r="Z536" s="35" t="str">
        <f>FIXED(EXP('WinBUGS output'!N535),2)</f>
        <v>1.21</v>
      </c>
      <c r="AA536" s="35" t="str">
        <f>FIXED(EXP('WinBUGS output'!M535),2)</f>
        <v>0.47</v>
      </c>
      <c r="AB536" s="35" t="str">
        <f>FIXED(EXP('WinBUGS output'!O535),2)</f>
        <v>3.23</v>
      </c>
    </row>
    <row r="537" spans="1:28" x14ac:dyDescent="0.25">
      <c r="A537" s="37">
        <v>9</v>
      </c>
      <c r="B537" s="37">
        <v>43</v>
      </c>
      <c r="C537" s="35" t="str">
        <f>VLOOKUP(A537,'WinBUGS output'!A:C,3,FALSE)</f>
        <v>Exercise + TAU</v>
      </c>
      <c r="D537" s="35" t="str">
        <f>VLOOKUP(B537,'WinBUGS output'!A:C,3,FALSE)</f>
        <v>Problem solving individual + enhanced TAU</v>
      </c>
      <c r="E537" s="35" t="str">
        <f>FIXED('WinBUGS output'!N536,2)</f>
        <v>-0.82</v>
      </c>
      <c r="F537" s="35" t="str">
        <f>FIXED('WinBUGS output'!M536,2)</f>
        <v>-2.13</v>
      </c>
      <c r="G537" s="35" t="str">
        <f>FIXED('WinBUGS output'!O536,2)</f>
        <v>0.58</v>
      </c>
      <c r="H537" s="7"/>
      <c r="I537" s="7"/>
      <c r="J537" s="7"/>
      <c r="X537" s="35" t="str">
        <f t="shared" si="28"/>
        <v>Exercise + TAU</v>
      </c>
      <c r="Y537" s="35" t="str">
        <f t="shared" si="29"/>
        <v>Problem solving individual + enhanced TAU</v>
      </c>
      <c r="Z537" s="35" t="str">
        <f>FIXED(EXP('WinBUGS output'!N536),2)</f>
        <v>0.44</v>
      </c>
      <c r="AA537" s="35" t="str">
        <f>FIXED(EXP('WinBUGS output'!M536),2)</f>
        <v>0.12</v>
      </c>
      <c r="AB537" s="35" t="str">
        <f>FIXED(EXP('WinBUGS output'!O536),2)</f>
        <v>1.78</v>
      </c>
    </row>
    <row r="538" spans="1:28" x14ac:dyDescent="0.25">
      <c r="A538" s="37">
        <v>9</v>
      </c>
      <c r="B538" s="37">
        <v>44</v>
      </c>
      <c r="C538" s="35" t="str">
        <f>VLOOKUP(A538,'WinBUGS output'!A:C,3,FALSE)</f>
        <v>Exercise + TAU</v>
      </c>
      <c r="D538" s="35" t="str">
        <f>VLOOKUP(B538,'WinBUGS output'!A:C,3,FALSE)</f>
        <v>Behavioural activation</v>
      </c>
      <c r="E538" s="35" t="str">
        <f>FIXED('WinBUGS output'!N537,2)</f>
        <v>1.28</v>
      </c>
      <c r="F538" s="35" t="str">
        <f>FIXED('WinBUGS output'!M537,2)</f>
        <v>0.42</v>
      </c>
      <c r="G538" s="35" t="str">
        <f>FIXED('WinBUGS output'!O537,2)</f>
        <v>2.20</v>
      </c>
      <c r="H538" s="7"/>
      <c r="I538" s="7"/>
      <c r="J538" s="7"/>
      <c r="X538" s="35" t="str">
        <f t="shared" si="28"/>
        <v>Exercise + TAU</v>
      </c>
      <c r="Y538" s="35" t="str">
        <f t="shared" si="29"/>
        <v>Behavioural activation</v>
      </c>
      <c r="Z538" s="35" t="str">
        <f>FIXED(EXP('WinBUGS output'!N537),2)</f>
        <v>3.61</v>
      </c>
      <c r="AA538" s="35" t="str">
        <f>FIXED(EXP('WinBUGS output'!M537),2)</f>
        <v>1.53</v>
      </c>
      <c r="AB538" s="35" t="str">
        <f>FIXED(EXP('WinBUGS output'!O537),2)</f>
        <v>8.99</v>
      </c>
    </row>
    <row r="539" spans="1:28" x14ac:dyDescent="0.25">
      <c r="A539" s="37">
        <v>9</v>
      </c>
      <c r="B539" s="37">
        <v>45</v>
      </c>
      <c r="C539" s="35" t="str">
        <f>VLOOKUP(A539,'WinBUGS output'!A:C,3,FALSE)</f>
        <v>Exercise + TAU</v>
      </c>
      <c r="D539" s="35" t="str">
        <f>VLOOKUP(B539,'WinBUGS output'!A:C,3,FALSE)</f>
        <v>CBT individual (under 15 sessions)</v>
      </c>
      <c r="E539" s="35" t="str">
        <f>FIXED('WinBUGS output'!N538,2)</f>
        <v>0.55</v>
      </c>
      <c r="F539" s="35" t="str">
        <f>FIXED('WinBUGS output'!M538,2)</f>
        <v>-0.22</v>
      </c>
      <c r="G539" s="35" t="str">
        <f>FIXED('WinBUGS output'!O538,2)</f>
        <v>1.38</v>
      </c>
      <c r="H539" s="7"/>
      <c r="I539" s="7"/>
      <c r="J539" s="7"/>
      <c r="X539" s="35" t="str">
        <f t="shared" si="28"/>
        <v>Exercise + TAU</v>
      </c>
      <c r="Y539" s="35" t="str">
        <f t="shared" si="29"/>
        <v>CBT individual (under 15 sessions)</v>
      </c>
      <c r="Z539" s="35" t="str">
        <f>FIXED(EXP('WinBUGS output'!N538),2)</f>
        <v>1.73</v>
      </c>
      <c r="AA539" s="35" t="str">
        <f>FIXED(EXP('WinBUGS output'!M538),2)</f>
        <v>0.80</v>
      </c>
      <c r="AB539" s="35" t="str">
        <f>FIXED(EXP('WinBUGS output'!O538),2)</f>
        <v>3.97</v>
      </c>
    </row>
    <row r="540" spans="1:28" x14ac:dyDescent="0.25">
      <c r="A540" s="37">
        <v>9</v>
      </c>
      <c r="B540" s="37">
        <v>46</v>
      </c>
      <c r="C540" s="35" t="str">
        <f>VLOOKUP(A540,'WinBUGS output'!A:C,3,FALSE)</f>
        <v>Exercise + TAU</v>
      </c>
      <c r="D540" s="35" t="str">
        <f>VLOOKUP(B540,'WinBUGS output'!A:C,3,FALSE)</f>
        <v>CBT individual (under 15 sessions) + TAU</v>
      </c>
      <c r="E540" s="35" t="str">
        <f>FIXED('WinBUGS output'!N539,2)</f>
        <v>0.78</v>
      </c>
      <c r="F540" s="35" t="str">
        <f>FIXED('WinBUGS output'!M539,2)</f>
        <v>-0.01</v>
      </c>
      <c r="G540" s="35" t="str">
        <f>FIXED('WinBUGS output'!O539,2)</f>
        <v>1.65</v>
      </c>
      <c r="H540" s="7"/>
      <c r="I540" s="7"/>
      <c r="J540" s="7"/>
      <c r="X540" s="35" t="str">
        <f t="shared" si="28"/>
        <v>Exercise + TAU</v>
      </c>
      <c r="Y540" s="35" t="str">
        <f t="shared" si="29"/>
        <v>CBT individual (under 15 sessions) + TAU</v>
      </c>
      <c r="Z540" s="35" t="str">
        <f>FIXED(EXP('WinBUGS output'!N539),2)</f>
        <v>2.19</v>
      </c>
      <c r="AA540" s="35" t="str">
        <f>FIXED(EXP('WinBUGS output'!M539),2)</f>
        <v>0.99</v>
      </c>
      <c r="AB540" s="35" t="str">
        <f>FIXED(EXP('WinBUGS output'!O539),2)</f>
        <v>5.19</v>
      </c>
    </row>
    <row r="541" spans="1:28" x14ac:dyDescent="0.25">
      <c r="A541" s="37">
        <v>9</v>
      </c>
      <c r="B541" s="37">
        <v>47</v>
      </c>
      <c r="C541" s="35" t="str">
        <f>VLOOKUP(A541,'WinBUGS output'!A:C,3,FALSE)</f>
        <v>Exercise + TAU</v>
      </c>
      <c r="D541" s="35" t="str">
        <f>VLOOKUP(B541,'WinBUGS output'!A:C,3,FALSE)</f>
        <v>CBT individual (over 15 sessions)</v>
      </c>
      <c r="E541" s="35" t="str">
        <f>FIXED('WinBUGS output'!N540,2)</f>
        <v>0.64</v>
      </c>
      <c r="F541" s="35" t="str">
        <f>FIXED('WinBUGS output'!M540,2)</f>
        <v>-0.04</v>
      </c>
      <c r="G541" s="35" t="str">
        <f>FIXED('WinBUGS output'!O540,2)</f>
        <v>1.40</v>
      </c>
      <c r="H541" s="7"/>
      <c r="I541" s="7"/>
      <c r="J541" s="7"/>
      <c r="X541" s="35" t="str">
        <f t="shared" si="28"/>
        <v>Exercise + TAU</v>
      </c>
      <c r="Y541" s="35" t="str">
        <f t="shared" si="29"/>
        <v>CBT individual (over 15 sessions)</v>
      </c>
      <c r="Z541" s="35" t="str">
        <f>FIXED(EXP('WinBUGS output'!N540),2)</f>
        <v>1.89</v>
      </c>
      <c r="AA541" s="35" t="str">
        <f>FIXED(EXP('WinBUGS output'!M540),2)</f>
        <v>0.96</v>
      </c>
      <c r="AB541" s="35" t="str">
        <f>FIXED(EXP('WinBUGS output'!O540),2)</f>
        <v>4.04</v>
      </c>
    </row>
    <row r="542" spans="1:28" x14ac:dyDescent="0.25">
      <c r="A542" s="37">
        <v>9</v>
      </c>
      <c r="B542" s="37">
        <v>48</v>
      </c>
      <c r="C542" s="35" t="str">
        <f>VLOOKUP(A542,'WinBUGS output'!A:C,3,FALSE)</f>
        <v>Exercise + TAU</v>
      </c>
      <c r="D542" s="35" t="str">
        <f>VLOOKUP(B542,'WinBUGS output'!A:C,3,FALSE)</f>
        <v>CBT individual (over 15 sessions) + TAU</v>
      </c>
      <c r="E542" s="35" t="str">
        <f>FIXED('WinBUGS output'!N541,2)</f>
        <v>-0.02</v>
      </c>
      <c r="F542" s="35" t="str">
        <f>FIXED('WinBUGS output'!M541,2)</f>
        <v>-1.37</v>
      </c>
      <c r="G542" s="35" t="str">
        <f>FIXED('WinBUGS output'!O541,2)</f>
        <v>1.07</v>
      </c>
      <c r="H542" s="7"/>
      <c r="I542" s="7"/>
      <c r="J542" s="7"/>
      <c r="X542" s="35" t="str">
        <f t="shared" si="28"/>
        <v>Exercise + TAU</v>
      </c>
      <c r="Y542" s="35" t="str">
        <f t="shared" si="29"/>
        <v>CBT individual (over 15 sessions) + TAU</v>
      </c>
      <c r="Z542" s="35" t="str">
        <f>FIXED(EXP('WinBUGS output'!N541),2)</f>
        <v>0.98</v>
      </c>
      <c r="AA542" s="35" t="str">
        <f>FIXED(EXP('WinBUGS output'!M541),2)</f>
        <v>0.25</v>
      </c>
      <c r="AB542" s="35" t="str">
        <f>FIXED(EXP('WinBUGS output'!O541),2)</f>
        <v>2.91</v>
      </c>
    </row>
    <row r="543" spans="1:28" x14ac:dyDescent="0.25">
      <c r="A543" s="37">
        <v>9</v>
      </c>
      <c r="B543" s="37">
        <v>49</v>
      </c>
      <c r="C543" s="35" t="str">
        <f>VLOOKUP(A543,'WinBUGS output'!A:C,3,FALSE)</f>
        <v>Exercise + TAU</v>
      </c>
      <c r="D543" s="35" t="str">
        <f>VLOOKUP(B543,'WinBUGS output'!A:C,3,FALSE)</f>
        <v>Rational emotive behaviour therapy (REBT) individual</v>
      </c>
      <c r="E543" s="35" t="str">
        <f>FIXED('WinBUGS output'!N542,2)</f>
        <v>0.66</v>
      </c>
      <c r="F543" s="35" t="str">
        <f>FIXED('WinBUGS output'!M542,2)</f>
        <v>-0.21</v>
      </c>
      <c r="G543" s="35" t="str">
        <f>FIXED('WinBUGS output'!O542,2)</f>
        <v>1.59</v>
      </c>
      <c r="H543" s="7"/>
      <c r="I543" s="7"/>
      <c r="J543" s="7"/>
      <c r="X543" s="35" t="str">
        <f t="shared" si="28"/>
        <v>Exercise + TAU</v>
      </c>
      <c r="Y543" s="35" t="str">
        <f t="shared" si="29"/>
        <v>Rational emotive behaviour therapy (REBT) individual</v>
      </c>
      <c r="Z543" s="35" t="str">
        <f>FIXED(EXP('WinBUGS output'!N542),2)</f>
        <v>1.93</v>
      </c>
      <c r="AA543" s="35" t="str">
        <f>FIXED(EXP('WinBUGS output'!M542),2)</f>
        <v>0.81</v>
      </c>
      <c r="AB543" s="35" t="str">
        <f>FIXED(EXP('WinBUGS output'!O542),2)</f>
        <v>4.89</v>
      </c>
    </row>
    <row r="544" spans="1:28" x14ac:dyDescent="0.25">
      <c r="A544" s="37">
        <v>9</v>
      </c>
      <c r="B544" s="37">
        <v>50</v>
      </c>
      <c r="C544" s="35" t="str">
        <f>VLOOKUP(A544,'WinBUGS output'!A:C,3,FALSE)</f>
        <v>Exercise + TAU</v>
      </c>
      <c r="D544" s="35" t="str">
        <f>VLOOKUP(B544,'WinBUGS output'!A:C,3,FALSE)</f>
        <v>Third-wave cognitive therapy individual</v>
      </c>
      <c r="E544" s="35" t="str">
        <f>FIXED('WinBUGS output'!N543,2)</f>
        <v>0.86</v>
      </c>
      <c r="F544" s="35" t="str">
        <f>FIXED('WinBUGS output'!M543,2)</f>
        <v>0.04</v>
      </c>
      <c r="G544" s="35" t="str">
        <f>FIXED('WinBUGS output'!O543,2)</f>
        <v>1.76</v>
      </c>
      <c r="H544" s="7"/>
      <c r="I544" s="7"/>
      <c r="J544" s="7"/>
      <c r="X544" s="35" t="str">
        <f t="shared" si="28"/>
        <v>Exercise + TAU</v>
      </c>
      <c r="Y544" s="35" t="str">
        <f t="shared" si="29"/>
        <v>Third-wave cognitive therapy individual</v>
      </c>
      <c r="Z544" s="35" t="str">
        <f>FIXED(EXP('WinBUGS output'!N543),2)</f>
        <v>2.37</v>
      </c>
      <c r="AA544" s="35" t="str">
        <f>FIXED(EXP('WinBUGS output'!M543),2)</f>
        <v>1.04</v>
      </c>
      <c r="AB544" s="35" t="str">
        <f>FIXED(EXP('WinBUGS output'!O543),2)</f>
        <v>5.80</v>
      </c>
    </row>
    <row r="545" spans="1:28" x14ac:dyDescent="0.25">
      <c r="A545" s="37">
        <v>9</v>
      </c>
      <c r="B545" s="37">
        <v>51</v>
      </c>
      <c r="C545" s="35" t="str">
        <f>VLOOKUP(A545,'WinBUGS output'!A:C,3,FALSE)</f>
        <v>Exercise + TAU</v>
      </c>
      <c r="D545" s="35" t="str">
        <f>VLOOKUP(B545,'WinBUGS output'!A:C,3,FALSE)</f>
        <v>Third-wave cognitive therapy individual + TAU</v>
      </c>
      <c r="E545" s="35" t="str">
        <f>FIXED('WinBUGS output'!N544,2)</f>
        <v>0.83</v>
      </c>
      <c r="F545" s="35" t="str">
        <f>FIXED('WinBUGS output'!M544,2)</f>
        <v>-0.08</v>
      </c>
      <c r="G545" s="35" t="str">
        <f>FIXED('WinBUGS output'!O544,2)</f>
        <v>1.87</v>
      </c>
      <c r="H545" s="7"/>
      <c r="I545" s="7"/>
      <c r="J545" s="7"/>
      <c r="X545" s="35" t="str">
        <f t="shared" si="28"/>
        <v>Exercise + TAU</v>
      </c>
      <c r="Y545" s="35" t="str">
        <f t="shared" si="29"/>
        <v>Third-wave cognitive therapy individual + TAU</v>
      </c>
      <c r="Z545" s="35" t="str">
        <f>FIXED(EXP('WinBUGS output'!N544),2)</f>
        <v>2.29</v>
      </c>
      <c r="AA545" s="35" t="str">
        <f>FIXED(EXP('WinBUGS output'!M544),2)</f>
        <v>0.92</v>
      </c>
      <c r="AB545" s="35" t="str">
        <f>FIXED(EXP('WinBUGS output'!O544),2)</f>
        <v>6.46</v>
      </c>
    </row>
    <row r="546" spans="1:28" x14ac:dyDescent="0.25">
      <c r="A546" s="37">
        <v>9</v>
      </c>
      <c r="B546" s="37">
        <v>52</v>
      </c>
      <c r="C546" s="35" t="str">
        <f>VLOOKUP(A546,'WinBUGS output'!A:C,3,FALSE)</f>
        <v>Exercise + TAU</v>
      </c>
      <c r="D546" s="35" t="str">
        <f>VLOOKUP(B546,'WinBUGS output'!A:C,3,FALSE)</f>
        <v>CBT group (under 15 sessions)</v>
      </c>
      <c r="E546" s="35" t="str">
        <f>FIXED('WinBUGS output'!N545,2)</f>
        <v>0.20</v>
      </c>
      <c r="F546" s="35" t="str">
        <f>FIXED('WinBUGS output'!M545,2)</f>
        <v>-0.61</v>
      </c>
      <c r="G546" s="35" t="str">
        <f>FIXED('WinBUGS output'!O545,2)</f>
        <v>1.08</v>
      </c>
      <c r="H546" s="7"/>
      <c r="I546" s="7"/>
      <c r="J546" s="7"/>
      <c r="X546" s="35" t="str">
        <f t="shared" si="28"/>
        <v>Exercise + TAU</v>
      </c>
      <c r="Y546" s="35" t="str">
        <f t="shared" si="29"/>
        <v>CBT group (under 15 sessions)</v>
      </c>
      <c r="Z546" s="35" t="str">
        <f>FIXED(EXP('WinBUGS output'!N545),2)</f>
        <v>1.22</v>
      </c>
      <c r="AA546" s="35" t="str">
        <f>FIXED(EXP('WinBUGS output'!M545),2)</f>
        <v>0.55</v>
      </c>
      <c r="AB546" s="35" t="str">
        <f>FIXED(EXP('WinBUGS output'!O545),2)</f>
        <v>2.94</v>
      </c>
    </row>
    <row r="547" spans="1:28" x14ac:dyDescent="0.25">
      <c r="A547" s="37">
        <v>9</v>
      </c>
      <c r="B547" s="37">
        <v>53</v>
      </c>
      <c r="C547" s="35" t="str">
        <f>VLOOKUP(A547,'WinBUGS output'!A:C,3,FALSE)</f>
        <v>Exercise + TAU</v>
      </c>
      <c r="D547" s="35" t="str">
        <f>VLOOKUP(B547,'WinBUGS output'!A:C,3,FALSE)</f>
        <v>CBT group (under 15 sessions) + TAU</v>
      </c>
      <c r="E547" s="35" t="str">
        <f>FIXED('WinBUGS output'!N546,2)</f>
        <v>0.35</v>
      </c>
      <c r="F547" s="35" t="str">
        <f>FIXED('WinBUGS output'!M546,2)</f>
        <v>-0.49</v>
      </c>
      <c r="G547" s="35" t="str">
        <f>FIXED('WinBUGS output'!O546,2)</f>
        <v>1.31</v>
      </c>
      <c r="H547" s="7"/>
      <c r="I547" s="7"/>
      <c r="J547" s="7"/>
      <c r="X547" s="35" t="str">
        <f t="shared" si="28"/>
        <v>Exercise + TAU</v>
      </c>
      <c r="Y547" s="35" t="str">
        <f t="shared" si="29"/>
        <v>CBT group (under 15 sessions) + TAU</v>
      </c>
      <c r="Z547" s="35" t="str">
        <f>FIXED(EXP('WinBUGS output'!N546),2)</f>
        <v>1.42</v>
      </c>
      <c r="AA547" s="35" t="str">
        <f>FIXED(EXP('WinBUGS output'!M546),2)</f>
        <v>0.61</v>
      </c>
      <c r="AB547" s="35" t="str">
        <f>FIXED(EXP('WinBUGS output'!O546),2)</f>
        <v>3.70</v>
      </c>
    </row>
    <row r="548" spans="1:28" x14ac:dyDescent="0.25">
      <c r="A548" s="37">
        <v>9</v>
      </c>
      <c r="B548" s="37">
        <v>54</v>
      </c>
      <c r="C548" s="35" t="str">
        <f>VLOOKUP(A548,'WinBUGS output'!A:C,3,FALSE)</f>
        <v>Exercise + TAU</v>
      </c>
      <c r="D548" s="35" t="str">
        <f>VLOOKUP(B548,'WinBUGS output'!A:C,3,FALSE)</f>
        <v>Coping with Depression course (group)</v>
      </c>
      <c r="E548" s="35" t="str">
        <f>FIXED('WinBUGS output'!N547,2)</f>
        <v>-0.07</v>
      </c>
      <c r="F548" s="35" t="str">
        <f>FIXED('WinBUGS output'!M547,2)</f>
        <v>-0.93</v>
      </c>
      <c r="G548" s="35" t="str">
        <f>FIXED('WinBUGS output'!O547,2)</f>
        <v>0.80</v>
      </c>
      <c r="H548" s="7"/>
      <c r="I548" s="7"/>
      <c r="J548" s="7"/>
      <c r="X548" s="35" t="str">
        <f t="shared" si="28"/>
        <v>Exercise + TAU</v>
      </c>
      <c r="Y548" s="35" t="str">
        <f t="shared" si="29"/>
        <v>Coping with Depression course (group)</v>
      </c>
      <c r="Z548" s="35" t="str">
        <f>FIXED(EXP('WinBUGS output'!N547),2)</f>
        <v>0.93</v>
      </c>
      <c r="AA548" s="35" t="str">
        <f>FIXED(EXP('WinBUGS output'!M547),2)</f>
        <v>0.39</v>
      </c>
      <c r="AB548" s="35" t="str">
        <f>FIXED(EXP('WinBUGS output'!O547),2)</f>
        <v>2.23</v>
      </c>
    </row>
    <row r="549" spans="1:28" x14ac:dyDescent="0.25">
      <c r="A549" s="37">
        <v>9</v>
      </c>
      <c r="B549" s="37">
        <v>55</v>
      </c>
      <c r="C549" s="35" t="str">
        <f>VLOOKUP(A549,'WinBUGS output'!A:C,3,FALSE)</f>
        <v>Exercise + TAU</v>
      </c>
      <c r="D549" s="35" t="str">
        <f>VLOOKUP(B549,'WinBUGS output'!A:C,3,FALSE)</f>
        <v>Third-wave cognitive therapy group</v>
      </c>
      <c r="E549" s="35" t="str">
        <f>FIXED('WinBUGS output'!N548,2)</f>
        <v>-0.04</v>
      </c>
      <c r="F549" s="35" t="str">
        <f>FIXED('WinBUGS output'!M548,2)</f>
        <v>-0.85</v>
      </c>
      <c r="G549" s="35" t="str">
        <f>FIXED('WinBUGS output'!O548,2)</f>
        <v>0.80</v>
      </c>
      <c r="H549" s="7"/>
      <c r="I549" s="7"/>
      <c r="J549" s="7"/>
      <c r="X549" s="35" t="str">
        <f t="shared" si="28"/>
        <v>Exercise + TAU</v>
      </c>
      <c r="Y549" s="35" t="str">
        <f t="shared" si="29"/>
        <v>Third-wave cognitive therapy group</v>
      </c>
      <c r="Z549" s="35" t="str">
        <f>FIXED(EXP('WinBUGS output'!N548),2)</f>
        <v>0.96</v>
      </c>
      <c r="AA549" s="35" t="str">
        <f>FIXED(EXP('WinBUGS output'!M548),2)</f>
        <v>0.43</v>
      </c>
      <c r="AB549" s="35" t="str">
        <f>FIXED(EXP('WinBUGS output'!O548),2)</f>
        <v>2.23</v>
      </c>
    </row>
    <row r="550" spans="1:28" x14ac:dyDescent="0.25">
      <c r="A550" s="37">
        <v>9</v>
      </c>
      <c r="B550" s="37">
        <v>56</v>
      </c>
      <c r="C550" s="35" t="str">
        <f>VLOOKUP(A550,'WinBUGS output'!A:C,3,FALSE)</f>
        <v>Exercise + TAU</v>
      </c>
      <c r="D550" s="35" t="str">
        <f>VLOOKUP(B550,'WinBUGS output'!A:C,3,FALSE)</f>
        <v>Third-wave cognitive therapy group + TAU</v>
      </c>
      <c r="E550" s="35" t="str">
        <f>FIXED('WinBUGS output'!N549,2)</f>
        <v>0.14</v>
      </c>
      <c r="F550" s="35" t="str">
        <f>FIXED('WinBUGS output'!M549,2)</f>
        <v>-0.78</v>
      </c>
      <c r="G550" s="35" t="str">
        <f>FIXED('WinBUGS output'!O549,2)</f>
        <v>1.14</v>
      </c>
      <c r="H550" s="7"/>
      <c r="I550" s="7"/>
      <c r="J550" s="7"/>
      <c r="X550" s="35" t="str">
        <f t="shared" si="28"/>
        <v>Exercise + TAU</v>
      </c>
      <c r="Y550" s="35" t="str">
        <f t="shared" si="29"/>
        <v>Third-wave cognitive therapy group + TAU</v>
      </c>
      <c r="Z550" s="35" t="str">
        <f>FIXED(EXP('WinBUGS output'!N549),2)</f>
        <v>1.16</v>
      </c>
      <c r="AA550" s="35" t="str">
        <f>FIXED(EXP('WinBUGS output'!M549),2)</f>
        <v>0.46</v>
      </c>
      <c r="AB550" s="35" t="str">
        <f>FIXED(EXP('WinBUGS output'!O549),2)</f>
        <v>3.12</v>
      </c>
    </row>
    <row r="551" spans="1:28" x14ac:dyDescent="0.25">
      <c r="A551" s="37">
        <v>9</v>
      </c>
      <c r="B551" s="37">
        <v>57</v>
      </c>
      <c r="C551" s="35" t="str">
        <f>VLOOKUP(A551,'WinBUGS output'!A:C,3,FALSE)</f>
        <v>Exercise + TAU</v>
      </c>
      <c r="D551" s="35" t="str">
        <f>VLOOKUP(B551,'WinBUGS output'!A:C,3,FALSE)</f>
        <v>CBT individual (over 15 sessions) + any TCA</v>
      </c>
      <c r="E551" s="35" t="str">
        <f>FIXED('WinBUGS output'!N550,2)</f>
        <v>0.98</v>
      </c>
      <c r="F551" s="35" t="str">
        <f>FIXED('WinBUGS output'!M550,2)</f>
        <v>0.03</v>
      </c>
      <c r="G551" s="35" t="str">
        <f>FIXED('WinBUGS output'!O550,2)</f>
        <v>1.96</v>
      </c>
      <c r="H551" s="7"/>
      <c r="I551" s="7"/>
      <c r="J551" s="7"/>
      <c r="X551" s="35" t="str">
        <f t="shared" si="28"/>
        <v>Exercise + TAU</v>
      </c>
      <c r="Y551" s="35" t="str">
        <f t="shared" si="29"/>
        <v>CBT individual (over 15 sessions) + any TCA</v>
      </c>
      <c r="Z551" s="35" t="str">
        <f>FIXED(EXP('WinBUGS output'!N550),2)</f>
        <v>2.66</v>
      </c>
      <c r="AA551" s="35" t="str">
        <f>FIXED(EXP('WinBUGS output'!M550),2)</f>
        <v>1.03</v>
      </c>
      <c r="AB551" s="35" t="str">
        <f>FIXED(EXP('WinBUGS output'!O550),2)</f>
        <v>7.11</v>
      </c>
    </row>
    <row r="552" spans="1:28" x14ac:dyDescent="0.25">
      <c r="A552" s="37">
        <v>9</v>
      </c>
      <c r="B552" s="37">
        <v>58</v>
      </c>
      <c r="C552" s="35" t="str">
        <f>VLOOKUP(A552,'WinBUGS output'!A:C,3,FALSE)</f>
        <v>Exercise + TAU</v>
      </c>
      <c r="D552" s="35" t="str">
        <f>VLOOKUP(B552,'WinBUGS output'!A:C,3,FALSE)</f>
        <v>CBT individual (over 15 sessions) + imipramine</v>
      </c>
      <c r="E552" s="35" t="str">
        <f>FIXED('WinBUGS output'!N551,2)</f>
        <v>1.00</v>
      </c>
      <c r="F552" s="35" t="str">
        <f>FIXED('WinBUGS output'!M551,2)</f>
        <v>-0.03</v>
      </c>
      <c r="G552" s="35" t="str">
        <f>FIXED('WinBUGS output'!O551,2)</f>
        <v>2.07</v>
      </c>
      <c r="H552" s="7"/>
      <c r="I552" s="7"/>
      <c r="J552" s="7"/>
      <c r="X552" s="35" t="str">
        <f t="shared" si="28"/>
        <v>Exercise + TAU</v>
      </c>
      <c r="Y552" s="35" t="str">
        <f t="shared" si="29"/>
        <v>CBT individual (over 15 sessions) + imipramine</v>
      </c>
      <c r="Z552" s="35" t="str">
        <f>FIXED(EXP('WinBUGS output'!N551),2)</f>
        <v>2.71</v>
      </c>
      <c r="AA552" s="35" t="str">
        <f>FIXED(EXP('WinBUGS output'!M551),2)</f>
        <v>0.97</v>
      </c>
      <c r="AB552" s="35" t="str">
        <f>FIXED(EXP('WinBUGS output'!O551),2)</f>
        <v>7.92</v>
      </c>
    </row>
    <row r="553" spans="1:28" x14ac:dyDescent="0.25">
      <c r="A553" s="37">
        <v>9</v>
      </c>
      <c r="B553" s="37">
        <v>59</v>
      </c>
      <c r="C553" s="35" t="str">
        <f>VLOOKUP(A553,'WinBUGS output'!A:C,3,FALSE)</f>
        <v>Exercise + TAU</v>
      </c>
      <c r="D553" s="35" t="str">
        <f>VLOOKUP(B553,'WinBUGS output'!A:C,3,FALSE)</f>
        <v>Supportive psychotherapy + any SSRI</v>
      </c>
      <c r="E553" s="35" t="str">
        <f>FIXED('WinBUGS output'!N552,2)</f>
        <v>1.37</v>
      </c>
      <c r="F553" s="35" t="str">
        <f>FIXED('WinBUGS output'!M552,2)</f>
        <v>-0.21</v>
      </c>
      <c r="G553" s="35" t="str">
        <f>FIXED('WinBUGS output'!O552,2)</f>
        <v>3.02</v>
      </c>
      <c r="H553" s="7"/>
      <c r="I553" s="7"/>
      <c r="J553" s="7"/>
      <c r="X553" s="35" t="str">
        <f t="shared" si="28"/>
        <v>Exercise + TAU</v>
      </c>
      <c r="Y553" s="35" t="str">
        <f t="shared" si="29"/>
        <v>Supportive psychotherapy + any SSRI</v>
      </c>
      <c r="Z553" s="35" t="str">
        <f>FIXED(EXP('WinBUGS output'!N552),2)</f>
        <v>3.95</v>
      </c>
      <c r="AA553" s="35" t="str">
        <f>FIXED(EXP('WinBUGS output'!M552),2)</f>
        <v>0.81</v>
      </c>
      <c r="AB553" s="35" t="str">
        <f>FIXED(EXP('WinBUGS output'!O552),2)</f>
        <v>20.49</v>
      </c>
    </row>
    <row r="554" spans="1:28" x14ac:dyDescent="0.25">
      <c r="A554" s="37">
        <v>9</v>
      </c>
      <c r="B554" s="37">
        <v>60</v>
      </c>
      <c r="C554" s="35" t="str">
        <f>VLOOKUP(A554,'WinBUGS output'!A:C,3,FALSE)</f>
        <v>Exercise + TAU</v>
      </c>
      <c r="D554" s="35" t="str">
        <f>VLOOKUP(B554,'WinBUGS output'!A:C,3,FALSE)</f>
        <v>Interpersonal psychotherapy (IPT) + any AD</v>
      </c>
      <c r="E554" s="35" t="str">
        <f>FIXED('WinBUGS output'!N553,2)</f>
        <v>1.55</v>
      </c>
      <c r="F554" s="35" t="str">
        <f>FIXED('WinBUGS output'!M553,2)</f>
        <v>0.36</v>
      </c>
      <c r="G554" s="35" t="str">
        <f>FIXED('WinBUGS output'!O553,2)</f>
        <v>2.78</v>
      </c>
      <c r="H554" s="7"/>
      <c r="I554" s="7"/>
      <c r="J554" s="7"/>
      <c r="X554" s="35" t="str">
        <f t="shared" si="28"/>
        <v>Exercise + TAU</v>
      </c>
      <c r="Y554" s="35" t="str">
        <f t="shared" si="29"/>
        <v>Interpersonal psychotherapy (IPT) + any AD</v>
      </c>
      <c r="Z554" s="35" t="str">
        <f>FIXED(EXP('WinBUGS output'!N553),2)</f>
        <v>4.72</v>
      </c>
      <c r="AA554" s="35" t="str">
        <f>FIXED(EXP('WinBUGS output'!M553),2)</f>
        <v>1.43</v>
      </c>
      <c r="AB554" s="35" t="str">
        <f>FIXED(EXP('WinBUGS output'!O553),2)</f>
        <v>16.09</v>
      </c>
    </row>
    <row r="555" spans="1:28" x14ac:dyDescent="0.25">
      <c r="A555" s="37">
        <v>9</v>
      </c>
      <c r="B555" s="37">
        <v>61</v>
      </c>
      <c r="C555" s="35" t="str">
        <f>VLOOKUP(A555,'WinBUGS output'!A:C,3,FALSE)</f>
        <v>Exercise + TAU</v>
      </c>
      <c r="D555" s="35" t="str">
        <f>VLOOKUP(B555,'WinBUGS output'!A:C,3,FALSE)</f>
        <v>Interpersonal psychotherapy (IPT) + imipramine</v>
      </c>
      <c r="E555" s="35" t="str">
        <f>FIXED('WinBUGS output'!N554,2)</f>
        <v>1.57</v>
      </c>
      <c r="F555" s="35" t="str">
        <f>FIXED('WinBUGS output'!M554,2)</f>
        <v>0.25</v>
      </c>
      <c r="G555" s="35" t="str">
        <f>FIXED('WinBUGS output'!O554,2)</f>
        <v>2.94</v>
      </c>
      <c r="H555" s="7"/>
      <c r="I555" s="7"/>
      <c r="J555" s="7"/>
      <c r="X555" s="35" t="str">
        <f t="shared" si="28"/>
        <v>Exercise + TAU</v>
      </c>
      <c r="Y555" s="35" t="str">
        <f t="shared" si="29"/>
        <v>Interpersonal psychotherapy (IPT) + imipramine</v>
      </c>
      <c r="Z555" s="35" t="str">
        <f>FIXED(EXP('WinBUGS output'!N554),2)</f>
        <v>4.81</v>
      </c>
      <c r="AA555" s="35" t="str">
        <f>FIXED(EXP('WinBUGS output'!M554),2)</f>
        <v>1.28</v>
      </c>
      <c r="AB555" s="35" t="str">
        <f>FIXED(EXP('WinBUGS output'!O554),2)</f>
        <v>18.99</v>
      </c>
    </row>
    <row r="556" spans="1:28" x14ac:dyDescent="0.25">
      <c r="A556" s="37">
        <v>9</v>
      </c>
      <c r="B556" s="37">
        <v>62</v>
      </c>
      <c r="C556" s="35" t="str">
        <f>VLOOKUP(A556,'WinBUGS output'!A:C,3,FALSE)</f>
        <v>Exercise + TAU</v>
      </c>
      <c r="D556" s="35" t="str">
        <f>VLOOKUP(B556,'WinBUGS output'!A:C,3,FALSE)</f>
        <v>Short-term psychodynamic psychotherapy individual + Any AD</v>
      </c>
      <c r="E556" s="35" t="str">
        <f>FIXED('WinBUGS output'!N555,2)</f>
        <v>1.31</v>
      </c>
      <c r="F556" s="35" t="str">
        <f>FIXED('WinBUGS output'!M555,2)</f>
        <v>0.22</v>
      </c>
      <c r="G556" s="35" t="str">
        <f>FIXED('WinBUGS output'!O555,2)</f>
        <v>2.43</v>
      </c>
      <c r="H556" s="7"/>
      <c r="I556" s="7"/>
      <c r="J556" s="7"/>
      <c r="X556" s="35" t="str">
        <f t="shared" si="28"/>
        <v>Exercise + TAU</v>
      </c>
      <c r="Y556" s="35" t="str">
        <f t="shared" si="29"/>
        <v>Short-term psychodynamic psychotherapy individual + Any AD</v>
      </c>
      <c r="Z556" s="35" t="str">
        <f>FIXED(EXP('WinBUGS output'!N555),2)</f>
        <v>3.71</v>
      </c>
      <c r="AA556" s="35" t="str">
        <f>FIXED(EXP('WinBUGS output'!M555),2)</f>
        <v>1.25</v>
      </c>
      <c r="AB556" s="35" t="str">
        <f>FIXED(EXP('WinBUGS output'!O555),2)</f>
        <v>11.38</v>
      </c>
    </row>
    <row r="557" spans="1:28" x14ac:dyDescent="0.25">
      <c r="A557" s="37">
        <v>9</v>
      </c>
      <c r="B557" s="37">
        <v>63</v>
      </c>
      <c r="C557" s="35" t="str">
        <f>VLOOKUP(A557,'WinBUGS output'!A:C,3,FALSE)</f>
        <v>Exercise + TAU</v>
      </c>
      <c r="D557" s="35" t="str">
        <f>VLOOKUP(B557,'WinBUGS output'!A:C,3,FALSE)</f>
        <v>Short-term psychodynamic psychotherapy individual + any SSRI</v>
      </c>
      <c r="E557" s="35" t="str">
        <f>FIXED('WinBUGS output'!N556,2)</f>
        <v>1.17</v>
      </c>
      <c r="F557" s="35" t="str">
        <f>FIXED('WinBUGS output'!M556,2)</f>
        <v>-0.02</v>
      </c>
      <c r="G557" s="35" t="str">
        <f>FIXED('WinBUGS output'!O556,2)</f>
        <v>2.37</v>
      </c>
      <c r="H557" s="7"/>
      <c r="I557" s="7"/>
      <c r="J557" s="7"/>
      <c r="X557" s="35" t="str">
        <f t="shared" si="28"/>
        <v>Exercise + TAU</v>
      </c>
      <c r="Y557" s="35" t="str">
        <f t="shared" si="29"/>
        <v>Short-term psychodynamic psychotherapy individual + any SSRI</v>
      </c>
      <c r="Z557" s="35" t="str">
        <f>FIXED(EXP('WinBUGS output'!N556),2)</f>
        <v>3.23</v>
      </c>
      <c r="AA557" s="35" t="str">
        <f>FIXED(EXP('WinBUGS output'!M556),2)</f>
        <v>0.98</v>
      </c>
      <c r="AB557" s="35" t="str">
        <f>FIXED(EXP('WinBUGS output'!O556),2)</f>
        <v>10.64</v>
      </c>
    </row>
    <row r="558" spans="1:28" x14ac:dyDescent="0.25">
      <c r="A558" s="37">
        <v>9</v>
      </c>
      <c r="B558" s="37">
        <v>64</v>
      </c>
      <c r="C558" s="35" t="str">
        <f>VLOOKUP(A558,'WinBUGS output'!A:C,3,FALSE)</f>
        <v>Exercise + TAU</v>
      </c>
      <c r="D558" s="35" t="str">
        <f>VLOOKUP(B558,'WinBUGS output'!A:C,3,FALSE)</f>
        <v>CBT individual (over 15 sessions) + Pill placebo</v>
      </c>
      <c r="E558" s="35" t="str">
        <f>FIXED('WinBUGS output'!N557,2)</f>
        <v>1.91</v>
      </c>
      <c r="F558" s="35" t="str">
        <f>FIXED('WinBUGS output'!M557,2)</f>
        <v>0.72</v>
      </c>
      <c r="G558" s="35" t="str">
        <f>FIXED('WinBUGS output'!O557,2)</f>
        <v>3.12</v>
      </c>
      <c r="H558" s="7"/>
      <c r="I558" s="7"/>
      <c r="J558" s="7"/>
      <c r="X558" s="35" t="str">
        <f t="shared" si="28"/>
        <v>Exercise + TAU</v>
      </c>
      <c r="Y558" s="35" t="str">
        <f t="shared" si="29"/>
        <v>CBT individual (over 15 sessions) + Pill placebo</v>
      </c>
      <c r="Z558" s="35" t="str">
        <f>FIXED(EXP('WinBUGS output'!N557),2)</f>
        <v>6.76</v>
      </c>
      <c r="AA558" s="35" t="str">
        <f>FIXED(EXP('WinBUGS output'!M557),2)</f>
        <v>2.06</v>
      </c>
      <c r="AB558" s="35" t="str">
        <f>FIXED(EXP('WinBUGS output'!O557),2)</f>
        <v>22.69</v>
      </c>
    </row>
    <row r="559" spans="1:28" x14ac:dyDescent="0.25">
      <c r="A559" s="37">
        <v>9</v>
      </c>
      <c r="B559" s="37">
        <v>65</v>
      </c>
      <c r="C559" s="35" t="str">
        <f>VLOOKUP(A559,'WinBUGS output'!A:C,3,FALSE)</f>
        <v>Exercise + TAU</v>
      </c>
      <c r="D559" s="35" t="str">
        <f>VLOOKUP(B559,'WinBUGS output'!A:C,3,FALSE)</f>
        <v xml:space="preserve">Interpersonal psychotherapy (IPT) + Pill placebo </v>
      </c>
      <c r="E559" s="35" t="str">
        <f>FIXED('WinBUGS output'!N558,2)</f>
        <v>1.90</v>
      </c>
      <c r="F559" s="35" t="str">
        <f>FIXED('WinBUGS output'!M558,2)</f>
        <v>0.57</v>
      </c>
      <c r="G559" s="35" t="str">
        <f>FIXED('WinBUGS output'!O558,2)</f>
        <v>3.25</v>
      </c>
      <c r="H559" s="7"/>
      <c r="I559" s="7"/>
      <c r="J559" s="7"/>
      <c r="X559" s="35" t="str">
        <f t="shared" si="28"/>
        <v>Exercise + TAU</v>
      </c>
      <c r="Y559" s="35" t="str">
        <f t="shared" si="29"/>
        <v xml:space="preserve">Interpersonal psychotherapy (IPT) + Pill placebo </v>
      </c>
      <c r="Z559" s="35" t="str">
        <f>FIXED(EXP('WinBUGS output'!N558),2)</f>
        <v>6.67</v>
      </c>
      <c r="AA559" s="35" t="str">
        <f>FIXED(EXP('WinBUGS output'!M558),2)</f>
        <v>1.77</v>
      </c>
      <c r="AB559" s="35" t="str">
        <f>FIXED(EXP('WinBUGS output'!O558),2)</f>
        <v>25.84</v>
      </c>
    </row>
    <row r="560" spans="1:28" x14ac:dyDescent="0.25">
      <c r="A560" s="37">
        <v>9</v>
      </c>
      <c r="B560" s="37">
        <v>66</v>
      </c>
      <c r="C560" s="35" t="str">
        <f>VLOOKUP(A560,'WinBUGS output'!A:C,3,FALSE)</f>
        <v>Exercise + TAU</v>
      </c>
      <c r="D560" s="35" t="str">
        <f>VLOOKUP(B560,'WinBUGS output'!A:C,3,FALSE)</f>
        <v>Exercise + Sertraline</v>
      </c>
      <c r="E560" s="35" t="str">
        <f>FIXED('WinBUGS output'!N559,2)</f>
        <v>1.78</v>
      </c>
      <c r="F560" s="35" t="str">
        <f>FIXED('WinBUGS output'!M559,2)</f>
        <v>0.54</v>
      </c>
      <c r="G560" s="35" t="str">
        <f>FIXED('WinBUGS output'!O559,2)</f>
        <v>3.01</v>
      </c>
      <c r="H560" s="7"/>
      <c r="I560" s="7"/>
      <c r="J560" s="7"/>
      <c r="X560" s="35" t="str">
        <f t="shared" si="28"/>
        <v>Exercise + TAU</v>
      </c>
      <c r="Y560" s="35" t="str">
        <f t="shared" si="29"/>
        <v>Exercise + Sertraline</v>
      </c>
      <c r="Z560" s="35" t="str">
        <f>FIXED(EXP('WinBUGS output'!N559),2)</f>
        <v>5.90</v>
      </c>
      <c r="AA560" s="35" t="str">
        <f>FIXED(EXP('WinBUGS output'!M559),2)</f>
        <v>1.72</v>
      </c>
      <c r="AB560" s="35" t="str">
        <f>FIXED(EXP('WinBUGS output'!O559),2)</f>
        <v>20.19</v>
      </c>
    </row>
    <row r="561" spans="1:28" x14ac:dyDescent="0.25">
      <c r="A561" s="37">
        <v>9</v>
      </c>
      <c r="B561" s="37">
        <v>67</v>
      </c>
      <c r="C561" s="35" t="str">
        <f>VLOOKUP(A561,'WinBUGS output'!A:C,3,FALSE)</f>
        <v>Exercise + TAU</v>
      </c>
      <c r="D561" s="35" t="str">
        <f>VLOOKUP(B561,'WinBUGS output'!A:C,3,FALSE)</f>
        <v>Cognitive bibliotherapy + escitalopram</v>
      </c>
      <c r="E561" s="35" t="str">
        <f>FIXED('WinBUGS output'!N560,2)</f>
        <v>0.28</v>
      </c>
      <c r="F561" s="35" t="str">
        <f>FIXED('WinBUGS output'!M560,2)</f>
        <v>-1.01</v>
      </c>
      <c r="G561" s="35" t="str">
        <f>FIXED('WinBUGS output'!O560,2)</f>
        <v>1.59</v>
      </c>
      <c r="H561" s="7"/>
      <c r="I561" s="7"/>
      <c r="J561" s="7"/>
      <c r="X561" s="35" t="str">
        <f t="shared" si="28"/>
        <v>Exercise + TAU</v>
      </c>
      <c r="Y561" s="35" t="str">
        <f t="shared" si="29"/>
        <v>Cognitive bibliotherapy + escitalopram</v>
      </c>
      <c r="Z561" s="35" t="str">
        <f>FIXED(EXP('WinBUGS output'!N560),2)</f>
        <v>1.33</v>
      </c>
      <c r="AA561" s="35" t="str">
        <f>FIXED(EXP('WinBUGS output'!M560),2)</f>
        <v>0.36</v>
      </c>
      <c r="AB561" s="35" t="str">
        <f>FIXED(EXP('WinBUGS output'!O560),2)</f>
        <v>4.90</v>
      </c>
    </row>
    <row r="562" spans="1:28" x14ac:dyDescent="0.25">
      <c r="A562" s="37">
        <v>10</v>
      </c>
      <c r="B562" s="37">
        <v>11</v>
      </c>
      <c r="C562" s="35" t="str">
        <f>VLOOKUP(A562,'WinBUGS output'!A:C,3,FALSE)</f>
        <v>Internet-delivered therapist-guided physical activity</v>
      </c>
      <c r="D562" s="35" t="str">
        <f>VLOOKUP(B562,'WinBUGS output'!A:C,3,FALSE)</f>
        <v>Any TCA</v>
      </c>
      <c r="E562" s="35" t="str">
        <f>FIXED('WinBUGS output'!N561,2)</f>
        <v>0.16</v>
      </c>
      <c r="F562" s="35" t="str">
        <f>FIXED('WinBUGS output'!M561,2)</f>
        <v>-0.78</v>
      </c>
      <c r="G562" s="35" t="str">
        <f>FIXED('WinBUGS output'!O561,2)</f>
        <v>1.16</v>
      </c>
      <c r="H562" s="7"/>
      <c r="I562" s="7"/>
      <c r="J562" s="7"/>
      <c r="X562" s="35" t="str">
        <f t="shared" si="28"/>
        <v>Internet-delivered therapist-guided physical activity</v>
      </c>
      <c r="Y562" s="35" t="str">
        <f t="shared" si="29"/>
        <v>Any TCA</v>
      </c>
      <c r="Z562" s="35" t="str">
        <f>FIXED(EXP('WinBUGS output'!N561),2)</f>
        <v>1.17</v>
      </c>
      <c r="AA562" s="35" t="str">
        <f>FIXED(EXP('WinBUGS output'!M561),2)</f>
        <v>0.46</v>
      </c>
      <c r="AB562" s="35" t="str">
        <f>FIXED(EXP('WinBUGS output'!O561),2)</f>
        <v>3.20</v>
      </c>
    </row>
    <row r="563" spans="1:28" x14ac:dyDescent="0.25">
      <c r="A563" s="37">
        <v>10</v>
      </c>
      <c r="B563" s="37">
        <v>12</v>
      </c>
      <c r="C563" s="35" t="str">
        <f>VLOOKUP(A563,'WinBUGS output'!A:C,3,FALSE)</f>
        <v>Internet-delivered therapist-guided physical activity</v>
      </c>
      <c r="D563" s="35" t="str">
        <f>VLOOKUP(B563,'WinBUGS output'!A:C,3,FALSE)</f>
        <v>Amitriptyline</v>
      </c>
      <c r="E563" s="35" t="str">
        <f>FIXED('WinBUGS output'!N562,2)</f>
        <v>0.35</v>
      </c>
      <c r="F563" s="35" t="str">
        <f>FIXED('WinBUGS output'!M562,2)</f>
        <v>-0.48</v>
      </c>
      <c r="G563" s="35" t="str">
        <f>FIXED('WinBUGS output'!O562,2)</f>
        <v>1.30</v>
      </c>
      <c r="H563" s="7"/>
      <c r="I563" s="7"/>
      <c r="J563" s="7"/>
      <c r="X563" s="35" t="str">
        <f t="shared" si="28"/>
        <v>Internet-delivered therapist-guided physical activity</v>
      </c>
      <c r="Y563" s="35" t="str">
        <f t="shared" si="29"/>
        <v>Amitriptyline</v>
      </c>
      <c r="Z563" s="35" t="str">
        <f>FIXED(EXP('WinBUGS output'!N562),2)</f>
        <v>1.42</v>
      </c>
      <c r="AA563" s="35" t="str">
        <f>FIXED(EXP('WinBUGS output'!M562),2)</f>
        <v>0.62</v>
      </c>
      <c r="AB563" s="35" t="str">
        <f>FIXED(EXP('WinBUGS output'!O562),2)</f>
        <v>3.67</v>
      </c>
    </row>
    <row r="564" spans="1:28" x14ac:dyDescent="0.25">
      <c r="A564" s="37">
        <v>10</v>
      </c>
      <c r="B564" s="37">
        <v>13</v>
      </c>
      <c r="C564" s="35" t="str">
        <f>VLOOKUP(A564,'WinBUGS output'!A:C,3,FALSE)</f>
        <v>Internet-delivered therapist-guided physical activity</v>
      </c>
      <c r="D564" s="35" t="str">
        <f>VLOOKUP(B564,'WinBUGS output'!A:C,3,FALSE)</f>
        <v>Imipramine</v>
      </c>
      <c r="E564" s="35" t="str">
        <f>FIXED('WinBUGS output'!N563,2)</f>
        <v>0.13</v>
      </c>
      <c r="F564" s="35" t="str">
        <f>FIXED('WinBUGS output'!M563,2)</f>
        <v>-0.68</v>
      </c>
      <c r="G564" s="35" t="str">
        <f>FIXED('WinBUGS output'!O563,2)</f>
        <v>1.06</v>
      </c>
      <c r="H564" s="7"/>
      <c r="I564" s="7"/>
      <c r="J564" s="7"/>
      <c r="X564" s="35" t="str">
        <f t="shared" si="28"/>
        <v>Internet-delivered therapist-guided physical activity</v>
      </c>
      <c r="Y564" s="35" t="str">
        <f t="shared" si="29"/>
        <v>Imipramine</v>
      </c>
      <c r="Z564" s="35" t="str">
        <f>FIXED(EXP('WinBUGS output'!N563),2)</f>
        <v>1.14</v>
      </c>
      <c r="AA564" s="35" t="str">
        <f>FIXED(EXP('WinBUGS output'!M563),2)</f>
        <v>0.51</v>
      </c>
      <c r="AB564" s="35" t="str">
        <f>FIXED(EXP('WinBUGS output'!O563),2)</f>
        <v>2.89</v>
      </c>
    </row>
    <row r="565" spans="1:28" x14ac:dyDescent="0.25">
      <c r="A565" s="37">
        <v>10</v>
      </c>
      <c r="B565" s="37">
        <v>14</v>
      </c>
      <c r="C565" s="35" t="str">
        <f>VLOOKUP(A565,'WinBUGS output'!A:C,3,FALSE)</f>
        <v>Internet-delivered therapist-guided physical activity</v>
      </c>
      <c r="D565" s="35" t="str">
        <f>VLOOKUP(B565,'WinBUGS output'!A:C,3,FALSE)</f>
        <v>Lofepramine</v>
      </c>
      <c r="E565" s="35" t="str">
        <f>FIXED('WinBUGS output'!N564,2)</f>
        <v>0.24</v>
      </c>
      <c r="F565" s="35" t="str">
        <f>FIXED('WinBUGS output'!M564,2)</f>
        <v>-0.70</v>
      </c>
      <c r="G565" s="35" t="str">
        <f>FIXED('WinBUGS output'!O564,2)</f>
        <v>1.29</v>
      </c>
      <c r="H565" s="7"/>
      <c r="I565" s="7"/>
      <c r="J565" s="7"/>
      <c r="X565" s="35" t="str">
        <f t="shared" si="28"/>
        <v>Internet-delivered therapist-guided physical activity</v>
      </c>
      <c r="Y565" s="35" t="str">
        <f t="shared" si="29"/>
        <v>Lofepramine</v>
      </c>
      <c r="Z565" s="35" t="str">
        <f>FIXED(EXP('WinBUGS output'!N564),2)</f>
        <v>1.27</v>
      </c>
      <c r="AA565" s="35" t="str">
        <f>FIXED(EXP('WinBUGS output'!M564),2)</f>
        <v>0.50</v>
      </c>
      <c r="AB565" s="35" t="str">
        <f>FIXED(EXP('WinBUGS output'!O564),2)</f>
        <v>3.62</v>
      </c>
    </row>
    <row r="566" spans="1:28" x14ac:dyDescent="0.25">
      <c r="A566" s="37">
        <v>10</v>
      </c>
      <c r="B566" s="37">
        <v>15</v>
      </c>
      <c r="C566" s="35" t="str">
        <f>VLOOKUP(A566,'WinBUGS output'!A:C,3,FALSE)</f>
        <v>Internet-delivered therapist-guided physical activity</v>
      </c>
      <c r="D566" s="35" t="str">
        <f>VLOOKUP(B566,'WinBUGS output'!A:C,3,FALSE)</f>
        <v>Any SSRI</v>
      </c>
      <c r="E566" s="35" t="str">
        <f>FIXED('WinBUGS output'!N565,2)</f>
        <v>0.32</v>
      </c>
      <c r="F566" s="35" t="str">
        <f>FIXED('WinBUGS output'!M565,2)</f>
        <v>-0.61</v>
      </c>
      <c r="G566" s="35" t="str">
        <f>FIXED('WinBUGS output'!O565,2)</f>
        <v>1.37</v>
      </c>
      <c r="H566" s="7"/>
      <c r="I566" s="7"/>
      <c r="J566" s="7"/>
      <c r="X566" s="35" t="str">
        <f t="shared" si="28"/>
        <v>Internet-delivered therapist-guided physical activity</v>
      </c>
      <c r="Y566" s="35" t="str">
        <f t="shared" si="29"/>
        <v>Any SSRI</v>
      </c>
      <c r="Z566" s="35" t="str">
        <f>FIXED(EXP('WinBUGS output'!N565),2)</f>
        <v>1.37</v>
      </c>
      <c r="AA566" s="35" t="str">
        <f>FIXED(EXP('WinBUGS output'!M565),2)</f>
        <v>0.54</v>
      </c>
      <c r="AB566" s="35" t="str">
        <f>FIXED(EXP('WinBUGS output'!O565),2)</f>
        <v>3.95</v>
      </c>
    </row>
    <row r="567" spans="1:28" x14ac:dyDescent="0.25">
      <c r="A567" s="37">
        <v>10</v>
      </c>
      <c r="B567" s="37">
        <v>16</v>
      </c>
      <c r="C567" s="35" t="str">
        <f>VLOOKUP(A567,'WinBUGS output'!A:C,3,FALSE)</f>
        <v>Internet-delivered therapist-guided physical activity</v>
      </c>
      <c r="D567" s="35" t="str">
        <f>VLOOKUP(B567,'WinBUGS output'!A:C,3,FALSE)</f>
        <v>Any SSRI + Enhanced TAU</v>
      </c>
      <c r="E567" s="35" t="str">
        <f>FIXED('WinBUGS output'!N566,2)</f>
        <v>0.24</v>
      </c>
      <c r="F567" s="35" t="str">
        <f>FIXED('WinBUGS output'!M566,2)</f>
        <v>-0.68</v>
      </c>
      <c r="G567" s="35" t="str">
        <f>FIXED('WinBUGS output'!O566,2)</f>
        <v>1.24</v>
      </c>
      <c r="H567" s="7"/>
      <c r="I567" s="7"/>
      <c r="J567" s="7"/>
      <c r="X567" s="35" t="str">
        <f t="shared" si="28"/>
        <v>Internet-delivered therapist-guided physical activity</v>
      </c>
      <c r="Y567" s="35" t="str">
        <f t="shared" si="29"/>
        <v>Any SSRI + Enhanced TAU</v>
      </c>
      <c r="Z567" s="35" t="str">
        <f>FIXED(EXP('WinBUGS output'!N566),2)</f>
        <v>1.27</v>
      </c>
      <c r="AA567" s="35" t="str">
        <f>FIXED(EXP('WinBUGS output'!M566),2)</f>
        <v>0.51</v>
      </c>
      <c r="AB567" s="35" t="str">
        <f>FIXED(EXP('WinBUGS output'!O566),2)</f>
        <v>3.46</v>
      </c>
    </row>
    <row r="568" spans="1:28" x14ac:dyDescent="0.25">
      <c r="A568" s="37">
        <v>10</v>
      </c>
      <c r="B568" s="37">
        <v>17</v>
      </c>
      <c r="C568" s="35" t="str">
        <f>VLOOKUP(A568,'WinBUGS output'!A:C,3,FALSE)</f>
        <v>Internet-delivered therapist-guided physical activity</v>
      </c>
      <c r="D568" s="35" t="str">
        <f>VLOOKUP(B568,'WinBUGS output'!A:C,3,FALSE)</f>
        <v>Citalopram</v>
      </c>
      <c r="E568" s="35" t="str">
        <f>FIXED('WinBUGS output'!N567,2)</f>
        <v>0.26</v>
      </c>
      <c r="F568" s="35" t="str">
        <f>FIXED('WinBUGS output'!M567,2)</f>
        <v>-0.57</v>
      </c>
      <c r="G568" s="35" t="str">
        <f>FIXED('WinBUGS output'!O567,2)</f>
        <v>1.21</v>
      </c>
      <c r="H568" s="7"/>
      <c r="I568" s="7"/>
      <c r="J568" s="7"/>
      <c r="X568" s="35" t="str">
        <f t="shared" si="28"/>
        <v>Internet-delivered therapist-guided physical activity</v>
      </c>
      <c r="Y568" s="35" t="str">
        <f t="shared" si="29"/>
        <v>Citalopram</v>
      </c>
      <c r="Z568" s="35" t="str">
        <f>FIXED(EXP('WinBUGS output'!N567),2)</f>
        <v>1.30</v>
      </c>
      <c r="AA568" s="35" t="str">
        <f>FIXED(EXP('WinBUGS output'!M567),2)</f>
        <v>0.56</v>
      </c>
      <c r="AB568" s="35" t="str">
        <f>FIXED(EXP('WinBUGS output'!O567),2)</f>
        <v>3.35</v>
      </c>
    </row>
    <row r="569" spans="1:28" x14ac:dyDescent="0.25">
      <c r="A569" s="37">
        <v>10</v>
      </c>
      <c r="B569" s="37">
        <v>18</v>
      </c>
      <c r="C569" s="35" t="str">
        <f>VLOOKUP(A569,'WinBUGS output'!A:C,3,FALSE)</f>
        <v>Internet-delivered therapist-guided physical activity</v>
      </c>
      <c r="D569" s="35" t="str">
        <f>VLOOKUP(B569,'WinBUGS output'!A:C,3,FALSE)</f>
        <v>Escitalopram</v>
      </c>
      <c r="E569" s="35" t="str">
        <f>FIXED('WinBUGS output'!N568,2)</f>
        <v>0.13</v>
      </c>
      <c r="F569" s="35" t="str">
        <f>FIXED('WinBUGS output'!M568,2)</f>
        <v>-0.72</v>
      </c>
      <c r="G569" s="35" t="str">
        <f>FIXED('WinBUGS output'!O568,2)</f>
        <v>1.07</v>
      </c>
      <c r="H569" s="7"/>
      <c r="I569" s="7"/>
      <c r="J569" s="7"/>
      <c r="X569" s="35" t="str">
        <f t="shared" si="28"/>
        <v>Internet-delivered therapist-guided physical activity</v>
      </c>
      <c r="Y569" s="35" t="str">
        <f t="shared" si="29"/>
        <v>Escitalopram</v>
      </c>
      <c r="Z569" s="35" t="str">
        <f>FIXED(EXP('WinBUGS output'!N568),2)</f>
        <v>1.14</v>
      </c>
      <c r="AA569" s="35" t="str">
        <f>FIXED(EXP('WinBUGS output'!M568),2)</f>
        <v>0.49</v>
      </c>
      <c r="AB569" s="35" t="str">
        <f>FIXED(EXP('WinBUGS output'!O568),2)</f>
        <v>2.93</v>
      </c>
    </row>
    <row r="570" spans="1:28" x14ac:dyDescent="0.25">
      <c r="A570" s="37">
        <v>10</v>
      </c>
      <c r="B570" s="37">
        <v>19</v>
      </c>
      <c r="C570" s="35" t="str">
        <f>VLOOKUP(A570,'WinBUGS output'!A:C,3,FALSE)</f>
        <v>Internet-delivered therapist-guided physical activity</v>
      </c>
      <c r="D570" s="35" t="str">
        <f>VLOOKUP(B570,'WinBUGS output'!A:C,3,FALSE)</f>
        <v>Fluoxetine</v>
      </c>
      <c r="E570" s="35" t="str">
        <f>FIXED('WinBUGS output'!N569,2)</f>
        <v>0.31</v>
      </c>
      <c r="F570" s="35" t="str">
        <f>FIXED('WinBUGS output'!M569,2)</f>
        <v>-0.48</v>
      </c>
      <c r="G570" s="35" t="str">
        <f>FIXED('WinBUGS output'!O569,2)</f>
        <v>1.23</v>
      </c>
      <c r="H570" s="7"/>
      <c r="I570" s="7"/>
      <c r="J570" s="7"/>
      <c r="X570" s="35" t="str">
        <f t="shared" si="28"/>
        <v>Internet-delivered therapist-guided physical activity</v>
      </c>
      <c r="Y570" s="35" t="str">
        <f t="shared" si="29"/>
        <v>Fluoxetine</v>
      </c>
      <c r="Z570" s="35" t="str">
        <f>FIXED(EXP('WinBUGS output'!N569),2)</f>
        <v>1.36</v>
      </c>
      <c r="AA570" s="35" t="str">
        <f>FIXED(EXP('WinBUGS output'!M569),2)</f>
        <v>0.62</v>
      </c>
      <c r="AB570" s="35" t="str">
        <f>FIXED(EXP('WinBUGS output'!O569),2)</f>
        <v>3.42</v>
      </c>
    </row>
    <row r="571" spans="1:28" x14ac:dyDescent="0.25">
      <c r="A571" s="37">
        <v>10</v>
      </c>
      <c r="B571" s="37">
        <v>20</v>
      </c>
      <c r="C571" s="35" t="str">
        <f>VLOOKUP(A571,'WinBUGS output'!A:C,3,FALSE)</f>
        <v>Internet-delivered therapist-guided physical activity</v>
      </c>
      <c r="D571" s="35" t="str">
        <f>VLOOKUP(B571,'WinBUGS output'!A:C,3,FALSE)</f>
        <v>Sertraline</v>
      </c>
      <c r="E571" s="35" t="str">
        <f>FIXED('WinBUGS output'!N570,2)</f>
        <v>0.23</v>
      </c>
      <c r="F571" s="35" t="str">
        <f>FIXED('WinBUGS output'!M570,2)</f>
        <v>-0.54</v>
      </c>
      <c r="G571" s="35" t="str">
        <f>FIXED('WinBUGS output'!O570,2)</f>
        <v>1.14</v>
      </c>
      <c r="H571" s="7"/>
      <c r="I571" s="7"/>
      <c r="J571" s="7"/>
      <c r="X571" s="35" t="str">
        <f t="shared" si="28"/>
        <v>Internet-delivered therapist-guided physical activity</v>
      </c>
      <c r="Y571" s="35" t="str">
        <f t="shared" si="29"/>
        <v>Sertraline</v>
      </c>
      <c r="Z571" s="35" t="str">
        <f>FIXED(EXP('WinBUGS output'!N570),2)</f>
        <v>1.26</v>
      </c>
      <c r="AA571" s="35" t="str">
        <f>FIXED(EXP('WinBUGS output'!M570),2)</f>
        <v>0.58</v>
      </c>
      <c r="AB571" s="35" t="str">
        <f>FIXED(EXP('WinBUGS output'!O570),2)</f>
        <v>3.12</v>
      </c>
    </row>
    <row r="572" spans="1:28" x14ac:dyDescent="0.25">
      <c r="A572" s="37">
        <v>10</v>
      </c>
      <c r="B572" s="37">
        <v>21</v>
      </c>
      <c r="C572" s="35" t="str">
        <f>VLOOKUP(A572,'WinBUGS output'!A:C,3,FALSE)</f>
        <v>Internet-delivered therapist-guided physical activity</v>
      </c>
      <c r="D572" s="35" t="str">
        <f>VLOOKUP(B572,'WinBUGS output'!A:C,3,FALSE)</f>
        <v>Any AD</v>
      </c>
      <c r="E572" s="35" t="str">
        <f>FIXED('WinBUGS output'!N571,2)</f>
        <v>0.75</v>
      </c>
      <c r="F572" s="35" t="str">
        <f>FIXED('WinBUGS output'!M571,2)</f>
        <v>-0.10</v>
      </c>
      <c r="G572" s="35" t="str">
        <f>FIXED('WinBUGS output'!O571,2)</f>
        <v>1.70</v>
      </c>
      <c r="H572" s="7"/>
      <c r="I572" s="7"/>
      <c r="J572" s="7"/>
      <c r="X572" s="35" t="str">
        <f t="shared" si="28"/>
        <v>Internet-delivered therapist-guided physical activity</v>
      </c>
      <c r="Y572" s="35" t="str">
        <f t="shared" si="29"/>
        <v>Any AD</v>
      </c>
      <c r="Z572" s="35" t="str">
        <f>FIXED(EXP('WinBUGS output'!N571),2)</f>
        <v>2.12</v>
      </c>
      <c r="AA572" s="35" t="str">
        <f>FIXED(EXP('WinBUGS output'!M571),2)</f>
        <v>0.91</v>
      </c>
      <c r="AB572" s="35" t="str">
        <f>FIXED(EXP('WinBUGS output'!O571),2)</f>
        <v>5.46</v>
      </c>
    </row>
    <row r="573" spans="1:28" x14ac:dyDescent="0.25">
      <c r="A573" s="37">
        <v>10</v>
      </c>
      <c r="B573" s="37">
        <v>22</v>
      </c>
      <c r="C573" s="35" t="str">
        <f>VLOOKUP(A573,'WinBUGS output'!A:C,3,FALSE)</f>
        <v>Internet-delivered therapist-guided physical activity</v>
      </c>
      <c r="D573" s="35" t="str">
        <f>VLOOKUP(B573,'WinBUGS output'!A:C,3,FALSE)</f>
        <v>Mirtazapine</v>
      </c>
      <c r="E573" s="35" t="str">
        <f>FIXED('WinBUGS output'!N572,2)</f>
        <v>1.02</v>
      </c>
      <c r="F573" s="35" t="str">
        <f>FIXED('WinBUGS output'!M572,2)</f>
        <v>-0.54</v>
      </c>
      <c r="G573" s="35" t="str">
        <f>FIXED('WinBUGS output'!O572,2)</f>
        <v>2.71</v>
      </c>
      <c r="H573" s="7"/>
      <c r="I573" s="7"/>
      <c r="J573" s="7"/>
      <c r="X573" s="35" t="str">
        <f t="shared" si="28"/>
        <v>Internet-delivered therapist-guided physical activity</v>
      </c>
      <c r="Y573" s="35" t="str">
        <f t="shared" si="29"/>
        <v>Mirtazapine</v>
      </c>
      <c r="Z573" s="35" t="str">
        <f>FIXED(EXP('WinBUGS output'!N572),2)</f>
        <v>2.77</v>
      </c>
      <c r="AA573" s="35" t="str">
        <f>FIXED(EXP('WinBUGS output'!M572),2)</f>
        <v>0.58</v>
      </c>
      <c r="AB573" s="35" t="str">
        <f>FIXED(EXP('WinBUGS output'!O572),2)</f>
        <v>15.01</v>
      </c>
    </row>
    <row r="574" spans="1:28" x14ac:dyDescent="0.25">
      <c r="A574" s="37">
        <v>10</v>
      </c>
      <c r="B574" s="37">
        <v>23</v>
      </c>
      <c r="C574" s="35" t="str">
        <f>VLOOKUP(A574,'WinBUGS output'!A:C,3,FALSE)</f>
        <v>Internet-delivered therapist-guided physical activity</v>
      </c>
      <c r="D574" s="35" t="str">
        <f>VLOOKUP(B574,'WinBUGS output'!A:C,3,FALSE)</f>
        <v>Short-term psychodynamic psychotherapy individual</v>
      </c>
      <c r="E574" s="35" t="str">
        <f>FIXED('WinBUGS output'!N573,2)</f>
        <v>0.29</v>
      </c>
      <c r="F574" s="35" t="str">
        <f>FIXED('WinBUGS output'!M573,2)</f>
        <v>-0.62</v>
      </c>
      <c r="G574" s="35" t="str">
        <f>FIXED('WinBUGS output'!O573,2)</f>
        <v>1.28</v>
      </c>
      <c r="H574" s="7"/>
      <c r="I574" s="7"/>
      <c r="J574" s="7"/>
      <c r="X574" s="35" t="str">
        <f t="shared" si="28"/>
        <v>Internet-delivered therapist-guided physical activity</v>
      </c>
      <c r="Y574" s="35" t="str">
        <f t="shared" si="29"/>
        <v>Short-term psychodynamic psychotherapy individual</v>
      </c>
      <c r="Z574" s="35" t="str">
        <f>FIXED(EXP('WinBUGS output'!N573),2)</f>
        <v>1.33</v>
      </c>
      <c r="AA574" s="35" t="str">
        <f>FIXED(EXP('WinBUGS output'!M573),2)</f>
        <v>0.54</v>
      </c>
      <c r="AB574" s="35" t="str">
        <f>FIXED(EXP('WinBUGS output'!O573),2)</f>
        <v>3.60</v>
      </c>
    </row>
    <row r="575" spans="1:28" x14ac:dyDescent="0.25">
      <c r="A575" s="37">
        <v>10</v>
      </c>
      <c r="B575" s="37">
        <v>24</v>
      </c>
      <c r="C575" s="35" t="str">
        <f>VLOOKUP(A575,'WinBUGS output'!A:C,3,FALSE)</f>
        <v>Internet-delivered therapist-guided physical activity</v>
      </c>
      <c r="D575" s="35" t="str">
        <f>VLOOKUP(B575,'WinBUGS output'!A:C,3,FALSE)</f>
        <v>Cognitive bibliotherapy with support</v>
      </c>
      <c r="E575" s="35" t="str">
        <f>FIXED('WinBUGS output'!N574,2)</f>
        <v>0.14</v>
      </c>
      <c r="F575" s="35" t="str">
        <f>FIXED('WinBUGS output'!M574,2)</f>
        <v>-0.72</v>
      </c>
      <c r="G575" s="35" t="str">
        <f>FIXED('WinBUGS output'!O574,2)</f>
        <v>1.07</v>
      </c>
      <c r="H575" s="7"/>
      <c r="I575" s="7"/>
      <c r="J575" s="7"/>
      <c r="X575" s="35" t="str">
        <f t="shared" si="28"/>
        <v>Internet-delivered therapist-guided physical activity</v>
      </c>
      <c r="Y575" s="35" t="str">
        <f t="shared" si="29"/>
        <v>Cognitive bibliotherapy with support</v>
      </c>
      <c r="Z575" s="35" t="str">
        <f>FIXED(EXP('WinBUGS output'!N574),2)</f>
        <v>1.15</v>
      </c>
      <c r="AA575" s="35" t="str">
        <f>FIXED(EXP('WinBUGS output'!M574),2)</f>
        <v>0.49</v>
      </c>
      <c r="AB575" s="35" t="str">
        <f>FIXED(EXP('WinBUGS output'!O574),2)</f>
        <v>2.92</v>
      </c>
    </row>
    <row r="576" spans="1:28" x14ac:dyDescent="0.25">
      <c r="A576" s="37">
        <v>10</v>
      </c>
      <c r="B576" s="37">
        <v>25</v>
      </c>
      <c r="C576" s="35" t="str">
        <f>VLOOKUP(A576,'WinBUGS output'!A:C,3,FALSE)</f>
        <v>Internet-delivered therapist-guided physical activity</v>
      </c>
      <c r="D576" s="35" t="str">
        <f>VLOOKUP(B576,'WinBUGS output'!A:C,3,FALSE)</f>
        <v>Computerised behavioural activation with support</v>
      </c>
      <c r="E576" s="35" t="str">
        <f>FIXED('WinBUGS output'!N575,2)</f>
        <v>0.42</v>
      </c>
      <c r="F576" s="35" t="str">
        <f>FIXED('WinBUGS output'!M575,2)</f>
        <v>-0.52</v>
      </c>
      <c r="G576" s="35" t="str">
        <f>FIXED('WinBUGS output'!O575,2)</f>
        <v>1.43</v>
      </c>
      <c r="H576" s="7"/>
      <c r="I576" s="7"/>
      <c r="J576" s="7"/>
      <c r="X576" s="35" t="str">
        <f t="shared" si="28"/>
        <v>Internet-delivered therapist-guided physical activity</v>
      </c>
      <c r="Y576" s="35" t="str">
        <f t="shared" si="29"/>
        <v>Computerised behavioural activation with support</v>
      </c>
      <c r="Z576" s="35" t="str">
        <f>FIXED(EXP('WinBUGS output'!N575),2)</f>
        <v>1.52</v>
      </c>
      <c r="AA576" s="35" t="str">
        <f>FIXED(EXP('WinBUGS output'!M575),2)</f>
        <v>0.59</v>
      </c>
      <c r="AB576" s="35" t="str">
        <f>FIXED(EXP('WinBUGS output'!O575),2)</f>
        <v>4.16</v>
      </c>
    </row>
    <row r="577" spans="1:28" x14ac:dyDescent="0.25">
      <c r="A577" s="37">
        <v>10</v>
      </c>
      <c r="B577" s="37">
        <v>26</v>
      </c>
      <c r="C577" s="35" t="str">
        <f>VLOOKUP(A577,'WinBUGS output'!A:C,3,FALSE)</f>
        <v>Internet-delivered therapist-guided physical activity</v>
      </c>
      <c r="D577" s="35" t="str">
        <f>VLOOKUP(B577,'WinBUGS output'!A:C,3,FALSE)</f>
        <v>Computerised psychodynamic therapy with support</v>
      </c>
      <c r="E577" s="35" t="str">
        <f>FIXED('WinBUGS output'!N576,2)</f>
        <v>0.88</v>
      </c>
      <c r="F577" s="35" t="str">
        <f>FIXED('WinBUGS output'!M576,2)</f>
        <v>-0.14</v>
      </c>
      <c r="G577" s="35" t="str">
        <f>FIXED('WinBUGS output'!O576,2)</f>
        <v>2.08</v>
      </c>
      <c r="H577" s="7"/>
      <c r="I577" s="7"/>
      <c r="J577" s="7"/>
      <c r="X577" s="35" t="str">
        <f t="shared" si="28"/>
        <v>Internet-delivered therapist-guided physical activity</v>
      </c>
      <c r="Y577" s="35" t="str">
        <f t="shared" si="29"/>
        <v>Computerised psychodynamic therapy with support</v>
      </c>
      <c r="Z577" s="35" t="str">
        <f>FIXED(EXP('WinBUGS output'!N576),2)</f>
        <v>2.41</v>
      </c>
      <c r="AA577" s="35" t="str">
        <f>FIXED(EXP('WinBUGS output'!M576),2)</f>
        <v>0.87</v>
      </c>
      <c r="AB577" s="35" t="str">
        <f>FIXED(EXP('WinBUGS output'!O576),2)</f>
        <v>7.99</v>
      </c>
    </row>
    <row r="578" spans="1:28" x14ac:dyDescent="0.25">
      <c r="A578" s="37">
        <v>10</v>
      </c>
      <c r="B578" s="37">
        <v>27</v>
      </c>
      <c r="C578" s="35" t="str">
        <f>VLOOKUP(A578,'WinBUGS output'!A:C,3,FALSE)</f>
        <v>Internet-delivered therapist-guided physical activity</v>
      </c>
      <c r="D578" s="35" t="str">
        <f>VLOOKUP(B578,'WinBUGS output'!A:C,3,FALSE)</f>
        <v>Computerised-CBT (CCBT) with support</v>
      </c>
      <c r="E578" s="35" t="str">
        <f>FIXED('WinBUGS output'!N577,2)</f>
        <v>0.54</v>
      </c>
      <c r="F578" s="35" t="str">
        <f>FIXED('WinBUGS output'!M577,2)</f>
        <v>-0.29</v>
      </c>
      <c r="G578" s="35" t="str">
        <f>FIXED('WinBUGS output'!O577,2)</f>
        <v>1.45</v>
      </c>
      <c r="H578" s="7"/>
      <c r="I578" s="7"/>
      <c r="J578" s="7"/>
      <c r="X578" s="35" t="str">
        <f t="shared" si="28"/>
        <v>Internet-delivered therapist-guided physical activity</v>
      </c>
      <c r="Y578" s="35" t="str">
        <f t="shared" si="29"/>
        <v>Computerised-CBT (CCBT) with support</v>
      </c>
      <c r="Z578" s="35" t="str">
        <f>FIXED(EXP('WinBUGS output'!N577),2)</f>
        <v>1.72</v>
      </c>
      <c r="AA578" s="35" t="str">
        <f>FIXED(EXP('WinBUGS output'!M577),2)</f>
        <v>0.75</v>
      </c>
      <c r="AB578" s="35" t="str">
        <f>FIXED(EXP('WinBUGS output'!O577),2)</f>
        <v>4.25</v>
      </c>
    </row>
    <row r="579" spans="1:28" x14ac:dyDescent="0.25">
      <c r="A579" s="37">
        <v>10</v>
      </c>
      <c r="B579" s="37">
        <v>28</v>
      </c>
      <c r="C579" s="35" t="str">
        <f>VLOOKUP(A579,'WinBUGS output'!A:C,3,FALSE)</f>
        <v>Internet-delivered therapist-guided physical activity</v>
      </c>
      <c r="D579" s="35" t="str">
        <f>VLOOKUP(B579,'WinBUGS output'!A:C,3,FALSE)</f>
        <v>Computerised-CBT (CCBT) with support + TAU</v>
      </c>
      <c r="E579" s="35" t="str">
        <f>FIXED('WinBUGS output'!N578,2)</f>
        <v>0.30</v>
      </c>
      <c r="F579" s="35" t="str">
        <f>FIXED('WinBUGS output'!M578,2)</f>
        <v>-0.70</v>
      </c>
      <c r="G579" s="35" t="str">
        <f>FIXED('WinBUGS output'!O578,2)</f>
        <v>1.33</v>
      </c>
      <c r="H579" s="7"/>
      <c r="I579" s="7"/>
      <c r="J579" s="7"/>
      <c r="X579" s="35" t="str">
        <f t="shared" si="28"/>
        <v>Internet-delivered therapist-guided physical activity</v>
      </c>
      <c r="Y579" s="35" t="str">
        <f t="shared" si="29"/>
        <v>Computerised-CBT (CCBT) with support + TAU</v>
      </c>
      <c r="Z579" s="35" t="str">
        <f>FIXED(EXP('WinBUGS output'!N578),2)</f>
        <v>1.34</v>
      </c>
      <c r="AA579" s="35" t="str">
        <f>FIXED(EXP('WinBUGS output'!M578),2)</f>
        <v>0.50</v>
      </c>
      <c r="AB579" s="35" t="str">
        <f>FIXED(EXP('WinBUGS output'!O578),2)</f>
        <v>3.76</v>
      </c>
    </row>
    <row r="580" spans="1:28" x14ac:dyDescent="0.25">
      <c r="A580" s="37">
        <v>10</v>
      </c>
      <c r="B580" s="37">
        <v>29</v>
      </c>
      <c r="C580" s="35" t="str">
        <f>VLOOKUP(A580,'WinBUGS output'!A:C,3,FALSE)</f>
        <v>Internet-delivered therapist-guided physical activity</v>
      </c>
      <c r="D580" s="35" t="str">
        <f>VLOOKUP(B580,'WinBUGS output'!A:C,3,FALSE)</f>
        <v>Cognitive bibliotherapy</v>
      </c>
      <c r="E580" s="35" t="str">
        <f>FIXED('WinBUGS output'!N579,2)</f>
        <v>-0.18</v>
      </c>
      <c r="F580" s="35" t="str">
        <f>FIXED('WinBUGS output'!M579,2)</f>
        <v>-0.96</v>
      </c>
      <c r="G580" s="35" t="str">
        <f>FIXED('WinBUGS output'!O579,2)</f>
        <v>0.70</v>
      </c>
      <c r="H580" s="7"/>
      <c r="I580" s="7"/>
      <c r="J580" s="7"/>
      <c r="X580" s="35" t="str">
        <f t="shared" si="28"/>
        <v>Internet-delivered therapist-guided physical activity</v>
      </c>
      <c r="Y580" s="35" t="str">
        <f t="shared" si="29"/>
        <v>Cognitive bibliotherapy</v>
      </c>
      <c r="Z580" s="35" t="str">
        <f>FIXED(EXP('WinBUGS output'!N579),2)</f>
        <v>0.83</v>
      </c>
      <c r="AA580" s="35" t="str">
        <f>FIXED(EXP('WinBUGS output'!M579),2)</f>
        <v>0.38</v>
      </c>
      <c r="AB580" s="35" t="str">
        <f>FIXED(EXP('WinBUGS output'!O579),2)</f>
        <v>2.00</v>
      </c>
    </row>
    <row r="581" spans="1:28" x14ac:dyDescent="0.25">
      <c r="A581" s="37">
        <v>10</v>
      </c>
      <c r="B581" s="37">
        <v>30</v>
      </c>
      <c r="C581" s="35" t="str">
        <f>VLOOKUP(A581,'WinBUGS output'!A:C,3,FALSE)</f>
        <v>Internet-delivered therapist-guided physical activity</v>
      </c>
      <c r="D581" s="35" t="str">
        <f>VLOOKUP(B581,'WinBUGS output'!A:C,3,FALSE)</f>
        <v>Cognitive bibliotherapy + TAU</v>
      </c>
      <c r="E581" s="35" t="str">
        <f>FIXED('WinBUGS output'!N580,2)</f>
        <v>-0.47</v>
      </c>
      <c r="F581" s="35" t="str">
        <f>FIXED('WinBUGS output'!M580,2)</f>
        <v>-1.46</v>
      </c>
      <c r="G581" s="35" t="str">
        <f>FIXED('WinBUGS output'!O580,2)</f>
        <v>0.55</v>
      </c>
      <c r="H581" s="7"/>
      <c r="I581" s="7"/>
      <c r="J581" s="7"/>
      <c r="X581" s="35" t="str">
        <f t="shared" ref="X581:X644" si="30">C581</f>
        <v>Internet-delivered therapist-guided physical activity</v>
      </c>
      <c r="Y581" s="35" t="str">
        <f t="shared" ref="Y581:Y644" si="31">D581</f>
        <v>Cognitive bibliotherapy + TAU</v>
      </c>
      <c r="Z581" s="35" t="str">
        <f>FIXED(EXP('WinBUGS output'!N580),2)</f>
        <v>0.63</v>
      </c>
      <c r="AA581" s="35" t="str">
        <f>FIXED(EXP('WinBUGS output'!M580),2)</f>
        <v>0.23</v>
      </c>
      <c r="AB581" s="35" t="str">
        <f>FIXED(EXP('WinBUGS output'!O580),2)</f>
        <v>1.72</v>
      </c>
    </row>
    <row r="582" spans="1:28" x14ac:dyDescent="0.25">
      <c r="A582" s="37">
        <v>10</v>
      </c>
      <c r="B582" s="37">
        <v>31</v>
      </c>
      <c r="C582" s="35" t="str">
        <f>VLOOKUP(A582,'WinBUGS output'!A:C,3,FALSE)</f>
        <v>Internet-delivered therapist-guided physical activity</v>
      </c>
      <c r="D582" s="35" t="str">
        <f>VLOOKUP(B582,'WinBUGS output'!A:C,3,FALSE)</f>
        <v>Computerised mindfulness intervention</v>
      </c>
      <c r="E582" s="35" t="str">
        <f>FIXED('WinBUGS output'!N581,2)</f>
        <v>-0.12</v>
      </c>
      <c r="F582" s="35" t="str">
        <f>FIXED('WinBUGS output'!M581,2)</f>
        <v>-1.12</v>
      </c>
      <c r="G582" s="35" t="str">
        <f>FIXED('WinBUGS output'!O581,2)</f>
        <v>0.97</v>
      </c>
      <c r="H582" s="7"/>
      <c r="I582" s="7"/>
      <c r="J582" s="7"/>
      <c r="X582" s="35" t="str">
        <f t="shared" si="30"/>
        <v>Internet-delivered therapist-guided physical activity</v>
      </c>
      <c r="Y582" s="35" t="str">
        <f t="shared" si="31"/>
        <v>Computerised mindfulness intervention</v>
      </c>
      <c r="Z582" s="35" t="str">
        <f>FIXED(EXP('WinBUGS output'!N581),2)</f>
        <v>0.89</v>
      </c>
      <c r="AA582" s="35" t="str">
        <f>FIXED(EXP('WinBUGS output'!M581),2)</f>
        <v>0.33</v>
      </c>
      <c r="AB582" s="35" t="str">
        <f>FIXED(EXP('WinBUGS output'!O581),2)</f>
        <v>2.65</v>
      </c>
    </row>
    <row r="583" spans="1:28" x14ac:dyDescent="0.25">
      <c r="A583" s="37">
        <v>10</v>
      </c>
      <c r="B583" s="37">
        <v>32</v>
      </c>
      <c r="C583" s="35" t="str">
        <f>VLOOKUP(A583,'WinBUGS output'!A:C,3,FALSE)</f>
        <v>Internet-delivered therapist-guided physical activity</v>
      </c>
      <c r="D583" s="35" t="str">
        <f>VLOOKUP(B583,'WinBUGS output'!A:C,3,FALSE)</f>
        <v>Computerised-CBT (CCBT)</v>
      </c>
      <c r="E583" s="35" t="str">
        <f>FIXED('WinBUGS output'!N582,2)</f>
        <v>0.10</v>
      </c>
      <c r="F583" s="35" t="str">
        <f>FIXED('WinBUGS output'!M582,2)</f>
        <v>-0.69</v>
      </c>
      <c r="G583" s="35" t="str">
        <f>FIXED('WinBUGS output'!O582,2)</f>
        <v>1.00</v>
      </c>
      <c r="H583" s="7"/>
      <c r="I583" s="7"/>
      <c r="J583" s="7"/>
      <c r="X583" s="35" t="str">
        <f t="shared" si="30"/>
        <v>Internet-delivered therapist-guided physical activity</v>
      </c>
      <c r="Y583" s="35" t="str">
        <f t="shared" si="31"/>
        <v>Computerised-CBT (CCBT)</v>
      </c>
      <c r="Z583" s="35" t="str">
        <f>FIXED(EXP('WinBUGS output'!N582),2)</f>
        <v>1.10</v>
      </c>
      <c r="AA583" s="35" t="str">
        <f>FIXED(EXP('WinBUGS output'!M582),2)</f>
        <v>0.50</v>
      </c>
      <c r="AB583" s="35" t="str">
        <f>FIXED(EXP('WinBUGS output'!O582),2)</f>
        <v>2.71</v>
      </c>
    </row>
    <row r="584" spans="1:28" x14ac:dyDescent="0.25">
      <c r="A584" s="37">
        <v>10</v>
      </c>
      <c r="B584" s="37">
        <v>33</v>
      </c>
      <c r="C584" s="35" t="str">
        <f>VLOOKUP(A584,'WinBUGS output'!A:C,3,FALSE)</f>
        <v>Internet-delivered therapist-guided physical activity</v>
      </c>
      <c r="D584" s="35" t="str">
        <f>VLOOKUP(B584,'WinBUGS output'!A:C,3,FALSE)</f>
        <v>Online positive psychological intervention</v>
      </c>
      <c r="E584" s="35" t="str">
        <f>FIXED('WinBUGS output'!N583,2)</f>
        <v>-0.51</v>
      </c>
      <c r="F584" s="35" t="str">
        <f>FIXED('WinBUGS output'!M583,2)</f>
        <v>-1.49</v>
      </c>
      <c r="G584" s="35" t="str">
        <f>FIXED('WinBUGS output'!O583,2)</f>
        <v>0.49</v>
      </c>
      <c r="H584" s="7"/>
      <c r="I584" s="7"/>
      <c r="J584" s="7"/>
      <c r="X584" s="35" t="str">
        <f t="shared" si="30"/>
        <v>Internet-delivered therapist-guided physical activity</v>
      </c>
      <c r="Y584" s="35" t="str">
        <f t="shared" si="31"/>
        <v>Online positive psychological intervention</v>
      </c>
      <c r="Z584" s="35" t="str">
        <f>FIXED(EXP('WinBUGS output'!N583),2)</f>
        <v>0.60</v>
      </c>
      <c r="AA584" s="35" t="str">
        <f>FIXED(EXP('WinBUGS output'!M583),2)</f>
        <v>0.22</v>
      </c>
      <c r="AB584" s="35" t="str">
        <f>FIXED(EXP('WinBUGS output'!O583),2)</f>
        <v>1.64</v>
      </c>
    </row>
    <row r="585" spans="1:28" x14ac:dyDescent="0.25">
      <c r="A585" s="37">
        <v>10</v>
      </c>
      <c r="B585" s="37">
        <v>34</v>
      </c>
      <c r="C585" s="35" t="str">
        <f>VLOOKUP(A585,'WinBUGS output'!A:C,3,FALSE)</f>
        <v>Internet-delivered therapist-guided physical activity</v>
      </c>
      <c r="D585" s="35" t="str">
        <f>VLOOKUP(B585,'WinBUGS output'!A:C,3,FALSE)</f>
        <v>Psychoeducational website</v>
      </c>
      <c r="E585" s="35" t="str">
        <f>FIXED('WinBUGS output'!N584,2)</f>
        <v>-0.06</v>
      </c>
      <c r="F585" s="35" t="str">
        <f>FIXED('WinBUGS output'!M584,2)</f>
        <v>-0.99</v>
      </c>
      <c r="G585" s="35" t="str">
        <f>FIXED('WinBUGS output'!O584,2)</f>
        <v>0.96</v>
      </c>
      <c r="H585" s="7"/>
      <c r="I585" s="7"/>
      <c r="J585" s="7"/>
      <c r="X585" s="35" t="str">
        <f t="shared" si="30"/>
        <v>Internet-delivered therapist-guided physical activity</v>
      </c>
      <c r="Y585" s="35" t="str">
        <f t="shared" si="31"/>
        <v>Psychoeducational website</v>
      </c>
      <c r="Z585" s="35" t="str">
        <f>FIXED(EXP('WinBUGS output'!N584),2)</f>
        <v>0.94</v>
      </c>
      <c r="AA585" s="35" t="str">
        <f>FIXED(EXP('WinBUGS output'!M584),2)</f>
        <v>0.37</v>
      </c>
      <c r="AB585" s="35" t="str">
        <f>FIXED(EXP('WinBUGS output'!O584),2)</f>
        <v>2.62</v>
      </c>
    </row>
    <row r="586" spans="1:28" x14ac:dyDescent="0.25">
      <c r="A586" s="37">
        <v>10</v>
      </c>
      <c r="B586" s="37">
        <v>35</v>
      </c>
      <c r="C586" s="35" t="str">
        <f>VLOOKUP(A586,'WinBUGS output'!A:C,3,FALSE)</f>
        <v>Internet-delivered therapist-guided physical activity</v>
      </c>
      <c r="D586" s="35" t="str">
        <f>VLOOKUP(B586,'WinBUGS output'!A:C,3,FALSE)</f>
        <v>Tailored computerised psychoeducation and self-help strategies</v>
      </c>
      <c r="E586" s="35" t="str">
        <f>FIXED('WinBUGS output'!N585,2)</f>
        <v>-0.63</v>
      </c>
      <c r="F586" s="35" t="str">
        <f>FIXED('WinBUGS output'!M585,2)</f>
        <v>-1.73</v>
      </c>
      <c r="G586" s="35" t="str">
        <f>FIXED('WinBUGS output'!O585,2)</f>
        <v>0.42</v>
      </c>
      <c r="H586" s="7"/>
      <c r="I586" s="7"/>
      <c r="J586" s="7"/>
      <c r="X586" s="35" t="str">
        <f t="shared" si="30"/>
        <v>Internet-delivered therapist-guided physical activity</v>
      </c>
      <c r="Y586" s="35" t="str">
        <f t="shared" si="31"/>
        <v>Tailored computerised psychoeducation and self-help strategies</v>
      </c>
      <c r="Z586" s="35" t="str">
        <f>FIXED(EXP('WinBUGS output'!N585),2)</f>
        <v>0.53</v>
      </c>
      <c r="AA586" s="35" t="str">
        <f>FIXED(EXP('WinBUGS output'!M585),2)</f>
        <v>0.18</v>
      </c>
      <c r="AB586" s="35" t="str">
        <f>FIXED(EXP('WinBUGS output'!O585),2)</f>
        <v>1.53</v>
      </c>
    </row>
    <row r="587" spans="1:28" x14ac:dyDescent="0.25">
      <c r="A587" s="37">
        <v>10</v>
      </c>
      <c r="B587" s="37">
        <v>36</v>
      </c>
      <c r="C587" s="35" t="str">
        <f>VLOOKUP(A587,'WinBUGS output'!A:C,3,FALSE)</f>
        <v>Internet-delivered therapist-guided physical activity</v>
      </c>
      <c r="D587" s="35" t="str">
        <f>VLOOKUP(B587,'WinBUGS output'!A:C,3,FALSE)</f>
        <v>Lifestyle factors discussion</v>
      </c>
      <c r="E587" s="35" t="str">
        <f>FIXED('WinBUGS output'!N586,2)</f>
        <v>-0.38</v>
      </c>
      <c r="F587" s="35" t="str">
        <f>FIXED('WinBUGS output'!M586,2)</f>
        <v>-1.35</v>
      </c>
      <c r="G587" s="35" t="str">
        <f>FIXED('WinBUGS output'!O586,2)</f>
        <v>0.63</v>
      </c>
      <c r="H587" s="7"/>
      <c r="I587" s="7"/>
      <c r="J587" s="7"/>
      <c r="X587" s="35" t="str">
        <f t="shared" si="30"/>
        <v>Internet-delivered therapist-guided physical activity</v>
      </c>
      <c r="Y587" s="35" t="str">
        <f t="shared" si="31"/>
        <v>Lifestyle factors discussion</v>
      </c>
      <c r="Z587" s="35" t="str">
        <f>FIXED(EXP('WinBUGS output'!N586),2)</f>
        <v>0.68</v>
      </c>
      <c r="AA587" s="35" t="str">
        <f>FIXED(EXP('WinBUGS output'!M586),2)</f>
        <v>0.26</v>
      </c>
      <c r="AB587" s="35" t="str">
        <f>FIXED(EXP('WinBUGS output'!O586),2)</f>
        <v>1.88</v>
      </c>
    </row>
    <row r="588" spans="1:28" x14ac:dyDescent="0.25">
      <c r="A588" s="37">
        <v>10</v>
      </c>
      <c r="B588" s="37">
        <v>37</v>
      </c>
      <c r="C588" s="35" t="str">
        <f>VLOOKUP(A588,'WinBUGS output'!A:C,3,FALSE)</f>
        <v>Internet-delivered therapist-guided physical activity</v>
      </c>
      <c r="D588" s="35" t="str">
        <f>VLOOKUP(B588,'WinBUGS output'!A:C,3,FALSE)</f>
        <v>Psychoeducational group programme</v>
      </c>
      <c r="E588" s="35" t="str">
        <f>FIXED('WinBUGS output'!N587,2)</f>
        <v>-0.19</v>
      </c>
      <c r="F588" s="35" t="str">
        <f>FIXED('WinBUGS output'!M587,2)</f>
        <v>-1.09</v>
      </c>
      <c r="G588" s="35" t="str">
        <f>FIXED('WinBUGS output'!O587,2)</f>
        <v>0.77</v>
      </c>
      <c r="H588" s="7"/>
      <c r="I588" s="7"/>
      <c r="J588" s="7"/>
      <c r="X588" s="35" t="str">
        <f t="shared" si="30"/>
        <v>Internet-delivered therapist-guided physical activity</v>
      </c>
      <c r="Y588" s="35" t="str">
        <f t="shared" si="31"/>
        <v>Psychoeducational group programme</v>
      </c>
      <c r="Z588" s="35" t="str">
        <f>FIXED(EXP('WinBUGS output'!N587),2)</f>
        <v>0.82</v>
      </c>
      <c r="AA588" s="35" t="str">
        <f>FIXED(EXP('WinBUGS output'!M587),2)</f>
        <v>0.34</v>
      </c>
      <c r="AB588" s="35" t="str">
        <f>FIXED(EXP('WinBUGS output'!O587),2)</f>
        <v>2.15</v>
      </c>
    </row>
    <row r="589" spans="1:28" x14ac:dyDescent="0.25">
      <c r="A589" s="37">
        <v>10</v>
      </c>
      <c r="B589" s="37">
        <v>38</v>
      </c>
      <c r="C589" s="35" t="str">
        <f>VLOOKUP(A589,'WinBUGS output'!A:C,3,FALSE)</f>
        <v>Internet-delivered therapist-guided physical activity</v>
      </c>
      <c r="D589" s="35" t="str">
        <f>VLOOKUP(B589,'WinBUGS output'!A:C,3,FALSE)</f>
        <v>Psychoeducational group programme + TAU</v>
      </c>
      <c r="E589" s="35" t="str">
        <f>FIXED('WinBUGS output'!N588,2)</f>
        <v>-0.08</v>
      </c>
      <c r="F589" s="35" t="str">
        <f>FIXED('WinBUGS output'!M588,2)</f>
        <v>-1.03</v>
      </c>
      <c r="G589" s="35" t="str">
        <f>FIXED('WinBUGS output'!O588,2)</f>
        <v>0.95</v>
      </c>
      <c r="H589" s="7"/>
      <c r="I589" s="7"/>
      <c r="J589" s="7"/>
      <c r="X589" s="35" t="str">
        <f t="shared" si="30"/>
        <v>Internet-delivered therapist-guided physical activity</v>
      </c>
      <c r="Y589" s="35" t="str">
        <f t="shared" si="31"/>
        <v>Psychoeducational group programme + TAU</v>
      </c>
      <c r="Z589" s="35" t="str">
        <f>FIXED(EXP('WinBUGS output'!N588),2)</f>
        <v>0.92</v>
      </c>
      <c r="AA589" s="35" t="str">
        <f>FIXED(EXP('WinBUGS output'!M588),2)</f>
        <v>0.36</v>
      </c>
      <c r="AB589" s="35" t="str">
        <f>FIXED(EXP('WinBUGS output'!O588),2)</f>
        <v>2.60</v>
      </c>
    </row>
    <row r="590" spans="1:28" x14ac:dyDescent="0.25">
      <c r="A590" s="37">
        <v>10</v>
      </c>
      <c r="B590" s="37">
        <v>39</v>
      </c>
      <c r="C590" s="35" t="str">
        <f>VLOOKUP(A590,'WinBUGS output'!A:C,3,FALSE)</f>
        <v>Internet-delivered therapist-guided physical activity</v>
      </c>
      <c r="D590" s="35" t="str">
        <f>VLOOKUP(B590,'WinBUGS output'!A:C,3,FALSE)</f>
        <v>Interpersonal psychotherapy (IPT)</v>
      </c>
      <c r="E590" s="35" t="str">
        <f>FIXED('WinBUGS output'!N589,2)</f>
        <v>0.02</v>
      </c>
      <c r="F590" s="35" t="str">
        <f>FIXED('WinBUGS output'!M589,2)</f>
        <v>-0.83</v>
      </c>
      <c r="G590" s="35" t="str">
        <f>FIXED('WinBUGS output'!O589,2)</f>
        <v>0.96</v>
      </c>
      <c r="H590" s="7"/>
      <c r="I590" s="7"/>
      <c r="J590" s="7"/>
      <c r="X590" s="35" t="str">
        <f t="shared" si="30"/>
        <v>Internet-delivered therapist-guided physical activity</v>
      </c>
      <c r="Y590" s="35" t="str">
        <f t="shared" si="31"/>
        <v>Interpersonal psychotherapy (IPT)</v>
      </c>
      <c r="Z590" s="35" t="str">
        <f>FIXED(EXP('WinBUGS output'!N589),2)</f>
        <v>1.02</v>
      </c>
      <c r="AA590" s="35" t="str">
        <f>FIXED(EXP('WinBUGS output'!M589),2)</f>
        <v>0.43</v>
      </c>
      <c r="AB590" s="35" t="str">
        <f>FIXED(EXP('WinBUGS output'!O589),2)</f>
        <v>2.61</v>
      </c>
    </row>
    <row r="591" spans="1:28" x14ac:dyDescent="0.25">
      <c r="A591" s="37">
        <v>10</v>
      </c>
      <c r="B591" s="37">
        <v>40</v>
      </c>
      <c r="C591" s="35" t="str">
        <f>VLOOKUP(A591,'WinBUGS output'!A:C,3,FALSE)</f>
        <v>Internet-delivered therapist-guided physical activity</v>
      </c>
      <c r="D591" s="35" t="str">
        <f>VLOOKUP(B591,'WinBUGS output'!A:C,3,FALSE)</f>
        <v>Interpersonal counselling</v>
      </c>
      <c r="E591" s="35" t="str">
        <f>FIXED('WinBUGS output'!N590,2)</f>
        <v>0.42</v>
      </c>
      <c r="F591" s="35" t="str">
        <f>FIXED('WinBUGS output'!M590,2)</f>
        <v>-0.63</v>
      </c>
      <c r="G591" s="35" t="str">
        <f>FIXED('WinBUGS output'!O590,2)</f>
        <v>1.60</v>
      </c>
      <c r="H591" s="7"/>
      <c r="I591" s="7"/>
      <c r="J591" s="7"/>
      <c r="X591" s="35" t="str">
        <f t="shared" si="30"/>
        <v>Internet-delivered therapist-guided physical activity</v>
      </c>
      <c r="Y591" s="35" t="str">
        <f t="shared" si="31"/>
        <v>Interpersonal counselling</v>
      </c>
      <c r="Z591" s="35" t="str">
        <f>FIXED(EXP('WinBUGS output'!N590),2)</f>
        <v>1.52</v>
      </c>
      <c r="AA591" s="35" t="str">
        <f>FIXED(EXP('WinBUGS output'!M590),2)</f>
        <v>0.53</v>
      </c>
      <c r="AB591" s="35" t="str">
        <f>FIXED(EXP('WinBUGS output'!O590),2)</f>
        <v>4.95</v>
      </c>
    </row>
    <row r="592" spans="1:28" x14ac:dyDescent="0.25">
      <c r="A592" s="37">
        <v>10</v>
      </c>
      <c r="B592" s="37">
        <v>41</v>
      </c>
      <c r="C592" s="35" t="str">
        <f>VLOOKUP(A592,'WinBUGS output'!A:C,3,FALSE)</f>
        <v>Internet-delivered therapist-guided physical activity</v>
      </c>
      <c r="D592" s="35" t="str">
        <f>VLOOKUP(B592,'WinBUGS output'!A:C,3,FALSE)</f>
        <v>Non-directive counselling</v>
      </c>
      <c r="E592" s="35" t="str">
        <f>FIXED('WinBUGS output'!N591,2)</f>
        <v>0.11</v>
      </c>
      <c r="F592" s="35" t="str">
        <f>FIXED('WinBUGS output'!M591,2)</f>
        <v>-0.84</v>
      </c>
      <c r="G592" s="35" t="str">
        <f>FIXED('WinBUGS output'!O591,2)</f>
        <v>1.12</v>
      </c>
      <c r="H592" s="7"/>
      <c r="I592" s="7"/>
      <c r="J592" s="7"/>
      <c r="X592" s="35" t="str">
        <f t="shared" si="30"/>
        <v>Internet-delivered therapist-guided physical activity</v>
      </c>
      <c r="Y592" s="35" t="str">
        <f t="shared" si="31"/>
        <v>Non-directive counselling</v>
      </c>
      <c r="Z592" s="35" t="str">
        <f>FIXED(EXP('WinBUGS output'!N591),2)</f>
        <v>1.11</v>
      </c>
      <c r="AA592" s="35" t="str">
        <f>FIXED(EXP('WinBUGS output'!M591),2)</f>
        <v>0.43</v>
      </c>
      <c r="AB592" s="35" t="str">
        <f>FIXED(EXP('WinBUGS output'!O591),2)</f>
        <v>3.07</v>
      </c>
    </row>
    <row r="593" spans="1:28" x14ac:dyDescent="0.25">
      <c r="A593" s="37">
        <v>10</v>
      </c>
      <c r="B593" s="37">
        <v>42</v>
      </c>
      <c r="C593" s="35" t="str">
        <f>VLOOKUP(A593,'WinBUGS output'!A:C,3,FALSE)</f>
        <v>Internet-delivered therapist-guided physical activity</v>
      </c>
      <c r="D593" s="35" t="str">
        <f>VLOOKUP(B593,'WinBUGS output'!A:C,3,FALSE)</f>
        <v>Wheel of wellness counselling</v>
      </c>
      <c r="E593" s="35" t="str">
        <f>FIXED('WinBUGS output'!N592,2)</f>
        <v>0.14</v>
      </c>
      <c r="F593" s="35" t="str">
        <f>FIXED('WinBUGS output'!M592,2)</f>
        <v>-0.90</v>
      </c>
      <c r="G593" s="35" t="str">
        <f>FIXED('WinBUGS output'!O592,2)</f>
        <v>1.23</v>
      </c>
      <c r="H593" s="7"/>
      <c r="I593" s="7"/>
      <c r="J593" s="7"/>
      <c r="X593" s="35" t="str">
        <f t="shared" si="30"/>
        <v>Internet-delivered therapist-guided physical activity</v>
      </c>
      <c r="Y593" s="35" t="str">
        <f t="shared" si="31"/>
        <v>Wheel of wellness counselling</v>
      </c>
      <c r="Z593" s="35" t="str">
        <f>FIXED(EXP('WinBUGS output'!N592),2)</f>
        <v>1.15</v>
      </c>
      <c r="AA593" s="35" t="str">
        <f>FIXED(EXP('WinBUGS output'!M592),2)</f>
        <v>0.41</v>
      </c>
      <c r="AB593" s="35" t="str">
        <f>FIXED(EXP('WinBUGS output'!O592),2)</f>
        <v>3.41</v>
      </c>
    </row>
    <row r="594" spans="1:28" x14ac:dyDescent="0.25">
      <c r="A594" s="37">
        <v>10</v>
      </c>
      <c r="B594" s="37">
        <v>43</v>
      </c>
      <c r="C594" s="35" t="str">
        <f>VLOOKUP(A594,'WinBUGS output'!A:C,3,FALSE)</f>
        <v>Internet-delivered therapist-guided physical activity</v>
      </c>
      <c r="D594" s="35" t="str">
        <f>VLOOKUP(B594,'WinBUGS output'!A:C,3,FALSE)</f>
        <v>Problem solving individual + enhanced TAU</v>
      </c>
      <c r="E594" s="35" t="str">
        <f>FIXED('WinBUGS output'!N593,2)</f>
        <v>-0.87</v>
      </c>
      <c r="F594" s="35" t="str">
        <f>FIXED('WinBUGS output'!M593,2)</f>
        <v>-2.23</v>
      </c>
      <c r="G594" s="35" t="str">
        <f>FIXED('WinBUGS output'!O593,2)</f>
        <v>0.57</v>
      </c>
      <c r="H594" s="7"/>
      <c r="I594" s="7"/>
      <c r="J594" s="7"/>
      <c r="X594" s="35" t="str">
        <f t="shared" si="30"/>
        <v>Internet-delivered therapist-guided physical activity</v>
      </c>
      <c r="Y594" s="35" t="str">
        <f t="shared" si="31"/>
        <v>Problem solving individual + enhanced TAU</v>
      </c>
      <c r="Z594" s="35" t="str">
        <f>FIXED(EXP('WinBUGS output'!N593),2)</f>
        <v>0.42</v>
      </c>
      <c r="AA594" s="35" t="str">
        <f>FIXED(EXP('WinBUGS output'!M593),2)</f>
        <v>0.11</v>
      </c>
      <c r="AB594" s="35" t="str">
        <f>FIXED(EXP('WinBUGS output'!O593),2)</f>
        <v>1.77</v>
      </c>
    </row>
    <row r="595" spans="1:28" x14ac:dyDescent="0.25">
      <c r="A595" s="37">
        <v>10</v>
      </c>
      <c r="B595" s="37">
        <v>44</v>
      </c>
      <c r="C595" s="35" t="str">
        <f>VLOOKUP(A595,'WinBUGS output'!A:C,3,FALSE)</f>
        <v>Internet-delivered therapist-guided physical activity</v>
      </c>
      <c r="D595" s="35" t="str">
        <f>VLOOKUP(B595,'WinBUGS output'!A:C,3,FALSE)</f>
        <v>Behavioural activation</v>
      </c>
      <c r="E595" s="35" t="str">
        <f>FIXED('WinBUGS output'!N594,2)</f>
        <v>1.23</v>
      </c>
      <c r="F595" s="35" t="str">
        <f>FIXED('WinBUGS output'!M594,2)</f>
        <v>0.28</v>
      </c>
      <c r="G595" s="35" t="str">
        <f>FIXED('WinBUGS output'!O594,2)</f>
        <v>2.25</v>
      </c>
      <c r="H595" s="7"/>
      <c r="I595" s="7"/>
      <c r="J595" s="7"/>
      <c r="X595" s="35" t="str">
        <f t="shared" si="30"/>
        <v>Internet-delivered therapist-guided physical activity</v>
      </c>
      <c r="Y595" s="35" t="str">
        <f t="shared" si="31"/>
        <v>Behavioural activation</v>
      </c>
      <c r="Z595" s="35" t="str">
        <f>FIXED(EXP('WinBUGS output'!N594),2)</f>
        <v>3.42</v>
      </c>
      <c r="AA595" s="35" t="str">
        <f>FIXED(EXP('WinBUGS output'!M594),2)</f>
        <v>1.32</v>
      </c>
      <c r="AB595" s="35" t="str">
        <f>FIXED(EXP('WinBUGS output'!O594),2)</f>
        <v>9.47</v>
      </c>
    </row>
    <row r="596" spans="1:28" x14ac:dyDescent="0.25">
      <c r="A596" s="37">
        <v>10</v>
      </c>
      <c r="B596" s="37">
        <v>45</v>
      </c>
      <c r="C596" s="35" t="str">
        <f>VLOOKUP(A596,'WinBUGS output'!A:C,3,FALSE)</f>
        <v>Internet-delivered therapist-guided physical activity</v>
      </c>
      <c r="D596" s="35" t="str">
        <f>VLOOKUP(B596,'WinBUGS output'!A:C,3,FALSE)</f>
        <v>CBT individual (under 15 sessions)</v>
      </c>
      <c r="E596" s="35" t="str">
        <f>FIXED('WinBUGS output'!N595,2)</f>
        <v>0.49</v>
      </c>
      <c r="F596" s="35" t="str">
        <f>FIXED('WinBUGS output'!M595,2)</f>
        <v>-0.38</v>
      </c>
      <c r="G596" s="35" t="str">
        <f>FIXED('WinBUGS output'!O595,2)</f>
        <v>1.45</v>
      </c>
      <c r="H596" s="7"/>
      <c r="I596" s="7"/>
      <c r="J596" s="7"/>
      <c r="X596" s="35" t="str">
        <f t="shared" si="30"/>
        <v>Internet-delivered therapist-guided physical activity</v>
      </c>
      <c r="Y596" s="35" t="str">
        <f t="shared" si="31"/>
        <v>CBT individual (under 15 sessions)</v>
      </c>
      <c r="Z596" s="35" t="str">
        <f>FIXED(EXP('WinBUGS output'!N595),2)</f>
        <v>1.64</v>
      </c>
      <c r="AA596" s="35" t="str">
        <f>FIXED(EXP('WinBUGS output'!M595),2)</f>
        <v>0.69</v>
      </c>
      <c r="AB596" s="35" t="str">
        <f>FIXED(EXP('WinBUGS output'!O595),2)</f>
        <v>4.24</v>
      </c>
    </row>
    <row r="597" spans="1:28" x14ac:dyDescent="0.25">
      <c r="A597" s="37">
        <v>10</v>
      </c>
      <c r="B597" s="37">
        <v>46</v>
      </c>
      <c r="C597" s="35" t="str">
        <f>VLOOKUP(A597,'WinBUGS output'!A:C,3,FALSE)</f>
        <v>Internet-delivered therapist-guided physical activity</v>
      </c>
      <c r="D597" s="35" t="str">
        <f>VLOOKUP(B597,'WinBUGS output'!A:C,3,FALSE)</f>
        <v>CBT individual (under 15 sessions) + TAU</v>
      </c>
      <c r="E597" s="35" t="str">
        <f>FIXED('WinBUGS output'!N596,2)</f>
        <v>0.73</v>
      </c>
      <c r="F597" s="35" t="str">
        <f>FIXED('WinBUGS output'!M596,2)</f>
        <v>-0.17</v>
      </c>
      <c r="G597" s="35" t="str">
        <f>FIXED('WinBUGS output'!O596,2)</f>
        <v>1.72</v>
      </c>
      <c r="H597" s="7"/>
      <c r="I597" s="7"/>
      <c r="J597" s="7"/>
      <c r="X597" s="35" t="str">
        <f t="shared" si="30"/>
        <v>Internet-delivered therapist-guided physical activity</v>
      </c>
      <c r="Y597" s="35" t="str">
        <f t="shared" si="31"/>
        <v>CBT individual (under 15 sessions) + TAU</v>
      </c>
      <c r="Z597" s="35" t="str">
        <f>FIXED(EXP('WinBUGS output'!N596),2)</f>
        <v>2.07</v>
      </c>
      <c r="AA597" s="35" t="str">
        <f>FIXED(EXP('WinBUGS output'!M596),2)</f>
        <v>0.84</v>
      </c>
      <c r="AB597" s="35" t="str">
        <f>FIXED(EXP('WinBUGS output'!O596),2)</f>
        <v>5.60</v>
      </c>
    </row>
    <row r="598" spans="1:28" x14ac:dyDescent="0.25">
      <c r="A598" s="37">
        <v>10</v>
      </c>
      <c r="B598" s="37">
        <v>47</v>
      </c>
      <c r="C598" s="35" t="str">
        <f>VLOOKUP(A598,'WinBUGS output'!A:C,3,FALSE)</f>
        <v>Internet-delivered therapist-guided physical activity</v>
      </c>
      <c r="D598" s="35" t="str">
        <f>VLOOKUP(B598,'WinBUGS output'!A:C,3,FALSE)</f>
        <v>CBT individual (over 15 sessions)</v>
      </c>
      <c r="E598" s="35" t="str">
        <f>FIXED('WinBUGS output'!N597,2)</f>
        <v>0.58</v>
      </c>
      <c r="F598" s="35" t="str">
        <f>FIXED('WinBUGS output'!M597,2)</f>
        <v>-0.22</v>
      </c>
      <c r="G598" s="35" t="str">
        <f>FIXED('WinBUGS output'!O597,2)</f>
        <v>1.48</v>
      </c>
      <c r="H598" s="7"/>
      <c r="I598" s="7"/>
      <c r="J598" s="7"/>
      <c r="X598" s="35" t="str">
        <f t="shared" si="30"/>
        <v>Internet-delivered therapist-guided physical activity</v>
      </c>
      <c r="Y598" s="35" t="str">
        <f t="shared" si="31"/>
        <v>CBT individual (over 15 sessions)</v>
      </c>
      <c r="Z598" s="35" t="str">
        <f>FIXED(EXP('WinBUGS output'!N597),2)</f>
        <v>1.79</v>
      </c>
      <c r="AA598" s="35" t="str">
        <f>FIXED(EXP('WinBUGS output'!M597),2)</f>
        <v>0.80</v>
      </c>
      <c r="AB598" s="35" t="str">
        <f>FIXED(EXP('WinBUGS output'!O597),2)</f>
        <v>4.40</v>
      </c>
    </row>
    <row r="599" spans="1:28" x14ac:dyDescent="0.25">
      <c r="A599" s="37">
        <v>10</v>
      </c>
      <c r="B599" s="37">
        <v>48</v>
      </c>
      <c r="C599" s="35" t="str">
        <f>VLOOKUP(A599,'WinBUGS output'!A:C,3,FALSE)</f>
        <v>Internet-delivered therapist-guided physical activity</v>
      </c>
      <c r="D599" s="35" t="str">
        <f>VLOOKUP(B599,'WinBUGS output'!A:C,3,FALSE)</f>
        <v>CBT individual (over 15 sessions) + TAU</v>
      </c>
      <c r="E599" s="35" t="str">
        <f>FIXED('WinBUGS output'!N598,2)</f>
        <v>-0.08</v>
      </c>
      <c r="F599" s="35" t="str">
        <f>FIXED('WinBUGS output'!M598,2)</f>
        <v>-1.51</v>
      </c>
      <c r="G599" s="35" t="str">
        <f>FIXED('WinBUGS output'!O598,2)</f>
        <v>1.12</v>
      </c>
      <c r="H599" s="7"/>
      <c r="I599" s="7"/>
      <c r="J599" s="7"/>
      <c r="X599" s="35" t="str">
        <f t="shared" si="30"/>
        <v>Internet-delivered therapist-guided physical activity</v>
      </c>
      <c r="Y599" s="35" t="str">
        <f t="shared" si="31"/>
        <v>CBT individual (over 15 sessions) + TAU</v>
      </c>
      <c r="Z599" s="35" t="str">
        <f>FIXED(EXP('WinBUGS output'!N598),2)</f>
        <v>0.92</v>
      </c>
      <c r="AA599" s="35" t="str">
        <f>FIXED(EXP('WinBUGS output'!M598),2)</f>
        <v>0.22</v>
      </c>
      <c r="AB599" s="35" t="str">
        <f>FIXED(EXP('WinBUGS output'!O598),2)</f>
        <v>3.05</v>
      </c>
    </row>
    <row r="600" spans="1:28" x14ac:dyDescent="0.25">
      <c r="A600" s="37">
        <v>10</v>
      </c>
      <c r="B600" s="37">
        <v>49</v>
      </c>
      <c r="C600" s="35" t="str">
        <f>VLOOKUP(A600,'WinBUGS output'!A:C,3,FALSE)</f>
        <v>Internet-delivered therapist-guided physical activity</v>
      </c>
      <c r="D600" s="35" t="str">
        <f>VLOOKUP(B600,'WinBUGS output'!A:C,3,FALSE)</f>
        <v>Rational emotive behaviour therapy (REBT) individual</v>
      </c>
      <c r="E600" s="35" t="str">
        <f>FIXED('WinBUGS output'!N599,2)</f>
        <v>0.61</v>
      </c>
      <c r="F600" s="35" t="str">
        <f>FIXED('WinBUGS output'!M599,2)</f>
        <v>-0.36</v>
      </c>
      <c r="G600" s="35" t="str">
        <f>FIXED('WinBUGS output'!O599,2)</f>
        <v>1.65</v>
      </c>
      <c r="H600" s="7"/>
      <c r="I600" s="7"/>
      <c r="J600" s="7"/>
      <c r="X600" s="35" t="str">
        <f t="shared" si="30"/>
        <v>Internet-delivered therapist-guided physical activity</v>
      </c>
      <c r="Y600" s="35" t="str">
        <f t="shared" si="31"/>
        <v>Rational emotive behaviour therapy (REBT) individual</v>
      </c>
      <c r="Z600" s="35" t="str">
        <f>FIXED(EXP('WinBUGS output'!N599),2)</f>
        <v>1.83</v>
      </c>
      <c r="AA600" s="35" t="str">
        <f>FIXED(EXP('WinBUGS output'!M599),2)</f>
        <v>0.70</v>
      </c>
      <c r="AB600" s="35" t="str">
        <f>FIXED(EXP('WinBUGS output'!O599),2)</f>
        <v>5.20</v>
      </c>
    </row>
    <row r="601" spans="1:28" x14ac:dyDescent="0.25">
      <c r="A601" s="37">
        <v>10</v>
      </c>
      <c r="B601" s="37">
        <v>50</v>
      </c>
      <c r="C601" s="35" t="str">
        <f>VLOOKUP(A601,'WinBUGS output'!A:C,3,FALSE)</f>
        <v>Internet-delivered therapist-guided physical activity</v>
      </c>
      <c r="D601" s="35" t="str">
        <f>VLOOKUP(B601,'WinBUGS output'!A:C,3,FALSE)</f>
        <v>Third-wave cognitive therapy individual</v>
      </c>
      <c r="E601" s="35" t="str">
        <f>FIXED('WinBUGS output'!N600,2)</f>
        <v>0.81</v>
      </c>
      <c r="F601" s="35" t="str">
        <f>FIXED('WinBUGS output'!M600,2)</f>
        <v>-0.11</v>
      </c>
      <c r="G601" s="35" t="str">
        <f>FIXED('WinBUGS output'!O600,2)</f>
        <v>1.83</v>
      </c>
      <c r="H601" s="7"/>
      <c r="I601" s="7"/>
      <c r="J601" s="7"/>
      <c r="X601" s="35" t="str">
        <f t="shared" si="30"/>
        <v>Internet-delivered therapist-guided physical activity</v>
      </c>
      <c r="Y601" s="35" t="str">
        <f t="shared" si="31"/>
        <v>Third-wave cognitive therapy individual</v>
      </c>
      <c r="Z601" s="35" t="str">
        <f>FIXED(EXP('WinBUGS output'!N600),2)</f>
        <v>2.24</v>
      </c>
      <c r="AA601" s="35" t="str">
        <f>FIXED(EXP('WinBUGS output'!M600),2)</f>
        <v>0.90</v>
      </c>
      <c r="AB601" s="35" t="str">
        <f>FIXED(EXP('WinBUGS output'!O600),2)</f>
        <v>6.22</v>
      </c>
    </row>
    <row r="602" spans="1:28" x14ac:dyDescent="0.25">
      <c r="A602" s="37">
        <v>10</v>
      </c>
      <c r="B602" s="37">
        <v>51</v>
      </c>
      <c r="C602" s="35" t="str">
        <f>VLOOKUP(A602,'WinBUGS output'!A:C,3,FALSE)</f>
        <v>Internet-delivered therapist-guided physical activity</v>
      </c>
      <c r="D602" s="35" t="str">
        <f>VLOOKUP(B602,'WinBUGS output'!A:C,3,FALSE)</f>
        <v>Third-wave cognitive therapy individual + TAU</v>
      </c>
      <c r="E602" s="35" t="str">
        <f>FIXED('WinBUGS output'!N601,2)</f>
        <v>0.78</v>
      </c>
      <c r="F602" s="35" t="str">
        <f>FIXED('WinBUGS output'!M601,2)</f>
        <v>-0.22</v>
      </c>
      <c r="G602" s="35" t="str">
        <f>FIXED('WinBUGS output'!O601,2)</f>
        <v>1.91</v>
      </c>
      <c r="H602" s="7"/>
      <c r="I602" s="7"/>
      <c r="J602" s="7"/>
      <c r="X602" s="35" t="str">
        <f t="shared" si="30"/>
        <v>Internet-delivered therapist-guided physical activity</v>
      </c>
      <c r="Y602" s="35" t="str">
        <f t="shared" si="31"/>
        <v>Third-wave cognitive therapy individual + TAU</v>
      </c>
      <c r="Z602" s="35" t="str">
        <f>FIXED(EXP('WinBUGS output'!N601),2)</f>
        <v>2.17</v>
      </c>
      <c r="AA602" s="35" t="str">
        <f>FIXED(EXP('WinBUGS output'!M601),2)</f>
        <v>0.80</v>
      </c>
      <c r="AB602" s="35" t="str">
        <f>FIXED(EXP('WinBUGS output'!O601),2)</f>
        <v>6.77</v>
      </c>
    </row>
    <row r="603" spans="1:28" x14ac:dyDescent="0.25">
      <c r="A603" s="37">
        <v>10</v>
      </c>
      <c r="B603" s="37">
        <v>52</v>
      </c>
      <c r="C603" s="35" t="str">
        <f>VLOOKUP(A603,'WinBUGS output'!A:C,3,FALSE)</f>
        <v>Internet-delivered therapist-guided physical activity</v>
      </c>
      <c r="D603" s="35" t="str">
        <f>VLOOKUP(B603,'WinBUGS output'!A:C,3,FALSE)</f>
        <v>CBT group (under 15 sessions)</v>
      </c>
      <c r="E603" s="35" t="str">
        <f>FIXED('WinBUGS output'!N602,2)</f>
        <v>0.14</v>
      </c>
      <c r="F603" s="35" t="str">
        <f>FIXED('WinBUGS output'!M602,2)</f>
        <v>-0.75</v>
      </c>
      <c r="G603" s="35" t="str">
        <f>FIXED('WinBUGS output'!O602,2)</f>
        <v>1.14</v>
      </c>
      <c r="H603" s="7"/>
      <c r="I603" s="7"/>
      <c r="J603" s="7"/>
      <c r="X603" s="35" t="str">
        <f t="shared" si="30"/>
        <v>Internet-delivered therapist-guided physical activity</v>
      </c>
      <c r="Y603" s="35" t="str">
        <f t="shared" si="31"/>
        <v>CBT group (under 15 sessions)</v>
      </c>
      <c r="Z603" s="35" t="str">
        <f>FIXED(EXP('WinBUGS output'!N602),2)</f>
        <v>1.15</v>
      </c>
      <c r="AA603" s="35" t="str">
        <f>FIXED(EXP('WinBUGS output'!M602),2)</f>
        <v>0.47</v>
      </c>
      <c r="AB603" s="35" t="str">
        <f>FIXED(EXP('WinBUGS output'!O602),2)</f>
        <v>3.12</v>
      </c>
    </row>
    <row r="604" spans="1:28" x14ac:dyDescent="0.25">
      <c r="A604" s="37">
        <v>10</v>
      </c>
      <c r="B604" s="37">
        <v>53</v>
      </c>
      <c r="C604" s="35" t="str">
        <f>VLOOKUP(A604,'WinBUGS output'!A:C,3,FALSE)</f>
        <v>Internet-delivered therapist-guided physical activity</v>
      </c>
      <c r="D604" s="35" t="str">
        <f>VLOOKUP(B604,'WinBUGS output'!A:C,3,FALSE)</f>
        <v>CBT group (under 15 sessions) + TAU</v>
      </c>
      <c r="E604" s="35" t="str">
        <f>FIXED('WinBUGS output'!N603,2)</f>
        <v>0.30</v>
      </c>
      <c r="F604" s="35" t="str">
        <f>FIXED('WinBUGS output'!M603,2)</f>
        <v>-0.64</v>
      </c>
      <c r="G604" s="35" t="str">
        <f>FIXED('WinBUGS output'!O603,2)</f>
        <v>1.37</v>
      </c>
      <c r="H604" s="7"/>
      <c r="I604" s="7"/>
      <c r="J604" s="7"/>
      <c r="X604" s="35" t="str">
        <f t="shared" si="30"/>
        <v>Internet-delivered therapist-guided physical activity</v>
      </c>
      <c r="Y604" s="35" t="str">
        <f t="shared" si="31"/>
        <v>CBT group (under 15 sessions) + TAU</v>
      </c>
      <c r="Z604" s="35" t="str">
        <f>FIXED(EXP('WinBUGS output'!N603),2)</f>
        <v>1.34</v>
      </c>
      <c r="AA604" s="35" t="str">
        <f>FIXED(EXP('WinBUGS output'!M603),2)</f>
        <v>0.53</v>
      </c>
      <c r="AB604" s="35" t="str">
        <f>FIXED(EXP('WinBUGS output'!O603),2)</f>
        <v>3.95</v>
      </c>
    </row>
    <row r="605" spans="1:28" x14ac:dyDescent="0.25">
      <c r="A605" s="37">
        <v>10</v>
      </c>
      <c r="B605" s="37">
        <v>54</v>
      </c>
      <c r="C605" s="35" t="str">
        <f>VLOOKUP(A605,'WinBUGS output'!A:C,3,FALSE)</f>
        <v>Internet-delivered therapist-guided physical activity</v>
      </c>
      <c r="D605" s="35" t="str">
        <f>VLOOKUP(B605,'WinBUGS output'!A:C,3,FALSE)</f>
        <v>Coping with Depression course (group)</v>
      </c>
      <c r="E605" s="35" t="str">
        <f>FIXED('WinBUGS output'!N604,2)</f>
        <v>-0.13</v>
      </c>
      <c r="F605" s="35" t="str">
        <f>FIXED('WinBUGS output'!M604,2)</f>
        <v>-1.06</v>
      </c>
      <c r="G605" s="35" t="str">
        <f>FIXED('WinBUGS output'!O604,2)</f>
        <v>0.85</v>
      </c>
      <c r="H605" s="7"/>
      <c r="I605" s="7"/>
      <c r="J605" s="7"/>
      <c r="X605" s="35" t="str">
        <f t="shared" si="30"/>
        <v>Internet-delivered therapist-guided physical activity</v>
      </c>
      <c r="Y605" s="35" t="str">
        <f t="shared" si="31"/>
        <v>Coping with Depression course (group)</v>
      </c>
      <c r="Z605" s="35" t="str">
        <f>FIXED(EXP('WinBUGS output'!N604),2)</f>
        <v>0.88</v>
      </c>
      <c r="AA605" s="35" t="str">
        <f>FIXED(EXP('WinBUGS output'!M604),2)</f>
        <v>0.35</v>
      </c>
      <c r="AB605" s="35" t="str">
        <f>FIXED(EXP('WinBUGS output'!O604),2)</f>
        <v>2.35</v>
      </c>
    </row>
    <row r="606" spans="1:28" x14ac:dyDescent="0.25">
      <c r="A606" s="37">
        <v>10</v>
      </c>
      <c r="B606" s="37">
        <v>55</v>
      </c>
      <c r="C606" s="35" t="str">
        <f>VLOOKUP(A606,'WinBUGS output'!A:C,3,FALSE)</f>
        <v>Internet-delivered therapist-guided physical activity</v>
      </c>
      <c r="D606" s="35" t="str">
        <f>VLOOKUP(B606,'WinBUGS output'!A:C,3,FALSE)</f>
        <v>Third-wave cognitive therapy group</v>
      </c>
      <c r="E606" s="35" t="str">
        <f>FIXED('WinBUGS output'!N605,2)</f>
        <v>-0.09</v>
      </c>
      <c r="F606" s="35" t="str">
        <f>FIXED('WinBUGS output'!M605,2)</f>
        <v>-0.99</v>
      </c>
      <c r="G606" s="35" t="str">
        <f>FIXED('WinBUGS output'!O605,2)</f>
        <v>0.86</v>
      </c>
      <c r="H606" s="7"/>
      <c r="I606" s="7"/>
      <c r="J606" s="7"/>
      <c r="X606" s="35" t="str">
        <f t="shared" si="30"/>
        <v>Internet-delivered therapist-guided physical activity</v>
      </c>
      <c r="Y606" s="35" t="str">
        <f t="shared" si="31"/>
        <v>Third-wave cognitive therapy group</v>
      </c>
      <c r="Z606" s="35" t="str">
        <f>FIXED(EXP('WinBUGS output'!N605),2)</f>
        <v>0.91</v>
      </c>
      <c r="AA606" s="35" t="str">
        <f>FIXED(EXP('WinBUGS output'!M605),2)</f>
        <v>0.37</v>
      </c>
      <c r="AB606" s="35" t="str">
        <f>FIXED(EXP('WinBUGS output'!O605),2)</f>
        <v>2.37</v>
      </c>
    </row>
    <row r="607" spans="1:28" x14ac:dyDescent="0.25">
      <c r="A607" s="37">
        <v>10</v>
      </c>
      <c r="B607" s="37">
        <v>56</v>
      </c>
      <c r="C607" s="35" t="str">
        <f>VLOOKUP(A607,'WinBUGS output'!A:C,3,FALSE)</f>
        <v>Internet-delivered therapist-guided physical activity</v>
      </c>
      <c r="D607" s="35" t="str">
        <f>VLOOKUP(B607,'WinBUGS output'!A:C,3,FALSE)</f>
        <v>Third-wave cognitive therapy group + TAU</v>
      </c>
      <c r="E607" s="35" t="str">
        <f>FIXED('WinBUGS output'!N606,2)</f>
        <v>0.09</v>
      </c>
      <c r="F607" s="35" t="str">
        <f>FIXED('WinBUGS output'!M606,2)</f>
        <v>-0.92</v>
      </c>
      <c r="G607" s="35" t="str">
        <f>FIXED('WinBUGS output'!O606,2)</f>
        <v>1.19</v>
      </c>
      <c r="H607" s="7"/>
      <c r="I607" s="7"/>
      <c r="J607" s="7"/>
      <c r="X607" s="35" t="str">
        <f t="shared" si="30"/>
        <v>Internet-delivered therapist-guided physical activity</v>
      </c>
      <c r="Y607" s="35" t="str">
        <f t="shared" si="31"/>
        <v>Third-wave cognitive therapy group + TAU</v>
      </c>
      <c r="Z607" s="35" t="str">
        <f>FIXED(EXP('WinBUGS output'!N606),2)</f>
        <v>1.09</v>
      </c>
      <c r="AA607" s="35" t="str">
        <f>FIXED(EXP('WinBUGS output'!M606),2)</f>
        <v>0.40</v>
      </c>
      <c r="AB607" s="35" t="str">
        <f>FIXED(EXP('WinBUGS output'!O606),2)</f>
        <v>3.29</v>
      </c>
    </row>
    <row r="608" spans="1:28" x14ac:dyDescent="0.25">
      <c r="A608" s="37">
        <v>10</v>
      </c>
      <c r="B608" s="37">
        <v>57</v>
      </c>
      <c r="C608" s="35" t="str">
        <f>VLOOKUP(A608,'WinBUGS output'!A:C,3,FALSE)</f>
        <v>Internet-delivered therapist-guided physical activity</v>
      </c>
      <c r="D608" s="35" t="str">
        <f>VLOOKUP(B608,'WinBUGS output'!A:C,3,FALSE)</f>
        <v>CBT individual (over 15 sessions) + any TCA</v>
      </c>
      <c r="E608" s="35" t="str">
        <f>FIXED('WinBUGS output'!N607,2)</f>
        <v>0.92</v>
      </c>
      <c r="F608" s="35" t="str">
        <f>FIXED('WinBUGS output'!M607,2)</f>
        <v>-0.10</v>
      </c>
      <c r="G608" s="35" t="str">
        <f>FIXED('WinBUGS output'!O607,2)</f>
        <v>2.01</v>
      </c>
      <c r="H608" s="7"/>
      <c r="I608" s="7"/>
      <c r="J608" s="7"/>
      <c r="X608" s="35" t="str">
        <f t="shared" si="30"/>
        <v>Internet-delivered therapist-guided physical activity</v>
      </c>
      <c r="Y608" s="35" t="str">
        <f t="shared" si="31"/>
        <v>CBT individual (over 15 sessions) + any TCA</v>
      </c>
      <c r="Z608" s="35" t="str">
        <f>FIXED(EXP('WinBUGS output'!N607),2)</f>
        <v>2.51</v>
      </c>
      <c r="AA608" s="35" t="str">
        <f>FIXED(EXP('WinBUGS output'!M607),2)</f>
        <v>0.90</v>
      </c>
      <c r="AB608" s="35" t="str">
        <f>FIXED(EXP('WinBUGS output'!O607),2)</f>
        <v>7.44</v>
      </c>
    </row>
    <row r="609" spans="1:28" x14ac:dyDescent="0.25">
      <c r="A609" s="37">
        <v>10</v>
      </c>
      <c r="B609" s="37">
        <v>58</v>
      </c>
      <c r="C609" s="35" t="str">
        <f>VLOOKUP(A609,'WinBUGS output'!A:C,3,FALSE)</f>
        <v>Internet-delivered therapist-guided physical activity</v>
      </c>
      <c r="D609" s="35" t="str">
        <f>VLOOKUP(B609,'WinBUGS output'!A:C,3,FALSE)</f>
        <v>CBT individual (over 15 sessions) + imipramine</v>
      </c>
      <c r="E609" s="35" t="str">
        <f>FIXED('WinBUGS output'!N608,2)</f>
        <v>0.94</v>
      </c>
      <c r="F609" s="35" t="str">
        <f>FIXED('WinBUGS output'!M608,2)</f>
        <v>-0.16</v>
      </c>
      <c r="G609" s="35" t="str">
        <f>FIXED('WinBUGS output'!O608,2)</f>
        <v>2.11</v>
      </c>
      <c r="H609" s="7"/>
      <c r="I609" s="7"/>
      <c r="J609" s="7"/>
      <c r="X609" s="35" t="str">
        <f t="shared" si="30"/>
        <v>Internet-delivered therapist-guided physical activity</v>
      </c>
      <c r="Y609" s="35" t="str">
        <f t="shared" si="31"/>
        <v>CBT individual (over 15 sessions) + imipramine</v>
      </c>
      <c r="Z609" s="35" t="str">
        <f>FIXED(EXP('WinBUGS output'!N608),2)</f>
        <v>2.56</v>
      </c>
      <c r="AA609" s="35" t="str">
        <f>FIXED(EXP('WinBUGS output'!M608),2)</f>
        <v>0.85</v>
      </c>
      <c r="AB609" s="35" t="str">
        <f>FIXED(EXP('WinBUGS output'!O608),2)</f>
        <v>8.26</v>
      </c>
    </row>
    <row r="610" spans="1:28" x14ac:dyDescent="0.25">
      <c r="A610" s="37">
        <v>10</v>
      </c>
      <c r="B610" s="37">
        <v>59</v>
      </c>
      <c r="C610" s="35" t="str">
        <f>VLOOKUP(A610,'WinBUGS output'!A:C,3,FALSE)</f>
        <v>Internet-delivered therapist-guided physical activity</v>
      </c>
      <c r="D610" s="35" t="str">
        <f>VLOOKUP(B610,'WinBUGS output'!A:C,3,FALSE)</f>
        <v>Supportive psychotherapy + any SSRI</v>
      </c>
      <c r="E610" s="35" t="str">
        <f>FIXED('WinBUGS output'!N609,2)</f>
        <v>1.32</v>
      </c>
      <c r="F610" s="35" t="str">
        <f>FIXED('WinBUGS output'!M609,2)</f>
        <v>-0.31</v>
      </c>
      <c r="G610" s="35" t="str">
        <f>FIXED('WinBUGS output'!O609,2)</f>
        <v>3.02</v>
      </c>
      <c r="H610" s="7"/>
      <c r="I610" s="7"/>
      <c r="J610" s="7"/>
      <c r="X610" s="35" t="str">
        <f t="shared" si="30"/>
        <v>Internet-delivered therapist-guided physical activity</v>
      </c>
      <c r="Y610" s="35" t="str">
        <f t="shared" si="31"/>
        <v>Supportive psychotherapy + any SSRI</v>
      </c>
      <c r="Z610" s="35" t="str">
        <f>FIXED(EXP('WinBUGS output'!N609),2)</f>
        <v>3.75</v>
      </c>
      <c r="AA610" s="35" t="str">
        <f>FIXED(EXP('WinBUGS output'!M609),2)</f>
        <v>0.73</v>
      </c>
      <c r="AB610" s="35" t="str">
        <f>FIXED(EXP('WinBUGS output'!O609),2)</f>
        <v>20.49</v>
      </c>
    </row>
    <row r="611" spans="1:28" x14ac:dyDescent="0.25">
      <c r="A611" s="37">
        <v>10</v>
      </c>
      <c r="B611" s="37">
        <v>60</v>
      </c>
      <c r="C611" s="35" t="str">
        <f>VLOOKUP(A611,'WinBUGS output'!A:C,3,FALSE)</f>
        <v>Internet-delivered therapist-guided physical activity</v>
      </c>
      <c r="D611" s="35" t="str">
        <f>VLOOKUP(B611,'WinBUGS output'!A:C,3,FALSE)</f>
        <v>Interpersonal psychotherapy (IPT) + any AD</v>
      </c>
      <c r="E611" s="35" t="str">
        <f>FIXED('WinBUGS output'!N610,2)</f>
        <v>1.50</v>
      </c>
      <c r="F611" s="35" t="str">
        <f>FIXED('WinBUGS output'!M610,2)</f>
        <v>0.24</v>
      </c>
      <c r="G611" s="35" t="str">
        <f>FIXED('WinBUGS output'!O610,2)</f>
        <v>2.80</v>
      </c>
      <c r="H611" s="7"/>
      <c r="I611" s="7"/>
      <c r="J611" s="7"/>
      <c r="X611" s="35" t="str">
        <f t="shared" si="30"/>
        <v>Internet-delivered therapist-guided physical activity</v>
      </c>
      <c r="Y611" s="35" t="str">
        <f t="shared" si="31"/>
        <v>Interpersonal psychotherapy (IPT) + any AD</v>
      </c>
      <c r="Z611" s="35" t="str">
        <f>FIXED(EXP('WinBUGS output'!N610),2)</f>
        <v>4.47</v>
      </c>
      <c r="AA611" s="35" t="str">
        <f>FIXED(EXP('WinBUGS output'!M610),2)</f>
        <v>1.27</v>
      </c>
      <c r="AB611" s="35" t="str">
        <f>FIXED(EXP('WinBUGS output'!O610),2)</f>
        <v>16.44</v>
      </c>
    </row>
    <row r="612" spans="1:28" x14ac:dyDescent="0.25">
      <c r="A612" s="37">
        <v>10</v>
      </c>
      <c r="B612" s="37">
        <v>61</v>
      </c>
      <c r="C612" s="35" t="str">
        <f>VLOOKUP(A612,'WinBUGS output'!A:C,3,FALSE)</f>
        <v>Internet-delivered therapist-guided physical activity</v>
      </c>
      <c r="D612" s="35" t="str">
        <f>VLOOKUP(B612,'WinBUGS output'!A:C,3,FALSE)</f>
        <v>Interpersonal psychotherapy (IPT) + imipramine</v>
      </c>
      <c r="E612" s="35" t="str">
        <f>FIXED('WinBUGS output'!N611,2)</f>
        <v>1.52</v>
      </c>
      <c r="F612" s="35" t="str">
        <f>FIXED('WinBUGS output'!M611,2)</f>
        <v>0.14</v>
      </c>
      <c r="G612" s="35" t="str">
        <f>FIXED('WinBUGS output'!O611,2)</f>
        <v>2.96</v>
      </c>
      <c r="H612" s="7"/>
      <c r="I612" s="7"/>
      <c r="J612" s="7"/>
      <c r="X612" s="35" t="str">
        <f t="shared" si="30"/>
        <v>Internet-delivered therapist-guided physical activity</v>
      </c>
      <c r="Y612" s="35" t="str">
        <f t="shared" si="31"/>
        <v>Interpersonal psychotherapy (IPT) + imipramine</v>
      </c>
      <c r="Z612" s="35" t="str">
        <f>FIXED(EXP('WinBUGS output'!N611),2)</f>
        <v>4.55</v>
      </c>
      <c r="AA612" s="35" t="str">
        <f>FIXED(EXP('WinBUGS output'!M611),2)</f>
        <v>1.15</v>
      </c>
      <c r="AB612" s="35" t="str">
        <f>FIXED(EXP('WinBUGS output'!O611),2)</f>
        <v>19.34</v>
      </c>
    </row>
    <row r="613" spans="1:28" x14ac:dyDescent="0.25">
      <c r="A613" s="37">
        <v>10</v>
      </c>
      <c r="B613" s="37">
        <v>62</v>
      </c>
      <c r="C613" s="35" t="str">
        <f>VLOOKUP(A613,'WinBUGS output'!A:C,3,FALSE)</f>
        <v>Internet-delivered therapist-guided physical activity</v>
      </c>
      <c r="D613" s="35" t="str">
        <f>VLOOKUP(B613,'WinBUGS output'!A:C,3,FALSE)</f>
        <v>Short-term psychodynamic psychotherapy individual + Any AD</v>
      </c>
      <c r="E613" s="35" t="str">
        <f>FIXED('WinBUGS output'!N612,2)</f>
        <v>1.26</v>
      </c>
      <c r="F613" s="35" t="str">
        <f>FIXED('WinBUGS output'!M612,2)</f>
        <v>0.10</v>
      </c>
      <c r="G613" s="35" t="str">
        <f>FIXED('WinBUGS output'!O612,2)</f>
        <v>2.46</v>
      </c>
      <c r="H613" s="7"/>
      <c r="I613" s="7"/>
      <c r="J613" s="7"/>
      <c r="X613" s="35" t="str">
        <f t="shared" si="30"/>
        <v>Internet-delivered therapist-guided physical activity</v>
      </c>
      <c r="Y613" s="35" t="str">
        <f t="shared" si="31"/>
        <v>Short-term psychodynamic psychotherapy individual + Any AD</v>
      </c>
      <c r="Z613" s="35" t="str">
        <f>FIXED(EXP('WinBUGS output'!N612),2)</f>
        <v>3.51</v>
      </c>
      <c r="AA613" s="35" t="str">
        <f>FIXED(EXP('WinBUGS output'!M612),2)</f>
        <v>1.10</v>
      </c>
      <c r="AB613" s="35" t="str">
        <f>FIXED(EXP('WinBUGS output'!O612),2)</f>
        <v>11.72</v>
      </c>
    </row>
    <row r="614" spans="1:28" x14ac:dyDescent="0.25">
      <c r="A614" s="37">
        <v>10</v>
      </c>
      <c r="B614" s="37">
        <v>63</v>
      </c>
      <c r="C614" s="35" t="str">
        <f>VLOOKUP(A614,'WinBUGS output'!A:C,3,FALSE)</f>
        <v>Internet-delivered therapist-guided physical activity</v>
      </c>
      <c r="D614" s="35" t="str">
        <f>VLOOKUP(B614,'WinBUGS output'!A:C,3,FALSE)</f>
        <v>Short-term psychodynamic psychotherapy individual + any SSRI</v>
      </c>
      <c r="E614" s="35" t="str">
        <f>FIXED('WinBUGS output'!N613,2)</f>
        <v>1.12</v>
      </c>
      <c r="F614" s="35" t="str">
        <f>FIXED('WinBUGS output'!M613,2)</f>
        <v>-0.14</v>
      </c>
      <c r="G614" s="35" t="str">
        <f>FIXED('WinBUGS output'!O613,2)</f>
        <v>2.39</v>
      </c>
      <c r="H614" s="7"/>
      <c r="I614" s="7"/>
      <c r="J614" s="7"/>
      <c r="X614" s="35" t="str">
        <f t="shared" si="30"/>
        <v>Internet-delivered therapist-guided physical activity</v>
      </c>
      <c r="Y614" s="35" t="str">
        <f t="shared" si="31"/>
        <v>Short-term psychodynamic psychotherapy individual + any SSRI</v>
      </c>
      <c r="Z614" s="35" t="str">
        <f>FIXED(EXP('WinBUGS output'!N613),2)</f>
        <v>3.06</v>
      </c>
      <c r="AA614" s="35" t="str">
        <f>FIXED(EXP('WinBUGS output'!M613),2)</f>
        <v>0.87</v>
      </c>
      <c r="AB614" s="35" t="str">
        <f>FIXED(EXP('WinBUGS output'!O613),2)</f>
        <v>10.91</v>
      </c>
    </row>
    <row r="615" spans="1:28" x14ac:dyDescent="0.25">
      <c r="A615" s="37">
        <v>10</v>
      </c>
      <c r="B615" s="37">
        <v>64</v>
      </c>
      <c r="C615" s="35" t="str">
        <f>VLOOKUP(A615,'WinBUGS output'!A:C,3,FALSE)</f>
        <v>Internet-delivered therapist-guided physical activity</v>
      </c>
      <c r="D615" s="35" t="str">
        <f>VLOOKUP(B615,'WinBUGS output'!A:C,3,FALSE)</f>
        <v>CBT individual (over 15 sessions) + Pill placebo</v>
      </c>
      <c r="E615" s="35" t="str">
        <f>FIXED('WinBUGS output'!N614,2)</f>
        <v>1.85</v>
      </c>
      <c r="F615" s="35" t="str">
        <f>FIXED('WinBUGS output'!M614,2)</f>
        <v>0.61</v>
      </c>
      <c r="G615" s="35" t="str">
        <f>FIXED('WinBUGS output'!O614,2)</f>
        <v>3.15</v>
      </c>
      <c r="H615" s="7"/>
      <c r="I615" s="7"/>
      <c r="J615" s="7"/>
      <c r="X615" s="35" t="str">
        <f t="shared" si="30"/>
        <v>Internet-delivered therapist-guided physical activity</v>
      </c>
      <c r="Y615" s="35" t="str">
        <f t="shared" si="31"/>
        <v>CBT individual (over 15 sessions) + Pill placebo</v>
      </c>
      <c r="Z615" s="35" t="str">
        <f>FIXED(EXP('WinBUGS output'!N614),2)</f>
        <v>6.39</v>
      </c>
      <c r="AA615" s="35" t="str">
        <f>FIXED(EXP('WinBUGS output'!M614),2)</f>
        <v>1.83</v>
      </c>
      <c r="AB615" s="35" t="str">
        <f>FIXED(EXP('WinBUGS output'!O614),2)</f>
        <v>23.27</v>
      </c>
    </row>
    <row r="616" spans="1:28" x14ac:dyDescent="0.25">
      <c r="A616" s="37">
        <v>10</v>
      </c>
      <c r="B616" s="37">
        <v>65</v>
      </c>
      <c r="C616" s="35" t="str">
        <f>VLOOKUP(A616,'WinBUGS output'!A:C,3,FALSE)</f>
        <v>Internet-delivered therapist-guided physical activity</v>
      </c>
      <c r="D616" s="35" t="str">
        <f>VLOOKUP(B616,'WinBUGS output'!A:C,3,FALSE)</f>
        <v xml:space="preserve">Interpersonal psychotherapy (IPT) + Pill placebo </v>
      </c>
      <c r="E616" s="35" t="str">
        <f>FIXED('WinBUGS output'!N615,2)</f>
        <v>1.84</v>
      </c>
      <c r="F616" s="35" t="str">
        <f>FIXED('WinBUGS output'!M615,2)</f>
        <v>0.45</v>
      </c>
      <c r="G616" s="35" t="str">
        <f>FIXED('WinBUGS output'!O615,2)</f>
        <v>3.26</v>
      </c>
      <c r="H616" s="7"/>
      <c r="I616" s="7"/>
      <c r="J616" s="7"/>
      <c r="X616" s="35" t="str">
        <f t="shared" si="30"/>
        <v>Internet-delivered therapist-guided physical activity</v>
      </c>
      <c r="Y616" s="35" t="str">
        <f t="shared" si="31"/>
        <v xml:space="preserve">Interpersonal psychotherapy (IPT) + Pill placebo </v>
      </c>
      <c r="Z616" s="35" t="str">
        <f>FIXED(EXP('WinBUGS output'!N615),2)</f>
        <v>6.29</v>
      </c>
      <c r="AA616" s="35" t="str">
        <f>FIXED(EXP('WinBUGS output'!M615),2)</f>
        <v>1.57</v>
      </c>
      <c r="AB616" s="35" t="str">
        <f>FIXED(EXP('WinBUGS output'!O615),2)</f>
        <v>26.15</v>
      </c>
    </row>
    <row r="617" spans="1:28" x14ac:dyDescent="0.25">
      <c r="A617" s="37">
        <v>10</v>
      </c>
      <c r="B617" s="37">
        <v>66</v>
      </c>
      <c r="C617" s="35" t="str">
        <f>VLOOKUP(A617,'WinBUGS output'!A:C,3,FALSE)</f>
        <v>Internet-delivered therapist-guided physical activity</v>
      </c>
      <c r="D617" s="35" t="str">
        <f>VLOOKUP(B617,'WinBUGS output'!A:C,3,FALSE)</f>
        <v>Exercise + Sertraline</v>
      </c>
      <c r="E617" s="35" t="str">
        <f>FIXED('WinBUGS output'!N616,2)</f>
        <v>1.72</v>
      </c>
      <c r="F617" s="35" t="str">
        <f>FIXED('WinBUGS output'!M616,2)</f>
        <v>0.44</v>
      </c>
      <c r="G617" s="35" t="str">
        <f>FIXED('WinBUGS output'!O616,2)</f>
        <v>3.02</v>
      </c>
      <c r="H617" s="7"/>
      <c r="I617" s="7"/>
      <c r="J617" s="7"/>
      <c r="X617" s="35" t="str">
        <f t="shared" si="30"/>
        <v>Internet-delivered therapist-guided physical activity</v>
      </c>
      <c r="Y617" s="35" t="str">
        <f t="shared" si="31"/>
        <v>Exercise + Sertraline</v>
      </c>
      <c r="Z617" s="35" t="str">
        <f>FIXED(EXP('WinBUGS output'!N616),2)</f>
        <v>5.57</v>
      </c>
      <c r="AA617" s="35" t="str">
        <f>FIXED(EXP('WinBUGS output'!M616),2)</f>
        <v>1.55</v>
      </c>
      <c r="AB617" s="35" t="str">
        <f>FIXED(EXP('WinBUGS output'!O616),2)</f>
        <v>20.57</v>
      </c>
    </row>
    <row r="618" spans="1:28" x14ac:dyDescent="0.25">
      <c r="A618" s="37">
        <v>10</v>
      </c>
      <c r="B618" s="37">
        <v>67</v>
      </c>
      <c r="C618" s="35" t="str">
        <f>VLOOKUP(A618,'WinBUGS output'!A:C,3,FALSE)</f>
        <v>Internet-delivered therapist-guided physical activity</v>
      </c>
      <c r="D618" s="35" t="str">
        <f>VLOOKUP(B618,'WinBUGS output'!A:C,3,FALSE)</f>
        <v>Cognitive bibliotherapy + escitalopram</v>
      </c>
      <c r="E618" s="35" t="str">
        <f>FIXED('WinBUGS output'!N617,2)</f>
        <v>0.23</v>
      </c>
      <c r="F618" s="35" t="str">
        <f>FIXED('WinBUGS output'!M617,2)</f>
        <v>-1.12</v>
      </c>
      <c r="G618" s="35" t="str">
        <f>FIXED('WinBUGS output'!O617,2)</f>
        <v>1.62</v>
      </c>
      <c r="H618" s="7"/>
      <c r="I618" s="7"/>
      <c r="J618" s="7"/>
      <c r="X618" s="35" t="str">
        <f t="shared" si="30"/>
        <v>Internet-delivered therapist-guided physical activity</v>
      </c>
      <c r="Y618" s="35" t="str">
        <f t="shared" si="31"/>
        <v>Cognitive bibliotherapy + escitalopram</v>
      </c>
      <c r="Z618" s="35" t="str">
        <f>FIXED(EXP('WinBUGS output'!N617),2)</f>
        <v>1.26</v>
      </c>
      <c r="AA618" s="35" t="str">
        <f>FIXED(EXP('WinBUGS output'!M617),2)</f>
        <v>0.33</v>
      </c>
      <c r="AB618" s="35" t="str">
        <f>FIXED(EXP('WinBUGS output'!O617),2)</f>
        <v>5.06</v>
      </c>
    </row>
    <row r="619" spans="1:28" x14ac:dyDescent="0.25">
      <c r="A619" s="37">
        <v>11</v>
      </c>
      <c r="B619" s="37">
        <v>12</v>
      </c>
      <c r="C619" s="35" t="str">
        <f>VLOOKUP(A619,'WinBUGS output'!A:C,3,FALSE)</f>
        <v>Any TCA</v>
      </c>
      <c r="D619" s="35" t="str">
        <f>VLOOKUP(B619,'WinBUGS output'!A:C,3,FALSE)</f>
        <v>Amitriptyline</v>
      </c>
      <c r="E619" s="35" t="str">
        <f>FIXED('WinBUGS output'!N618,2)</f>
        <v>0.16</v>
      </c>
      <c r="F619" s="35" t="str">
        <f>FIXED('WinBUGS output'!M618,2)</f>
        <v>-0.39</v>
      </c>
      <c r="G619" s="35" t="str">
        <f>FIXED('WinBUGS output'!O618,2)</f>
        <v>0.90</v>
      </c>
      <c r="H619" s="7"/>
      <c r="I619" s="7"/>
      <c r="J619" s="7"/>
      <c r="X619" s="35" t="str">
        <f t="shared" si="30"/>
        <v>Any TCA</v>
      </c>
      <c r="Y619" s="35" t="str">
        <f t="shared" si="31"/>
        <v>Amitriptyline</v>
      </c>
      <c r="Z619" s="35" t="str">
        <f>FIXED(EXP('WinBUGS output'!N618),2)</f>
        <v>1.18</v>
      </c>
      <c r="AA619" s="35" t="str">
        <f>FIXED(EXP('WinBUGS output'!M618),2)</f>
        <v>0.68</v>
      </c>
      <c r="AB619" s="35" t="str">
        <f>FIXED(EXP('WinBUGS output'!O618),2)</f>
        <v>2.46</v>
      </c>
    </row>
    <row r="620" spans="1:28" x14ac:dyDescent="0.25">
      <c r="A620" s="37">
        <v>11</v>
      </c>
      <c r="B620" s="37">
        <v>13</v>
      </c>
      <c r="C620" s="35" t="str">
        <f>VLOOKUP(A620,'WinBUGS output'!A:C,3,FALSE)</f>
        <v>Any TCA</v>
      </c>
      <c r="D620" s="35" t="str">
        <f>VLOOKUP(B620,'WinBUGS output'!A:C,3,FALSE)</f>
        <v>Imipramine</v>
      </c>
      <c r="E620" s="35" t="str">
        <f>FIXED('WinBUGS output'!N619,2)</f>
        <v>-0.02</v>
      </c>
      <c r="F620" s="35" t="str">
        <f>FIXED('WinBUGS output'!M619,2)</f>
        <v>-0.61</v>
      </c>
      <c r="G620" s="35" t="str">
        <f>FIXED('WinBUGS output'!O619,2)</f>
        <v>0.60</v>
      </c>
      <c r="H620" s="7"/>
      <c r="I620" s="7"/>
      <c r="J620" s="7"/>
      <c r="X620" s="35" t="str">
        <f t="shared" si="30"/>
        <v>Any TCA</v>
      </c>
      <c r="Y620" s="35" t="str">
        <f t="shared" si="31"/>
        <v>Imipramine</v>
      </c>
      <c r="Z620" s="35" t="str">
        <f>FIXED(EXP('WinBUGS output'!N619),2)</f>
        <v>0.98</v>
      </c>
      <c r="AA620" s="35" t="str">
        <f>FIXED(EXP('WinBUGS output'!M619),2)</f>
        <v>0.54</v>
      </c>
      <c r="AB620" s="35" t="str">
        <f>FIXED(EXP('WinBUGS output'!O619),2)</f>
        <v>1.81</v>
      </c>
    </row>
    <row r="621" spans="1:28" x14ac:dyDescent="0.25">
      <c r="A621" s="37">
        <v>11</v>
      </c>
      <c r="B621" s="37">
        <v>14</v>
      </c>
      <c r="C621" s="35" t="str">
        <f>VLOOKUP(A621,'WinBUGS output'!A:C,3,FALSE)</f>
        <v>Any TCA</v>
      </c>
      <c r="D621" s="35" t="str">
        <f>VLOOKUP(B621,'WinBUGS output'!A:C,3,FALSE)</f>
        <v>Lofepramine</v>
      </c>
      <c r="E621" s="35" t="str">
        <f>FIXED('WinBUGS output'!N620,2)</f>
        <v>0.06</v>
      </c>
      <c r="F621" s="35" t="str">
        <f>FIXED('WinBUGS output'!M620,2)</f>
        <v>-0.60</v>
      </c>
      <c r="G621" s="35" t="str">
        <f>FIXED('WinBUGS output'!O620,2)</f>
        <v>0.87</v>
      </c>
      <c r="H621" s="7"/>
      <c r="I621" s="7"/>
      <c r="J621" s="7"/>
      <c r="X621" s="35" t="str">
        <f t="shared" si="30"/>
        <v>Any TCA</v>
      </c>
      <c r="Y621" s="35" t="str">
        <f t="shared" si="31"/>
        <v>Lofepramine</v>
      </c>
      <c r="Z621" s="35" t="str">
        <f>FIXED(EXP('WinBUGS output'!N620),2)</f>
        <v>1.06</v>
      </c>
      <c r="AA621" s="35" t="str">
        <f>FIXED(EXP('WinBUGS output'!M620),2)</f>
        <v>0.55</v>
      </c>
      <c r="AB621" s="35" t="str">
        <f>FIXED(EXP('WinBUGS output'!O620),2)</f>
        <v>2.39</v>
      </c>
    </row>
    <row r="622" spans="1:28" x14ac:dyDescent="0.25">
      <c r="A622" s="37">
        <v>11</v>
      </c>
      <c r="B622" s="37">
        <v>15</v>
      </c>
      <c r="C622" s="35" t="str">
        <f>VLOOKUP(A622,'WinBUGS output'!A:C,3,FALSE)</f>
        <v>Any TCA</v>
      </c>
      <c r="D622" s="35" t="str">
        <f>VLOOKUP(B622,'WinBUGS output'!A:C,3,FALSE)</f>
        <v>Any SSRI</v>
      </c>
      <c r="E622" s="35" t="str">
        <f>FIXED('WinBUGS output'!N621,2)</f>
        <v>0.15</v>
      </c>
      <c r="F622" s="35" t="str">
        <f>FIXED('WinBUGS output'!M621,2)</f>
        <v>-0.61</v>
      </c>
      <c r="G622" s="35" t="str">
        <f>FIXED('WinBUGS output'!O621,2)</f>
        <v>1.01</v>
      </c>
      <c r="H622" s="7"/>
      <c r="I622" s="7"/>
      <c r="J622" s="7"/>
      <c r="X622" s="35" t="str">
        <f t="shared" si="30"/>
        <v>Any TCA</v>
      </c>
      <c r="Y622" s="35" t="str">
        <f t="shared" si="31"/>
        <v>Any SSRI</v>
      </c>
      <c r="Z622" s="35" t="str">
        <f>FIXED(EXP('WinBUGS output'!N621),2)</f>
        <v>1.16</v>
      </c>
      <c r="AA622" s="35" t="str">
        <f>FIXED(EXP('WinBUGS output'!M621),2)</f>
        <v>0.55</v>
      </c>
      <c r="AB622" s="35" t="str">
        <f>FIXED(EXP('WinBUGS output'!O621),2)</f>
        <v>2.75</v>
      </c>
    </row>
    <row r="623" spans="1:28" x14ac:dyDescent="0.25">
      <c r="A623" s="37">
        <v>11</v>
      </c>
      <c r="B623" s="37">
        <v>16</v>
      </c>
      <c r="C623" s="35" t="str">
        <f>VLOOKUP(A623,'WinBUGS output'!A:C,3,FALSE)</f>
        <v>Any TCA</v>
      </c>
      <c r="D623" s="35" t="str">
        <f>VLOOKUP(B623,'WinBUGS output'!A:C,3,FALSE)</f>
        <v>Any SSRI + Enhanced TAU</v>
      </c>
      <c r="E623" s="35" t="str">
        <f>FIXED('WinBUGS output'!N622,2)</f>
        <v>0.08</v>
      </c>
      <c r="F623" s="35" t="str">
        <f>FIXED('WinBUGS output'!M622,2)</f>
        <v>-0.69</v>
      </c>
      <c r="G623" s="35" t="str">
        <f>FIXED('WinBUGS output'!O622,2)</f>
        <v>0.87</v>
      </c>
      <c r="H623" s="7"/>
      <c r="I623" s="7"/>
      <c r="J623" s="7"/>
      <c r="X623" s="35" t="str">
        <f t="shared" si="30"/>
        <v>Any TCA</v>
      </c>
      <c r="Y623" s="35" t="str">
        <f t="shared" si="31"/>
        <v>Any SSRI + Enhanced TAU</v>
      </c>
      <c r="Z623" s="35" t="str">
        <f>FIXED(EXP('WinBUGS output'!N622),2)</f>
        <v>1.08</v>
      </c>
      <c r="AA623" s="35" t="str">
        <f>FIXED(EXP('WinBUGS output'!M622),2)</f>
        <v>0.50</v>
      </c>
      <c r="AB623" s="35" t="str">
        <f>FIXED(EXP('WinBUGS output'!O622),2)</f>
        <v>2.38</v>
      </c>
    </row>
    <row r="624" spans="1:28" x14ac:dyDescent="0.25">
      <c r="A624" s="37">
        <v>11</v>
      </c>
      <c r="B624" s="37">
        <v>17</v>
      </c>
      <c r="C624" s="35" t="str">
        <f>VLOOKUP(A624,'WinBUGS output'!A:C,3,FALSE)</f>
        <v>Any TCA</v>
      </c>
      <c r="D624" s="35" t="str">
        <f>VLOOKUP(B624,'WinBUGS output'!A:C,3,FALSE)</f>
        <v>Citalopram</v>
      </c>
      <c r="E624" s="35" t="str">
        <f>FIXED('WinBUGS output'!N623,2)</f>
        <v>0.10</v>
      </c>
      <c r="F624" s="35" t="str">
        <f>FIXED('WinBUGS output'!M623,2)</f>
        <v>-0.54</v>
      </c>
      <c r="G624" s="35" t="str">
        <f>FIXED('WinBUGS output'!O623,2)</f>
        <v>0.79</v>
      </c>
      <c r="H624" s="7"/>
      <c r="I624" s="7"/>
      <c r="J624" s="7"/>
      <c r="X624" s="35" t="str">
        <f t="shared" si="30"/>
        <v>Any TCA</v>
      </c>
      <c r="Y624" s="35" t="str">
        <f t="shared" si="31"/>
        <v>Citalopram</v>
      </c>
      <c r="Z624" s="35" t="str">
        <f>FIXED(EXP('WinBUGS output'!N623),2)</f>
        <v>1.11</v>
      </c>
      <c r="AA624" s="35" t="str">
        <f>FIXED(EXP('WinBUGS output'!M623),2)</f>
        <v>0.58</v>
      </c>
      <c r="AB624" s="35" t="str">
        <f>FIXED(EXP('WinBUGS output'!O623),2)</f>
        <v>2.20</v>
      </c>
    </row>
    <row r="625" spans="1:28" x14ac:dyDescent="0.25">
      <c r="A625" s="37">
        <v>11</v>
      </c>
      <c r="B625" s="37">
        <v>18</v>
      </c>
      <c r="C625" s="35" t="str">
        <f>VLOOKUP(A625,'WinBUGS output'!A:C,3,FALSE)</f>
        <v>Any TCA</v>
      </c>
      <c r="D625" s="35" t="str">
        <f>VLOOKUP(B625,'WinBUGS output'!A:C,3,FALSE)</f>
        <v>Escitalopram</v>
      </c>
      <c r="E625" s="35" t="str">
        <f>FIXED('WinBUGS output'!N624,2)</f>
        <v>-0.03</v>
      </c>
      <c r="F625" s="35" t="str">
        <f>FIXED('WinBUGS output'!M624,2)</f>
        <v>-0.70</v>
      </c>
      <c r="G625" s="35" t="str">
        <f>FIXED('WinBUGS output'!O624,2)</f>
        <v>0.67</v>
      </c>
      <c r="H625" s="7"/>
      <c r="I625" s="7"/>
      <c r="J625" s="7"/>
      <c r="X625" s="35" t="str">
        <f t="shared" si="30"/>
        <v>Any TCA</v>
      </c>
      <c r="Y625" s="35" t="str">
        <f t="shared" si="31"/>
        <v>Escitalopram</v>
      </c>
      <c r="Z625" s="35" t="str">
        <f>FIXED(EXP('WinBUGS output'!N624),2)</f>
        <v>0.97</v>
      </c>
      <c r="AA625" s="35" t="str">
        <f>FIXED(EXP('WinBUGS output'!M624),2)</f>
        <v>0.50</v>
      </c>
      <c r="AB625" s="35" t="str">
        <f>FIXED(EXP('WinBUGS output'!O624),2)</f>
        <v>1.96</v>
      </c>
    </row>
    <row r="626" spans="1:28" x14ac:dyDescent="0.25">
      <c r="A626" s="37">
        <v>11</v>
      </c>
      <c r="B626" s="37">
        <v>19</v>
      </c>
      <c r="C626" s="35" t="str">
        <f>VLOOKUP(A626,'WinBUGS output'!A:C,3,FALSE)</f>
        <v>Any TCA</v>
      </c>
      <c r="D626" s="35" t="str">
        <f>VLOOKUP(B626,'WinBUGS output'!A:C,3,FALSE)</f>
        <v>Fluoxetine</v>
      </c>
      <c r="E626" s="35" t="str">
        <f>FIXED('WinBUGS output'!N625,2)</f>
        <v>0.15</v>
      </c>
      <c r="F626" s="35" t="str">
        <f>FIXED('WinBUGS output'!M625,2)</f>
        <v>-0.43</v>
      </c>
      <c r="G626" s="35" t="str">
        <f>FIXED('WinBUGS output'!O625,2)</f>
        <v>0.80</v>
      </c>
      <c r="H626" s="7"/>
      <c r="I626" s="7"/>
      <c r="J626" s="7"/>
      <c r="X626" s="35" t="str">
        <f t="shared" si="30"/>
        <v>Any TCA</v>
      </c>
      <c r="Y626" s="35" t="str">
        <f t="shared" si="31"/>
        <v>Fluoxetine</v>
      </c>
      <c r="Z626" s="35" t="str">
        <f>FIXED(EXP('WinBUGS output'!N625),2)</f>
        <v>1.16</v>
      </c>
      <c r="AA626" s="35" t="str">
        <f>FIXED(EXP('WinBUGS output'!M625),2)</f>
        <v>0.65</v>
      </c>
      <c r="AB626" s="35" t="str">
        <f>FIXED(EXP('WinBUGS output'!O625),2)</f>
        <v>2.23</v>
      </c>
    </row>
    <row r="627" spans="1:28" x14ac:dyDescent="0.25">
      <c r="A627" s="37">
        <v>11</v>
      </c>
      <c r="B627" s="37">
        <v>20</v>
      </c>
      <c r="C627" s="35" t="str">
        <f>VLOOKUP(A627,'WinBUGS output'!A:C,3,FALSE)</f>
        <v>Any TCA</v>
      </c>
      <c r="D627" s="35" t="str">
        <f>VLOOKUP(B627,'WinBUGS output'!A:C,3,FALSE)</f>
        <v>Sertraline</v>
      </c>
      <c r="E627" s="35" t="str">
        <f>FIXED('WinBUGS output'!N626,2)</f>
        <v>0.07</v>
      </c>
      <c r="F627" s="35" t="str">
        <f>FIXED('WinBUGS output'!M626,2)</f>
        <v>-0.51</v>
      </c>
      <c r="G627" s="35" t="str">
        <f>FIXED('WinBUGS output'!O626,2)</f>
        <v>0.73</v>
      </c>
      <c r="H627" s="7"/>
      <c r="I627" s="7"/>
      <c r="J627" s="7"/>
      <c r="X627" s="35" t="str">
        <f t="shared" si="30"/>
        <v>Any TCA</v>
      </c>
      <c r="Y627" s="35" t="str">
        <f t="shared" si="31"/>
        <v>Sertraline</v>
      </c>
      <c r="Z627" s="35" t="str">
        <f>FIXED(EXP('WinBUGS output'!N626),2)</f>
        <v>1.08</v>
      </c>
      <c r="AA627" s="35" t="str">
        <f>FIXED(EXP('WinBUGS output'!M626),2)</f>
        <v>0.60</v>
      </c>
      <c r="AB627" s="35" t="str">
        <f>FIXED(EXP('WinBUGS output'!O626),2)</f>
        <v>2.08</v>
      </c>
    </row>
    <row r="628" spans="1:28" x14ac:dyDescent="0.25">
      <c r="A628" s="37">
        <v>11</v>
      </c>
      <c r="B628" s="37">
        <v>21</v>
      </c>
      <c r="C628" s="35" t="str">
        <f>VLOOKUP(A628,'WinBUGS output'!A:C,3,FALSE)</f>
        <v>Any TCA</v>
      </c>
      <c r="D628" s="35" t="str">
        <f>VLOOKUP(B628,'WinBUGS output'!A:C,3,FALSE)</f>
        <v>Any AD</v>
      </c>
      <c r="E628" s="35" t="str">
        <f>FIXED('WinBUGS output'!N627,2)</f>
        <v>0.59</v>
      </c>
      <c r="F628" s="35" t="str">
        <f>FIXED('WinBUGS output'!M627,2)</f>
        <v>-0.09</v>
      </c>
      <c r="G628" s="35" t="str">
        <f>FIXED('WinBUGS output'!O627,2)</f>
        <v>1.30</v>
      </c>
      <c r="H628" s="7"/>
      <c r="I628" s="7"/>
      <c r="J628" s="7"/>
      <c r="X628" s="35" t="str">
        <f t="shared" si="30"/>
        <v>Any TCA</v>
      </c>
      <c r="Y628" s="35" t="str">
        <f t="shared" si="31"/>
        <v>Any AD</v>
      </c>
      <c r="Z628" s="35" t="str">
        <f>FIXED(EXP('WinBUGS output'!N627),2)</f>
        <v>1.81</v>
      </c>
      <c r="AA628" s="35" t="str">
        <f>FIXED(EXP('WinBUGS output'!M627),2)</f>
        <v>0.91</v>
      </c>
      <c r="AB628" s="35" t="str">
        <f>FIXED(EXP('WinBUGS output'!O627),2)</f>
        <v>3.67</v>
      </c>
    </row>
    <row r="629" spans="1:28" x14ac:dyDescent="0.25">
      <c r="A629" s="37">
        <v>11</v>
      </c>
      <c r="B629" s="37">
        <v>22</v>
      </c>
      <c r="C629" s="35" t="str">
        <f>VLOOKUP(A629,'WinBUGS output'!A:C,3,FALSE)</f>
        <v>Any TCA</v>
      </c>
      <c r="D629" s="35" t="str">
        <f>VLOOKUP(B629,'WinBUGS output'!A:C,3,FALSE)</f>
        <v>Mirtazapine</v>
      </c>
      <c r="E629" s="35" t="str">
        <f>FIXED('WinBUGS output'!N628,2)</f>
        <v>0.85</v>
      </c>
      <c r="F629" s="35" t="str">
        <f>FIXED('WinBUGS output'!M628,2)</f>
        <v>-0.59</v>
      </c>
      <c r="G629" s="35" t="str">
        <f>FIXED('WinBUGS output'!O628,2)</f>
        <v>2.40</v>
      </c>
      <c r="H629" s="7"/>
      <c r="I629" s="7"/>
      <c r="J629" s="7"/>
      <c r="X629" s="35" t="str">
        <f t="shared" si="30"/>
        <v>Any TCA</v>
      </c>
      <c r="Y629" s="35" t="str">
        <f t="shared" si="31"/>
        <v>Mirtazapine</v>
      </c>
      <c r="Z629" s="35" t="str">
        <f>FIXED(EXP('WinBUGS output'!N628),2)</f>
        <v>2.35</v>
      </c>
      <c r="AA629" s="35" t="str">
        <f>FIXED(EXP('WinBUGS output'!M628),2)</f>
        <v>0.55</v>
      </c>
      <c r="AB629" s="35" t="str">
        <f>FIXED(EXP('WinBUGS output'!O628),2)</f>
        <v>11.02</v>
      </c>
    </row>
    <row r="630" spans="1:28" x14ac:dyDescent="0.25">
      <c r="A630" s="37">
        <v>11</v>
      </c>
      <c r="B630" s="37">
        <v>23</v>
      </c>
      <c r="C630" s="35" t="str">
        <f>VLOOKUP(A630,'WinBUGS output'!A:C,3,FALSE)</f>
        <v>Any TCA</v>
      </c>
      <c r="D630" s="35" t="str">
        <f>VLOOKUP(B630,'WinBUGS output'!A:C,3,FALSE)</f>
        <v>Short-term psychodynamic psychotherapy individual</v>
      </c>
      <c r="E630" s="35" t="str">
        <f>FIXED('WinBUGS output'!N629,2)</f>
        <v>0.13</v>
      </c>
      <c r="F630" s="35" t="str">
        <f>FIXED('WinBUGS output'!M629,2)</f>
        <v>-0.66</v>
      </c>
      <c r="G630" s="35" t="str">
        <f>FIXED('WinBUGS output'!O629,2)</f>
        <v>0.93</v>
      </c>
      <c r="H630" s="7"/>
      <c r="I630" s="7"/>
      <c r="J630" s="7"/>
      <c r="X630" s="35" t="str">
        <f t="shared" si="30"/>
        <v>Any TCA</v>
      </c>
      <c r="Y630" s="35" t="str">
        <f t="shared" si="31"/>
        <v>Short-term psychodynamic psychotherapy individual</v>
      </c>
      <c r="Z630" s="35" t="str">
        <f>FIXED(EXP('WinBUGS output'!N629),2)</f>
        <v>1.14</v>
      </c>
      <c r="AA630" s="35" t="str">
        <f>FIXED(EXP('WinBUGS output'!M629),2)</f>
        <v>0.52</v>
      </c>
      <c r="AB630" s="35" t="str">
        <f>FIXED(EXP('WinBUGS output'!O629),2)</f>
        <v>2.54</v>
      </c>
    </row>
    <row r="631" spans="1:28" x14ac:dyDescent="0.25">
      <c r="A631" s="37">
        <v>11</v>
      </c>
      <c r="B631" s="37">
        <v>24</v>
      </c>
      <c r="C631" s="35" t="str">
        <f>VLOOKUP(A631,'WinBUGS output'!A:C,3,FALSE)</f>
        <v>Any TCA</v>
      </c>
      <c r="D631" s="35" t="str">
        <f>VLOOKUP(B631,'WinBUGS output'!A:C,3,FALSE)</f>
        <v>Cognitive bibliotherapy with support</v>
      </c>
      <c r="E631" s="35" t="str">
        <f>FIXED('WinBUGS output'!N630,2)</f>
        <v>-0.03</v>
      </c>
      <c r="F631" s="35" t="str">
        <f>FIXED('WinBUGS output'!M630,2)</f>
        <v>-0.84</v>
      </c>
      <c r="G631" s="35" t="str">
        <f>FIXED('WinBUGS output'!O630,2)</f>
        <v>0.81</v>
      </c>
      <c r="H631" s="7"/>
      <c r="I631" s="7"/>
      <c r="J631" s="7"/>
      <c r="X631" s="35" t="str">
        <f t="shared" si="30"/>
        <v>Any TCA</v>
      </c>
      <c r="Y631" s="35" t="str">
        <f t="shared" si="31"/>
        <v>Cognitive bibliotherapy with support</v>
      </c>
      <c r="Z631" s="35" t="str">
        <f>FIXED(EXP('WinBUGS output'!N630),2)</f>
        <v>0.97</v>
      </c>
      <c r="AA631" s="35" t="str">
        <f>FIXED(EXP('WinBUGS output'!M630),2)</f>
        <v>0.43</v>
      </c>
      <c r="AB631" s="35" t="str">
        <f>FIXED(EXP('WinBUGS output'!O630),2)</f>
        <v>2.26</v>
      </c>
    </row>
    <row r="632" spans="1:28" x14ac:dyDescent="0.25">
      <c r="A632" s="37">
        <v>11</v>
      </c>
      <c r="B632" s="37">
        <v>25</v>
      </c>
      <c r="C632" s="35" t="str">
        <f>VLOOKUP(A632,'WinBUGS output'!A:C,3,FALSE)</f>
        <v>Any TCA</v>
      </c>
      <c r="D632" s="35" t="str">
        <f>VLOOKUP(B632,'WinBUGS output'!A:C,3,FALSE)</f>
        <v>Computerised behavioural activation with support</v>
      </c>
      <c r="E632" s="35" t="str">
        <f>FIXED('WinBUGS output'!N631,2)</f>
        <v>0.26</v>
      </c>
      <c r="F632" s="35" t="str">
        <f>FIXED('WinBUGS output'!M631,2)</f>
        <v>-0.63</v>
      </c>
      <c r="G632" s="35" t="str">
        <f>FIXED('WinBUGS output'!O631,2)</f>
        <v>1.17</v>
      </c>
      <c r="H632" s="7"/>
      <c r="I632" s="7"/>
      <c r="J632" s="7"/>
      <c r="X632" s="35" t="str">
        <f t="shared" si="30"/>
        <v>Any TCA</v>
      </c>
      <c r="Y632" s="35" t="str">
        <f t="shared" si="31"/>
        <v>Computerised behavioural activation with support</v>
      </c>
      <c r="Z632" s="35" t="str">
        <f>FIXED(EXP('WinBUGS output'!N631),2)</f>
        <v>1.29</v>
      </c>
      <c r="AA632" s="35" t="str">
        <f>FIXED(EXP('WinBUGS output'!M631),2)</f>
        <v>0.53</v>
      </c>
      <c r="AB632" s="35" t="str">
        <f>FIXED(EXP('WinBUGS output'!O631),2)</f>
        <v>3.23</v>
      </c>
    </row>
    <row r="633" spans="1:28" x14ac:dyDescent="0.25">
      <c r="A633" s="37">
        <v>11</v>
      </c>
      <c r="B633" s="37">
        <v>26</v>
      </c>
      <c r="C633" s="35" t="str">
        <f>VLOOKUP(A633,'WinBUGS output'!A:C,3,FALSE)</f>
        <v>Any TCA</v>
      </c>
      <c r="D633" s="35" t="str">
        <f>VLOOKUP(B633,'WinBUGS output'!A:C,3,FALSE)</f>
        <v>Computerised psychodynamic therapy with support</v>
      </c>
      <c r="E633" s="35" t="str">
        <f>FIXED('WinBUGS output'!N632,2)</f>
        <v>0.72</v>
      </c>
      <c r="F633" s="35" t="str">
        <f>FIXED('WinBUGS output'!M632,2)</f>
        <v>-0.27</v>
      </c>
      <c r="G633" s="35" t="str">
        <f>FIXED('WinBUGS output'!O632,2)</f>
        <v>1.84</v>
      </c>
      <c r="H633" s="7"/>
      <c r="I633" s="7"/>
      <c r="J633" s="7"/>
      <c r="X633" s="35" t="str">
        <f t="shared" si="30"/>
        <v>Any TCA</v>
      </c>
      <c r="Y633" s="35" t="str">
        <f t="shared" si="31"/>
        <v>Computerised psychodynamic therapy with support</v>
      </c>
      <c r="Z633" s="35" t="str">
        <f>FIXED(EXP('WinBUGS output'!N632),2)</f>
        <v>2.05</v>
      </c>
      <c r="AA633" s="35" t="str">
        <f>FIXED(EXP('WinBUGS output'!M632),2)</f>
        <v>0.77</v>
      </c>
      <c r="AB633" s="35" t="str">
        <f>FIXED(EXP('WinBUGS output'!O632),2)</f>
        <v>6.27</v>
      </c>
    </row>
    <row r="634" spans="1:28" x14ac:dyDescent="0.25">
      <c r="A634" s="37">
        <v>11</v>
      </c>
      <c r="B634" s="37">
        <v>27</v>
      </c>
      <c r="C634" s="35" t="str">
        <f>VLOOKUP(A634,'WinBUGS output'!A:C,3,FALSE)</f>
        <v>Any TCA</v>
      </c>
      <c r="D634" s="35" t="str">
        <f>VLOOKUP(B634,'WinBUGS output'!A:C,3,FALSE)</f>
        <v>Computerised-CBT (CCBT) with support</v>
      </c>
      <c r="E634" s="35" t="str">
        <f>FIXED('WinBUGS output'!N633,2)</f>
        <v>0.38</v>
      </c>
      <c r="F634" s="35" t="str">
        <f>FIXED('WinBUGS output'!M633,2)</f>
        <v>-0.40</v>
      </c>
      <c r="G634" s="35" t="str">
        <f>FIXED('WinBUGS output'!O633,2)</f>
        <v>1.19</v>
      </c>
      <c r="H634" s="7"/>
      <c r="I634" s="7"/>
      <c r="J634" s="7"/>
      <c r="X634" s="35" t="str">
        <f t="shared" si="30"/>
        <v>Any TCA</v>
      </c>
      <c r="Y634" s="35" t="str">
        <f t="shared" si="31"/>
        <v>Computerised-CBT (CCBT) with support</v>
      </c>
      <c r="Z634" s="35" t="str">
        <f>FIXED(EXP('WinBUGS output'!N633),2)</f>
        <v>1.46</v>
      </c>
      <c r="AA634" s="35" t="str">
        <f>FIXED(EXP('WinBUGS output'!M633),2)</f>
        <v>0.67</v>
      </c>
      <c r="AB634" s="35" t="str">
        <f>FIXED(EXP('WinBUGS output'!O633),2)</f>
        <v>3.29</v>
      </c>
    </row>
    <row r="635" spans="1:28" x14ac:dyDescent="0.25">
      <c r="A635" s="37">
        <v>11</v>
      </c>
      <c r="B635" s="37">
        <v>28</v>
      </c>
      <c r="C635" s="35" t="str">
        <f>VLOOKUP(A635,'WinBUGS output'!A:C,3,FALSE)</f>
        <v>Any TCA</v>
      </c>
      <c r="D635" s="35" t="str">
        <f>VLOOKUP(B635,'WinBUGS output'!A:C,3,FALSE)</f>
        <v>Computerised-CBT (CCBT) with support + TAU</v>
      </c>
      <c r="E635" s="35" t="str">
        <f>FIXED('WinBUGS output'!N634,2)</f>
        <v>0.13</v>
      </c>
      <c r="F635" s="35" t="str">
        <f>FIXED('WinBUGS output'!M634,2)</f>
        <v>-0.80</v>
      </c>
      <c r="G635" s="35" t="str">
        <f>FIXED('WinBUGS output'!O634,2)</f>
        <v>1.06</v>
      </c>
      <c r="H635" s="7"/>
      <c r="I635" s="7"/>
      <c r="J635" s="7"/>
      <c r="X635" s="35" t="str">
        <f t="shared" si="30"/>
        <v>Any TCA</v>
      </c>
      <c r="Y635" s="35" t="str">
        <f t="shared" si="31"/>
        <v>Computerised-CBT (CCBT) with support + TAU</v>
      </c>
      <c r="Z635" s="35" t="str">
        <f>FIXED(EXP('WinBUGS output'!N634),2)</f>
        <v>1.14</v>
      </c>
      <c r="AA635" s="35" t="str">
        <f>FIXED(EXP('WinBUGS output'!M634),2)</f>
        <v>0.45</v>
      </c>
      <c r="AB635" s="35" t="str">
        <f>FIXED(EXP('WinBUGS output'!O634),2)</f>
        <v>2.89</v>
      </c>
    </row>
    <row r="636" spans="1:28" x14ac:dyDescent="0.25">
      <c r="A636" s="37">
        <v>11</v>
      </c>
      <c r="B636" s="37">
        <v>29</v>
      </c>
      <c r="C636" s="35" t="str">
        <f>VLOOKUP(A636,'WinBUGS output'!A:C,3,FALSE)</f>
        <v>Any TCA</v>
      </c>
      <c r="D636" s="35" t="str">
        <f>VLOOKUP(B636,'WinBUGS output'!A:C,3,FALSE)</f>
        <v>Cognitive bibliotherapy</v>
      </c>
      <c r="E636" s="35" t="str">
        <f>FIXED('WinBUGS output'!N635,2)</f>
        <v>-0.34</v>
      </c>
      <c r="F636" s="35" t="str">
        <f>FIXED('WinBUGS output'!M635,2)</f>
        <v>-1.07</v>
      </c>
      <c r="G636" s="35" t="str">
        <f>FIXED('WinBUGS output'!O635,2)</f>
        <v>0.42</v>
      </c>
      <c r="H636" s="7"/>
      <c r="I636" s="7"/>
      <c r="J636" s="7"/>
      <c r="X636" s="35" t="str">
        <f t="shared" si="30"/>
        <v>Any TCA</v>
      </c>
      <c r="Y636" s="35" t="str">
        <f t="shared" si="31"/>
        <v>Cognitive bibliotherapy</v>
      </c>
      <c r="Z636" s="35" t="str">
        <f>FIXED(EXP('WinBUGS output'!N635),2)</f>
        <v>0.71</v>
      </c>
      <c r="AA636" s="35" t="str">
        <f>FIXED(EXP('WinBUGS output'!M635),2)</f>
        <v>0.34</v>
      </c>
      <c r="AB636" s="35" t="str">
        <f>FIXED(EXP('WinBUGS output'!O635),2)</f>
        <v>1.53</v>
      </c>
    </row>
    <row r="637" spans="1:28" x14ac:dyDescent="0.25">
      <c r="A637" s="37">
        <v>11</v>
      </c>
      <c r="B637" s="37">
        <v>30</v>
      </c>
      <c r="C637" s="35" t="str">
        <f>VLOOKUP(A637,'WinBUGS output'!A:C,3,FALSE)</f>
        <v>Any TCA</v>
      </c>
      <c r="D637" s="35" t="str">
        <f>VLOOKUP(B637,'WinBUGS output'!A:C,3,FALSE)</f>
        <v>Cognitive bibliotherapy + TAU</v>
      </c>
      <c r="E637" s="35" t="str">
        <f>FIXED('WinBUGS output'!N636,2)</f>
        <v>-0.63</v>
      </c>
      <c r="F637" s="35" t="str">
        <f>FIXED('WinBUGS output'!M636,2)</f>
        <v>-1.56</v>
      </c>
      <c r="G637" s="35" t="str">
        <f>FIXED('WinBUGS output'!O636,2)</f>
        <v>0.28</v>
      </c>
      <c r="H637" s="7"/>
      <c r="I637" s="7"/>
      <c r="J637" s="7"/>
      <c r="X637" s="35" t="str">
        <f t="shared" si="30"/>
        <v>Any TCA</v>
      </c>
      <c r="Y637" s="35" t="str">
        <f t="shared" si="31"/>
        <v>Cognitive bibliotherapy + TAU</v>
      </c>
      <c r="Z637" s="35" t="str">
        <f>FIXED(EXP('WinBUGS output'!N636),2)</f>
        <v>0.53</v>
      </c>
      <c r="AA637" s="35" t="str">
        <f>FIXED(EXP('WinBUGS output'!M636),2)</f>
        <v>0.21</v>
      </c>
      <c r="AB637" s="35" t="str">
        <f>FIXED(EXP('WinBUGS output'!O636),2)</f>
        <v>1.32</v>
      </c>
    </row>
    <row r="638" spans="1:28" x14ac:dyDescent="0.25">
      <c r="A638" s="37">
        <v>11</v>
      </c>
      <c r="B638" s="37">
        <v>31</v>
      </c>
      <c r="C638" s="35" t="str">
        <f>VLOOKUP(A638,'WinBUGS output'!A:C,3,FALSE)</f>
        <v>Any TCA</v>
      </c>
      <c r="D638" s="35" t="str">
        <f>VLOOKUP(B638,'WinBUGS output'!A:C,3,FALSE)</f>
        <v>Computerised mindfulness intervention</v>
      </c>
      <c r="E638" s="35" t="str">
        <f>FIXED('WinBUGS output'!N637,2)</f>
        <v>-0.29</v>
      </c>
      <c r="F638" s="35" t="str">
        <f>FIXED('WinBUGS output'!M637,2)</f>
        <v>-1.23</v>
      </c>
      <c r="G638" s="35" t="str">
        <f>FIXED('WinBUGS output'!O637,2)</f>
        <v>0.71</v>
      </c>
      <c r="H638" s="7"/>
      <c r="I638" s="7"/>
      <c r="J638" s="7"/>
      <c r="X638" s="35" t="str">
        <f t="shared" si="30"/>
        <v>Any TCA</v>
      </c>
      <c r="Y638" s="35" t="str">
        <f t="shared" si="31"/>
        <v>Computerised mindfulness intervention</v>
      </c>
      <c r="Z638" s="35" t="str">
        <f>FIXED(EXP('WinBUGS output'!N637),2)</f>
        <v>0.75</v>
      </c>
      <c r="AA638" s="35" t="str">
        <f>FIXED(EXP('WinBUGS output'!M637),2)</f>
        <v>0.29</v>
      </c>
      <c r="AB638" s="35" t="str">
        <f>FIXED(EXP('WinBUGS output'!O637),2)</f>
        <v>2.04</v>
      </c>
    </row>
    <row r="639" spans="1:28" x14ac:dyDescent="0.25">
      <c r="A639" s="37">
        <v>11</v>
      </c>
      <c r="B639" s="37">
        <v>32</v>
      </c>
      <c r="C639" s="35" t="str">
        <f>VLOOKUP(A639,'WinBUGS output'!A:C,3,FALSE)</f>
        <v>Any TCA</v>
      </c>
      <c r="D639" s="35" t="str">
        <f>VLOOKUP(B639,'WinBUGS output'!A:C,3,FALSE)</f>
        <v>Computerised-CBT (CCBT)</v>
      </c>
      <c r="E639" s="35" t="str">
        <f>FIXED('WinBUGS output'!N638,2)</f>
        <v>-0.06</v>
      </c>
      <c r="F639" s="35" t="str">
        <f>FIXED('WinBUGS output'!M638,2)</f>
        <v>-0.79</v>
      </c>
      <c r="G639" s="35" t="str">
        <f>FIXED('WinBUGS output'!O638,2)</f>
        <v>0.69</v>
      </c>
      <c r="H639" s="7"/>
      <c r="I639" s="7"/>
      <c r="J639" s="7"/>
      <c r="X639" s="35" t="str">
        <f t="shared" si="30"/>
        <v>Any TCA</v>
      </c>
      <c r="Y639" s="35" t="str">
        <f t="shared" si="31"/>
        <v>Computerised-CBT (CCBT)</v>
      </c>
      <c r="Z639" s="35" t="str">
        <f>FIXED(EXP('WinBUGS output'!N638),2)</f>
        <v>0.94</v>
      </c>
      <c r="AA639" s="35" t="str">
        <f>FIXED(EXP('WinBUGS output'!M638),2)</f>
        <v>0.45</v>
      </c>
      <c r="AB639" s="35" t="str">
        <f>FIXED(EXP('WinBUGS output'!O638),2)</f>
        <v>2.00</v>
      </c>
    </row>
    <row r="640" spans="1:28" x14ac:dyDescent="0.25">
      <c r="A640" s="37">
        <v>11</v>
      </c>
      <c r="B640" s="37">
        <v>33</v>
      </c>
      <c r="C640" s="35" t="str">
        <f>VLOOKUP(A640,'WinBUGS output'!A:C,3,FALSE)</f>
        <v>Any TCA</v>
      </c>
      <c r="D640" s="35" t="str">
        <f>VLOOKUP(B640,'WinBUGS output'!A:C,3,FALSE)</f>
        <v>Online positive psychological intervention</v>
      </c>
      <c r="E640" s="35" t="str">
        <f>FIXED('WinBUGS output'!N639,2)</f>
        <v>-0.67</v>
      </c>
      <c r="F640" s="35" t="str">
        <f>FIXED('WinBUGS output'!M639,2)</f>
        <v>-1.61</v>
      </c>
      <c r="G640" s="35" t="str">
        <f>FIXED('WinBUGS output'!O639,2)</f>
        <v>0.24</v>
      </c>
      <c r="H640" s="7"/>
      <c r="I640" s="7"/>
      <c r="J640" s="7"/>
      <c r="X640" s="35" t="str">
        <f t="shared" si="30"/>
        <v>Any TCA</v>
      </c>
      <c r="Y640" s="35" t="str">
        <f t="shared" si="31"/>
        <v>Online positive psychological intervention</v>
      </c>
      <c r="Z640" s="35" t="str">
        <f>FIXED(EXP('WinBUGS output'!N639),2)</f>
        <v>0.51</v>
      </c>
      <c r="AA640" s="35" t="str">
        <f>FIXED(EXP('WinBUGS output'!M639),2)</f>
        <v>0.20</v>
      </c>
      <c r="AB640" s="35" t="str">
        <f>FIXED(EXP('WinBUGS output'!O639),2)</f>
        <v>1.27</v>
      </c>
    </row>
    <row r="641" spans="1:28" x14ac:dyDescent="0.25">
      <c r="A641" s="37">
        <v>11</v>
      </c>
      <c r="B641" s="37">
        <v>34</v>
      </c>
      <c r="C641" s="35" t="str">
        <f>VLOOKUP(A641,'WinBUGS output'!A:C,3,FALSE)</f>
        <v>Any TCA</v>
      </c>
      <c r="D641" s="35" t="str">
        <f>VLOOKUP(B641,'WinBUGS output'!A:C,3,FALSE)</f>
        <v>Psychoeducational website</v>
      </c>
      <c r="E641" s="35" t="str">
        <f>FIXED('WinBUGS output'!N640,2)</f>
        <v>-0.22</v>
      </c>
      <c r="F641" s="35" t="str">
        <f>FIXED('WinBUGS output'!M640,2)</f>
        <v>-1.09</v>
      </c>
      <c r="G641" s="35" t="str">
        <f>FIXED('WinBUGS output'!O640,2)</f>
        <v>0.70</v>
      </c>
      <c r="H641" s="7"/>
      <c r="I641" s="7"/>
      <c r="J641" s="7"/>
      <c r="X641" s="35" t="str">
        <f t="shared" si="30"/>
        <v>Any TCA</v>
      </c>
      <c r="Y641" s="35" t="str">
        <f t="shared" si="31"/>
        <v>Psychoeducational website</v>
      </c>
      <c r="Z641" s="35" t="str">
        <f>FIXED(EXP('WinBUGS output'!N640),2)</f>
        <v>0.80</v>
      </c>
      <c r="AA641" s="35" t="str">
        <f>FIXED(EXP('WinBUGS output'!M640),2)</f>
        <v>0.34</v>
      </c>
      <c r="AB641" s="35" t="str">
        <f>FIXED(EXP('WinBUGS output'!O640),2)</f>
        <v>2.01</v>
      </c>
    </row>
    <row r="642" spans="1:28" x14ac:dyDescent="0.25">
      <c r="A642" s="37">
        <v>11</v>
      </c>
      <c r="B642" s="37">
        <v>35</v>
      </c>
      <c r="C642" s="35" t="str">
        <f>VLOOKUP(A642,'WinBUGS output'!A:C,3,FALSE)</f>
        <v>Any TCA</v>
      </c>
      <c r="D642" s="35" t="str">
        <f>VLOOKUP(B642,'WinBUGS output'!A:C,3,FALSE)</f>
        <v>Tailored computerised psychoeducation and self-help strategies</v>
      </c>
      <c r="E642" s="35" t="str">
        <f>FIXED('WinBUGS output'!N641,2)</f>
        <v>-0.80</v>
      </c>
      <c r="F642" s="35" t="str">
        <f>FIXED('WinBUGS output'!M641,2)</f>
        <v>-1.85</v>
      </c>
      <c r="G642" s="35" t="str">
        <f>FIXED('WinBUGS output'!O641,2)</f>
        <v>0.17</v>
      </c>
      <c r="H642" s="7"/>
      <c r="I642" s="7"/>
      <c r="J642" s="7"/>
      <c r="X642" s="35" t="str">
        <f t="shared" si="30"/>
        <v>Any TCA</v>
      </c>
      <c r="Y642" s="35" t="str">
        <f t="shared" si="31"/>
        <v>Tailored computerised psychoeducation and self-help strategies</v>
      </c>
      <c r="Z642" s="35" t="str">
        <f>FIXED(EXP('WinBUGS output'!N641),2)</f>
        <v>0.45</v>
      </c>
      <c r="AA642" s="35" t="str">
        <f>FIXED(EXP('WinBUGS output'!M641),2)</f>
        <v>0.16</v>
      </c>
      <c r="AB642" s="35" t="str">
        <f>FIXED(EXP('WinBUGS output'!O641),2)</f>
        <v>1.18</v>
      </c>
    </row>
    <row r="643" spans="1:28" x14ac:dyDescent="0.25">
      <c r="A643" s="37">
        <v>11</v>
      </c>
      <c r="B643" s="37">
        <v>36</v>
      </c>
      <c r="C643" s="35" t="str">
        <f>VLOOKUP(A643,'WinBUGS output'!A:C,3,FALSE)</f>
        <v>Any TCA</v>
      </c>
      <c r="D643" s="35" t="str">
        <f>VLOOKUP(B643,'WinBUGS output'!A:C,3,FALSE)</f>
        <v>Lifestyle factors discussion</v>
      </c>
      <c r="E643" s="35" t="str">
        <f>FIXED('WinBUGS output'!N642,2)</f>
        <v>-0.55</v>
      </c>
      <c r="F643" s="35" t="str">
        <f>FIXED('WinBUGS output'!M642,2)</f>
        <v>-1.46</v>
      </c>
      <c r="G643" s="35" t="str">
        <f>FIXED('WinBUGS output'!O642,2)</f>
        <v>0.36</v>
      </c>
      <c r="H643" s="7"/>
      <c r="I643" s="7"/>
      <c r="J643" s="7"/>
      <c r="X643" s="35" t="str">
        <f t="shared" si="30"/>
        <v>Any TCA</v>
      </c>
      <c r="Y643" s="35" t="str">
        <f t="shared" si="31"/>
        <v>Lifestyle factors discussion</v>
      </c>
      <c r="Z643" s="35" t="str">
        <f>FIXED(EXP('WinBUGS output'!N642),2)</f>
        <v>0.58</v>
      </c>
      <c r="AA643" s="35" t="str">
        <f>FIXED(EXP('WinBUGS output'!M642),2)</f>
        <v>0.23</v>
      </c>
      <c r="AB643" s="35" t="str">
        <f>FIXED(EXP('WinBUGS output'!O642),2)</f>
        <v>1.44</v>
      </c>
    </row>
    <row r="644" spans="1:28" x14ac:dyDescent="0.25">
      <c r="A644" s="37">
        <v>11</v>
      </c>
      <c r="B644" s="37">
        <v>37</v>
      </c>
      <c r="C644" s="35" t="str">
        <f>VLOOKUP(A644,'WinBUGS output'!A:C,3,FALSE)</f>
        <v>Any TCA</v>
      </c>
      <c r="D644" s="35" t="str">
        <f>VLOOKUP(B644,'WinBUGS output'!A:C,3,FALSE)</f>
        <v>Psychoeducational group programme</v>
      </c>
      <c r="E644" s="35" t="str">
        <f>FIXED('WinBUGS output'!N643,2)</f>
        <v>-0.36</v>
      </c>
      <c r="F644" s="35" t="str">
        <f>FIXED('WinBUGS output'!M643,2)</f>
        <v>-1.19</v>
      </c>
      <c r="G644" s="35" t="str">
        <f>FIXED('WinBUGS output'!O643,2)</f>
        <v>0.50</v>
      </c>
      <c r="H644" s="7"/>
      <c r="I644" s="7"/>
      <c r="J644" s="7"/>
      <c r="X644" s="35" t="str">
        <f t="shared" si="30"/>
        <v>Any TCA</v>
      </c>
      <c r="Y644" s="35" t="str">
        <f t="shared" si="31"/>
        <v>Psychoeducational group programme</v>
      </c>
      <c r="Z644" s="35" t="str">
        <f>FIXED(EXP('WinBUGS output'!N643),2)</f>
        <v>0.70</v>
      </c>
      <c r="AA644" s="35" t="str">
        <f>FIXED(EXP('WinBUGS output'!M643),2)</f>
        <v>0.30</v>
      </c>
      <c r="AB644" s="35" t="str">
        <f>FIXED(EXP('WinBUGS output'!O643),2)</f>
        <v>1.66</v>
      </c>
    </row>
    <row r="645" spans="1:28" x14ac:dyDescent="0.25">
      <c r="A645" s="37">
        <v>11</v>
      </c>
      <c r="B645" s="37">
        <v>38</v>
      </c>
      <c r="C645" s="35" t="str">
        <f>VLOOKUP(A645,'WinBUGS output'!A:C,3,FALSE)</f>
        <v>Any TCA</v>
      </c>
      <c r="D645" s="35" t="str">
        <f>VLOOKUP(B645,'WinBUGS output'!A:C,3,FALSE)</f>
        <v>Psychoeducational group programme + TAU</v>
      </c>
      <c r="E645" s="35" t="str">
        <f>FIXED('WinBUGS output'!N644,2)</f>
        <v>-0.25</v>
      </c>
      <c r="F645" s="35" t="str">
        <f>FIXED('WinBUGS output'!M644,2)</f>
        <v>-1.13</v>
      </c>
      <c r="G645" s="35" t="str">
        <f>FIXED('WinBUGS output'!O644,2)</f>
        <v>0.69</v>
      </c>
      <c r="H645" s="7"/>
      <c r="I645" s="7"/>
      <c r="J645" s="7"/>
      <c r="X645" s="35" t="str">
        <f t="shared" ref="X645:X708" si="32">C645</f>
        <v>Any TCA</v>
      </c>
      <c r="Y645" s="35" t="str">
        <f t="shared" ref="Y645:Y708" si="33">D645</f>
        <v>Psychoeducational group programme + TAU</v>
      </c>
      <c r="Z645" s="35" t="str">
        <f>FIXED(EXP('WinBUGS output'!N644),2)</f>
        <v>0.78</v>
      </c>
      <c r="AA645" s="35" t="str">
        <f>FIXED(EXP('WinBUGS output'!M644),2)</f>
        <v>0.32</v>
      </c>
      <c r="AB645" s="35" t="str">
        <f>FIXED(EXP('WinBUGS output'!O644),2)</f>
        <v>2.00</v>
      </c>
    </row>
    <row r="646" spans="1:28" x14ac:dyDescent="0.25">
      <c r="A646" s="37">
        <v>11</v>
      </c>
      <c r="B646" s="37">
        <v>39</v>
      </c>
      <c r="C646" s="35" t="str">
        <f>VLOOKUP(A646,'WinBUGS output'!A:C,3,FALSE)</f>
        <v>Any TCA</v>
      </c>
      <c r="D646" s="35" t="str">
        <f>VLOOKUP(B646,'WinBUGS output'!A:C,3,FALSE)</f>
        <v>Interpersonal psychotherapy (IPT)</v>
      </c>
      <c r="E646" s="35" t="str">
        <f>FIXED('WinBUGS output'!N645,2)</f>
        <v>-0.14</v>
      </c>
      <c r="F646" s="35" t="str">
        <f>FIXED('WinBUGS output'!M645,2)</f>
        <v>-0.85</v>
      </c>
      <c r="G646" s="35" t="str">
        <f>FIXED('WinBUGS output'!O645,2)</f>
        <v>0.59</v>
      </c>
      <c r="H646" s="7"/>
      <c r="I646" s="7"/>
      <c r="J646" s="7"/>
      <c r="X646" s="35" t="str">
        <f t="shared" si="32"/>
        <v>Any TCA</v>
      </c>
      <c r="Y646" s="35" t="str">
        <f t="shared" si="33"/>
        <v>Interpersonal psychotherapy (IPT)</v>
      </c>
      <c r="Z646" s="35" t="str">
        <f>FIXED(EXP('WinBUGS output'!N645),2)</f>
        <v>0.87</v>
      </c>
      <c r="AA646" s="35" t="str">
        <f>FIXED(EXP('WinBUGS output'!M645),2)</f>
        <v>0.43</v>
      </c>
      <c r="AB646" s="35" t="str">
        <f>FIXED(EXP('WinBUGS output'!O645),2)</f>
        <v>1.80</v>
      </c>
    </row>
    <row r="647" spans="1:28" x14ac:dyDescent="0.25">
      <c r="A647" s="37">
        <v>11</v>
      </c>
      <c r="B647" s="37">
        <v>40</v>
      </c>
      <c r="C647" s="35" t="str">
        <f>VLOOKUP(A647,'WinBUGS output'!A:C,3,FALSE)</f>
        <v>Any TCA</v>
      </c>
      <c r="D647" s="35" t="str">
        <f>VLOOKUP(B647,'WinBUGS output'!A:C,3,FALSE)</f>
        <v>Interpersonal counselling</v>
      </c>
      <c r="E647" s="35" t="str">
        <f>FIXED('WinBUGS output'!N646,2)</f>
        <v>0.26</v>
      </c>
      <c r="F647" s="35" t="str">
        <f>FIXED('WinBUGS output'!M646,2)</f>
        <v>-0.68</v>
      </c>
      <c r="G647" s="35" t="str">
        <f>FIXED('WinBUGS output'!O646,2)</f>
        <v>1.29</v>
      </c>
      <c r="H647" s="7"/>
      <c r="I647" s="7"/>
      <c r="J647" s="7"/>
      <c r="X647" s="35" t="str">
        <f t="shared" si="32"/>
        <v>Any TCA</v>
      </c>
      <c r="Y647" s="35" t="str">
        <f t="shared" si="33"/>
        <v>Interpersonal counselling</v>
      </c>
      <c r="Z647" s="35" t="str">
        <f>FIXED(EXP('WinBUGS output'!N646),2)</f>
        <v>1.29</v>
      </c>
      <c r="AA647" s="35" t="str">
        <f>FIXED(EXP('WinBUGS output'!M646),2)</f>
        <v>0.51</v>
      </c>
      <c r="AB647" s="35" t="str">
        <f>FIXED(EXP('WinBUGS output'!O646),2)</f>
        <v>3.61</v>
      </c>
    </row>
    <row r="648" spans="1:28" x14ac:dyDescent="0.25">
      <c r="A648" s="37">
        <v>11</v>
      </c>
      <c r="B648" s="37">
        <v>41</v>
      </c>
      <c r="C648" s="35" t="str">
        <f>VLOOKUP(A648,'WinBUGS output'!A:C,3,FALSE)</f>
        <v>Any TCA</v>
      </c>
      <c r="D648" s="35" t="str">
        <f>VLOOKUP(B648,'WinBUGS output'!A:C,3,FALSE)</f>
        <v>Non-directive counselling</v>
      </c>
      <c r="E648" s="35" t="str">
        <f>FIXED('WinBUGS output'!N647,2)</f>
        <v>-0.05</v>
      </c>
      <c r="F648" s="35" t="str">
        <f>FIXED('WinBUGS output'!M647,2)</f>
        <v>-0.89</v>
      </c>
      <c r="G648" s="35" t="str">
        <f>FIXED('WinBUGS output'!O647,2)</f>
        <v>0.79</v>
      </c>
      <c r="H648" s="7"/>
      <c r="I648" s="7"/>
      <c r="J648" s="7"/>
      <c r="X648" s="35" t="str">
        <f t="shared" si="32"/>
        <v>Any TCA</v>
      </c>
      <c r="Y648" s="35" t="str">
        <f t="shared" si="33"/>
        <v>Non-directive counselling</v>
      </c>
      <c r="Z648" s="35" t="str">
        <f>FIXED(EXP('WinBUGS output'!N647),2)</f>
        <v>0.95</v>
      </c>
      <c r="AA648" s="35" t="str">
        <f>FIXED(EXP('WinBUGS output'!M647),2)</f>
        <v>0.41</v>
      </c>
      <c r="AB648" s="35" t="str">
        <f>FIXED(EXP('WinBUGS output'!O647),2)</f>
        <v>2.20</v>
      </c>
    </row>
    <row r="649" spans="1:28" x14ac:dyDescent="0.25">
      <c r="A649" s="37">
        <v>11</v>
      </c>
      <c r="B649" s="37">
        <v>42</v>
      </c>
      <c r="C649" s="35" t="str">
        <f>VLOOKUP(A649,'WinBUGS output'!A:C,3,FALSE)</f>
        <v>Any TCA</v>
      </c>
      <c r="D649" s="35" t="str">
        <f>VLOOKUP(B649,'WinBUGS output'!A:C,3,FALSE)</f>
        <v>Wheel of wellness counselling</v>
      </c>
      <c r="E649" s="35" t="str">
        <f>FIXED('WinBUGS output'!N648,2)</f>
        <v>-0.02</v>
      </c>
      <c r="F649" s="35" t="str">
        <f>FIXED('WinBUGS output'!M648,2)</f>
        <v>-0.98</v>
      </c>
      <c r="G649" s="35" t="str">
        <f>FIXED('WinBUGS output'!O648,2)</f>
        <v>0.92</v>
      </c>
      <c r="H649" s="7"/>
      <c r="I649" s="7"/>
      <c r="J649" s="7"/>
      <c r="X649" s="35" t="str">
        <f t="shared" si="32"/>
        <v>Any TCA</v>
      </c>
      <c r="Y649" s="35" t="str">
        <f t="shared" si="33"/>
        <v>Wheel of wellness counselling</v>
      </c>
      <c r="Z649" s="35" t="str">
        <f>FIXED(EXP('WinBUGS output'!N648),2)</f>
        <v>0.98</v>
      </c>
      <c r="AA649" s="35" t="str">
        <f>FIXED(EXP('WinBUGS output'!M648),2)</f>
        <v>0.38</v>
      </c>
      <c r="AB649" s="35" t="str">
        <f>FIXED(EXP('WinBUGS output'!O648),2)</f>
        <v>2.51</v>
      </c>
    </row>
    <row r="650" spans="1:28" x14ac:dyDescent="0.25">
      <c r="A650" s="37">
        <v>11</v>
      </c>
      <c r="B650" s="37">
        <v>43</v>
      </c>
      <c r="C650" s="35" t="str">
        <f>VLOOKUP(A650,'WinBUGS output'!A:C,3,FALSE)</f>
        <v>Any TCA</v>
      </c>
      <c r="D650" s="35" t="str">
        <f>VLOOKUP(B650,'WinBUGS output'!A:C,3,FALSE)</f>
        <v>Problem solving individual + enhanced TAU</v>
      </c>
      <c r="E650" s="35" t="str">
        <f>FIXED('WinBUGS output'!N649,2)</f>
        <v>-1.03</v>
      </c>
      <c r="F650" s="35" t="str">
        <f>FIXED('WinBUGS output'!M649,2)</f>
        <v>-2.33</v>
      </c>
      <c r="G650" s="35" t="str">
        <f>FIXED('WinBUGS output'!O649,2)</f>
        <v>0.30</v>
      </c>
      <c r="H650" s="7"/>
      <c r="I650" s="7"/>
      <c r="J650" s="7"/>
      <c r="X650" s="35" t="str">
        <f t="shared" si="32"/>
        <v>Any TCA</v>
      </c>
      <c r="Y650" s="35" t="str">
        <f t="shared" si="33"/>
        <v>Problem solving individual + enhanced TAU</v>
      </c>
      <c r="Z650" s="35" t="str">
        <f>FIXED(EXP('WinBUGS output'!N649),2)</f>
        <v>0.36</v>
      </c>
      <c r="AA650" s="35" t="str">
        <f>FIXED(EXP('WinBUGS output'!M649),2)</f>
        <v>0.10</v>
      </c>
      <c r="AB650" s="35" t="str">
        <f>FIXED(EXP('WinBUGS output'!O649),2)</f>
        <v>1.35</v>
      </c>
    </row>
    <row r="651" spans="1:28" x14ac:dyDescent="0.25">
      <c r="A651" s="37">
        <v>11</v>
      </c>
      <c r="B651" s="37">
        <v>44</v>
      </c>
      <c r="C651" s="35" t="str">
        <f>VLOOKUP(A651,'WinBUGS output'!A:C,3,FALSE)</f>
        <v>Any TCA</v>
      </c>
      <c r="D651" s="35" t="str">
        <f>VLOOKUP(B651,'WinBUGS output'!A:C,3,FALSE)</f>
        <v>Behavioural activation</v>
      </c>
      <c r="E651" s="35" t="str">
        <f>FIXED('WinBUGS output'!N650,2)</f>
        <v>1.07</v>
      </c>
      <c r="F651" s="35" t="str">
        <f>FIXED('WinBUGS output'!M650,2)</f>
        <v>0.24</v>
      </c>
      <c r="G651" s="35" t="str">
        <f>FIXED('WinBUGS output'!O650,2)</f>
        <v>1.91</v>
      </c>
      <c r="H651" s="7"/>
      <c r="I651" s="7"/>
      <c r="J651" s="7"/>
      <c r="X651" s="35" t="str">
        <f t="shared" si="32"/>
        <v>Any TCA</v>
      </c>
      <c r="Y651" s="35" t="str">
        <f t="shared" si="33"/>
        <v>Behavioural activation</v>
      </c>
      <c r="Z651" s="35" t="str">
        <f>FIXED(EXP('WinBUGS output'!N650),2)</f>
        <v>2.91</v>
      </c>
      <c r="AA651" s="35" t="str">
        <f>FIXED(EXP('WinBUGS output'!M650),2)</f>
        <v>1.27</v>
      </c>
      <c r="AB651" s="35" t="str">
        <f>FIXED(EXP('WinBUGS output'!O650),2)</f>
        <v>6.76</v>
      </c>
    </row>
    <row r="652" spans="1:28" x14ac:dyDescent="0.25">
      <c r="A652" s="37">
        <v>11</v>
      </c>
      <c r="B652" s="37">
        <v>45</v>
      </c>
      <c r="C652" s="35" t="str">
        <f>VLOOKUP(A652,'WinBUGS output'!A:C,3,FALSE)</f>
        <v>Any TCA</v>
      </c>
      <c r="D652" s="35" t="str">
        <f>VLOOKUP(B652,'WinBUGS output'!A:C,3,FALSE)</f>
        <v>CBT individual (under 15 sessions)</v>
      </c>
      <c r="E652" s="35" t="str">
        <f>FIXED('WinBUGS output'!N651,2)</f>
        <v>0.34</v>
      </c>
      <c r="F652" s="35" t="str">
        <f>FIXED('WinBUGS output'!M651,2)</f>
        <v>-0.44</v>
      </c>
      <c r="G652" s="35" t="str">
        <f>FIXED('WinBUGS output'!O651,2)</f>
        <v>1.12</v>
      </c>
      <c r="H652" s="7"/>
      <c r="I652" s="7"/>
      <c r="J652" s="7"/>
      <c r="X652" s="35" t="str">
        <f t="shared" si="32"/>
        <v>Any TCA</v>
      </c>
      <c r="Y652" s="35" t="str">
        <f t="shared" si="33"/>
        <v>CBT individual (under 15 sessions)</v>
      </c>
      <c r="Z652" s="35" t="str">
        <f>FIXED(EXP('WinBUGS output'!N651),2)</f>
        <v>1.40</v>
      </c>
      <c r="AA652" s="35" t="str">
        <f>FIXED(EXP('WinBUGS output'!M651),2)</f>
        <v>0.65</v>
      </c>
      <c r="AB652" s="35" t="str">
        <f>FIXED(EXP('WinBUGS output'!O651),2)</f>
        <v>3.06</v>
      </c>
    </row>
    <row r="653" spans="1:28" x14ac:dyDescent="0.25">
      <c r="A653" s="37">
        <v>11</v>
      </c>
      <c r="B653" s="37">
        <v>46</v>
      </c>
      <c r="C653" s="35" t="str">
        <f>VLOOKUP(A653,'WinBUGS output'!A:C,3,FALSE)</f>
        <v>Any TCA</v>
      </c>
      <c r="D653" s="35" t="str">
        <f>VLOOKUP(B653,'WinBUGS output'!A:C,3,FALSE)</f>
        <v>CBT individual (under 15 sessions) + TAU</v>
      </c>
      <c r="E653" s="35" t="str">
        <f>FIXED('WinBUGS output'!N652,2)</f>
        <v>0.56</v>
      </c>
      <c r="F653" s="35" t="str">
        <f>FIXED('WinBUGS output'!M652,2)</f>
        <v>-0.23</v>
      </c>
      <c r="G653" s="35" t="str">
        <f>FIXED('WinBUGS output'!O652,2)</f>
        <v>1.41</v>
      </c>
      <c r="H653" s="7"/>
      <c r="I653" s="7"/>
      <c r="J653" s="7"/>
      <c r="X653" s="35" t="str">
        <f t="shared" si="32"/>
        <v>Any TCA</v>
      </c>
      <c r="Y653" s="35" t="str">
        <f t="shared" si="33"/>
        <v>CBT individual (under 15 sessions) + TAU</v>
      </c>
      <c r="Z653" s="35" t="str">
        <f>FIXED(EXP('WinBUGS output'!N652),2)</f>
        <v>1.76</v>
      </c>
      <c r="AA653" s="35" t="str">
        <f>FIXED(EXP('WinBUGS output'!M652),2)</f>
        <v>0.80</v>
      </c>
      <c r="AB653" s="35" t="str">
        <f>FIXED(EXP('WinBUGS output'!O652),2)</f>
        <v>4.08</v>
      </c>
    </row>
    <row r="654" spans="1:28" x14ac:dyDescent="0.25">
      <c r="A654" s="37">
        <v>11</v>
      </c>
      <c r="B654" s="37">
        <v>47</v>
      </c>
      <c r="C654" s="35" t="str">
        <f>VLOOKUP(A654,'WinBUGS output'!A:C,3,FALSE)</f>
        <v>Any TCA</v>
      </c>
      <c r="D654" s="35" t="str">
        <f>VLOOKUP(B654,'WinBUGS output'!A:C,3,FALSE)</f>
        <v>CBT individual (over 15 sessions)</v>
      </c>
      <c r="E654" s="35" t="str">
        <f>FIXED('WinBUGS output'!N653,2)</f>
        <v>0.42</v>
      </c>
      <c r="F654" s="35" t="str">
        <f>FIXED('WinBUGS output'!M653,2)</f>
        <v>-0.17</v>
      </c>
      <c r="G654" s="35" t="str">
        <f>FIXED('WinBUGS output'!O653,2)</f>
        <v>1.05</v>
      </c>
      <c r="H654" s="7">
        <v>0.58420000000000005</v>
      </c>
      <c r="I654" s="7">
        <v>-0.21099999999999999</v>
      </c>
      <c r="J654" s="7">
        <v>1.371</v>
      </c>
      <c r="X654" s="35" t="str">
        <f t="shared" si="32"/>
        <v>Any TCA</v>
      </c>
      <c r="Y654" s="35" t="str">
        <f t="shared" si="33"/>
        <v>CBT individual (over 15 sessions)</v>
      </c>
      <c r="Z654" s="35" t="str">
        <f>FIXED(EXP('WinBUGS output'!N653),2)</f>
        <v>1.53</v>
      </c>
      <c r="AA654" s="35" t="str">
        <f>FIXED(EXP('WinBUGS output'!M653),2)</f>
        <v>0.85</v>
      </c>
      <c r="AB654" s="35" t="str">
        <f>FIXED(EXP('WinBUGS output'!O653),2)</f>
        <v>2.85</v>
      </c>
    </row>
    <row r="655" spans="1:28" x14ac:dyDescent="0.25">
      <c r="A655" s="37">
        <v>11</v>
      </c>
      <c r="B655" s="37">
        <v>48</v>
      </c>
      <c r="C655" s="35" t="str">
        <f>VLOOKUP(A655,'WinBUGS output'!A:C,3,FALSE)</f>
        <v>Any TCA</v>
      </c>
      <c r="D655" s="35" t="str">
        <f>VLOOKUP(B655,'WinBUGS output'!A:C,3,FALSE)</f>
        <v>CBT individual (over 15 sessions) + TAU</v>
      </c>
      <c r="E655" s="35" t="str">
        <f>FIXED('WinBUGS output'!N654,2)</f>
        <v>-0.24</v>
      </c>
      <c r="F655" s="35" t="str">
        <f>FIXED('WinBUGS output'!M654,2)</f>
        <v>-1.60</v>
      </c>
      <c r="G655" s="35" t="str">
        <f>FIXED('WinBUGS output'!O654,2)</f>
        <v>0.80</v>
      </c>
      <c r="H655" s="7"/>
      <c r="I655" s="7"/>
      <c r="J655" s="7"/>
      <c r="X655" s="35" t="str">
        <f t="shared" si="32"/>
        <v>Any TCA</v>
      </c>
      <c r="Y655" s="35" t="str">
        <f t="shared" si="33"/>
        <v>CBT individual (over 15 sessions) + TAU</v>
      </c>
      <c r="Z655" s="35" t="str">
        <f>FIXED(EXP('WinBUGS output'!N654),2)</f>
        <v>0.79</v>
      </c>
      <c r="AA655" s="35" t="str">
        <f>FIXED(EXP('WinBUGS output'!M654),2)</f>
        <v>0.20</v>
      </c>
      <c r="AB655" s="35" t="str">
        <f>FIXED(EXP('WinBUGS output'!O654),2)</f>
        <v>2.24</v>
      </c>
    </row>
    <row r="656" spans="1:28" x14ac:dyDescent="0.25">
      <c r="A656" s="37">
        <v>11</v>
      </c>
      <c r="B656" s="37">
        <v>49</v>
      </c>
      <c r="C656" s="35" t="str">
        <f>VLOOKUP(A656,'WinBUGS output'!A:C,3,FALSE)</f>
        <v>Any TCA</v>
      </c>
      <c r="D656" s="35" t="str">
        <f>VLOOKUP(B656,'WinBUGS output'!A:C,3,FALSE)</f>
        <v>Rational emotive behaviour therapy (REBT) individual</v>
      </c>
      <c r="E656" s="35" t="str">
        <f>FIXED('WinBUGS output'!N655,2)</f>
        <v>0.44</v>
      </c>
      <c r="F656" s="35" t="str">
        <f>FIXED('WinBUGS output'!M655,2)</f>
        <v>-0.38</v>
      </c>
      <c r="G656" s="35" t="str">
        <f>FIXED('WinBUGS output'!O655,2)</f>
        <v>1.29</v>
      </c>
      <c r="H656" s="7"/>
      <c r="I656" s="7"/>
      <c r="J656" s="7"/>
      <c r="X656" s="35" t="str">
        <f t="shared" si="32"/>
        <v>Any TCA</v>
      </c>
      <c r="Y656" s="35" t="str">
        <f t="shared" si="33"/>
        <v>Rational emotive behaviour therapy (REBT) individual</v>
      </c>
      <c r="Z656" s="35" t="str">
        <f>FIXED(EXP('WinBUGS output'!N655),2)</f>
        <v>1.56</v>
      </c>
      <c r="AA656" s="35" t="str">
        <f>FIXED(EXP('WinBUGS output'!M655),2)</f>
        <v>0.68</v>
      </c>
      <c r="AB656" s="35" t="str">
        <f>FIXED(EXP('WinBUGS output'!O655),2)</f>
        <v>3.62</v>
      </c>
    </row>
    <row r="657" spans="1:28" x14ac:dyDescent="0.25">
      <c r="A657" s="37">
        <v>11</v>
      </c>
      <c r="B657" s="37">
        <v>50</v>
      </c>
      <c r="C657" s="35" t="str">
        <f>VLOOKUP(A657,'WinBUGS output'!A:C,3,FALSE)</f>
        <v>Any TCA</v>
      </c>
      <c r="D657" s="35" t="str">
        <f>VLOOKUP(B657,'WinBUGS output'!A:C,3,FALSE)</f>
        <v>Third-wave cognitive therapy individual</v>
      </c>
      <c r="E657" s="35" t="str">
        <f>FIXED('WinBUGS output'!N656,2)</f>
        <v>0.64</v>
      </c>
      <c r="F657" s="35" t="str">
        <f>FIXED('WinBUGS output'!M656,2)</f>
        <v>-0.15</v>
      </c>
      <c r="G657" s="35" t="str">
        <f>FIXED('WinBUGS output'!O656,2)</f>
        <v>1.51</v>
      </c>
      <c r="H657" s="7"/>
      <c r="I657" s="7"/>
      <c r="J657" s="7"/>
      <c r="X657" s="35" t="str">
        <f t="shared" si="32"/>
        <v>Any TCA</v>
      </c>
      <c r="Y657" s="35" t="str">
        <f t="shared" si="33"/>
        <v>Third-wave cognitive therapy individual</v>
      </c>
      <c r="Z657" s="35" t="str">
        <f>FIXED(EXP('WinBUGS output'!N656),2)</f>
        <v>1.90</v>
      </c>
      <c r="AA657" s="35" t="str">
        <f>FIXED(EXP('WinBUGS output'!M656),2)</f>
        <v>0.86</v>
      </c>
      <c r="AB657" s="35" t="str">
        <f>FIXED(EXP('WinBUGS output'!O656),2)</f>
        <v>4.51</v>
      </c>
    </row>
    <row r="658" spans="1:28" x14ac:dyDescent="0.25">
      <c r="A658" s="37">
        <v>11</v>
      </c>
      <c r="B658" s="37">
        <v>51</v>
      </c>
      <c r="C658" s="35" t="str">
        <f>VLOOKUP(A658,'WinBUGS output'!A:C,3,FALSE)</f>
        <v>Any TCA</v>
      </c>
      <c r="D658" s="35" t="str">
        <f>VLOOKUP(B658,'WinBUGS output'!A:C,3,FALSE)</f>
        <v>Third-wave cognitive therapy individual + TAU</v>
      </c>
      <c r="E658" s="35" t="str">
        <f>FIXED('WinBUGS output'!N657,2)</f>
        <v>0.61</v>
      </c>
      <c r="F658" s="35" t="str">
        <f>FIXED('WinBUGS output'!M657,2)</f>
        <v>-0.29</v>
      </c>
      <c r="G658" s="35" t="str">
        <f>FIXED('WinBUGS output'!O657,2)</f>
        <v>1.62</v>
      </c>
      <c r="H658" s="7"/>
      <c r="I658" s="7"/>
      <c r="J658" s="7"/>
      <c r="X658" s="35" t="str">
        <f t="shared" si="32"/>
        <v>Any TCA</v>
      </c>
      <c r="Y658" s="35" t="str">
        <f t="shared" si="33"/>
        <v>Third-wave cognitive therapy individual + TAU</v>
      </c>
      <c r="Z658" s="35" t="str">
        <f>FIXED(EXP('WinBUGS output'!N657),2)</f>
        <v>1.84</v>
      </c>
      <c r="AA658" s="35" t="str">
        <f>FIXED(EXP('WinBUGS output'!M657),2)</f>
        <v>0.75</v>
      </c>
      <c r="AB658" s="35" t="str">
        <f>FIXED(EXP('WinBUGS output'!O657),2)</f>
        <v>5.03</v>
      </c>
    </row>
    <row r="659" spans="1:28" x14ac:dyDescent="0.25">
      <c r="A659" s="37">
        <v>11</v>
      </c>
      <c r="B659" s="37">
        <v>52</v>
      </c>
      <c r="C659" s="35" t="str">
        <f>VLOOKUP(A659,'WinBUGS output'!A:C,3,FALSE)</f>
        <v>Any TCA</v>
      </c>
      <c r="D659" s="35" t="str">
        <f>VLOOKUP(B659,'WinBUGS output'!A:C,3,FALSE)</f>
        <v>CBT group (under 15 sessions)</v>
      </c>
      <c r="E659" s="35" t="str">
        <f>FIXED('WinBUGS output'!N658,2)</f>
        <v>-0.02</v>
      </c>
      <c r="F659" s="35" t="str">
        <f>FIXED('WinBUGS output'!M658,2)</f>
        <v>-0.79</v>
      </c>
      <c r="G659" s="35" t="str">
        <f>FIXED('WinBUGS output'!O658,2)</f>
        <v>0.80</v>
      </c>
      <c r="H659" s="7"/>
      <c r="I659" s="7"/>
      <c r="J659" s="7"/>
      <c r="X659" s="35" t="str">
        <f t="shared" si="32"/>
        <v>Any TCA</v>
      </c>
      <c r="Y659" s="35" t="str">
        <f t="shared" si="33"/>
        <v>CBT group (under 15 sessions)</v>
      </c>
      <c r="Z659" s="35" t="str">
        <f>FIXED(EXP('WinBUGS output'!N658),2)</f>
        <v>0.98</v>
      </c>
      <c r="AA659" s="35" t="str">
        <f>FIXED(EXP('WinBUGS output'!M658),2)</f>
        <v>0.45</v>
      </c>
      <c r="AB659" s="35" t="str">
        <f>FIXED(EXP('WinBUGS output'!O658),2)</f>
        <v>2.22</v>
      </c>
    </row>
    <row r="660" spans="1:28" x14ac:dyDescent="0.25">
      <c r="A660" s="37">
        <v>11</v>
      </c>
      <c r="B660" s="37">
        <v>53</v>
      </c>
      <c r="C660" s="35" t="str">
        <f>VLOOKUP(A660,'WinBUGS output'!A:C,3,FALSE)</f>
        <v>Any TCA</v>
      </c>
      <c r="D660" s="35" t="str">
        <f>VLOOKUP(B660,'WinBUGS output'!A:C,3,FALSE)</f>
        <v>CBT group (under 15 sessions) + TAU</v>
      </c>
      <c r="E660" s="35" t="str">
        <f>FIXED('WinBUGS output'!N659,2)</f>
        <v>0.13</v>
      </c>
      <c r="F660" s="35" t="str">
        <f>FIXED('WinBUGS output'!M659,2)</f>
        <v>-0.71</v>
      </c>
      <c r="G660" s="35" t="str">
        <f>FIXED('WinBUGS output'!O659,2)</f>
        <v>1.08</v>
      </c>
      <c r="H660" s="7"/>
      <c r="I660" s="7"/>
      <c r="J660" s="7"/>
      <c r="X660" s="35" t="str">
        <f t="shared" si="32"/>
        <v>Any TCA</v>
      </c>
      <c r="Y660" s="35" t="str">
        <f t="shared" si="33"/>
        <v>CBT group (under 15 sessions) + TAU</v>
      </c>
      <c r="Z660" s="35" t="str">
        <f>FIXED(EXP('WinBUGS output'!N659),2)</f>
        <v>1.14</v>
      </c>
      <c r="AA660" s="35" t="str">
        <f>FIXED(EXP('WinBUGS output'!M659),2)</f>
        <v>0.49</v>
      </c>
      <c r="AB660" s="35" t="str">
        <f>FIXED(EXP('WinBUGS output'!O659),2)</f>
        <v>2.94</v>
      </c>
    </row>
    <row r="661" spans="1:28" x14ac:dyDescent="0.25">
      <c r="A661" s="37">
        <v>11</v>
      </c>
      <c r="B661" s="37">
        <v>54</v>
      </c>
      <c r="C661" s="35" t="str">
        <f>VLOOKUP(A661,'WinBUGS output'!A:C,3,FALSE)</f>
        <v>Any TCA</v>
      </c>
      <c r="D661" s="35" t="str">
        <f>VLOOKUP(B661,'WinBUGS output'!A:C,3,FALSE)</f>
        <v>Coping with Depression course (group)</v>
      </c>
      <c r="E661" s="35" t="str">
        <f>FIXED('WinBUGS output'!N660,2)</f>
        <v>-0.29</v>
      </c>
      <c r="F661" s="35" t="str">
        <f>FIXED('WinBUGS output'!M660,2)</f>
        <v>-1.17</v>
      </c>
      <c r="G661" s="35" t="str">
        <f>FIXED('WinBUGS output'!O660,2)</f>
        <v>0.57</v>
      </c>
      <c r="H661" s="7"/>
      <c r="I661" s="7"/>
      <c r="J661" s="7"/>
      <c r="X661" s="35" t="str">
        <f t="shared" si="32"/>
        <v>Any TCA</v>
      </c>
      <c r="Y661" s="35" t="str">
        <f t="shared" si="33"/>
        <v>Coping with Depression course (group)</v>
      </c>
      <c r="Z661" s="35" t="str">
        <f>FIXED(EXP('WinBUGS output'!N660),2)</f>
        <v>0.75</v>
      </c>
      <c r="AA661" s="35" t="str">
        <f>FIXED(EXP('WinBUGS output'!M660),2)</f>
        <v>0.31</v>
      </c>
      <c r="AB661" s="35" t="str">
        <f>FIXED(EXP('WinBUGS output'!O660),2)</f>
        <v>1.77</v>
      </c>
    </row>
    <row r="662" spans="1:28" x14ac:dyDescent="0.25">
      <c r="A662" s="37">
        <v>11</v>
      </c>
      <c r="B662" s="37">
        <v>55</v>
      </c>
      <c r="C662" s="35" t="str">
        <f>VLOOKUP(A662,'WinBUGS output'!A:C,3,FALSE)</f>
        <v>Any TCA</v>
      </c>
      <c r="D662" s="35" t="str">
        <f>VLOOKUP(B662,'WinBUGS output'!A:C,3,FALSE)</f>
        <v>Third-wave cognitive therapy group</v>
      </c>
      <c r="E662" s="35" t="str">
        <f>FIXED('WinBUGS output'!N661,2)</f>
        <v>-0.26</v>
      </c>
      <c r="F662" s="35" t="str">
        <f>FIXED('WinBUGS output'!M661,2)</f>
        <v>-1.08</v>
      </c>
      <c r="G662" s="35" t="str">
        <f>FIXED('WinBUGS output'!O661,2)</f>
        <v>0.57</v>
      </c>
      <c r="H662" s="7"/>
      <c r="I662" s="7"/>
      <c r="J662" s="7"/>
      <c r="X662" s="35" t="str">
        <f t="shared" si="32"/>
        <v>Any TCA</v>
      </c>
      <c r="Y662" s="35" t="str">
        <f t="shared" si="33"/>
        <v>Third-wave cognitive therapy group</v>
      </c>
      <c r="Z662" s="35" t="str">
        <f>FIXED(EXP('WinBUGS output'!N661),2)</f>
        <v>0.77</v>
      </c>
      <c r="AA662" s="35" t="str">
        <f>FIXED(EXP('WinBUGS output'!M661),2)</f>
        <v>0.34</v>
      </c>
      <c r="AB662" s="35" t="str">
        <f>FIXED(EXP('WinBUGS output'!O661),2)</f>
        <v>1.78</v>
      </c>
    </row>
    <row r="663" spans="1:28" x14ac:dyDescent="0.25">
      <c r="A663" s="37">
        <v>11</v>
      </c>
      <c r="B663" s="37">
        <v>56</v>
      </c>
      <c r="C663" s="35" t="str">
        <f>VLOOKUP(A663,'WinBUGS output'!A:C,3,FALSE)</f>
        <v>Any TCA</v>
      </c>
      <c r="D663" s="35" t="str">
        <f>VLOOKUP(B663,'WinBUGS output'!A:C,3,FALSE)</f>
        <v>Third-wave cognitive therapy group + TAU</v>
      </c>
      <c r="E663" s="35" t="str">
        <f>FIXED('WinBUGS output'!N662,2)</f>
        <v>-0.07</v>
      </c>
      <c r="F663" s="35" t="str">
        <f>FIXED('WinBUGS output'!M662,2)</f>
        <v>-1.00</v>
      </c>
      <c r="G663" s="35" t="str">
        <f>FIXED('WinBUGS output'!O662,2)</f>
        <v>0.91</v>
      </c>
      <c r="H663" s="7"/>
      <c r="I663" s="7"/>
      <c r="J663" s="7"/>
      <c r="X663" s="35" t="str">
        <f t="shared" si="32"/>
        <v>Any TCA</v>
      </c>
      <c r="Y663" s="35" t="str">
        <f t="shared" si="33"/>
        <v>Third-wave cognitive therapy group + TAU</v>
      </c>
      <c r="Z663" s="35" t="str">
        <f>FIXED(EXP('WinBUGS output'!N662),2)</f>
        <v>0.93</v>
      </c>
      <c r="AA663" s="35" t="str">
        <f>FIXED(EXP('WinBUGS output'!M662),2)</f>
        <v>0.37</v>
      </c>
      <c r="AB663" s="35" t="str">
        <f>FIXED(EXP('WinBUGS output'!O662),2)</f>
        <v>2.47</v>
      </c>
    </row>
    <row r="664" spans="1:28" x14ac:dyDescent="0.25">
      <c r="A664" s="37">
        <v>11</v>
      </c>
      <c r="B664" s="37">
        <v>57</v>
      </c>
      <c r="C664" s="35" t="str">
        <f>VLOOKUP(A664,'WinBUGS output'!A:C,3,FALSE)</f>
        <v>Any TCA</v>
      </c>
      <c r="D664" s="35" t="str">
        <f>VLOOKUP(B664,'WinBUGS output'!A:C,3,FALSE)</f>
        <v>CBT individual (over 15 sessions) + any TCA</v>
      </c>
      <c r="E664" s="35" t="str">
        <f>FIXED('WinBUGS output'!N663,2)</f>
        <v>0.76</v>
      </c>
      <c r="F664" s="35" t="str">
        <f>FIXED('WinBUGS output'!M663,2)</f>
        <v>0.02</v>
      </c>
      <c r="G664" s="35" t="str">
        <f>FIXED('WinBUGS output'!O663,2)</f>
        <v>1.50</v>
      </c>
      <c r="H664" s="7">
        <v>0.83320000000000005</v>
      </c>
      <c r="I664" s="7">
        <v>0.48480000000000001</v>
      </c>
      <c r="J664" s="7">
        <v>1.621</v>
      </c>
      <c r="X664" s="35" t="str">
        <f t="shared" si="32"/>
        <v>Any TCA</v>
      </c>
      <c r="Y664" s="35" t="str">
        <f t="shared" si="33"/>
        <v>CBT individual (over 15 sessions) + any TCA</v>
      </c>
      <c r="Z664" s="35" t="str">
        <f>FIXED(EXP('WinBUGS output'!N663),2)</f>
        <v>2.14</v>
      </c>
      <c r="AA664" s="35" t="str">
        <f>FIXED(EXP('WinBUGS output'!M663),2)</f>
        <v>1.02</v>
      </c>
      <c r="AB664" s="35" t="str">
        <f>FIXED(EXP('WinBUGS output'!O663),2)</f>
        <v>4.48</v>
      </c>
    </row>
    <row r="665" spans="1:28" x14ac:dyDescent="0.25">
      <c r="A665" s="37">
        <v>11</v>
      </c>
      <c r="B665" s="37">
        <v>58</v>
      </c>
      <c r="C665" s="35" t="str">
        <f>VLOOKUP(A665,'WinBUGS output'!A:C,3,FALSE)</f>
        <v>Any TCA</v>
      </c>
      <c r="D665" s="35" t="str">
        <f>VLOOKUP(B665,'WinBUGS output'!A:C,3,FALSE)</f>
        <v>CBT individual (over 15 sessions) + imipramine</v>
      </c>
      <c r="E665" s="35" t="str">
        <f>FIXED('WinBUGS output'!N664,2)</f>
        <v>0.78</v>
      </c>
      <c r="F665" s="35" t="str">
        <f>FIXED('WinBUGS output'!M664,2)</f>
        <v>-0.11</v>
      </c>
      <c r="G665" s="35" t="str">
        <f>FIXED('WinBUGS output'!O664,2)</f>
        <v>1.68</v>
      </c>
      <c r="H665" s="7"/>
      <c r="I665" s="7"/>
      <c r="J665" s="7"/>
      <c r="X665" s="35" t="str">
        <f t="shared" si="32"/>
        <v>Any TCA</v>
      </c>
      <c r="Y665" s="35" t="str">
        <f t="shared" si="33"/>
        <v>CBT individual (over 15 sessions) + imipramine</v>
      </c>
      <c r="Z665" s="35" t="str">
        <f>FIXED(EXP('WinBUGS output'!N664),2)</f>
        <v>2.18</v>
      </c>
      <c r="AA665" s="35" t="str">
        <f>FIXED(EXP('WinBUGS output'!M664),2)</f>
        <v>0.90</v>
      </c>
      <c r="AB665" s="35" t="str">
        <f>FIXED(EXP('WinBUGS output'!O664),2)</f>
        <v>5.36</v>
      </c>
    </row>
    <row r="666" spans="1:28" x14ac:dyDescent="0.25">
      <c r="A666" s="37">
        <v>11</v>
      </c>
      <c r="B666" s="37">
        <v>59</v>
      </c>
      <c r="C666" s="35" t="str">
        <f>VLOOKUP(A666,'WinBUGS output'!A:C,3,FALSE)</f>
        <v>Any TCA</v>
      </c>
      <c r="D666" s="35" t="str">
        <f>VLOOKUP(B666,'WinBUGS output'!A:C,3,FALSE)</f>
        <v>Supportive psychotherapy + any SSRI</v>
      </c>
      <c r="E666" s="35" t="str">
        <f>FIXED('WinBUGS output'!N665,2)</f>
        <v>1.16</v>
      </c>
      <c r="F666" s="35" t="str">
        <f>FIXED('WinBUGS output'!M665,2)</f>
        <v>-0.39</v>
      </c>
      <c r="G666" s="35" t="str">
        <f>FIXED('WinBUGS output'!O665,2)</f>
        <v>2.74</v>
      </c>
      <c r="H666" s="7"/>
      <c r="I666" s="7"/>
      <c r="J666" s="7"/>
      <c r="X666" s="35" t="str">
        <f t="shared" si="32"/>
        <v>Any TCA</v>
      </c>
      <c r="Y666" s="35" t="str">
        <f t="shared" si="33"/>
        <v>Supportive psychotherapy + any SSRI</v>
      </c>
      <c r="Z666" s="35" t="str">
        <f>FIXED(EXP('WinBUGS output'!N665),2)</f>
        <v>3.17</v>
      </c>
      <c r="AA666" s="35" t="str">
        <f>FIXED(EXP('WinBUGS output'!M665),2)</f>
        <v>0.68</v>
      </c>
      <c r="AB666" s="35" t="str">
        <f>FIXED(EXP('WinBUGS output'!O665),2)</f>
        <v>15.52</v>
      </c>
    </row>
    <row r="667" spans="1:28" x14ac:dyDescent="0.25">
      <c r="A667" s="37">
        <v>11</v>
      </c>
      <c r="B667" s="37">
        <v>60</v>
      </c>
      <c r="C667" s="35" t="str">
        <f>VLOOKUP(A667,'WinBUGS output'!A:C,3,FALSE)</f>
        <v>Any TCA</v>
      </c>
      <c r="D667" s="35" t="str">
        <f>VLOOKUP(B667,'WinBUGS output'!A:C,3,FALSE)</f>
        <v>Interpersonal psychotherapy (IPT) + any AD</v>
      </c>
      <c r="E667" s="35" t="str">
        <f>FIXED('WinBUGS output'!N666,2)</f>
        <v>1.33</v>
      </c>
      <c r="F667" s="35" t="str">
        <f>FIXED('WinBUGS output'!M666,2)</f>
        <v>0.20</v>
      </c>
      <c r="G667" s="35" t="str">
        <f>FIXED('WinBUGS output'!O666,2)</f>
        <v>2.48</v>
      </c>
      <c r="H667" s="7"/>
      <c r="I667" s="7"/>
      <c r="J667" s="7"/>
      <c r="X667" s="35" t="str">
        <f t="shared" si="32"/>
        <v>Any TCA</v>
      </c>
      <c r="Y667" s="35" t="str">
        <f t="shared" si="33"/>
        <v>Interpersonal psychotherapy (IPT) + any AD</v>
      </c>
      <c r="Z667" s="35" t="str">
        <f>FIXED(EXP('WinBUGS output'!N666),2)</f>
        <v>3.80</v>
      </c>
      <c r="AA667" s="35" t="str">
        <f>FIXED(EXP('WinBUGS output'!M666),2)</f>
        <v>1.23</v>
      </c>
      <c r="AB667" s="35" t="str">
        <f>FIXED(EXP('WinBUGS output'!O666),2)</f>
        <v>11.88</v>
      </c>
    </row>
    <row r="668" spans="1:28" x14ac:dyDescent="0.25">
      <c r="A668" s="37">
        <v>11</v>
      </c>
      <c r="B668" s="37">
        <v>61</v>
      </c>
      <c r="C668" s="35" t="str">
        <f>VLOOKUP(A668,'WinBUGS output'!A:C,3,FALSE)</f>
        <v>Any TCA</v>
      </c>
      <c r="D668" s="35" t="str">
        <f>VLOOKUP(B668,'WinBUGS output'!A:C,3,FALSE)</f>
        <v>Interpersonal psychotherapy (IPT) + imipramine</v>
      </c>
      <c r="E668" s="35" t="str">
        <f>FIXED('WinBUGS output'!N667,2)</f>
        <v>1.35</v>
      </c>
      <c r="F668" s="35" t="str">
        <f>FIXED('WinBUGS output'!M667,2)</f>
        <v>0.09</v>
      </c>
      <c r="G668" s="35" t="str">
        <f>FIXED('WinBUGS output'!O667,2)</f>
        <v>2.64</v>
      </c>
      <c r="H668" s="7"/>
      <c r="I668" s="7"/>
      <c r="J668" s="7"/>
      <c r="X668" s="35" t="str">
        <f t="shared" si="32"/>
        <v>Any TCA</v>
      </c>
      <c r="Y668" s="35" t="str">
        <f t="shared" si="33"/>
        <v>Interpersonal psychotherapy (IPT) + imipramine</v>
      </c>
      <c r="Z668" s="35" t="str">
        <f>FIXED(EXP('WinBUGS output'!N667),2)</f>
        <v>3.87</v>
      </c>
      <c r="AA668" s="35" t="str">
        <f>FIXED(EXP('WinBUGS output'!M667),2)</f>
        <v>1.10</v>
      </c>
      <c r="AB668" s="35" t="str">
        <f>FIXED(EXP('WinBUGS output'!O667),2)</f>
        <v>14.04</v>
      </c>
    </row>
    <row r="669" spans="1:28" x14ac:dyDescent="0.25">
      <c r="A669" s="37">
        <v>11</v>
      </c>
      <c r="B669" s="37">
        <v>62</v>
      </c>
      <c r="C669" s="35" t="str">
        <f>VLOOKUP(A669,'WinBUGS output'!A:C,3,FALSE)</f>
        <v>Any TCA</v>
      </c>
      <c r="D669" s="35" t="str">
        <f>VLOOKUP(B669,'WinBUGS output'!A:C,3,FALSE)</f>
        <v>Short-term psychodynamic psychotherapy individual + Any AD</v>
      </c>
      <c r="E669" s="35" t="str">
        <f>FIXED('WinBUGS output'!N668,2)</f>
        <v>1.09</v>
      </c>
      <c r="F669" s="35" t="str">
        <f>FIXED('WinBUGS output'!M668,2)</f>
        <v>0.05</v>
      </c>
      <c r="G669" s="35" t="str">
        <f>FIXED('WinBUGS output'!O668,2)</f>
        <v>2.13</v>
      </c>
      <c r="H669" s="7"/>
      <c r="I669" s="7"/>
      <c r="J669" s="7"/>
      <c r="X669" s="35" t="str">
        <f t="shared" si="32"/>
        <v>Any TCA</v>
      </c>
      <c r="Y669" s="35" t="str">
        <f t="shared" si="33"/>
        <v>Short-term psychodynamic psychotherapy individual + Any AD</v>
      </c>
      <c r="Z669" s="35" t="str">
        <f>FIXED(EXP('WinBUGS output'!N668),2)</f>
        <v>2.98</v>
      </c>
      <c r="AA669" s="35" t="str">
        <f>FIXED(EXP('WinBUGS output'!M668),2)</f>
        <v>1.05</v>
      </c>
      <c r="AB669" s="35" t="str">
        <f>FIXED(EXP('WinBUGS output'!O668),2)</f>
        <v>8.44</v>
      </c>
    </row>
    <row r="670" spans="1:28" x14ac:dyDescent="0.25">
      <c r="A670" s="37">
        <v>11</v>
      </c>
      <c r="B670" s="37">
        <v>63</v>
      </c>
      <c r="C670" s="35" t="str">
        <f>VLOOKUP(A670,'WinBUGS output'!A:C,3,FALSE)</f>
        <v>Any TCA</v>
      </c>
      <c r="D670" s="35" t="str">
        <f>VLOOKUP(B670,'WinBUGS output'!A:C,3,FALSE)</f>
        <v>Short-term psychodynamic psychotherapy individual + any SSRI</v>
      </c>
      <c r="E670" s="35" t="str">
        <f>FIXED('WinBUGS output'!N669,2)</f>
        <v>0.95</v>
      </c>
      <c r="F670" s="35" t="str">
        <f>FIXED('WinBUGS output'!M669,2)</f>
        <v>-0.19</v>
      </c>
      <c r="G670" s="35" t="str">
        <f>FIXED('WinBUGS output'!O669,2)</f>
        <v>2.07</v>
      </c>
      <c r="H670" s="7"/>
      <c r="I670" s="7"/>
      <c r="J670" s="7"/>
      <c r="X670" s="35" t="str">
        <f t="shared" si="32"/>
        <v>Any TCA</v>
      </c>
      <c r="Y670" s="35" t="str">
        <f t="shared" si="33"/>
        <v>Short-term psychodynamic psychotherapy individual + any SSRI</v>
      </c>
      <c r="Z670" s="35" t="str">
        <f>FIXED(EXP('WinBUGS output'!N669),2)</f>
        <v>2.59</v>
      </c>
      <c r="AA670" s="35" t="str">
        <f>FIXED(EXP('WinBUGS output'!M669),2)</f>
        <v>0.83</v>
      </c>
      <c r="AB670" s="35" t="str">
        <f>FIXED(EXP('WinBUGS output'!O669),2)</f>
        <v>7.95</v>
      </c>
    </row>
    <row r="671" spans="1:28" x14ac:dyDescent="0.25">
      <c r="A671" s="37">
        <v>11</v>
      </c>
      <c r="B671" s="37">
        <v>64</v>
      </c>
      <c r="C671" s="35" t="str">
        <f>VLOOKUP(A671,'WinBUGS output'!A:C,3,FALSE)</f>
        <v>Any TCA</v>
      </c>
      <c r="D671" s="35" t="str">
        <f>VLOOKUP(B671,'WinBUGS output'!A:C,3,FALSE)</f>
        <v>CBT individual (over 15 sessions) + Pill placebo</v>
      </c>
      <c r="E671" s="35" t="str">
        <f>FIXED('WinBUGS output'!N670,2)</f>
        <v>1.69</v>
      </c>
      <c r="F671" s="35" t="str">
        <f>FIXED('WinBUGS output'!M670,2)</f>
        <v>0.66</v>
      </c>
      <c r="G671" s="35" t="str">
        <f>FIXED('WinBUGS output'!O670,2)</f>
        <v>2.74</v>
      </c>
      <c r="H671" s="7">
        <v>1.7929999999999999</v>
      </c>
      <c r="I671" s="7">
        <v>0.67800000000000005</v>
      </c>
      <c r="J671" s="7">
        <v>2.91</v>
      </c>
      <c r="X671" s="35" t="str">
        <f t="shared" si="32"/>
        <v>Any TCA</v>
      </c>
      <c r="Y671" s="35" t="str">
        <f t="shared" si="33"/>
        <v>CBT individual (over 15 sessions) + Pill placebo</v>
      </c>
      <c r="Z671" s="35" t="str">
        <f>FIXED(EXP('WinBUGS output'!N670),2)</f>
        <v>5.42</v>
      </c>
      <c r="AA671" s="35" t="str">
        <f>FIXED(EXP('WinBUGS output'!M670),2)</f>
        <v>1.94</v>
      </c>
      <c r="AB671" s="35" t="str">
        <f>FIXED(EXP('WinBUGS output'!O670),2)</f>
        <v>15.41</v>
      </c>
    </row>
    <row r="672" spans="1:28" x14ac:dyDescent="0.25">
      <c r="A672" s="37">
        <v>11</v>
      </c>
      <c r="B672" s="37">
        <v>65</v>
      </c>
      <c r="C672" s="35" t="str">
        <f>VLOOKUP(A672,'WinBUGS output'!A:C,3,FALSE)</f>
        <v>Any TCA</v>
      </c>
      <c r="D672" s="35" t="str">
        <f>VLOOKUP(B672,'WinBUGS output'!A:C,3,FALSE)</f>
        <v xml:space="preserve">Interpersonal psychotherapy (IPT) + Pill placebo </v>
      </c>
      <c r="E672" s="35" t="str">
        <f>FIXED('WinBUGS output'!N671,2)</f>
        <v>1.68</v>
      </c>
      <c r="F672" s="35" t="str">
        <f>FIXED('WinBUGS output'!M671,2)</f>
        <v>0.48</v>
      </c>
      <c r="G672" s="35" t="str">
        <f>FIXED('WinBUGS output'!O671,2)</f>
        <v>2.89</v>
      </c>
      <c r="H672" s="7"/>
      <c r="I672" s="7"/>
      <c r="J672" s="7"/>
      <c r="X672" s="35" t="str">
        <f t="shared" si="32"/>
        <v>Any TCA</v>
      </c>
      <c r="Y672" s="35" t="str">
        <f t="shared" si="33"/>
        <v xml:space="preserve">Interpersonal psychotherapy (IPT) + Pill placebo </v>
      </c>
      <c r="Z672" s="35" t="str">
        <f>FIXED(EXP('WinBUGS output'!N671),2)</f>
        <v>5.34</v>
      </c>
      <c r="AA672" s="35" t="str">
        <f>FIXED(EXP('WinBUGS output'!M671),2)</f>
        <v>1.61</v>
      </c>
      <c r="AB672" s="35" t="str">
        <f>FIXED(EXP('WinBUGS output'!O671),2)</f>
        <v>17.99</v>
      </c>
    </row>
    <row r="673" spans="1:28" x14ac:dyDescent="0.25">
      <c r="A673" s="37">
        <v>11</v>
      </c>
      <c r="B673" s="37">
        <v>66</v>
      </c>
      <c r="C673" s="35" t="str">
        <f>VLOOKUP(A673,'WinBUGS output'!A:C,3,FALSE)</f>
        <v>Any TCA</v>
      </c>
      <c r="D673" s="35" t="str">
        <f>VLOOKUP(B673,'WinBUGS output'!A:C,3,FALSE)</f>
        <v>Exercise + Sertraline</v>
      </c>
      <c r="E673" s="35" t="str">
        <f>FIXED('WinBUGS output'!N672,2)</f>
        <v>1.55</v>
      </c>
      <c r="F673" s="35" t="str">
        <f>FIXED('WinBUGS output'!M672,2)</f>
        <v>0.39</v>
      </c>
      <c r="G673" s="35" t="str">
        <f>FIXED('WinBUGS output'!O672,2)</f>
        <v>2.73</v>
      </c>
      <c r="H673" s="7"/>
      <c r="I673" s="7"/>
      <c r="J673" s="7"/>
      <c r="X673" s="35" t="str">
        <f t="shared" si="32"/>
        <v>Any TCA</v>
      </c>
      <c r="Y673" s="35" t="str">
        <f t="shared" si="33"/>
        <v>Exercise + Sertraline</v>
      </c>
      <c r="Z673" s="35" t="str">
        <f>FIXED(EXP('WinBUGS output'!N672),2)</f>
        <v>4.72</v>
      </c>
      <c r="AA673" s="35" t="str">
        <f>FIXED(EXP('WinBUGS output'!M672),2)</f>
        <v>1.48</v>
      </c>
      <c r="AB673" s="35" t="str">
        <f>FIXED(EXP('WinBUGS output'!O672),2)</f>
        <v>15.38</v>
      </c>
    </row>
    <row r="674" spans="1:28" x14ac:dyDescent="0.25">
      <c r="A674" s="37">
        <v>11</v>
      </c>
      <c r="B674" s="37">
        <v>67</v>
      </c>
      <c r="C674" s="35" t="str">
        <f>VLOOKUP(A674,'WinBUGS output'!A:C,3,FALSE)</f>
        <v>Any TCA</v>
      </c>
      <c r="D674" s="35" t="str">
        <f>VLOOKUP(B674,'WinBUGS output'!A:C,3,FALSE)</f>
        <v>Cognitive bibliotherapy + escitalopram</v>
      </c>
      <c r="E674" s="35" t="str">
        <f>FIXED('WinBUGS output'!N673,2)</f>
        <v>0.07</v>
      </c>
      <c r="F674" s="35" t="str">
        <f>FIXED('WinBUGS output'!M673,2)</f>
        <v>-1.18</v>
      </c>
      <c r="G674" s="35" t="str">
        <f>FIXED('WinBUGS output'!O673,2)</f>
        <v>1.33</v>
      </c>
      <c r="H674" s="7"/>
      <c r="I674" s="7"/>
      <c r="J674" s="7"/>
      <c r="X674" s="35" t="str">
        <f t="shared" si="32"/>
        <v>Any TCA</v>
      </c>
      <c r="Y674" s="35" t="str">
        <f t="shared" si="33"/>
        <v>Cognitive bibliotherapy + escitalopram</v>
      </c>
      <c r="Z674" s="35" t="str">
        <f>FIXED(EXP('WinBUGS output'!N673),2)</f>
        <v>1.07</v>
      </c>
      <c r="AA674" s="35" t="str">
        <f>FIXED(EXP('WinBUGS output'!M673),2)</f>
        <v>0.31</v>
      </c>
      <c r="AB674" s="35" t="str">
        <f>FIXED(EXP('WinBUGS output'!O673),2)</f>
        <v>3.78</v>
      </c>
    </row>
    <row r="675" spans="1:28" x14ac:dyDescent="0.25">
      <c r="A675" s="37">
        <v>12</v>
      </c>
      <c r="B675" s="37">
        <v>13</v>
      </c>
      <c r="C675" s="35" t="str">
        <f>VLOOKUP(A675,'WinBUGS output'!A:C,3,FALSE)</f>
        <v>Amitriptyline</v>
      </c>
      <c r="D675" s="35" t="str">
        <f>VLOOKUP(B675,'WinBUGS output'!A:C,3,FALSE)</f>
        <v>Imipramine</v>
      </c>
      <c r="E675" s="35" t="str">
        <f>FIXED('WinBUGS output'!N674,2)</f>
        <v>-0.20</v>
      </c>
      <c r="F675" s="35" t="str">
        <f>FIXED('WinBUGS output'!M674,2)</f>
        <v>-0.69</v>
      </c>
      <c r="G675" s="35" t="str">
        <f>FIXED('WinBUGS output'!O674,2)</f>
        <v>0.19</v>
      </c>
      <c r="H675" s="7"/>
      <c r="I675" s="7"/>
      <c r="J675" s="7"/>
      <c r="X675" s="35" t="str">
        <f t="shared" si="32"/>
        <v>Amitriptyline</v>
      </c>
      <c r="Y675" s="35" t="str">
        <f t="shared" si="33"/>
        <v>Imipramine</v>
      </c>
      <c r="Z675" s="35" t="str">
        <f>FIXED(EXP('WinBUGS output'!N674),2)</f>
        <v>0.82</v>
      </c>
      <c r="AA675" s="35" t="str">
        <f>FIXED(EXP('WinBUGS output'!M674),2)</f>
        <v>0.50</v>
      </c>
      <c r="AB675" s="35" t="str">
        <f>FIXED(EXP('WinBUGS output'!O674),2)</f>
        <v>1.21</v>
      </c>
    </row>
    <row r="676" spans="1:28" x14ac:dyDescent="0.25">
      <c r="A676" s="37">
        <v>12</v>
      </c>
      <c r="B676" s="37">
        <v>14</v>
      </c>
      <c r="C676" s="35" t="str">
        <f>VLOOKUP(A676,'WinBUGS output'!A:C,3,FALSE)</f>
        <v>Amitriptyline</v>
      </c>
      <c r="D676" s="35" t="str">
        <f>VLOOKUP(B676,'WinBUGS output'!A:C,3,FALSE)</f>
        <v>Lofepramine</v>
      </c>
      <c r="E676" s="35" t="str">
        <f>FIXED('WinBUGS output'!N675,2)</f>
        <v>-0.09</v>
      </c>
      <c r="F676" s="35" t="str">
        <f>FIXED('WinBUGS output'!M675,2)</f>
        <v>-0.77</v>
      </c>
      <c r="G676" s="35" t="str">
        <f>FIXED('WinBUGS output'!O675,2)</f>
        <v>0.51</v>
      </c>
      <c r="H676" s="7"/>
      <c r="I676" s="7"/>
      <c r="J676" s="7"/>
      <c r="X676" s="35" t="str">
        <f t="shared" si="32"/>
        <v>Amitriptyline</v>
      </c>
      <c r="Y676" s="35" t="str">
        <f t="shared" si="33"/>
        <v>Lofepramine</v>
      </c>
      <c r="Z676" s="35" t="str">
        <f>FIXED(EXP('WinBUGS output'!N675),2)</f>
        <v>0.91</v>
      </c>
      <c r="AA676" s="35" t="str">
        <f>FIXED(EXP('WinBUGS output'!M675),2)</f>
        <v>0.46</v>
      </c>
      <c r="AB676" s="35" t="str">
        <f>FIXED(EXP('WinBUGS output'!O675),2)</f>
        <v>1.66</v>
      </c>
    </row>
    <row r="677" spans="1:28" x14ac:dyDescent="0.25">
      <c r="A677" s="37">
        <v>12</v>
      </c>
      <c r="B677" s="37">
        <v>15</v>
      </c>
      <c r="C677" s="35" t="str">
        <f>VLOOKUP(A677,'WinBUGS output'!A:C,3,FALSE)</f>
        <v>Amitriptyline</v>
      </c>
      <c r="D677" s="35" t="str">
        <f>VLOOKUP(B677,'WinBUGS output'!A:C,3,FALSE)</f>
        <v>Any SSRI</v>
      </c>
      <c r="E677" s="35" t="str">
        <f>FIXED('WinBUGS output'!N676,2)</f>
        <v>-0.04</v>
      </c>
      <c r="F677" s="35" t="str">
        <f>FIXED('WinBUGS output'!M676,2)</f>
        <v>-0.68</v>
      </c>
      <c r="G677" s="35" t="str">
        <f>FIXED('WinBUGS output'!O676,2)</f>
        <v>0.69</v>
      </c>
      <c r="H677" s="7"/>
      <c r="I677" s="7"/>
      <c r="J677" s="7"/>
      <c r="X677" s="35" t="str">
        <f t="shared" si="32"/>
        <v>Amitriptyline</v>
      </c>
      <c r="Y677" s="35" t="str">
        <f t="shared" si="33"/>
        <v>Any SSRI</v>
      </c>
      <c r="Z677" s="35" t="str">
        <f>FIXED(EXP('WinBUGS output'!N676),2)</f>
        <v>0.96</v>
      </c>
      <c r="AA677" s="35" t="str">
        <f>FIXED(EXP('WinBUGS output'!M676),2)</f>
        <v>0.50</v>
      </c>
      <c r="AB677" s="35" t="str">
        <f>FIXED(EXP('WinBUGS output'!O676),2)</f>
        <v>2.00</v>
      </c>
    </row>
    <row r="678" spans="1:28" x14ac:dyDescent="0.25">
      <c r="A678" s="37">
        <v>12</v>
      </c>
      <c r="B678" s="37">
        <v>16</v>
      </c>
      <c r="C678" s="35" t="str">
        <f>VLOOKUP(A678,'WinBUGS output'!A:C,3,FALSE)</f>
        <v>Amitriptyline</v>
      </c>
      <c r="D678" s="35" t="str">
        <f>VLOOKUP(B678,'WinBUGS output'!A:C,3,FALSE)</f>
        <v>Any SSRI + Enhanced TAU</v>
      </c>
      <c r="E678" s="35" t="str">
        <f>FIXED('WinBUGS output'!N677,2)</f>
        <v>-0.11</v>
      </c>
      <c r="F678" s="35" t="str">
        <f>FIXED('WinBUGS output'!M677,2)</f>
        <v>-0.77</v>
      </c>
      <c r="G678" s="35" t="str">
        <f>FIXED('WinBUGS output'!O677,2)</f>
        <v>0.52</v>
      </c>
      <c r="H678" s="7"/>
      <c r="I678" s="7"/>
      <c r="J678" s="7"/>
      <c r="X678" s="35" t="str">
        <f t="shared" si="32"/>
        <v>Amitriptyline</v>
      </c>
      <c r="Y678" s="35" t="str">
        <f t="shared" si="33"/>
        <v>Any SSRI + Enhanced TAU</v>
      </c>
      <c r="Z678" s="35" t="str">
        <f>FIXED(EXP('WinBUGS output'!N677),2)</f>
        <v>0.90</v>
      </c>
      <c r="AA678" s="35" t="str">
        <f>FIXED(EXP('WinBUGS output'!M677),2)</f>
        <v>0.46</v>
      </c>
      <c r="AB678" s="35" t="str">
        <f>FIXED(EXP('WinBUGS output'!O677),2)</f>
        <v>1.68</v>
      </c>
    </row>
    <row r="679" spans="1:28" x14ac:dyDescent="0.25">
      <c r="A679" s="37">
        <v>12</v>
      </c>
      <c r="B679" s="37">
        <v>17</v>
      </c>
      <c r="C679" s="35" t="str">
        <f>VLOOKUP(A679,'WinBUGS output'!A:C,3,FALSE)</f>
        <v>Amitriptyline</v>
      </c>
      <c r="D679" s="35" t="str">
        <f>VLOOKUP(B679,'WinBUGS output'!A:C,3,FALSE)</f>
        <v>Citalopram</v>
      </c>
      <c r="E679" s="35" t="str">
        <f>FIXED('WinBUGS output'!N678,2)</f>
        <v>-0.08</v>
      </c>
      <c r="F679" s="35" t="str">
        <f>FIXED('WinBUGS output'!M678,2)</f>
        <v>-0.59</v>
      </c>
      <c r="G679" s="35" t="str">
        <f>FIXED('WinBUGS output'!O678,2)</f>
        <v>0.40</v>
      </c>
      <c r="H679" s="7"/>
      <c r="I679" s="7"/>
      <c r="J679" s="7"/>
      <c r="X679" s="35" t="str">
        <f t="shared" si="32"/>
        <v>Amitriptyline</v>
      </c>
      <c r="Y679" s="35" t="str">
        <f t="shared" si="33"/>
        <v>Citalopram</v>
      </c>
      <c r="Z679" s="35" t="str">
        <f>FIXED(EXP('WinBUGS output'!N678),2)</f>
        <v>0.92</v>
      </c>
      <c r="AA679" s="35" t="str">
        <f>FIXED(EXP('WinBUGS output'!M678),2)</f>
        <v>0.55</v>
      </c>
      <c r="AB679" s="35" t="str">
        <f>FIXED(EXP('WinBUGS output'!O678),2)</f>
        <v>1.49</v>
      </c>
    </row>
    <row r="680" spans="1:28" x14ac:dyDescent="0.25">
      <c r="A680" s="37">
        <v>12</v>
      </c>
      <c r="B680" s="37">
        <v>18</v>
      </c>
      <c r="C680" s="35" t="str">
        <f>VLOOKUP(A680,'WinBUGS output'!A:C,3,FALSE)</f>
        <v>Amitriptyline</v>
      </c>
      <c r="D680" s="35" t="str">
        <f>VLOOKUP(B680,'WinBUGS output'!A:C,3,FALSE)</f>
        <v>Escitalopram</v>
      </c>
      <c r="E680" s="35" t="str">
        <f>FIXED('WinBUGS output'!N679,2)</f>
        <v>-0.21</v>
      </c>
      <c r="F680" s="35" t="str">
        <f>FIXED('WinBUGS output'!M679,2)</f>
        <v>-0.75</v>
      </c>
      <c r="G680" s="35" t="str">
        <f>FIXED('WinBUGS output'!O679,2)</f>
        <v>0.27</v>
      </c>
      <c r="H680" s="7"/>
      <c r="I680" s="7"/>
      <c r="J680" s="7"/>
      <c r="X680" s="35" t="str">
        <f t="shared" si="32"/>
        <v>Amitriptyline</v>
      </c>
      <c r="Y680" s="35" t="str">
        <f t="shared" si="33"/>
        <v>Escitalopram</v>
      </c>
      <c r="Z680" s="35" t="str">
        <f>FIXED(EXP('WinBUGS output'!N679),2)</f>
        <v>0.81</v>
      </c>
      <c r="AA680" s="35" t="str">
        <f>FIXED(EXP('WinBUGS output'!M679),2)</f>
        <v>0.47</v>
      </c>
      <c r="AB680" s="35" t="str">
        <f>FIXED(EXP('WinBUGS output'!O679),2)</f>
        <v>1.30</v>
      </c>
    </row>
    <row r="681" spans="1:28" x14ac:dyDescent="0.25">
      <c r="A681" s="37">
        <v>12</v>
      </c>
      <c r="B681" s="37">
        <v>19</v>
      </c>
      <c r="C681" s="35" t="str">
        <f>VLOOKUP(A681,'WinBUGS output'!A:C,3,FALSE)</f>
        <v>Amitriptyline</v>
      </c>
      <c r="D681" s="35" t="str">
        <f>VLOOKUP(B681,'WinBUGS output'!A:C,3,FALSE)</f>
        <v>Fluoxetine</v>
      </c>
      <c r="E681" s="35" t="str">
        <f>FIXED('WinBUGS output'!N680,2)</f>
        <v>-0.03</v>
      </c>
      <c r="F681" s="35" t="str">
        <f>FIXED('WinBUGS output'!M680,2)</f>
        <v>-0.47</v>
      </c>
      <c r="G681" s="35" t="str">
        <f>FIXED('WinBUGS output'!O680,2)</f>
        <v>0.38</v>
      </c>
      <c r="H681" s="7">
        <v>0.57689999999999997</v>
      </c>
      <c r="I681" s="7">
        <v>-0.58599999999999997</v>
      </c>
      <c r="J681" s="7">
        <v>1.6479999999999999</v>
      </c>
      <c r="X681" s="35" t="str">
        <f t="shared" si="32"/>
        <v>Amitriptyline</v>
      </c>
      <c r="Y681" s="35" t="str">
        <f t="shared" si="33"/>
        <v>Fluoxetine</v>
      </c>
      <c r="Z681" s="35" t="str">
        <f>FIXED(EXP('WinBUGS output'!N680),2)</f>
        <v>0.97</v>
      </c>
      <c r="AA681" s="35" t="str">
        <f>FIXED(EXP('WinBUGS output'!M680),2)</f>
        <v>0.63</v>
      </c>
      <c r="AB681" s="35" t="str">
        <f>FIXED(EXP('WinBUGS output'!O680),2)</f>
        <v>1.47</v>
      </c>
    </row>
    <row r="682" spans="1:28" x14ac:dyDescent="0.25">
      <c r="A682" s="37">
        <v>12</v>
      </c>
      <c r="B682" s="37">
        <v>20</v>
      </c>
      <c r="C682" s="35" t="str">
        <f>VLOOKUP(A682,'WinBUGS output'!A:C,3,FALSE)</f>
        <v>Amitriptyline</v>
      </c>
      <c r="D682" s="35" t="str">
        <f>VLOOKUP(B682,'WinBUGS output'!A:C,3,FALSE)</f>
        <v>Sertraline</v>
      </c>
      <c r="E682" s="35" t="str">
        <f>FIXED('WinBUGS output'!N681,2)</f>
        <v>-0.11</v>
      </c>
      <c r="F682" s="35" t="str">
        <f>FIXED('WinBUGS output'!M681,2)</f>
        <v>-0.52</v>
      </c>
      <c r="G682" s="35" t="str">
        <f>FIXED('WinBUGS output'!O681,2)</f>
        <v>0.29</v>
      </c>
      <c r="H682" s="7"/>
      <c r="I682" s="7"/>
      <c r="J682" s="7"/>
      <c r="X682" s="35" t="str">
        <f t="shared" si="32"/>
        <v>Amitriptyline</v>
      </c>
      <c r="Y682" s="35" t="str">
        <f t="shared" si="33"/>
        <v>Sertraline</v>
      </c>
      <c r="Z682" s="35" t="str">
        <f>FIXED(EXP('WinBUGS output'!N681),2)</f>
        <v>0.90</v>
      </c>
      <c r="AA682" s="35" t="str">
        <f>FIXED(EXP('WinBUGS output'!M681),2)</f>
        <v>0.59</v>
      </c>
      <c r="AB682" s="35" t="str">
        <f>FIXED(EXP('WinBUGS output'!O681),2)</f>
        <v>1.33</v>
      </c>
    </row>
    <row r="683" spans="1:28" x14ac:dyDescent="0.25">
      <c r="A683" s="37">
        <v>12</v>
      </c>
      <c r="B683" s="37">
        <v>21</v>
      </c>
      <c r="C683" s="35" t="str">
        <f>VLOOKUP(A683,'WinBUGS output'!A:C,3,FALSE)</f>
        <v>Amitriptyline</v>
      </c>
      <c r="D683" s="35" t="str">
        <f>VLOOKUP(B683,'WinBUGS output'!A:C,3,FALSE)</f>
        <v>Any AD</v>
      </c>
      <c r="E683" s="35" t="str">
        <f>FIXED('WinBUGS output'!N682,2)</f>
        <v>0.40</v>
      </c>
      <c r="F683" s="35" t="str">
        <f>FIXED('WinBUGS output'!M682,2)</f>
        <v>-0.24</v>
      </c>
      <c r="G683" s="35" t="str">
        <f>FIXED('WinBUGS output'!O682,2)</f>
        <v>1.03</v>
      </c>
      <c r="H683" s="7"/>
      <c r="I683" s="7"/>
      <c r="J683" s="7"/>
      <c r="X683" s="35" t="str">
        <f t="shared" si="32"/>
        <v>Amitriptyline</v>
      </c>
      <c r="Y683" s="35" t="str">
        <f t="shared" si="33"/>
        <v>Any AD</v>
      </c>
      <c r="Z683" s="35" t="str">
        <f>FIXED(EXP('WinBUGS output'!N682),2)</f>
        <v>1.50</v>
      </c>
      <c r="AA683" s="35" t="str">
        <f>FIXED(EXP('WinBUGS output'!M682),2)</f>
        <v>0.79</v>
      </c>
      <c r="AB683" s="35" t="str">
        <f>FIXED(EXP('WinBUGS output'!O682),2)</f>
        <v>2.79</v>
      </c>
    </row>
    <row r="684" spans="1:28" x14ac:dyDescent="0.25">
      <c r="A684" s="37">
        <v>12</v>
      </c>
      <c r="B684" s="37">
        <v>22</v>
      </c>
      <c r="C684" s="35" t="str">
        <f>VLOOKUP(A684,'WinBUGS output'!A:C,3,FALSE)</f>
        <v>Amitriptyline</v>
      </c>
      <c r="D684" s="35" t="str">
        <f>VLOOKUP(B684,'WinBUGS output'!A:C,3,FALSE)</f>
        <v>Mirtazapine</v>
      </c>
      <c r="E684" s="35" t="str">
        <f>FIXED('WinBUGS output'!N683,2)</f>
        <v>0.66</v>
      </c>
      <c r="F684" s="35" t="str">
        <f>FIXED('WinBUGS output'!M683,2)</f>
        <v>-0.73</v>
      </c>
      <c r="G684" s="35" t="str">
        <f>FIXED('WinBUGS output'!O683,2)</f>
        <v>2.15</v>
      </c>
      <c r="H684" s="7"/>
      <c r="I684" s="7"/>
      <c r="J684" s="7"/>
      <c r="X684" s="35" t="str">
        <f t="shared" si="32"/>
        <v>Amitriptyline</v>
      </c>
      <c r="Y684" s="35" t="str">
        <f t="shared" si="33"/>
        <v>Mirtazapine</v>
      </c>
      <c r="Z684" s="35" t="str">
        <f>FIXED(EXP('WinBUGS output'!N683),2)</f>
        <v>1.93</v>
      </c>
      <c r="AA684" s="35" t="str">
        <f>FIXED(EXP('WinBUGS output'!M683),2)</f>
        <v>0.48</v>
      </c>
      <c r="AB684" s="35" t="str">
        <f>FIXED(EXP('WinBUGS output'!O683),2)</f>
        <v>8.58</v>
      </c>
    </row>
    <row r="685" spans="1:28" x14ac:dyDescent="0.25">
      <c r="A685" s="37">
        <v>12</v>
      </c>
      <c r="B685" s="37">
        <v>23</v>
      </c>
      <c r="C685" s="35" t="str">
        <f>VLOOKUP(A685,'WinBUGS output'!A:C,3,FALSE)</f>
        <v>Amitriptyline</v>
      </c>
      <c r="D685" s="35" t="str">
        <f>VLOOKUP(B685,'WinBUGS output'!A:C,3,FALSE)</f>
        <v>Short-term psychodynamic psychotherapy individual</v>
      </c>
      <c r="E685" s="35" t="str">
        <f>FIXED('WinBUGS output'!N684,2)</f>
        <v>-0.06</v>
      </c>
      <c r="F685" s="35" t="str">
        <f>FIXED('WinBUGS output'!M684,2)</f>
        <v>-0.78</v>
      </c>
      <c r="G685" s="35" t="str">
        <f>FIXED('WinBUGS output'!O684,2)</f>
        <v>0.64</v>
      </c>
      <c r="H685" s="7"/>
      <c r="I685" s="7"/>
      <c r="J685" s="7"/>
      <c r="X685" s="35" t="str">
        <f t="shared" si="32"/>
        <v>Amitriptyline</v>
      </c>
      <c r="Y685" s="35" t="str">
        <f t="shared" si="33"/>
        <v>Short-term psychodynamic psychotherapy individual</v>
      </c>
      <c r="Z685" s="35" t="str">
        <f>FIXED(EXP('WinBUGS output'!N684),2)</f>
        <v>0.94</v>
      </c>
      <c r="AA685" s="35" t="str">
        <f>FIXED(EXP('WinBUGS output'!M684),2)</f>
        <v>0.46</v>
      </c>
      <c r="AB685" s="35" t="str">
        <f>FIXED(EXP('WinBUGS output'!O684),2)</f>
        <v>1.89</v>
      </c>
    </row>
    <row r="686" spans="1:28" x14ac:dyDescent="0.25">
      <c r="A686" s="37">
        <v>12</v>
      </c>
      <c r="B686" s="37">
        <v>24</v>
      </c>
      <c r="C686" s="35" t="str">
        <f>VLOOKUP(A686,'WinBUGS output'!A:C,3,FALSE)</f>
        <v>Amitriptyline</v>
      </c>
      <c r="D686" s="35" t="str">
        <f>VLOOKUP(B686,'WinBUGS output'!A:C,3,FALSE)</f>
        <v>Cognitive bibliotherapy with support</v>
      </c>
      <c r="E686" s="35" t="str">
        <f>FIXED('WinBUGS output'!N685,2)</f>
        <v>-0.22</v>
      </c>
      <c r="F686" s="35" t="str">
        <f>FIXED('WinBUGS output'!M685,2)</f>
        <v>-0.97</v>
      </c>
      <c r="G686" s="35" t="str">
        <f>FIXED('WinBUGS output'!O685,2)</f>
        <v>0.51</v>
      </c>
      <c r="H686" s="7"/>
      <c r="I686" s="7"/>
      <c r="J686" s="7"/>
      <c r="X686" s="35" t="str">
        <f t="shared" si="32"/>
        <v>Amitriptyline</v>
      </c>
      <c r="Y686" s="35" t="str">
        <f t="shared" si="33"/>
        <v>Cognitive bibliotherapy with support</v>
      </c>
      <c r="Z686" s="35" t="str">
        <f>FIXED(EXP('WinBUGS output'!N685),2)</f>
        <v>0.81</v>
      </c>
      <c r="AA686" s="35" t="str">
        <f>FIXED(EXP('WinBUGS output'!M685),2)</f>
        <v>0.38</v>
      </c>
      <c r="AB686" s="35" t="str">
        <f>FIXED(EXP('WinBUGS output'!O685),2)</f>
        <v>1.67</v>
      </c>
    </row>
    <row r="687" spans="1:28" x14ac:dyDescent="0.25">
      <c r="A687" s="37">
        <v>12</v>
      </c>
      <c r="B687" s="37">
        <v>25</v>
      </c>
      <c r="C687" s="35" t="str">
        <f>VLOOKUP(A687,'WinBUGS output'!A:C,3,FALSE)</f>
        <v>Amitriptyline</v>
      </c>
      <c r="D687" s="35" t="str">
        <f>VLOOKUP(B687,'WinBUGS output'!A:C,3,FALSE)</f>
        <v>Computerised behavioural activation with support</v>
      </c>
      <c r="E687" s="35" t="str">
        <f>FIXED('WinBUGS output'!N686,2)</f>
        <v>0.07</v>
      </c>
      <c r="F687" s="35" t="str">
        <f>FIXED('WinBUGS output'!M686,2)</f>
        <v>-0.76</v>
      </c>
      <c r="G687" s="35" t="str">
        <f>FIXED('WinBUGS output'!O686,2)</f>
        <v>0.88</v>
      </c>
      <c r="H687" s="7"/>
      <c r="I687" s="7"/>
      <c r="J687" s="7"/>
      <c r="X687" s="35" t="str">
        <f t="shared" si="32"/>
        <v>Amitriptyline</v>
      </c>
      <c r="Y687" s="35" t="str">
        <f t="shared" si="33"/>
        <v>Computerised behavioural activation with support</v>
      </c>
      <c r="Z687" s="35" t="str">
        <f>FIXED(EXP('WinBUGS output'!N686),2)</f>
        <v>1.07</v>
      </c>
      <c r="AA687" s="35" t="str">
        <f>FIXED(EXP('WinBUGS output'!M686),2)</f>
        <v>0.47</v>
      </c>
      <c r="AB687" s="35" t="str">
        <f>FIXED(EXP('WinBUGS output'!O686),2)</f>
        <v>2.42</v>
      </c>
    </row>
    <row r="688" spans="1:28" x14ac:dyDescent="0.25">
      <c r="A688" s="37">
        <v>12</v>
      </c>
      <c r="B688" s="37">
        <v>26</v>
      </c>
      <c r="C688" s="35" t="str">
        <f>VLOOKUP(A688,'WinBUGS output'!A:C,3,FALSE)</f>
        <v>Amitriptyline</v>
      </c>
      <c r="D688" s="35" t="str">
        <f>VLOOKUP(B688,'WinBUGS output'!A:C,3,FALSE)</f>
        <v>Computerised psychodynamic therapy with support</v>
      </c>
      <c r="E688" s="35" t="str">
        <f>FIXED('WinBUGS output'!N687,2)</f>
        <v>0.52</v>
      </c>
      <c r="F688" s="35" t="str">
        <f>FIXED('WinBUGS output'!M687,2)</f>
        <v>-0.39</v>
      </c>
      <c r="G688" s="35" t="str">
        <f>FIXED('WinBUGS output'!O687,2)</f>
        <v>1.57</v>
      </c>
      <c r="H688" s="7"/>
      <c r="I688" s="7"/>
      <c r="J688" s="7"/>
      <c r="X688" s="35" t="str">
        <f t="shared" si="32"/>
        <v>Amitriptyline</v>
      </c>
      <c r="Y688" s="35" t="str">
        <f t="shared" si="33"/>
        <v>Computerised psychodynamic therapy with support</v>
      </c>
      <c r="Z688" s="35" t="str">
        <f>FIXED(EXP('WinBUGS output'!N687),2)</f>
        <v>1.69</v>
      </c>
      <c r="AA688" s="35" t="str">
        <f>FIXED(EXP('WinBUGS output'!M687),2)</f>
        <v>0.67</v>
      </c>
      <c r="AB688" s="35" t="str">
        <f>FIXED(EXP('WinBUGS output'!O687),2)</f>
        <v>4.79</v>
      </c>
    </row>
    <row r="689" spans="1:28" x14ac:dyDescent="0.25">
      <c r="A689" s="37">
        <v>12</v>
      </c>
      <c r="B689" s="37">
        <v>27</v>
      </c>
      <c r="C689" s="35" t="str">
        <f>VLOOKUP(A689,'WinBUGS output'!A:C,3,FALSE)</f>
        <v>Amitriptyline</v>
      </c>
      <c r="D689" s="35" t="str">
        <f>VLOOKUP(B689,'WinBUGS output'!A:C,3,FALSE)</f>
        <v>Computerised-CBT (CCBT) with support</v>
      </c>
      <c r="E689" s="35" t="str">
        <f>FIXED('WinBUGS output'!N688,2)</f>
        <v>0.19</v>
      </c>
      <c r="F689" s="35" t="str">
        <f>FIXED('WinBUGS output'!M688,2)</f>
        <v>-0.52</v>
      </c>
      <c r="G689" s="35" t="str">
        <f>FIXED('WinBUGS output'!O688,2)</f>
        <v>0.88</v>
      </c>
      <c r="H689" s="7"/>
      <c r="I689" s="7"/>
      <c r="J689" s="7"/>
      <c r="X689" s="35" t="str">
        <f t="shared" si="32"/>
        <v>Amitriptyline</v>
      </c>
      <c r="Y689" s="35" t="str">
        <f t="shared" si="33"/>
        <v>Computerised-CBT (CCBT) with support</v>
      </c>
      <c r="Z689" s="35" t="str">
        <f>FIXED(EXP('WinBUGS output'!N688),2)</f>
        <v>1.21</v>
      </c>
      <c r="AA689" s="35" t="str">
        <f>FIXED(EXP('WinBUGS output'!M688),2)</f>
        <v>0.60</v>
      </c>
      <c r="AB689" s="35" t="str">
        <f>FIXED(EXP('WinBUGS output'!O688),2)</f>
        <v>2.41</v>
      </c>
    </row>
    <row r="690" spans="1:28" x14ac:dyDescent="0.25">
      <c r="A690" s="37">
        <v>12</v>
      </c>
      <c r="B690" s="37">
        <v>28</v>
      </c>
      <c r="C690" s="35" t="str">
        <f>VLOOKUP(A690,'WinBUGS output'!A:C,3,FALSE)</f>
        <v>Amitriptyline</v>
      </c>
      <c r="D690" s="35" t="str">
        <f>VLOOKUP(B690,'WinBUGS output'!A:C,3,FALSE)</f>
        <v>Computerised-CBT (CCBT) with support + TAU</v>
      </c>
      <c r="E690" s="35" t="str">
        <f>FIXED('WinBUGS output'!N689,2)</f>
        <v>-0.06</v>
      </c>
      <c r="F690" s="35" t="str">
        <f>FIXED('WinBUGS output'!M689,2)</f>
        <v>-0.94</v>
      </c>
      <c r="G690" s="35" t="str">
        <f>FIXED('WinBUGS output'!O689,2)</f>
        <v>0.77</v>
      </c>
      <c r="H690" s="7"/>
      <c r="I690" s="7"/>
      <c r="J690" s="7"/>
      <c r="X690" s="35" t="str">
        <f t="shared" si="32"/>
        <v>Amitriptyline</v>
      </c>
      <c r="Y690" s="35" t="str">
        <f t="shared" si="33"/>
        <v>Computerised-CBT (CCBT) with support + TAU</v>
      </c>
      <c r="Z690" s="35" t="str">
        <f>FIXED(EXP('WinBUGS output'!N689),2)</f>
        <v>0.94</v>
      </c>
      <c r="AA690" s="35" t="str">
        <f>FIXED(EXP('WinBUGS output'!M689),2)</f>
        <v>0.39</v>
      </c>
      <c r="AB690" s="35" t="str">
        <f>FIXED(EXP('WinBUGS output'!O689),2)</f>
        <v>2.16</v>
      </c>
    </row>
    <row r="691" spans="1:28" x14ac:dyDescent="0.25">
      <c r="A691" s="37">
        <v>12</v>
      </c>
      <c r="B691" s="37">
        <v>29</v>
      </c>
      <c r="C691" s="35" t="str">
        <f>VLOOKUP(A691,'WinBUGS output'!A:C,3,FALSE)</f>
        <v>Amitriptyline</v>
      </c>
      <c r="D691" s="35" t="str">
        <f>VLOOKUP(B691,'WinBUGS output'!A:C,3,FALSE)</f>
        <v>Cognitive bibliotherapy</v>
      </c>
      <c r="E691" s="35" t="str">
        <f>FIXED('WinBUGS output'!N690,2)</f>
        <v>-0.53</v>
      </c>
      <c r="F691" s="35" t="str">
        <f>FIXED('WinBUGS output'!M690,2)</f>
        <v>-1.18</v>
      </c>
      <c r="G691" s="35" t="str">
        <f>FIXED('WinBUGS output'!O690,2)</f>
        <v>0.10</v>
      </c>
      <c r="H691" s="7"/>
      <c r="I691" s="7"/>
      <c r="J691" s="7"/>
      <c r="X691" s="35" t="str">
        <f t="shared" si="32"/>
        <v>Amitriptyline</v>
      </c>
      <c r="Y691" s="35" t="str">
        <f t="shared" si="33"/>
        <v>Cognitive bibliotherapy</v>
      </c>
      <c r="Z691" s="35" t="str">
        <f>FIXED(EXP('WinBUGS output'!N690),2)</f>
        <v>0.59</v>
      </c>
      <c r="AA691" s="35" t="str">
        <f>FIXED(EXP('WinBUGS output'!M690),2)</f>
        <v>0.31</v>
      </c>
      <c r="AB691" s="35" t="str">
        <f>FIXED(EXP('WinBUGS output'!O690),2)</f>
        <v>1.11</v>
      </c>
    </row>
    <row r="692" spans="1:28" x14ac:dyDescent="0.25">
      <c r="A692" s="37">
        <v>12</v>
      </c>
      <c r="B692" s="37">
        <v>30</v>
      </c>
      <c r="C692" s="35" t="str">
        <f>VLOOKUP(A692,'WinBUGS output'!A:C,3,FALSE)</f>
        <v>Amitriptyline</v>
      </c>
      <c r="D692" s="35" t="str">
        <f>VLOOKUP(B692,'WinBUGS output'!A:C,3,FALSE)</f>
        <v>Cognitive bibliotherapy + TAU</v>
      </c>
      <c r="E692" s="35" t="str">
        <f>FIXED('WinBUGS output'!N691,2)</f>
        <v>-0.82</v>
      </c>
      <c r="F692" s="35" t="str">
        <f>FIXED('WinBUGS output'!M691,2)</f>
        <v>-1.69</v>
      </c>
      <c r="G692" s="35" t="str">
        <f>FIXED('WinBUGS output'!O691,2)</f>
        <v>-0.01</v>
      </c>
      <c r="H692" s="7"/>
      <c r="I692" s="7"/>
      <c r="J692" s="7"/>
      <c r="X692" s="35" t="str">
        <f t="shared" si="32"/>
        <v>Amitriptyline</v>
      </c>
      <c r="Y692" s="35" t="str">
        <f t="shared" si="33"/>
        <v>Cognitive bibliotherapy + TAU</v>
      </c>
      <c r="Z692" s="35" t="str">
        <f>FIXED(EXP('WinBUGS output'!N691),2)</f>
        <v>0.44</v>
      </c>
      <c r="AA692" s="35" t="str">
        <f>FIXED(EXP('WinBUGS output'!M691),2)</f>
        <v>0.18</v>
      </c>
      <c r="AB692" s="35" t="str">
        <f>FIXED(EXP('WinBUGS output'!O691),2)</f>
        <v>0.99</v>
      </c>
    </row>
    <row r="693" spans="1:28" x14ac:dyDescent="0.25">
      <c r="A693" s="37">
        <v>12</v>
      </c>
      <c r="B693" s="37">
        <v>31</v>
      </c>
      <c r="C693" s="35" t="str">
        <f>VLOOKUP(A693,'WinBUGS output'!A:C,3,FALSE)</f>
        <v>Amitriptyline</v>
      </c>
      <c r="D693" s="35" t="str">
        <f>VLOOKUP(B693,'WinBUGS output'!A:C,3,FALSE)</f>
        <v>Computerised mindfulness intervention</v>
      </c>
      <c r="E693" s="35" t="str">
        <f>FIXED('WinBUGS output'!N692,2)</f>
        <v>-0.48</v>
      </c>
      <c r="F693" s="35" t="str">
        <f>FIXED('WinBUGS output'!M692,2)</f>
        <v>-1.37</v>
      </c>
      <c r="G693" s="35" t="str">
        <f>FIXED('WinBUGS output'!O692,2)</f>
        <v>0.44</v>
      </c>
      <c r="H693" s="7"/>
      <c r="I693" s="7"/>
      <c r="J693" s="7"/>
      <c r="X693" s="35" t="str">
        <f t="shared" si="32"/>
        <v>Amitriptyline</v>
      </c>
      <c r="Y693" s="35" t="str">
        <f t="shared" si="33"/>
        <v>Computerised mindfulness intervention</v>
      </c>
      <c r="Z693" s="35" t="str">
        <f>FIXED(EXP('WinBUGS output'!N692),2)</f>
        <v>0.62</v>
      </c>
      <c r="AA693" s="35" t="str">
        <f>FIXED(EXP('WinBUGS output'!M692),2)</f>
        <v>0.25</v>
      </c>
      <c r="AB693" s="35" t="str">
        <f>FIXED(EXP('WinBUGS output'!O692),2)</f>
        <v>1.56</v>
      </c>
    </row>
    <row r="694" spans="1:28" x14ac:dyDescent="0.25">
      <c r="A694" s="37">
        <v>12</v>
      </c>
      <c r="B694" s="37">
        <v>32</v>
      </c>
      <c r="C694" s="35" t="str">
        <f>VLOOKUP(A694,'WinBUGS output'!A:C,3,FALSE)</f>
        <v>Amitriptyline</v>
      </c>
      <c r="D694" s="35" t="str">
        <f>VLOOKUP(B694,'WinBUGS output'!A:C,3,FALSE)</f>
        <v>Computerised-CBT (CCBT)</v>
      </c>
      <c r="E694" s="35" t="str">
        <f>FIXED('WinBUGS output'!N693,2)</f>
        <v>-0.25</v>
      </c>
      <c r="F694" s="35" t="str">
        <f>FIXED('WinBUGS output'!M693,2)</f>
        <v>-0.90</v>
      </c>
      <c r="G694" s="35" t="str">
        <f>FIXED('WinBUGS output'!O693,2)</f>
        <v>0.38</v>
      </c>
      <c r="H694" s="7"/>
      <c r="I694" s="7"/>
      <c r="J694" s="7"/>
      <c r="X694" s="35" t="str">
        <f t="shared" si="32"/>
        <v>Amitriptyline</v>
      </c>
      <c r="Y694" s="35" t="str">
        <f t="shared" si="33"/>
        <v>Computerised-CBT (CCBT)</v>
      </c>
      <c r="Z694" s="35" t="str">
        <f>FIXED(EXP('WinBUGS output'!N693),2)</f>
        <v>0.78</v>
      </c>
      <c r="AA694" s="35" t="str">
        <f>FIXED(EXP('WinBUGS output'!M693),2)</f>
        <v>0.41</v>
      </c>
      <c r="AB694" s="35" t="str">
        <f>FIXED(EXP('WinBUGS output'!O693),2)</f>
        <v>1.46</v>
      </c>
    </row>
    <row r="695" spans="1:28" x14ac:dyDescent="0.25">
      <c r="A695" s="37">
        <v>12</v>
      </c>
      <c r="B695" s="37">
        <v>33</v>
      </c>
      <c r="C695" s="35" t="str">
        <f>VLOOKUP(A695,'WinBUGS output'!A:C,3,FALSE)</f>
        <v>Amitriptyline</v>
      </c>
      <c r="D695" s="35" t="str">
        <f>VLOOKUP(B695,'WinBUGS output'!A:C,3,FALSE)</f>
        <v>Online positive psychological intervention</v>
      </c>
      <c r="E695" s="35" t="str">
        <f>FIXED('WinBUGS output'!N694,2)</f>
        <v>-0.86</v>
      </c>
      <c r="F695" s="35" t="str">
        <f>FIXED('WinBUGS output'!M694,2)</f>
        <v>-1.74</v>
      </c>
      <c r="G695" s="35" t="str">
        <f>FIXED('WinBUGS output'!O694,2)</f>
        <v>-0.05</v>
      </c>
      <c r="H695" s="7"/>
      <c r="I695" s="7"/>
      <c r="J695" s="7"/>
      <c r="X695" s="35" t="str">
        <f t="shared" si="32"/>
        <v>Amitriptyline</v>
      </c>
      <c r="Y695" s="35" t="str">
        <f t="shared" si="33"/>
        <v>Online positive psychological intervention</v>
      </c>
      <c r="Z695" s="35" t="str">
        <f>FIXED(EXP('WinBUGS output'!N694),2)</f>
        <v>0.42</v>
      </c>
      <c r="AA695" s="35" t="str">
        <f>FIXED(EXP('WinBUGS output'!M694),2)</f>
        <v>0.18</v>
      </c>
      <c r="AB695" s="35" t="str">
        <f>FIXED(EXP('WinBUGS output'!O694),2)</f>
        <v>0.95</v>
      </c>
    </row>
    <row r="696" spans="1:28" x14ac:dyDescent="0.25">
      <c r="A696" s="37">
        <v>12</v>
      </c>
      <c r="B696" s="37">
        <v>34</v>
      </c>
      <c r="C696" s="35" t="str">
        <f>VLOOKUP(A696,'WinBUGS output'!A:C,3,FALSE)</f>
        <v>Amitriptyline</v>
      </c>
      <c r="D696" s="35" t="str">
        <f>VLOOKUP(B696,'WinBUGS output'!A:C,3,FALSE)</f>
        <v>Psychoeducational website</v>
      </c>
      <c r="E696" s="35" t="str">
        <f>FIXED('WinBUGS output'!N695,2)</f>
        <v>-0.42</v>
      </c>
      <c r="F696" s="35" t="str">
        <f>FIXED('WinBUGS output'!M695,2)</f>
        <v>-1.22</v>
      </c>
      <c r="G696" s="35" t="str">
        <f>FIXED('WinBUGS output'!O695,2)</f>
        <v>0.41</v>
      </c>
      <c r="H696" s="7"/>
      <c r="I696" s="7"/>
      <c r="J696" s="7"/>
      <c r="X696" s="35" t="str">
        <f t="shared" si="32"/>
        <v>Amitriptyline</v>
      </c>
      <c r="Y696" s="35" t="str">
        <f t="shared" si="33"/>
        <v>Psychoeducational website</v>
      </c>
      <c r="Z696" s="35" t="str">
        <f>FIXED(EXP('WinBUGS output'!N695),2)</f>
        <v>0.66</v>
      </c>
      <c r="AA696" s="35" t="str">
        <f>FIXED(EXP('WinBUGS output'!M695),2)</f>
        <v>0.29</v>
      </c>
      <c r="AB696" s="35" t="str">
        <f>FIXED(EXP('WinBUGS output'!O695),2)</f>
        <v>1.51</v>
      </c>
    </row>
    <row r="697" spans="1:28" x14ac:dyDescent="0.25">
      <c r="A697" s="37">
        <v>12</v>
      </c>
      <c r="B697" s="37">
        <v>35</v>
      </c>
      <c r="C697" s="35" t="str">
        <f>VLOOKUP(A697,'WinBUGS output'!A:C,3,FALSE)</f>
        <v>Amitriptyline</v>
      </c>
      <c r="D697" s="35" t="str">
        <f>VLOOKUP(B697,'WinBUGS output'!A:C,3,FALSE)</f>
        <v>Tailored computerised psychoeducation and self-help strategies</v>
      </c>
      <c r="E697" s="35" t="str">
        <f>FIXED('WinBUGS output'!N696,2)</f>
        <v>-0.99</v>
      </c>
      <c r="F697" s="35" t="str">
        <f>FIXED('WinBUGS output'!M696,2)</f>
        <v>-1.99</v>
      </c>
      <c r="G697" s="35" t="str">
        <f>FIXED('WinBUGS output'!O696,2)</f>
        <v>-0.12</v>
      </c>
      <c r="H697" s="7"/>
      <c r="I697" s="7"/>
      <c r="J697" s="7"/>
      <c r="X697" s="35" t="str">
        <f t="shared" si="32"/>
        <v>Amitriptyline</v>
      </c>
      <c r="Y697" s="35" t="str">
        <f t="shared" si="33"/>
        <v>Tailored computerised psychoeducation and self-help strategies</v>
      </c>
      <c r="Z697" s="35" t="str">
        <f>FIXED(EXP('WinBUGS output'!N696),2)</f>
        <v>0.37</v>
      </c>
      <c r="AA697" s="35" t="str">
        <f>FIXED(EXP('WinBUGS output'!M696),2)</f>
        <v>0.14</v>
      </c>
      <c r="AB697" s="35" t="str">
        <f>FIXED(EXP('WinBUGS output'!O696),2)</f>
        <v>0.89</v>
      </c>
    </row>
    <row r="698" spans="1:28" x14ac:dyDescent="0.25">
      <c r="A698" s="37">
        <v>12</v>
      </c>
      <c r="B698" s="37">
        <v>36</v>
      </c>
      <c r="C698" s="35" t="str">
        <f>VLOOKUP(A698,'WinBUGS output'!A:C,3,FALSE)</f>
        <v>Amitriptyline</v>
      </c>
      <c r="D698" s="35" t="str">
        <f>VLOOKUP(B698,'WinBUGS output'!A:C,3,FALSE)</f>
        <v>Lifestyle factors discussion</v>
      </c>
      <c r="E698" s="35" t="str">
        <f>FIXED('WinBUGS output'!N697,2)</f>
        <v>-0.74</v>
      </c>
      <c r="F698" s="35" t="str">
        <f>FIXED('WinBUGS output'!M697,2)</f>
        <v>-1.59</v>
      </c>
      <c r="G698" s="35" t="str">
        <f>FIXED('WinBUGS output'!O697,2)</f>
        <v>0.08</v>
      </c>
      <c r="H698" s="7"/>
      <c r="I698" s="7"/>
      <c r="J698" s="7"/>
      <c r="X698" s="35" t="str">
        <f t="shared" si="32"/>
        <v>Amitriptyline</v>
      </c>
      <c r="Y698" s="35" t="str">
        <f t="shared" si="33"/>
        <v>Lifestyle factors discussion</v>
      </c>
      <c r="Z698" s="35" t="str">
        <f>FIXED(EXP('WinBUGS output'!N697),2)</f>
        <v>0.48</v>
      </c>
      <c r="AA698" s="35" t="str">
        <f>FIXED(EXP('WinBUGS output'!M697),2)</f>
        <v>0.20</v>
      </c>
      <c r="AB698" s="35" t="str">
        <f>FIXED(EXP('WinBUGS output'!O697),2)</f>
        <v>1.08</v>
      </c>
    </row>
    <row r="699" spans="1:28" x14ac:dyDescent="0.25">
      <c r="A699" s="37">
        <v>12</v>
      </c>
      <c r="B699" s="37">
        <v>37</v>
      </c>
      <c r="C699" s="35" t="str">
        <f>VLOOKUP(A699,'WinBUGS output'!A:C,3,FALSE)</f>
        <v>Amitriptyline</v>
      </c>
      <c r="D699" s="35" t="str">
        <f>VLOOKUP(B699,'WinBUGS output'!A:C,3,FALSE)</f>
        <v>Psychoeducational group programme</v>
      </c>
      <c r="E699" s="35" t="str">
        <f>FIXED('WinBUGS output'!N698,2)</f>
        <v>-0.55</v>
      </c>
      <c r="F699" s="35" t="str">
        <f>FIXED('WinBUGS output'!M698,2)</f>
        <v>-1.31</v>
      </c>
      <c r="G699" s="35" t="str">
        <f>FIXED('WinBUGS output'!O698,2)</f>
        <v>0.21</v>
      </c>
      <c r="H699" s="7"/>
      <c r="I699" s="7"/>
      <c r="J699" s="7"/>
      <c r="X699" s="35" t="str">
        <f t="shared" si="32"/>
        <v>Amitriptyline</v>
      </c>
      <c r="Y699" s="35" t="str">
        <f t="shared" si="33"/>
        <v>Psychoeducational group programme</v>
      </c>
      <c r="Z699" s="35" t="str">
        <f>FIXED(EXP('WinBUGS output'!N698),2)</f>
        <v>0.58</v>
      </c>
      <c r="AA699" s="35" t="str">
        <f>FIXED(EXP('WinBUGS output'!M698),2)</f>
        <v>0.27</v>
      </c>
      <c r="AB699" s="35" t="str">
        <f>FIXED(EXP('WinBUGS output'!O698),2)</f>
        <v>1.23</v>
      </c>
    </row>
    <row r="700" spans="1:28" x14ac:dyDescent="0.25">
      <c r="A700" s="37">
        <v>12</v>
      </c>
      <c r="B700" s="37">
        <v>38</v>
      </c>
      <c r="C700" s="35" t="str">
        <f>VLOOKUP(A700,'WinBUGS output'!A:C,3,FALSE)</f>
        <v>Amitriptyline</v>
      </c>
      <c r="D700" s="35" t="str">
        <f>VLOOKUP(B700,'WinBUGS output'!A:C,3,FALSE)</f>
        <v>Psychoeducational group programme + TAU</v>
      </c>
      <c r="E700" s="35" t="str">
        <f>FIXED('WinBUGS output'!N699,2)</f>
        <v>-0.44</v>
      </c>
      <c r="F700" s="35" t="str">
        <f>FIXED('WinBUGS output'!M699,2)</f>
        <v>-1.26</v>
      </c>
      <c r="G700" s="35" t="str">
        <f>FIXED('WinBUGS output'!O699,2)</f>
        <v>0.41</v>
      </c>
      <c r="H700" s="7"/>
      <c r="I700" s="7"/>
      <c r="J700" s="7"/>
      <c r="X700" s="35" t="str">
        <f t="shared" si="32"/>
        <v>Amitriptyline</v>
      </c>
      <c r="Y700" s="35" t="str">
        <f t="shared" si="33"/>
        <v>Psychoeducational group programme + TAU</v>
      </c>
      <c r="Z700" s="35" t="str">
        <f>FIXED(EXP('WinBUGS output'!N699),2)</f>
        <v>0.65</v>
      </c>
      <c r="AA700" s="35" t="str">
        <f>FIXED(EXP('WinBUGS output'!M699),2)</f>
        <v>0.28</v>
      </c>
      <c r="AB700" s="35" t="str">
        <f>FIXED(EXP('WinBUGS output'!O699),2)</f>
        <v>1.51</v>
      </c>
    </row>
    <row r="701" spans="1:28" x14ac:dyDescent="0.25">
      <c r="A701" s="37">
        <v>12</v>
      </c>
      <c r="B701" s="37">
        <v>39</v>
      </c>
      <c r="C701" s="35" t="str">
        <f>VLOOKUP(A701,'WinBUGS output'!A:C,3,FALSE)</f>
        <v>Amitriptyline</v>
      </c>
      <c r="D701" s="35" t="str">
        <f>VLOOKUP(B701,'WinBUGS output'!A:C,3,FALSE)</f>
        <v>Interpersonal psychotherapy (IPT)</v>
      </c>
      <c r="E701" s="35" t="str">
        <f>FIXED('WinBUGS output'!N700,2)</f>
        <v>-0.33</v>
      </c>
      <c r="F701" s="35" t="str">
        <f>FIXED('WinBUGS output'!M700,2)</f>
        <v>-0.99</v>
      </c>
      <c r="G701" s="35" t="str">
        <f>FIXED('WinBUGS output'!O700,2)</f>
        <v>0.31</v>
      </c>
      <c r="H701" s="7"/>
      <c r="I701" s="7"/>
      <c r="J701" s="7"/>
      <c r="X701" s="35" t="str">
        <f t="shared" si="32"/>
        <v>Amitriptyline</v>
      </c>
      <c r="Y701" s="35" t="str">
        <f t="shared" si="33"/>
        <v>Interpersonal psychotherapy (IPT)</v>
      </c>
      <c r="Z701" s="35" t="str">
        <f>FIXED(EXP('WinBUGS output'!N700),2)</f>
        <v>0.72</v>
      </c>
      <c r="AA701" s="35" t="str">
        <f>FIXED(EXP('WinBUGS output'!M700),2)</f>
        <v>0.37</v>
      </c>
      <c r="AB701" s="35" t="str">
        <f>FIXED(EXP('WinBUGS output'!O700),2)</f>
        <v>1.36</v>
      </c>
    </row>
    <row r="702" spans="1:28" x14ac:dyDescent="0.25">
      <c r="A702" s="37">
        <v>12</v>
      </c>
      <c r="B702" s="37">
        <v>40</v>
      </c>
      <c r="C702" s="35" t="str">
        <f>VLOOKUP(A702,'WinBUGS output'!A:C,3,FALSE)</f>
        <v>Amitriptyline</v>
      </c>
      <c r="D702" s="35" t="str">
        <f>VLOOKUP(B702,'WinBUGS output'!A:C,3,FALSE)</f>
        <v>Interpersonal counselling</v>
      </c>
      <c r="E702" s="35" t="str">
        <f>FIXED('WinBUGS output'!N701,2)</f>
        <v>0.06</v>
      </c>
      <c r="F702" s="35" t="str">
        <f>FIXED('WinBUGS output'!M701,2)</f>
        <v>-0.83</v>
      </c>
      <c r="G702" s="35" t="str">
        <f>FIXED('WinBUGS output'!O701,2)</f>
        <v>1.04</v>
      </c>
      <c r="H702" s="7"/>
      <c r="I702" s="7"/>
      <c r="J702" s="7"/>
      <c r="X702" s="35" t="str">
        <f t="shared" si="32"/>
        <v>Amitriptyline</v>
      </c>
      <c r="Y702" s="35" t="str">
        <f t="shared" si="33"/>
        <v>Interpersonal counselling</v>
      </c>
      <c r="Z702" s="35" t="str">
        <f>FIXED(EXP('WinBUGS output'!N701),2)</f>
        <v>1.07</v>
      </c>
      <c r="AA702" s="35" t="str">
        <f>FIXED(EXP('WinBUGS output'!M701),2)</f>
        <v>0.43</v>
      </c>
      <c r="AB702" s="35" t="str">
        <f>FIXED(EXP('WinBUGS output'!O701),2)</f>
        <v>2.82</v>
      </c>
    </row>
    <row r="703" spans="1:28" x14ac:dyDescent="0.25">
      <c r="A703" s="37">
        <v>12</v>
      </c>
      <c r="B703" s="37">
        <v>41</v>
      </c>
      <c r="C703" s="35" t="str">
        <f>VLOOKUP(A703,'WinBUGS output'!A:C,3,FALSE)</f>
        <v>Amitriptyline</v>
      </c>
      <c r="D703" s="35" t="str">
        <f>VLOOKUP(B703,'WinBUGS output'!A:C,3,FALSE)</f>
        <v>Non-directive counselling</v>
      </c>
      <c r="E703" s="35" t="str">
        <f>FIXED('WinBUGS output'!N702,2)</f>
        <v>-0.25</v>
      </c>
      <c r="F703" s="35" t="str">
        <f>FIXED('WinBUGS output'!M702,2)</f>
        <v>-1.03</v>
      </c>
      <c r="G703" s="35" t="str">
        <f>FIXED('WinBUGS output'!O702,2)</f>
        <v>0.51</v>
      </c>
      <c r="H703" s="7"/>
      <c r="I703" s="7"/>
      <c r="J703" s="7"/>
      <c r="X703" s="35" t="str">
        <f t="shared" si="32"/>
        <v>Amitriptyline</v>
      </c>
      <c r="Y703" s="35" t="str">
        <f t="shared" si="33"/>
        <v>Non-directive counselling</v>
      </c>
      <c r="Z703" s="35" t="str">
        <f>FIXED(EXP('WinBUGS output'!N702),2)</f>
        <v>0.78</v>
      </c>
      <c r="AA703" s="35" t="str">
        <f>FIXED(EXP('WinBUGS output'!M702),2)</f>
        <v>0.36</v>
      </c>
      <c r="AB703" s="35" t="str">
        <f>FIXED(EXP('WinBUGS output'!O702),2)</f>
        <v>1.67</v>
      </c>
    </row>
    <row r="704" spans="1:28" x14ac:dyDescent="0.25">
      <c r="A704" s="37">
        <v>12</v>
      </c>
      <c r="B704" s="37">
        <v>42</v>
      </c>
      <c r="C704" s="35" t="str">
        <f>VLOOKUP(A704,'WinBUGS output'!A:C,3,FALSE)</f>
        <v>Amitriptyline</v>
      </c>
      <c r="D704" s="35" t="str">
        <f>VLOOKUP(B704,'WinBUGS output'!A:C,3,FALSE)</f>
        <v>Wheel of wellness counselling</v>
      </c>
      <c r="E704" s="35" t="str">
        <f>FIXED('WinBUGS output'!N703,2)</f>
        <v>-0.22</v>
      </c>
      <c r="F704" s="35" t="str">
        <f>FIXED('WinBUGS output'!M703,2)</f>
        <v>-1.13</v>
      </c>
      <c r="G704" s="35" t="str">
        <f>FIXED('WinBUGS output'!O703,2)</f>
        <v>0.65</v>
      </c>
      <c r="H704" s="7"/>
      <c r="I704" s="7"/>
      <c r="J704" s="7"/>
      <c r="X704" s="35" t="str">
        <f t="shared" si="32"/>
        <v>Amitriptyline</v>
      </c>
      <c r="Y704" s="35" t="str">
        <f t="shared" si="33"/>
        <v>Wheel of wellness counselling</v>
      </c>
      <c r="Z704" s="35" t="str">
        <f>FIXED(EXP('WinBUGS output'!N703),2)</f>
        <v>0.81</v>
      </c>
      <c r="AA704" s="35" t="str">
        <f>FIXED(EXP('WinBUGS output'!M703),2)</f>
        <v>0.32</v>
      </c>
      <c r="AB704" s="35" t="str">
        <f>FIXED(EXP('WinBUGS output'!O703),2)</f>
        <v>1.92</v>
      </c>
    </row>
    <row r="705" spans="1:28" x14ac:dyDescent="0.25">
      <c r="A705" s="37">
        <v>12</v>
      </c>
      <c r="B705" s="37">
        <v>43</v>
      </c>
      <c r="C705" s="35" t="str">
        <f>VLOOKUP(A705,'WinBUGS output'!A:C,3,FALSE)</f>
        <v>Amitriptyline</v>
      </c>
      <c r="D705" s="35" t="str">
        <f>VLOOKUP(B705,'WinBUGS output'!A:C,3,FALSE)</f>
        <v>Problem solving individual + enhanced TAU</v>
      </c>
      <c r="E705" s="35" t="str">
        <f>FIXED('WinBUGS output'!N704,2)</f>
        <v>-1.23</v>
      </c>
      <c r="F705" s="35" t="str">
        <f>FIXED('WinBUGS output'!M704,2)</f>
        <v>-2.48</v>
      </c>
      <c r="G705" s="35" t="str">
        <f>FIXED('WinBUGS output'!O704,2)</f>
        <v>0.05</v>
      </c>
      <c r="H705" s="7"/>
      <c r="I705" s="7"/>
      <c r="J705" s="7"/>
      <c r="X705" s="35" t="str">
        <f t="shared" si="32"/>
        <v>Amitriptyline</v>
      </c>
      <c r="Y705" s="35" t="str">
        <f t="shared" si="33"/>
        <v>Problem solving individual + enhanced TAU</v>
      </c>
      <c r="Z705" s="35" t="str">
        <f>FIXED(EXP('WinBUGS output'!N704),2)</f>
        <v>0.29</v>
      </c>
      <c r="AA705" s="35" t="str">
        <f>FIXED(EXP('WinBUGS output'!M704),2)</f>
        <v>0.08</v>
      </c>
      <c r="AB705" s="35" t="str">
        <f>FIXED(EXP('WinBUGS output'!O704),2)</f>
        <v>1.05</v>
      </c>
    </row>
    <row r="706" spans="1:28" x14ac:dyDescent="0.25">
      <c r="A706" s="37">
        <v>12</v>
      </c>
      <c r="B706" s="37">
        <v>44</v>
      </c>
      <c r="C706" s="35" t="str">
        <f>VLOOKUP(A706,'WinBUGS output'!A:C,3,FALSE)</f>
        <v>Amitriptyline</v>
      </c>
      <c r="D706" s="35" t="str">
        <f>VLOOKUP(B706,'WinBUGS output'!A:C,3,FALSE)</f>
        <v>Behavioural activation</v>
      </c>
      <c r="E706" s="35" t="str">
        <f>FIXED('WinBUGS output'!N705,2)</f>
        <v>0.87</v>
      </c>
      <c r="F706" s="35" t="str">
        <f>FIXED('WinBUGS output'!M705,2)</f>
        <v>0.10</v>
      </c>
      <c r="G706" s="35" t="str">
        <f>FIXED('WinBUGS output'!O705,2)</f>
        <v>1.63</v>
      </c>
      <c r="H706" s="7"/>
      <c r="I706" s="7"/>
      <c r="J706" s="7"/>
      <c r="X706" s="35" t="str">
        <f t="shared" si="32"/>
        <v>Amitriptyline</v>
      </c>
      <c r="Y706" s="35" t="str">
        <f t="shared" si="33"/>
        <v>Behavioural activation</v>
      </c>
      <c r="Z706" s="35" t="str">
        <f>FIXED(EXP('WinBUGS output'!N705),2)</f>
        <v>2.40</v>
      </c>
      <c r="AA706" s="35" t="str">
        <f>FIXED(EXP('WinBUGS output'!M705),2)</f>
        <v>1.11</v>
      </c>
      <c r="AB706" s="35" t="str">
        <f>FIXED(EXP('WinBUGS output'!O705),2)</f>
        <v>5.12</v>
      </c>
    </row>
    <row r="707" spans="1:28" x14ac:dyDescent="0.25">
      <c r="A707" s="37">
        <v>12</v>
      </c>
      <c r="B707" s="37">
        <v>45</v>
      </c>
      <c r="C707" s="35" t="str">
        <f>VLOOKUP(A707,'WinBUGS output'!A:C,3,FALSE)</f>
        <v>Amitriptyline</v>
      </c>
      <c r="D707" s="35" t="str">
        <f>VLOOKUP(B707,'WinBUGS output'!A:C,3,FALSE)</f>
        <v>CBT individual (under 15 sessions)</v>
      </c>
      <c r="E707" s="35" t="str">
        <f>FIXED('WinBUGS output'!N706,2)</f>
        <v>0.14</v>
      </c>
      <c r="F707" s="35" t="str">
        <f>FIXED('WinBUGS output'!M706,2)</f>
        <v>-0.56</v>
      </c>
      <c r="G707" s="35" t="str">
        <f>FIXED('WinBUGS output'!O706,2)</f>
        <v>0.82</v>
      </c>
      <c r="H707" s="7"/>
      <c r="I707" s="7"/>
      <c r="J707" s="7"/>
      <c r="X707" s="35" t="str">
        <f t="shared" si="32"/>
        <v>Amitriptyline</v>
      </c>
      <c r="Y707" s="35" t="str">
        <f t="shared" si="33"/>
        <v>CBT individual (under 15 sessions)</v>
      </c>
      <c r="Z707" s="35" t="str">
        <f>FIXED(EXP('WinBUGS output'!N706),2)</f>
        <v>1.16</v>
      </c>
      <c r="AA707" s="35" t="str">
        <f>FIXED(EXP('WinBUGS output'!M706),2)</f>
        <v>0.57</v>
      </c>
      <c r="AB707" s="35" t="str">
        <f>FIXED(EXP('WinBUGS output'!O706),2)</f>
        <v>2.26</v>
      </c>
    </row>
    <row r="708" spans="1:28" x14ac:dyDescent="0.25">
      <c r="A708" s="37">
        <v>12</v>
      </c>
      <c r="B708" s="37">
        <v>46</v>
      </c>
      <c r="C708" s="35" t="str">
        <f>VLOOKUP(A708,'WinBUGS output'!A:C,3,FALSE)</f>
        <v>Amitriptyline</v>
      </c>
      <c r="D708" s="35" t="str">
        <f>VLOOKUP(B708,'WinBUGS output'!A:C,3,FALSE)</f>
        <v>CBT individual (under 15 sessions) + TAU</v>
      </c>
      <c r="E708" s="35" t="str">
        <f>FIXED('WinBUGS output'!N707,2)</f>
        <v>0.37</v>
      </c>
      <c r="F708" s="35" t="str">
        <f>FIXED('WinBUGS output'!M707,2)</f>
        <v>-0.37</v>
      </c>
      <c r="G708" s="35" t="str">
        <f>FIXED('WinBUGS output'!O707,2)</f>
        <v>1.13</v>
      </c>
      <c r="H708" s="7"/>
      <c r="I708" s="7"/>
      <c r="J708" s="7"/>
      <c r="X708" s="35" t="str">
        <f t="shared" si="32"/>
        <v>Amitriptyline</v>
      </c>
      <c r="Y708" s="35" t="str">
        <f t="shared" si="33"/>
        <v>CBT individual (under 15 sessions) + TAU</v>
      </c>
      <c r="Z708" s="35" t="str">
        <f>FIXED(EXP('WinBUGS output'!N707),2)</f>
        <v>1.45</v>
      </c>
      <c r="AA708" s="35" t="str">
        <f>FIXED(EXP('WinBUGS output'!M707),2)</f>
        <v>0.69</v>
      </c>
      <c r="AB708" s="35" t="str">
        <f>FIXED(EXP('WinBUGS output'!O707),2)</f>
        <v>3.10</v>
      </c>
    </row>
    <row r="709" spans="1:28" x14ac:dyDescent="0.25">
      <c r="A709" s="37">
        <v>12</v>
      </c>
      <c r="B709" s="37">
        <v>47</v>
      </c>
      <c r="C709" s="35" t="str">
        <f>VLOOKUP(A709,'WinBUGS output'!A:C,3,FALSE)</f>
        <v>Amitriptyline</v>
      </c>
      <c r="D709" s="35" t="str">
        <f>VLOOKUP(B709,'WinBUGS output'!A:C,3,FALSE)</f>
        <v>CBT individual (over 15 sessions)</v>
      </c>
      <c r="E709" s="35" t="str">
        <f>FIXED('WinBUGS output'!N708,2)</f>
        <v>0.24</v>
      </c>
      <c r="F709" s="35" t="str">
        <f>FIXED('WinBUGS output'!M708,2)</f>
        <v>-0.33</v>
      </c>
      <c r="G709" s="35" t="str">
        <f>FIXED('WinBUGS output'!O708,2)</f>
        <v>0.77</v>
      </c>
      <c r="H709" s="7"/>
      <c r="I709" s="7"/>
      <c r="J709" s="7"/>
      <c r="X709" s="35" t="str">
        <f t="shared" ref="X709:X772" si="34">C709</f>
        <v>Amitriptyline</v>
      </c>
      <c r="Y709" s="35" t="str">
        <f t="shared" ref="Y709:Y772" si="35">D709</f>
        <v>CBT individual (over 15 sessions)</v>
      </c>
      <c r="Z709" s="35" t="str">
        <f>FIXED(EXP('WinBUGS output'!N708),2)</f>
        <v>1.27</v>
      </c>
      <c r="AA709" s="35" t="str">
        <f>FIXED(EXP('WinBUGS output'!M708),2)</f>
        <v>0.72</v>
      </c>
      <c r="AB709" s="35" t="str">
        <f>FIXED(EXP('WinBUGS output'!O708),2)</f>
        <v>2.16</v>
      </c>
    </row>
    <row r="710" spans="1:28" x14ac:dyDescent="0.25">
      <c r="A710" s="37">
        <v>12</v>
      </c>
      <c r="B710" s="37">
        <v>48</v>
      </c>
      <c r="C710" s="35" t="str">
        <f>VLOOKUP(A710,'WinBUGS output'!A:C,3,FALSE)</f>
        <v>Amitriptyline</v>
      </c>
      <c r="D710" s="35" t="str">
        <f>VLOOKUP(B710,'WinBUGS output'!A:C,3,FALSE)</f>
        <v>CBT individual (over 15 sessions) + TAU</v>
      </c>
      <c r="E710" s="35" t="str">
        <f>FIXED('WinBUGS output'!N709,2)</f>
        <v>-0.43</v>
      </c>
      <c r="F710" s="35" t="str">
        <f>FIXED('WinBUGS output'!M709,2)</f>
        <v>-1.76</v>
      </c>
      <c r="G710" s="35" t="str">
        <f>FIXED('WinBUGS output'!O709,2)</f>
        <v>0.55</v>
      </c>
      <c r="H710" s="7"/>
      <c r="I710" s="7"/>
      <c r="J710" s="7"/>
      <c r="X710" s="35" t="str">
        <f t="shared" si="34"/>
        <v>Amitriptyline</v>
      </c>
      <c r="Y710" s="35" t="str">
        <f t="shared" si="35"/>
        <v>CBT individual (over 15 sessions) + TAU</v>
      </c>
      <c r="Z710" s="35" t="str">
        <f>FIXED(EXP('WinBUGS output'!N709),2)</f>
        <v>0.65</v>
      </c>
      <c r="AA710" s="35" t="str">
        <f>FIXED(EXP('WinBUGS output'!M709),2)</f>
        <v>0.17</v>
      </c>
      <c r="AB710" s="35" t="str">
        <f>FIXED(EXP('WinBUGS output'!O709),2)</f>
        <v>1.73</v>
      </c>
    </row>
    <row r="711" spans="1:28" x14ac:dyDescent="0.25">
      <c r="A711" s="37">
        <v>12</v>
      </c>
      <c r="B711" s="37">
        <v>49</v>
      </c>
      <c r="C711" s="35" t="str">
        <f>VLOOKUP(A711,'WinBUGS output'!A:C,3,FALSE)</f>
        <v>Amitriptyline</v>
      </c>
      <c r="D711" s="35" t="str">
        <f>VLOOKUP(B711,'WinBUGS output'!A:C,3,FALSE)</f>
        <v>Rational emotive behaviour therapy (REBT) individual</v>
      </c>
      <c r="E711" s="35" t="str">
        <f>FIXED('WinBUGS output'!N710,2)</f>
        <v>0.25</v>
      </c>
      <c r="F711" s="35" t="str">
        <f>FIXED('WinBUGS output'!M710,2)</f>
        <v>-0.51</v>
      </c>
      <c r="G711" s="35" t="str">
        <f>FIXED('WinBUGS output'!O710,2)</f>
        <v>1.01</v>
      </c>
      <c r="H711" s="7"/>
      <c r="I711" s="7"/>
      <c r="J711" s="7"/>
      <c r="X711" s="35" t="str">
        <f t="shared" si="34"/>
        <v>Amitriptyline</v>
      </c>
      <c r="Y711" s="35" t="str">
        <f t="shared" si="35"/>
        <v>Rational emotive behaviour therapy (REBT) individual</v>
      </c>
      <c r="Z711" s="35" t="str">
        <f>FIXED(EXP('WinBUGS output'!N710),2)</f>
        <v>1.29</v>
      </c>
      <c r="AA711" s="35" t="str">
        <f>FIXED(EXP('WinBUGS output'!M710),2)</f>
        <v>0.60</v>
      </c>
      <c r="AB711" s="35" t="str">
        <f>FIXED(EXP('WinBUGS output'!O710),2)</f>
        <v>2.75</v>
      </c>
    </row>
    <row r="712" spans="1:28" x14ac:dyDescent="0.25">
      <c r="A712" s="37">
        <v>12</v>
      </c>
      <c r="B712" s="37">
        <v>50</v>
      </c>
      <c r="C712" s="35" t="str">
        <f>VLOOKUP(A712,'WinBUGS output'!A:C,3,FALSE)</f>
        <v>Amitriptyline</v>
      </c>
      <c r="D712" s="35" t="str">
        <f>VLOOKUP(B712,'WinBUGS output'!A:C,3,FALSE)</f>
        <v>Third-wave cognitive therapy individual</v>
      </c>
      <c r="E712" s="35" t="str">
        <f>FIXED('WinBUGS output'!N711,2)</f>
        <v>0.45</v>
      </c>
      <c r="F712" s="35" t="str">
        <f>FIXED('WinBUGS output'!M711,2)</f>
        <v>-0.29</v>
      </c>
      <c r="G712" s="35" t="str">
        <f>FIXED('WinBUGS output'!O711,2)</f>
        <v>1.22</v>
      </c>
      <c r="H712" s="7"/>
      <c r="I712" s="7"/>
      <c r="J712" s="7"/>
      <c r="X712" s="35" t="str">
        <f t="shared" si="34"/>
        <v>Amitriptyline</v>
      </c>
      <c r="Y712" s="35" t="str">
        <f t="shared" si="35"/>
        <v>Third-wave cognitive therapy individual</v>
      </c>
      <c r="Z712" s="35" t="str">
        <f>FIXED(EXP('WinBUGS output'!N711),2)</f>
        <v>1.57</v>
      </c>
      <c r="AA712" s="35" t="str">
        <f>FIXED(EXP('WinBUGS output'!M711),2)</f>
        <v>0.75</v>
      </c>
      <c r="AB712" s="35" t="str">
        <f>FIXED(EXP('WinBUGS output'!O711),2)</f>
        <v>3.39</v>
      </c>
    </row>
    <row r="713" spans="1:28" x14ac:dyDescent="0.25">
      <c r="A713" s="37">
        <v>12</v>
      </c>
      <c r="B713" s="37">
        <v>51</v>
      </c>
      <c r="C713" s="35" t="str">
        <f>VLOOKUP(A713,'WinBUGS output'!A:C,3,FALSE)</f>
        <v>Amitriptyline</v>
      </c>
      <c r="D713" s="35" t="str">
        <f>VLOOKUP(B713,'WinBUGS output'!A:C,3,FALSE)</f>
        <v>Third-wave cognitive therapy individual + TAU</v>
      </c>
      <c r="E713" s="35" t="str">
        <f>FIXED('WinBUGS output'!N712,2)</f>
        <v>0.42</v>
      </c>
      <c r="F713" s="35" t="str">
        <f>FIXED('WinBUGS output'!M712,2)</f>
        <v>-0.43</v>
      </c>
      <c r="G713" s="35" t="str">
        <f>FIXED('WinBUGS output'!O712,2)</f>
        <v>1.35</v>
      </c>
      <c r="H713" s="7"/>
      <c r="I713" s="7"/>
      <c r="J713" s="7"/>
      <c r="X713" s="35" t="str">
        <f t="shared" si="34"/>
        <v>Amitriptyline</v>
      </c>
      <c r="Y713" s="35" t="str">
        <f t="shared" si="35"/>
        <v>Third-wave cognitive therapy individual + TAU</v>
      </c>
      <c r="Z713" s="35" t="str">
        <f>FIXED(EXP('WinBUGS output'!N712),2)</f>
        <v>1.52</v>
      </c>
      <c r="AA713" s="35" t="str">
        <f>FIXED(EXP('WinBUGS output'!M712),2)</f>
        <v>0.65</v>
      </c>
      <c r="AB713" s="35" t="str">
        <f>FIXED(EXP('WinBUGS output'!O712),2)</f>
        <v>3.85</v>
      </c>
    </row>
    <row r="714" spans="1:28" x14ac:dyDescent="0.25">
      <c r="A714" s="37">
        <v>12</v>
      </c>
      <c r="B714" s="37">
        <v>52</v>
      </c>
      <c r="C714" s="35" t="str">
        <f>VLOOKUP(A714,'WinBUGS output'!A:C,3,FALSE)</f>
        <v>Amitriptyline</v>
      </c>
      <c r="D714" s="35" t="str">
        <f>VLOOKUP(B714,'WinBUGS output'!A:C,3,FALSE)</f>
        <v>CBT group (under 15 sessions)</v>
      </c>
      <c r="E714" s="35" t="str">
        <f>FIXED('WinBUGS output'!N713,2)</f>
        <v>-0.21</v>
      </c>
      <c r="F714" s="35" t="str">
        <f>FIXED('WinBUGS output'!M713,2)</f>
        <v>-0.88</v>
      </c>
      <c r="G714" s="35" t="str">
        <f>FIXED('WinBUGS output'!O713,2)</f>
        <v>0.46</v>
      </c>
      <c r="H714" s="7"/>
      <c r="I714" s="7"/>
      <c r="J714" s="7"/>
      <c r="X714" s="35" t="str">
        <f t="shared" si="34"/>
        <v>Amitriptyline</v>
      </c>
      <c r="Y714" s="35" t="str">
        <f t="shared" si="35"/>
        <v>CBT group (under 15 sessions)</v>
      </c>
      <c r="Z714" s="35" t="str">
        <f>FIXED(EXP('WinBUGS output'!N713),2)</f>
        <v>0.81</v>
      </c>
      <c r="AA714" s="35" t="str">
        <f>FIXED(EXP('WinBUGS output'!M713),2)</f>
        <v>0.42</v>
      </c>
      <c r="AB714" s="35" t="str">
        <f>FIXED(EXP('WinBUGS output'!O713),2)</f>
        <v>1.59</v>
      </c>
    </row>
    <row r="715" spans="1:28" x14ac:dyDescent="0.25">
      <c r="A715" s="37">
        <v>12</v>
      </c>
      <c r="B715" s="37">
        <v>53</v>
      </c>
      <c r="C715" s="35" t="str">
        <f>VLOOKUP(A715,'WinBUGS output'!A:C,3,FALSE)</f>
        <v>Amitriptyline</v>
      </c>
      <c r="D715" s="35" t="str">
        <f>VLOOKUP(B715,'WinBUGS output'!A:C,3,FALSE)</f>
        <v>CBT group (under 15 sessions) + TAU</v>
      </c>
      <c r="E715" s="35" t="str">
        <f>FIXED('WinBUGS output'!N714,2)</f>
        <v>-0.07</v>
      </c>
      <c r="F715" s="35" t="str">
        <f>FIXED('WinBUGS output'!M714,2)</f>
        <v>-0.83</v>
      </c>
      <c r="G715" s="35" t="str">
        <f>FIXED('WinBUGS output'!O714,2)</f>
        <v>0.80</v>
      </c>
      <c r="H715" s="7"/>
      <c r="I715" s="7"/>
      <c r="J715" s="7"/>
      <c r="X715" s="35" t="str">
        <f t="shared" si="34"/>
        <v>Amitriptyline</v>
      </c>
      <c r="Y715" s="35" t="str">
        <f t="shared" si="35"/>
        <v>CBT group (under 15 sessions) + TAU</v>
      </c>
      <c r="Z715" s="35" t="str">
        <f>FIXED(EXP('WinBUGS output'!N714),2)</f>
        <v>0.94</v>
      </c>
      <c r="AA715" s="35" t="str">
        <f>FIXED(EXP('WinBUGS output'!M714),2)</f>
        <v>0.43</v>
      </c>
      <c r="AB715" s="35" t="str">
        <f>FIXED(EXP('WinBUGS output'!O714),2)</f>
        <v>2.23</v>
      </c>
    </row>
    <row r="716" spans="1:28" x14ac:dyDescent="0.25">
      <c r="A716" s="37">
        <v>12</v>
      </c>
      <c r="B716" s="37">
        <v>54</v>
      </c>
      <c r="C716" s="35" t="str">
        <f>VLOOKUP(A716,'WinBUGS output'!A:C,3,FALSE)</f>
        <v>Amitriptyline</v>
      </c>
      <c r="D716" s="35" t="str">
        <f>VLOOKUP(B716,'WinBUGS output'!A:C,3,FALSE)</f>
        <v>Coping with Depression course (group)</v>
      </c>
      <c r="E716" s="35" t="str">
        <f>FIXED('WinBUGS output'!N715,2)</f>
        <v>-0.47</v>
      </c>
      <c r="F716" s="35" t="str">
        <f>FIXED('WinBUGS output'!M715,2)</f>
        <v>-1.29</v>
      </c>
      <c r="G716" s="35" t="str">
        <f>FIXED('WinBUGS output'!O715,2)</f>
        <v>0.27</v>
      </c>
      <c r="H716" s="7"/>
      <c r="I716" s="7"/>
      <c r="J716" s="7"/>
      <c r="X716" s="35" t="str">
        <f t="shared" si="34"/>
        <v>Amitriptyline</v>
      </c>
      <c r="Y716" s="35" t="str">
        <f t="shared" si="35"/>
        <v>Coping with Depression course (group)</v>
      </c>
      <c r="Z716" s="35" t="str">
        <f>FIXED(EXP('WinBUGS output'!N715),2)</f>
        <v>0.62</v>
      </c>
      <c r="AA716" s="35" t="str">
        <f>FIXED(EXP('WinBUGS output'!M715),2)</f>
        <v>0.28</v>
      </c>
      <c r="AB716" s="35" t="str">
        <f>FIXED(EXP('WinBUGS output'!O715),2)</f>
        <v>1.31</v>
      </c>
    </row>
    <row r="717" spans="1:28" x14ac:dyDescent="0.25">
      <c r="A717" s="37">
        <v>12</v>
      </c>
      <c r="B717" s="37">
        <v>55</v>
      </c>
      <c r="C717" s="35" t="str">
        <f>VLOOKUP(A717,'WinBUGS output'!A:C,3,FALSE)</f>
        <v>Amitriptyline</v>
      </c>
      <c r="D717" s="35" t="str">
        <f>VLOOKUP(B717,'WinBUGS output'!A:C,3,FALSE)</f>
        <v>Third-wave cognitive therapy group</v>
      </c>
      <c r="E717" s="35" t="str">
        <f>FIXED('WinBUGS output'!N716,2)</f>
        <v>-0.44</v>
      </c>
      <c r="F717" s="35" t="str">
        <f>FIXED('WinBUGS output'!M716,2)</f>
        <v>-1.21</v>
      </c>
      <c r="G717" s="35" t="str">
        <f>FIXED('WinBUGS output'!O716,2)</f>
        <v>0.27</v>
      </c>
      <c r="H717" s="7"/>
      <c r="I717" s="7"/>
      <c r="J717" s="7"/>
      <c r="X717" s="35" t="str">
        <f t="shared" si="34"/>
        <v>Amitriptyline</v>
      </c>
      <c r="Y717" s="35" t="str">
        <f t="shared" si="35"/>
        <v>Third-wave cognitive therapy group</v>
      </c>
      <c r="Z717" s="35" t="str">
        <f>FIXED(EXP('WinBUGS output'!N716),2)</f>
        <v>0.64</v>
      </c>
      <c r="AA717" s="35" t="str">
        <f>FIXED(EXP('WinBUGS output'!M716),2)</f>
        <v>0.30</v>
      </c>
      <c r="AB717" s="35" t="str">
        <f>FIXED(EXP('WinBUGS output'!O716),2)</f>
        <v>1.31</v>
      </c>
    </row>
    <row r="718" spans="1:28" x14ac:dyDescent="0.25">
      <c r="A718" s="37">
        <v>12</v>
      </c>
      <c r="B718" s="37">
        <v>56</v>
      </c>
      <c r="C718" s="35" t="str">
        <f>VLOOKUP(A718,'WinBUGS output'!A:C,3,FALSE)</f>
        <v>Amitriptyline</v>
      </c>
      <c r="D718" s="35" t="str">
        <f>VLOOKUP(B718,'WinBUGS output'!A:C,3,FALSE)</f>
        <v>Third-wave cognitive therapy group + TAU</v>
      </c>
      <c r="E718" s="35" t="str">
        <f>FIXED('WinBUGS output'!N717,2)</f>
        <v>-0.27</v>
      </c>
      <c r="F718" s="35" t="str">
        <f>FIXED('WinBUGS output'!M717,2)</f>
        <v>-1.13</v>
      </c>
      <c r="G718" s="35" t="str">
        <f>FIXED('WinBUGS output'!O717,2)</f>
        <v>0.62</v>
      </c>
      <c r="H718" s="7"/>
      <c r="I718" s="7"/>
      <c r="J718" s="7"/>
      <c r="X718" s="35" t="str">
        <f t="shared" si="34"/>
        <v>Amitriptyline</v>
      </c>
      <c r="Y718" s="35" t="str">
        <f t="shared" si="35"/>
        <v>Third-wave cognitive therapy group + TAU</v>
      </c>
      <c r="Z718" s="35" t="str">
        <f>FIXED(EXP('WinBUGS output'!N717),2)</f>
        <v>0.77</v>
      </c>
      <c r="AA718" s="35" t="str">
        <f>FIXED(EXP('WinBUGS output'!M717),2)</f>
        <v>0.32</v>
      </c>
      <c r="AB718" s="35" t="str">
        <f>FIXED(EXP('WinBUGS output'!O717),2)</f>
        <v>1.87</v>
      </c>
    </row>
    <row r="719" spans="1:28" x14ac:dyDescent="0.25">
      <c r="A719" s="37">
        <v>12</v>
      </c>
      <c r="B719" s="37">
        <v>57</v>
      </c>
      <c r="C719" s="35" t="str">
        <f>VLOOKUP(A719,'WinBUGS output'!A:C,3,FALSE)</f>
        <v>Amitriptyline</v>
      </c>
      <c r="D719" s="35" t="str">
        <f>VLOOKUP(B719,'WinBUGS output'!A:C,3,FALSE)</f>
        <v>CBT individual (over 15 sessions) + any TCA</v>
      </c>
      <c r="E719" s="35" t="str">
        <f>FIXED('WinBUGS output'!N718,2)</f>
        <v>0.57</v>
      </c>
      <c r="F719" s="35" t="str">
        <f>FIXED('WinBUGS output'!M718,2)</f>
        <v>-0.26</v>
      </c>
      <c r="G719" s="35" t="str">
        <f>FIXED('WinBUGS output'!O718,2)</f>
        <v>1.35</v>
      </c>
      <c r="H719" s="7"/>
      <c r="I719" s="7"/>
      <c r="J719" s="7"/>
      <c r="X719" s="35" t="str">
        <f t="shared" si="34"/>
        <v>Amitriptyline</v>
      </c>
      <c r="Y719" s="35" t="str">
        <f t="shared" si="35"/>
        <v>CBT individual (over 15 sessions) + any TCA</v>
      </c>
      <c r="Z719" s="35" t="str">
        <f>FIXED(EXP('WinBUGS output'!N718),2)</f>
        <v>1.77</v>
      </c>
      <c r="AA719" s="35" t="str">
        <f>FIXED(EXP('WinBUGS output'!M718),2)</f>
        <v>0.77</v>
      </c>
      <c r="AB719" s="35" t="str">
        <f>FIXED(EXP('WinBUGS output'!O718),2)</f>
        <v>3.87</v>
      </c>
    </row>
    <row r="720" spans="1:28" x14ac:dyDescent="0.25">
      <c r="A720" s="37">
        <v>12</v>
      </c>
      <c r="B720" s="37">
        <v>58</v>
      </c>
      <c r="C720" s="35" t="str">
        <f>VLOOKUP(A720,'WinBUGS output'!A:C,3,FALSE)</f>
        <v>Amitriptyline</v>
      </c>
      <c r="D720" s="35" t="str">
        <f>VLOOKUP(B720,'WinBUGS output'!A:C,3,FALSE)</f>
        <v>CBT individual (over 15 sessions) + imipramine</v>
      </c>
      <c r="E720" s="35" t="str">
        <f>FIXED('WinBUGS output'!N719,2)</f>
        <v>0.59</v>
      </c>
      <c r="F720" s="35" t="str">
        <f>FIXED('WinBUGS output'!M719,2)</f>
        <v>-0.32</v>
      </c>
      <c r="G720" s="35" t="str">
        <f>FIXED('WinBUGS output'!O719,2)</f>
        <v>1.48</v>
      </c>
      <c r="H720" s="7"/>
      <c r="I720" s="7"/>
      <c r="J720" s="7"/>
      <c r="X720" s="35" t="str">
        <f t="shared" si="34"/>
        <v>Amitriptyline</v>
      </c>
      <c r="Y720" s="35" t="str">
        <f t="shared" si="35"/>
        <v>CBT individual (over 15 sessions) + imipramine</v>
      </c>
      <c r="Z720" s="35" t="str">
        <f>FIXED(EXP('WinBUGS output'!N719),2)</f>
        <v>1.80</v>
      </c>
      <c r="AA720" s="35" t="str">
        <f>FIXED(EXP('WinBUGS output'!M719),2)</f>
        <v>0.72</v>
      </c>
      <c r="AB720" s="35" t="str">
        <f>FIXED(EXP('WinBUGS output'!O719),2)</f>
        <v>4.39</v>
      </c>
    </row>
    <row r="721" spans="1:28" x14ac:dyDescent="0.25">
      <c r="A721" s="37">
        <v>12</v>
      </c>
      <c r="B721" s="37">
        <v>59</v>
      </c>
      <c r="C721" s="35" t="str">
        <f>VLOOKUP(A721,'WinBUGS output'!A:C,3,FALSE)</f>
        <v>Amitriptyline</v>
      </c>
      <c r="D721" s="35" t="str">
        <f>VLOOKUP(B721,'WinBUGS output'!A:C,3,FALSE)</f>
        <v>Supportive psychotherapy + any SSRI</v>
      </c>
      <c r="E721" s="35" t="str">
        <f>FIXED('WinBUGS output'!N720,2)</f>
        <v>0.96</v>
      </c>
      <c r="F721" s="35" t="str">
        <f>FIXED('WinBUGS output'!M720,2)</f>
        <v>-0.54</v>
      </c>
      <c r="G721" s="35" t="str">
        <f>FIXED('WinBUGS output'!O720,2)</f>
        <v>2.49</v>
      </c>
      <c r="H721" s="7"/>
      <c r="I721" s="7"/>
      <c r="J721" s="7"/>
      <c r="X721" s="35" t="str">
        <f t="shared" si="34"/>
        <v>Amitriptyline</v>
      </c>
      <c r="Y721" s="35" t="str">
        <f t="shared" si="35"/>
        <v>Supportive psychotherapy + any SSRI</v>
      </c>
      <c r="Z721" s="35" t="str">
        <f>FIXED(EXP('WinBUGS output'!N720),2)</f>
        <v>2.62</v>
      </c>
      <c r="AA721" s="35" t="str">
        <f>FIXED(EXP('WinBUGS output'!M720),2)</f>
        <v>0.58</v>
      </c>
      <c r="AB721" s="35" t="str">
        <f>FIXED(EXP('WinBUGS output'!O720),2)</f>
        <v>12.05</v>
      </c>
    </row>
    <row r="722" spans="1:28" x14ac:dyDescent="0.25">
      <c r="A722" s="37">
        <v>12</v>
      </c>
      <c r="B722" s="37">
        <v>60</v>
      </c>
      <c r="C722" s="35" t="str">
        <f>VLOOKUP(A722,'WinBUGS output'!A:C,3,FALSE)</f>
        <v>Amitriptyline</v>
      </c>
      <c r="D722" s="35" t="str">
        <f>VLOOKUP(B722,'WinBUGS output'!A:C,3,FALSE)</f>
        <v>Interpersonal psychotherapy (IPT) + any AD</v>
      </c>
      <c r="E722" s="35" t="str">
        <f>FIXED('WinBUGS output'!N721,2)</f>
        <v>1.14</v>
      </c>
      <c r="F722" s="35" t="str">
        <f>FIXED('WinBUGS output'!M721,2)</f>
        <v>0.04</v>
      </c>
      <c r="G722" s="35" t="str">
        <f>FIXED('WinBUGS output'!O721,2)</f>
        <v>2.24</v>
      </c>
      <c r="H722" s="7"/>
      <c r="I722" s="7"/>
      <c r="J722" s="7"/>
      <c r="X722" s="35" t="str">
        <f t="shared" si="34"/>
        <v>Amitriptyline</v>
      </c>
      <c r="Y722" s="35" t="str">
        <f t="shared" si="35"/>
        <v>Interpersonal psychotherapy (IPT) + any AD</v>
      </c>
      <c r="Z722" s="35" t="str">
        <f>FIXED(EXP('WinBUGS output'!N721),2)</f>
        <v>3.12</v>
      </c>
      <c r="AA722" s="35" t="str">
        <f>FIXED(EXP('WinBUGS output'!M721),2)</f>
        <v>1.04</v>
      </c>
      <c r="AB722" s="35" t="str">
        <f>FIXED(EXP('WinBUGS output'!O721),2)</f>
        <v>9.40</v>
      </c>
    </row>
    <row r="723" spans="1:28" x14ac:dyDescent="0.25">
      <c r="A723" s="37">
        <v>12</v>
      </c>
      <c r="B723" s="37">
        <v>61</v>
      </c>
      <c r="C723" s="35" t="str">
        <f>VLOOKUP(A723,'WinBUGS output'!A:C,3,FALSE)</f>
        <v>Amitriptyline</v>
      </c>
      <c r="D723" s="35" t="str">
        <f>VLOOKUP(B723,'WinBUGS output'!A:C,3,FALSE)</f>
        <v>Interpersonal psychotherapy (IPT) + imipramine</v>
      </c>
      <c r="E723" s="35" t="str">
        <f>FIXED('WinBUGS output'!N722,2)</f>
        <v>1.16</v>
      </c>
      <c r="F723" s="35" t="str">
        <f>FIXED('WinBUGS output'!M722,2)</f>
        <v>-0.09</v>
      </c>
      <c r="G723" s="35" t="str">
        <f>FIXED('WinBUGS output'!O722,2)</f>
        <v>2.42</v>
      </c>
      <c r="H723" s="7"/>
      <c r="I723" s="7"/>
      <c r="J723" s="7"/>
      <c r="X723" s="35" t="str">
        <f t="shared" si="34"/>
        <v>Amitriptyline</v>
      </c>
      <c r="Y723" s="35" t="str">
        <f t="shared" si="35"/>
        <v>Interpersonal psychotherapy (IPT) + imipramine</v>
      </c>
      <c r="Z723" s="35" t="str">
        <f>FIXED(EXP('WinBUGS output'!N722),2)</f>
        <v>3.17</v>
      </c>
      <c r="AA723" s="35" t="str">
        <f>FIXED(EXP('WinBUGS output'!M722),2)</f>
        <v>0.92</v>
      </c>
      <c r="AB723" s="35" t="str">
        <f>FIXED(EXP('WinBUGS output'!O722),2)</f>
        <v>11.25</v>
      </c>
    </row>
    <row r="724" spans="1:28" x14ac:dyDescent="0.25">
      <c r="A724" s="37">
        <v>12</v>
      </c>
      <c r="B724" s="37">
        <v>62</v>
      </c>
      <c r="C724" s="35" t="str">
        <f>VLOOKUP(A724,'WinBUGS output'!A:C,3,FALSE)</f>
        <v>Amitriptyline</v>
      </c>
      <c r="D724" s="35" t="str">
        <f>VLOOKUP(B724,'WinBUGS output'!A:C,3,FALSE)</f>
        <v>Short-term psychodynamic psychotherapy individual + Any AD</v>
      </c>
      <c r="E724" s="35" t="str">
        <f>FIXED('WinBUGS output'!N723,2)</f>
        <v>0.90</v>
      </c>
      <c r="F724" s="35" t="str">
        <f>FIXED('WinBUGS output'!M723,2)</f>
        <v>-0.10</v>
      </c>
      <c r="G724" s="35" t="str">
        <f>FIXED('WinBUGS output'!O723,2)</f>
        <v>1.87</v>
      </c>
      <c r="H724" s="7"/>
      <c r="I724" s="7"/>
      <c r="J724" s="7"/>
      <c r="X724" s="35" t="str">
        <f t="shared" si="34"/>
        <v>Amitriptyline</v>
      </c>
      <c r="Y724" s="35" t="str">
        <f t="shared" si="35"/>
        <v>Short-term psychodynamic psychotherapy individual + Any AD</v>
      </c>
      <c r="Z724" s="35" t="str">
        <f>FIXED(EXP('WinBUGS output'!N723),2)</f>
        <v>2.46</v>
      </c>
      <c r="AA724" s="35" t="str">
        <f>FIXED(EXP('WinBUGS output'!M723),2)</f>
        <v>0.90</v>
      </c>
      <c r="AB724" s="35" t="str">
        <f>FIXED(EXP('WinBUGS output'!O723),2)</f>
        <v>6.50</v>
      </c>
    </row>
    <row r="725" spans="1:28" x14ac:dyDescent="0.25">
      <c r="A725" s="37">
        <v>12</v>
      </c>
      <c r="B725" s="37">
        <v>63</v>
      </c>
      <c r="C725" s="35" t="str">
        <f>VLOOKUP(A725,'WinBUGS output'!A:C,3,FALSE)</f>
        <v>Amitriptyline</v>
      </c>
      <c r="D725" s="35" t="str">
        <f>VLOOKUP(B725,'WinBUGS output'!A:C,3,FALSE)</f>
        <v>Short-term psychodynamic psychotherapy individual + any SSRI</v>
      </c>
      <c r="E725" s="35" t="str">
        <f>FIXED('WinBUGS output'!N724,2)</f>
        <v>0.76</v>
      </c>
      <c r="F725" s="35" t="str">
        <f>FIXED('WinBUGS output'!M724,2)</f>
        <v>-0.34</v>
      </c>
      <c r="G725" s="35" t="str">
        <f>FIXED('WinBUGS output'!O724,2)</f>
        <v>1.80</v>
      </c>
      <c r="H725" s="7"/>
      <c r="I725" s="7"/>
      <c r="J725" s="7"/>
      <c r="X725" s="35" t="str">
        <f t="shared" si="34"/>
        <v>Amitriptyline</v>
      </c>
      <c r="Y725" s="35" t="str">
        <f t="shared" si="35"/>
        <v>Short-term psychodynamic psychotherapy individual + any SSRI</v>
      </c>
      <c r="Z725" s="35" t="str">
        <f>FIXED(EXP('WinBUGS output'!N724),2)</f>
        <v>2.14</v>
      </c>
      <c r="AA725" s="35" t="str">
        <f>FIXED(EXP('WinBUGS output'!M724),2)</f>
        <v>0.71</v>
      </c>
      <c r="AB725" s="35" t="str">
        <f>FIXED(EXP('WinBUGS output'!O724),2)</f>
        <v>6.03</v>
      </c>
    </row>
    <row r="726" spans="1:28" x14ac:dyDescent="0.25">
      <c r="A726" s="37">
        <v>12</v>
      </c>
      <c r="B726" s="37">
        <v>64</v>
      </c>
      <c r="C726" s="35" t="str">
        <f>VLOOKUP(A726,'WinBUGS output'!A:C,3,FALSE)</f>
        <v>Amitriptyline</v>
      </c>
      <c r="D726" s="35" t="str">
        <f>VLOOKUP(B726,'WinBUGS output'!A:C,3,FALSE)</f>
        <v>CBT individual (over 15 sessions) + Pill placebo</v>
      </c>
      <c r="E726" s="35" t="str">
        <f>FIXED('WinBUGS output'!N725,2)</f>
        <v>1.50</v>
      </c>
      <c r="F726" s="35" t="str">
        <f>FIXED('WinBUGS output'!M725,2)</f>
        <v>0.42</v>
      </c>
      <c r="G726" s="35" t="str">
        <f>FIXED('WinBUGS output'!O725,2)</f>
        <v>2.56</v>
      </c>
      <c r="H726" s="7"/>
      <c r="I726" s="7"/>
      <c r="J726" s="7"/>
      <c r="X726" s="35" t="str">
        <f t="shared" si="34"/>
        <v>Amitriptyline</v>
      </c>
      <c r="Y726" s="35" t="str">
        <f t="shared" si="35"/>
        <v>CBT individual (over 15 sessions) + Pill placebo</v>
      </c>
      <c r="Z726" s="35" t="str">
        <f>FIXED(EXP('WinBUGS output'!N725),2)</f>
        <v>4.47</v>
      </c>
      <c r="AA726" s="35" t="str">
        <f>FIXED(EXP('WinBUGS output'!M725),2)</f>
        <v>1.53</v>
      </c>
      <c r="AB726" s="35" t="str">
        <f>FIXED(EXP('WinBUGS output'!O725),2)</f>
        <v>12.99</v>
      </c>
    </row>
    <row r="727" spans="1:28" x14ac:dyDescent="0.25">
      <c r="A727" s="37">
        <v>12</v>
      </c>
      <c r="B727" s="37">
        <v>65</v>
      </c>
      <c r="C727" s="35" t="str">
        <f>VLOOKUP(A727,'WinBUGS output'!A:C,3,FALSE)</f>
        <v>Amitriptyline</v>
      </c>
      <c r="D727" s="35" t="str">
        <f>VLOOKUP(B727,'WinBUGS output'!A:C,3,FALSE)</f>
        <v xml:space="preserve">Interpersonal psychotherapy (IPT) + Pill placebo </v>
      </c>
      <c r="E727" s="35" t="str">
        <f>FIXED('WinBUGS output'!N726,2)</f>
        <v>1.48</v>
      </c>
      <c r="F727" s="35" t="str">
        <f>FIXED('WinBUGS output'!M726,2)</f>
        <v>0.24</v>
      </c>
      <c r="G727" s="35" t="str">
        <f>FIXED('WinBUGS output'!O726,2)</f>
        <v>2.71</v>
      </c>
      <c r="H727" s="7"/>
      <c r="I727" s="7"/>
      <c r="J727" s="7"/>
      <c r="X727" s="35" t="str">
        <f t="shared" si="34"/>
        <v>Amitriptyline</v>
      </c>
      <c r="Y727" s="35" t="str">
        <f t="shared" si="35"/>
        <v xml:space="preserve">Interpersonal psychotherapy (IPT) + Pill placebo </v>
      </c>
      <c r="Z727" s="35" t="str">
        <f>FIXED(EXP('WinBUGS output'!N726),2)</f>
        <v>4.40</v>
      </c>
      <c r="AA727" s="35" t="str">
        <f>FIXED(EXP('WinBUGS output'!M726),2)</f>
        <v>1.28</v>
      </c>
      <c r="AB727" s="35" t="str">
        <f>FIXED(EXP('WinBUGS output'!O726),2)</f>
        <v>15.07</v>
      </c>
    </row>
    <row r="728" spans="1:28" x14ac:dyDescent="0.25">
      <c r="A728" s="37">
        <v>12</v>
      </c>
      <c r="B728" s="37">
        <v>66</v>
      </c>
      <c r="C728" s="35" t="str">
        <f>VLOOKUP(A728,'WinBUGS output'!A:C,3,FALSE)</f>
        <v>Amitriptyline</v>
      </c>
      <c r="D728" s="35" t="str">
        <f>VLOOKUP(B728,'WinBUGS output'!A:C,3,FALSE)</f>
        <v>Exercise + Sertraline</v>
      </c>
      <c r="E728" s="35" t="str">
        <f>FIXED('WinBUGS output'!N727,2)</f>
        <v>1.36</v>
      </c>
      <c r="F728" s="35" t="str">
        <f>FIXED('WinBUGS output'!M727,2)</f>
        <v>0.29</v>
      </c>
      <c r="G728" s="35" t="str">
        <f>FIXED('WinBUGS output'!O727,2)</f>
        <v>2.42</v>
      </c>
      <c r="H728" s="7"/>
      <c r="I728" s="7"/>
      <c r="J728" s="7"/>
      <c r="X728" s="35" t="str">
        <f t="shared" si="34"/>
        <v>Amitriptyline</v>
      </c>
      <c r="Y728" s="35" t="str">
        <f t="shared" si="35"/>
        <v>Exercise + Sertraline</v>
      </c>
      <c r="Z728" s="35" t="str">
        <f>FIXED(EXP('WinBUGS output'!N727),2)</f>
        <v>3.91</v>
      </c>
      <c r="AA728" s="35" t="str">
        <f>FIXED(EXP('WinBUGS output'!M727),2)</f>
        <v>1.33</v>
      </c>
      <c r="AB728" s="35" t="str">
        <f>FIXED(EXP('WinBUGS output'!O727),2)</f>
        <v>11.26</v>
      </c>
    </row>
    <row r="729" spans="1:28" x14ac:dyDescent="0.25">
      <c r="A729" s="37">
        <v>12</v>
      </c>
      <c r="B729" s="37">
        <v>67</v>
      </c>
      <c r="C729" s="35" t="str">
        <f>VLOOKUP(A729,'WinBUGS output'!A:C,3,FALSE)</f>
        <v>Amitriptyline</v>
      </c>
      <c r="D729" s="35" t="str">
        <f>VLOOKUP(B729,'WinBUGS output'!A:C,3,FALSE)</f>
        <v>Cognitive bibliotherapy + escitalopram</v>
      </c>
      <c r="E729" s="35" t="str">
        <f>FIXED('WinBUGS output'!N728,2)</f>
        <v>-0.13</v>
      </c>
      <c r="F729" s="35" t="str">
        <f>FIXED('WinBUGS output'!M728,2)</f>
        <v>-1.30</v>
      </c>
      <c r="G729" s="35" t="str">
        <f>FIXED('WinBUGS output'!O728,2)</f>
        <v>1.04</v>
      </c>
      <c r="H729" s="7"/>
      <c r="I729" s="7"/>
      <c r="J729" s="7"/>
      <c r="X729" s="35" t="str">
        <f t="shared" si="34"/>
        <v>Amitriptyline</v>
      </c>
      <c r="Y729" s="35" t="str">
        <f t="shared" si="35"/>
        <v>Cognitive bibliotherapy + escitalopram</v>
      </c>
      <c r="Z729" s="35" t="str">
        <f>FIXED(EXP('WinBUGS output'!N728),2)</f>
        <v>0.88</v>
      </c>
      <c r="AA729" s="35" t="str">
        <f>FIXED(EXP('WinBUGS output'!M728),2)</f>
        <v>0.27</v>
      </c>
      <c r="AB729" s="35" t="str">
        <f>FIXED(EXP('WinBUGS output'!O728),2)</f>
        <v>2.82</v>
      </c>
    </row>
    <row r="730" spans="1:28" x14ac:dyDescent="0.25">
      <c r="A730" s="37">
        <v>13</v>
      </c>
      <c r="B730" s="37">
        <v>14</v>
      </c>
      <c r="C730" s="35" t="str">
        <f>VLOOKUP(A730,'WinBUGS output'!A:C,3,FALSE)</f>
        <v>Imipramine</v>
      </c>
      <c r="D730" s="35" t="str">
        <f>VLOOKUP(B730,'WinBUGS output'!A:C,3,FALSE)</f>
        <v>Lofepramine</v>
      </c>
      <c r="E730" s="35" t="str">
        <f>FIXED('WinBUGS output'!N729,2)</f>
        <v>0.09</v>
      </c>
      <c r="F730" s="35" t="str">
        <f>FIXED('WinBUGS output'!M729,2)</f>
        <v>-0.48</v>
      </c>
      <c r="G730" s="35" t="str">
        <f>FIXED('WinBUGS output'!O729,2)</f>
        <v>0.76</v>
      </c>
      <c r="H730" s="7"/>
      <c r="I730" s="7"/>
      <c r="J730" s="7"/>
      <c r="X730" s="35" t="str">
        <f t="shared" si="34"/>
        <v>Imipramine</v>
      </c>
      <c r="Y730" s="35" t="str">
        <f t="shared" si="35"/>
        <v>Lofepramine</v>
      </c>
      <c r="Z730" s="35" t="str">
        <f>FIXED(EXP('WinBUGS output'!N729),2)</f>
        <v>1.09</v>
      </c>
      <c r="AA730" s="35" t="str">
        <f>FIXED(EXP('WinBUGS output'!M729),2)</f>
        <v>0.62</v>
      </c>
      <c r="AB730" s="35" t="str">
        <f>FIXED(EXP('WinBUGS output'!O729),2)</f>
        <v>2.14</v>
      </c>
    </row>
    <row r="731" spans="1:28" x14ac:dyDescent="0.25">
      <c r="A731" s="37">
        <v>13</v>
      </c>
      <c r="B731" s="37">
        <v>15</v>
      </c>
      <c r="C731" s="35" t="str">
        <f>VLOOKUP(A731,'WinBUGS output'!A:C,3,FALSE)</f>
        <v>Imipramine</v>
      </c>
      <c r="D731" s="35" t="str">
        <f>VLOOKUP(B731,'WinBUGS output'!A:C,3,FALSE)</f>
        <v>Any SSRI</v>
      </c>
      <c r="E731" s="35" t="str">
        <f>FIXED('WinBUGS output'!N730,2)</f>
        <v>0.17</v>
      </c>
      <c r="F731" s="35" t="str">
        <f>FIXED('WinBUGS output'!M730,2)</f>
        <v>-0.43</v>
      </c>
      <c r="G731" s="35" t="str">
        <f>FIXED('WinBUGS output'!O730,2)</f>
        <v>0.89</v>
      </c>
      <c r="H731" s="7"/>
      <c r="I731" s="7"/>
      <c r="J731" s="7"/>
      <c r="X731" s="35" t="str">
        <f t="shared" si="34"/>
        <v>Imipramine</v>
      </c>
      <c r="Y731" s="35" t="str">
        <f t="shared" si="35"/>
        <v>Any SSRI</v>
      </c>
      <c r="Z731" s="35" t="str">
        <f>FIXED(EXP('WinBUGS output'!N730),2)</f>
        <v>1.18</v>
      </c>
      <c r="AA731" s="35" t="str">
        <f>FIXED(EXP('WinBUGS output'!M730),2)</f>
        <v>0.65</v>
      </c>
      <c r="AB731" s="35" t="str">
        <f>FIXED(EXP('WinBUGS output'!O730),2)</f>
        <v>2.43</v>
      </c>
    </row>
    <row r="732" spans="1:28" x14ac:dyDescent="0.25">
      <c r="A732" s="37">
        <v>13</v>
      </c>
      <c r="B732" s="37">
        <v>16</v>
      </c>
      <c r="C732" s="35" t="str">
        <f>VLOOKUP(A732,'WinBUGS output'!A:C,3,FALSE)</f>
        <v>Imipramine</v>
      </c>
      <c r="D732" s="35" t="str">
        <f>VLOOKUP(B732,'WinBUGS output'!A:C,3,FALSE)</f>
        <v>Any SSRI + Enhanced TAU</v>
      </c>
      <c r="E732" s="35" t="str">
        <f>FIXED('WinBUGS output'!N731,2)</f>
        <v>0.10</v>
      </c>
      <c r="F732" s="35" t="str">
        <f>FIXED('WinBUGS output'!M731,2)</f>
        <v>-0.52</v>
      </c>
      <c r="G732" s="35" t="str">
        <f>FIXED('WinBUGS output'!O731,2)</f>
        <v>0.71</v>
      </c>
      <c r="H732" s="7"/>
      <c r="I732" s="7"/>
      <c r="J732" s="7"/>
      <c r="X732" s="35" t="str">
        <f t="shared" si="34"/>
        <v>Imipramine</v>
      </c>
      <c r="Y732" s="35" t="str">
        <f t="shared" si="35"/>
        <v>Any SSRI + Enhanced TAU</v>
      </c>
      <c r="Z732" s="35" t="str">
        <f>FIXED(EXP('WinBUGS output'!N731),2)</f>
        <v>1.11</v>
      </c>
      <c r="AA732" s="35" t="str">
        <f>FIXED(EXP('WinBUGS output'!M731),2)</f>
        <v>0.59</v>
      </c>
      <c r="AB732" s="35" t="str">
        <f>FIXED(EXP('WinBUGS output'!O731),2)</f>
        <v>2.04</v>
      </c>
    </row>
    <row r="733" spans="1:28" x14ac:dyDescent="0.25">
      <c r="A733" s="37">
        <v>13</v>
      </c>
      <c r="B733" s="37">
        <v>17</v>
      </c>
      <c r="C733" s="35" t="str">
        <f>VLOOKUP(A733,'WinBUGS output'!A:C,3,FALSE)</f>
        <v>Imipramine</v>
      </c>
      <c r="D733" s="35" t="str">
        <f>VLOOKUP(B733,'WinBUGS output'!A:C,3,FALSE)</f>
        <v>Citalopram</v>
      </c>
      <c r="E733" s="35" t="str">
        <f>FIXED('WinBUGS output'!N732,2)</f>
        <v>0.13</v>
      </c>
      <c r="F733" s="35" t="str">
        <f>FIXED('WinBUGS output'!M732,2)</f>
        <v>-0.29</v>
      </c>
      <c r="G733" s="35" t="str">
        <f>FIXED('WinBUGS output'!O732,2)</f>
        <v>0.56</v>
      </c>
      <c r="H733" s="7">
        <v>-0.84099999999999997</v>
      </c>
      <c r="I733" s="7">
        <v>-0.61899999999999999</v>
      </c>
      <c r="J733" s="7">
        <v>0.64600000000000002</v>
      </c>
      <c r="X733" s="35" t="str">
        <f t="shared" si="34"/>
        <v>Imipramine</v>
      </c>
      <c r="Y733" s="35" t="str">
        <f t="shared" si="35"/>
        <v>Citalopram</v>
      </c>
      <c r="Z733" s="35" t="str">
        <f>FIXED(EXP('WinBUGS output'!N732),2)</f>
        <v>1.14</v>
      </c>
      <c r="AA733" s="35" t="str">
        <f>FIXED(EXP('WinBUGS output'!M732),2)</f>
        <v>0.75</v>
      </c>
      <c r="AB733" s="35" t="str">
        <f>FIXED(EXP('WinBUGS output'!O732),2)</f>
        <v>1.74</v>
      </c>
    </row>
    <row r="734" spans="1:28" x14ac:dyDescent="0.25">
      <c r="A734" s="37">
        <v>13</v>
      </c>
      <c r="B734" s="37">
        <v>18</v>
      </c>
      <c r="C734" s="35" t="str">
        <f>VLOOKUP(A734,'WinBUGS output'!A:C,3,FALSE)</f>
        <v>Imipramine</v>
      </c>
      <c r="D734" s="35" t="str">
        <f>VLOOKUP(B734,'WinBUGS output'!A:C,3,FALSE)</f>
        <v>Escitalopram</v>
      </c>
      <c r="E734" s="35" t="str">
        <f>FIXED('WinBUGS output'!N733,2)</f>
        <v>0.00</v>
      </c>
      <c r="F734" s="35" t="str">
        <f>FIXED('WinBUGS output'!M733,2)</f>
        <v>-0.49</v>
      </c>
      <c r="G734" s="35" t="str">
        <f>FIXED('WinBUGS output'!O733,2)</f>
        <v>0.45</v>
      </c>
      <c r="H734" s="7"/>
      <c r="I734" s="7"/>
      <c r="J734" s="7"/>
      <c r="X734" s="35" t="str">
        <f t="shared" si="34"/>
        <v>Imipramine</v>
      </c>
      <c r="Y734" s="35" t="str">
        <f t="shared" si="35"/>
        <v>Escitalopram</v>
      </c>
      <c r="Z734" s="35" t="str">
        <f>FIXED(EXP('WinBUGS output'!N733),2)</f>
        <v>1.00</v>
      </c>
      <c r="AA734" s="35" t="str">
        <f>FIXED(EXP('WinBUGS output'!M733),2)</f>
        <v>0.61</v>
      </c>
      <c r="AB734" s="35" t="str">
        <f>FIXED(EXP('WinBUGS output'!O733),2)</f>
        <v>1.56</v>
      </c>
    </row>
    <row r="735" spans="1:28" x14ac:dyDescent="0.25">
      <c r="A735" s="37">
        <v>13</v>
      </c>
      <c r="B735" s="37">
        <v>19</v>
      </c>
      <c r="C735" s="35" t="str">
        <f>VLOOKUP(A735,'WinBUGS output'!A:C,3,FALSE)</f>
        <v>Imipramine</v>
      </c>
      <c r="D735" s="35" t="str">
        <f>VLOOKUP(B735,'WinBUGS output'!A:C,3,FALSE)</f>
        <v>Fluoxetine</v>
      </c>
      <c r="E735" s="35" t="str">
        <f>FIXED('WinBUGS output'!N734,2)</f>
        <v>0.18</v>
      </c>
      <c r="F735" s="35" t="str">
        <f>FIXED('WinBUGS output'!M734,2)</f>
        <v>-0.19</v>
      </c>
      <c r="G735" s="35" t="str">
        <f>FIXED('WinBUGS output'!O734,2)</f>
        <v>0.57</v>
      </c>
      <c r="H735" s="7">
        <v>0.69279999999999997</v>
      </c>
      <c r="I735" s="7">
        <v>-0.21560000000000001</v>
      </c>
      <c r="J735" s="7">
        <v>1.637</v>
      </c>
      <c r="X735" s="35" t="str">
        <f t="shared" si="34"/>
        <v>Imipramine</v>
      </c>
      <c r="Y735" s="35" t="str">
        <f t="shared" si="35"/>
        <v>Fluoxetine</v>
      </c>
      <c r="Z735" s="35" t="str">
        <f>FIXED(EXP('WinBUGS output'!N734),2)</f>
        <v>1.19</v>
      </c>
      <c r="AA735" s="35" t="str">
        <f>FIXED(EXP('WinBUGS output'!M734),2)</f>
        <v>0.82</v>
      </c>
      <c r="AB735" s="35" t="str">
        <f>FIXED(EXP('WinBUGS output'!O734),2)</f>
        <v>1.77</v>
      </c>
    </row>
    <row r="736" spans="1:28" x14ac:dyDescent="0.25">
      <c r="A736" s="37">
        <v>13</v>
      </c>
      <c r="B736" s="37">
        <v>20</v>
      </c>
      <c r="C736" s="35" t="str">
        <f>VLOOKUP(A736,'WinBUGS output'!A:C,3,FALSE)</f>
        <v>Imipramine</v>
      </c>
      <c r="D736" s="35" t="str">
        <f>VLOOKUP(B736,'WinBUGS output'!A:C,3,FALSE)</f>
        <v>Sertraline</v>
      </c>
      <c r="E736" s="35" t="str">
        <f>FIXED('WinBUGS output'!N735,2)</f>
        <v>0.10</v>
      </c>
      <c r="F736" s="35" t="str">
        <f>FIXED('WinBUGS output'!M735,2)</f>
        <v>-0.26</v>
      </c>
      <c r="G736" s="35" t="str">
        <f>FIXED('WinBUGS output'!O735,2)</f>
        <v>0.48</v>
      </c>
      <c r="H736" s="7">
        <v>0.44</v>
      </c>
      <c r="I736" s="7">
        <v>-0.9325</v>
      </c>
      <c r="J736" s="7">
        <v>1.1100000000000001</v>
      </c>
      <c r="X736" s="35" t="str">
        <f t="shared" si="34"/>
        <v>Imipramine</v>
      </c>
      <c r="Y736" s="35" t="str">
        <f t="shared" si="35"/>
        <v>Sertraline</v>
      </c>
      <c r="Z736" s="35" t="str">
        <f>FIXED(EXP('WinBUGS output'!N735),2)</f>
        <v>1.11</v>
      </c>
      <c r="AA736" s="35" t="str">
        <f>FIXED(EXP('WinBUGS output'!M735),2)</f>
        <v>0.77</v>
      </c>
      <c r="AB736" s="35" t="str">
        <f>FIXED(EXP('WinBUGS output'!O735),2)</f>
        <v>1.61</v>
      </c>
    </row>
    <row r="737" spans="1:28" x14ac:dyDescent="0.25">
      <c r="A737" s="37">
        <v>13</v>
      </c>
      <c r="B737" s="37">
        <v>21</v>
      </c>
      <c r="C737" s="35" t="str">
        <f>VLOOKUP(A737,'WinBUGS output'!A:C,3,FALSE)</f>
        <v>Imipramine</v>
      </c>
      <c r="D737" s="35" t="str">
        <f>VLOOKUP(B737,'WinBUGS output'!A:C,3,FALSE)</f>
        <v>Any AD</v>
      </c>
      <c r="E737" s="35" t="str">
        <f>FIXED('WinBUGS output'!N736,2)</f>
        <v>0.61</v>
      </c>
      <c r="F737" s="35" t="str">
        <f>FIXED('WinBUGS output'!M736,2)</f>
        <v>0.03</v>
      </c>
      <c r="G737" s="35" t="str">
        <f>FIXED('WinBUGS output'!O736,2)</f>
        <v>1.21</v>
      </c>
      <c r="H737" s="7"/>
      <c r="I737" s="7"/>
      <c r="J737" s="7"/>
      <c r="X737" s="35" t="str">
        <f t="shared" si="34"/>
        <v>Imipramine</v>
      </c>
      <c r="Y737" s="35" t="str">
        <f t="shared" si="35"/>
        <v>Any AD</v>
      </c>
      <c r="Z737" s="35" t="str">
        <f>FIXED(EXP('WinBUGS output'!N736),2)</f>
        <v>1.85</v>
      </c>
      <c r="AA737" s="35" t="str">
        <f>FIXED(EXP('WinBUGS output'!M736),2)</f>
        <v>1.03</v>
      </c>
      <c r="AB737" s="35" t="str">
        <f>FIXED(EXP('WinBUGS output'!O736),2)</f>
        <v>3.35</v>
      </c>
    </row>
    <row r="738" spans="1:28" x14ac:dyDescent="0.25">
      <c r="A738" s="37">
        <v>13</v>
      </c>
      <c r="B738" s="37">
        <v>22</v>
      </c>
      <c r="C738" s="35" t="str">
        <f>VLOOKUP(A738,'WinBUGS output'!A:C,3,FALSE)</f>
        <v>Imipramine</v>
      </c>
      <c r="D738" s="35" t="str">
        <f>VLOOKUP(B738,'WinBUGS output'!A:C,3,FALSE)</f>
        <v>Mirtazapine</v>
      </c>
      <c r="E738" s="35" t="str">
        <f>FIXED('WinBUGS output'!N737,2)</f>
        <v>0.87</v>
      </c>
      <c r="F738" s="35" t="str">
        <f>FIXED('WinBUGS output'!M737,2)</f>
        <v>-0.49</v>
      </c>
      <c r="G738" s="35" t="str">
        <f>FIXED('WinBUGS output'!O737,2)</f>
        <v>2.35</v>
      </c>
      <c r="H738" s="7"/>
      <c r="I738" s="7"/>
      <c r="J738" s="7"/>
      <c r="X738" s="35" t="str">
        <f t="shared" si="34"/>
        <v>Imipramine</v>
      </c>
      <c r="Y738" s="35" t="str">
        <f t="shared" si="35"/>
        <v>Mirtazapine</v>
      </c>
      <c r="Z738" s="35" t="str">
        <f>FIXED(EXP('WinBUGS output'!N737),2)</f>
        <v>2.39</v>
      </c>
      <c r="AA738" s="35" t="str">
        <f>FIXED(EXP('WinBUGS output'!M737),2)</f>
        <v>0.61</v>
      </c>
      <c r="AB738" s="35" t="str">
        <f>FIXED(EXP('WinBUGS output'!O737),2)</f>
        <v>10.45</v>
      </c>
    </row>
    <row r="739" spans="1:28" x14ac:dyDescent="0.25">
      <c r="A739" s="37">
        <v>13</v>
      </c>
      <c r="B739" s="37">
        <v>23</v>
      </c>
      <c r="C739" s="35" t="str">
        <f>VLOOKUP(A739,'WinBUGS output'!A:C,3,FALSE)</f>
        <v>Imipramine</v>
      </c>
      <c r="D739" s="35" t="str">
        <f>VLOOKUP(B739,'WinBUGS output'!A:C,3,FALSE)</f>
        <v>Short-term psychodynamic psychotherapy individual</v>
      </c>
      <c r="E739" s="35" t="str">
        <f>FIXED('WinBUGS output'!N738,2)</f>
        <v>0.15</v>
      </c>
      <c r="F739" s="35" t="str">
        <f>FIXED('WinBUGS output'!M738,2)</f>
        <v>-0.53</v>
      </c>
      <c r="G739" s="35" t="str">
        <f>FIXED('WinBUGS output'!O738,2)</f>
        <v>0.83</v>
      </c>
      <c r="H739" s="7"/>
      <c r="I739" s="7"/>
      <c r="J739" s="7"/>
      <c r="X739" s="35" t="str">
        <f t="shared" si="34"/>
        <v>Imipramine</v>
      </c>
      <c r="Y739" s="35" t="str">
        <f t="shared" si="35"/>
        <v>Short-term psychodynamic psychotherapy individual</v>
      </c>
      <c r="Z739" s="35" t="str">
        <f>FIXED(EXP('WinBUGS output'!N738),2)</f>
        <v>1.16</v>
      </c>
      <c r="AA739" s="35" t="str">
        <f>FIXED(EXP('WinBUGS output'!M738),2)</f>
        <v>0.59</v>
      </c>
      <c r="AB739" s="35" t="str">
        <f>FIXED(EXP('WinBUGS output'!O738),2)</f>
        <v>2.29</v>
      </c>
    </row>
    <row r="740" spans="1:28" x14ac:dyDescent="0.25">
      <c r="A740" s="37">
        <v>13</v>
      </c>
      <c r="B740" s="37">
        <v>24</v>
      </c>
      <c r="C740" s="35" t="str">
        <f>VLOOKUP(A740,'WinBUGS output'!A:C,3,FALSE)</f>
        <v>Imipramine</v>
      </c>
      <c r="D740" s="35" t="str">
        <f>VLOOKUP(B740,'WinBUGS output'!A:C,3,FALSE)</f>
        <v>Cognitive bibliotherapy with support</v>
      </c>
      <c r="E740" s="35" t="str">
        <f>FIXED('WinBUGS output'!N739,2)</f>
        <v>0.00</v>
      </c>
      <c r="F740" s="35" t="str">
        <f>FIXED('WinBUGS output'!M739,2)</f>
        <v>-0.71</v>
      </c>
      <c r="G740" s="35" t="str">
        <f>FIXED('WinBUGS output'!O739,2)</f>
        <v>0.70</v>
      </c>
      <c r="H740" s="7"/>
      <c r="I740" s="7"/>
      <c r="J740" s="7"/>
      <c r="X740" s="35" t="str">
        <f t="shared" si="34"/>
        <v>Imipramine</v>
      </c>
      <c r="Y740" s="35" t="str">
        <f t="shared" si="35"/>
        <v>Cognitive bibliotherapy with support</v>
      </c>
      <c r="Z740" s="35" t="str">
        <f>FIXED(EXP('WinBUGS output'!N739),2)</f>
        <v>1.00</v>
      </c>
      <c r="AA740" s="35" t="str">
        <f>FIXED(EXP('WinBUGS output'!M739),2)</f>
        <v>0.49</v>
      </c>
      <c r="AB740" s="35" t="str">
        <f>FIXED(EXP('WinBUGS output'!O739),2)</f>
        <v>2.01</v>
      </c>
    </row>
    <row r="741" spans="1:28" x14ac:dyDescent="0.25">
      <c r="A741" s="37">
        <v>13</v>
      </c>
      <c r="B741" s="37">
        <v>25</v>
      </c>
      <c r="C741" s="35" t="str">
        <f>VLOOKUP(A741,'WinBUGS output'!A:C,3,FALSE)</f>
        <v>Imipramine</v>
      </c>
      <c r="D741" s="35" t="str">
        <f>VLOOKUP(B741,'WinBUGS output'!A:C,3,FALSE)</f>
        <v>Computerised behavioural activation with support</v>
      </c>
      <c r="E741" s="35" t="str">
        <f>FIXED('WinBUGS output'!N740,2)</f>
        <v>0.28</v>
      </c>
      <c r="F741" s="35" t="str">
        <f>FIXED('WinBUGS output'!M740,2)</f>
        <v>-0.52</v>
      </c>
      <c r="G741" s="35" t="str">
        <f>FIXED('WinBUGS output'!O740,2)</f>
        <v>1.08</v>
      </c>
      <c r="H741" s="7"/>
      <c r="I741" s="7"/>
      <c r="J741" s="7"/>
      <c r="X741" s="35" t="str">
        <f t="shared" si="34"/>
        <v>Imipramine</v>
      </c>
      <c r="Y741" s="35" t="str">
        <f t="shared" si="35"/>
        <v>Computerised behavioural activation with support</v>
      </c>
      <c r="Z741" s="35" t="str">
        <f>FIXED(EXP('WinBUGS output'!N740),2)</f>
        <v>1.32</v>
      </c>
      <c r="AA741" s="35" t="str">
        <f>FIXED(EXP('WinBUGS output'!M740),2)</f>
        <v>0.59</v>
      </c>
      <c r="AB741" s="35" t="str">
        <f>FIXED(EXP('WinBUGS output'!O740),2)</f>
        <v>2.95</v>
      </c>
    </row>
    <row r="742" spans="1:28" x14ac:dyDescent="0.25">
      <c r="A742" s="37">
        <v>13</v>
      </c>
      <c r="B742" s="37">
        <v>26</v>
      </c>
      <c r="C742" s="35" t="str">
        <f>VLOOKUP(A742,'WinBUGS output'!A:C,3,FALSE)</f>
        <v>Imipramine</v>
      </c>
      <c r="D742" s="35" t="str">
        <f>VLOOKUP(B742,'WinBUGS output'!A:C,3,FALSE)</f>
        <v>Computerised psychodynamic therapy with support</v>
      </c>
      <c r="E742" s="35" t="str">
        <f>FIXED('WinBUGS output'!N741,2)</f>
        <v>0.74</v>
      </c>
      <c r="F742" s="35" t="str">
        <f>FIXED('WinBUGS output'!M741,2)</f>
        <v>-0.15</v>
      </c>
      <c r="G742" s="35" t="str">
        <f>FIXED('WinBUGS output'!O741,2)</f>
        <v>1.77</v>
      </c>
      <c r="H742" s="7"/>
      <c r="I742" s="7"/>
      <c r="J742" s="7"/>
      <c r="X742" s="35" t="str">
        <f t="shared" si="34"/>
        <v>Imipramine</v>
      </c>
      <c r="Y742" s="35" t="str">
        <f t="shared" si="35"/>
        <v>Computerised psychodynamic therapy with support</v>
      </c>
      <c r="Z742" s="35" t="str">
        <f>FIXED(EXP('WinBUGS output'!N741),2)</f>
        <v>2.09</v>
      </c>
      <c r="AA742" s="35" t="str">
        <f>FIXED(EXP('WinBUGS output'!M741),2)</f>
        <v>0.86</v>
      </c>
      <c r="AB742" s="35" t="str">
        <f>FIXED(EXP('WinBUGS output'!O741),2)</f>
        <v>5.86</v>
      </c>
    </row>
    <row r="743" spans="1:28" x14ac:dyDescent="0.25">
      <c r="A743" s="37">
        <v>13</v>
      </c>
      <c r="B743" s="37">
        <v>27</v>
      </c>
      <c r="C743" s="35" t="str">
        <f>VLOOKUP(A743,'WinBUGS output'!A:C,3,FALSE)</f>
        <v>Imipramine</v>
      </c>
      <c r="D743" s="35" t="str">
        <f>VLOOKUP(B743,'WinBUGS output'!A:C,3,FALSE)</f>
        <v>Computerised-CBT (CCBT) with support</v>
      </c>
      <c r="E743" s="35" t="str">
        <f>FIXED('WinBUGS output'!N742,2)</f>
        <v>0.40</v>
      </c>
      <c r="F743" s="35" t="str">
        <f>FIXED('WinBUGS output'!M742,2)</f>
        <v>-0.27</v>
      </c>
      <c r="G743" s="35" t="str">
        <f>FIXED('WinBUGS output'!O742,2)</f>
        <v>1.08</v>
      </c>
      <c r="H743" s="7"/>
      <c r="I743" s="7"/>
      <c r="J743" s="7"/>
      <c r="X743" s="35" t="str">
        <f t="shared" si="34"/>
        <v>Imipramine</v>
      </c>
      <c r="Y743" s="35" t="str">
        <f t="shared" si="35"/>
        <v>Computerised-CBT (CCBT) with support</v>
      </c>
      <c r="Z743" s="35" t="str">
        <f>FIXED(EXP('WinBUGS output'!N742),2)</f>
        <v>1.49</v>
      </c>
      <c r="AA743" s="35" t="str">
        <f>FIXED(EXP('WinBUGS output'!M742),2)</f>
        <v>0.77</v>
      </c>
      <c r="AB743" s="35" t="str">
        <f>FIXED(EXP('WinBUGS output'!O742),2)</f>
        <v>2.94</v>
      </c>
    </row>
    <row r="744" spans="1:28" x14ac:dyDescent="0.25">
      <c r="A744" s="37">
        <v>13</v>
      </c>
      <c r="B744" s="37">
        <v>28</v>
      </c>
      <c r="C744" s="35" t="str">
        <f>VLOOKUP(A744,'WinBUGS output'!A:C,3,FALSE)</f>
        <v>Imipramine</v>
      </c>
      <c r="D744" s="35" t="str">
        <f>VLOOKUP(B744,'WinBUGS output'!A:C,3,FALSE)</f>
        <v>Computerised-CBT (CCBT) with support + TAU</v>
      </c>
      <c r="E744" s="35" t="str">
        <f>FIXED('WinBUGS output'!N743,2)</f>
        <v>0.16</v>
      </c>
      <c r="F744" s="35" t="str">
        <f>FIXED('WinBUGS output'!M743,2)</f>
        <v>-0.69</v>
      </c>
      <c r="G744" s="35" t="str">
        <f>FIXED('WinBUGS output'!O743,2)</f>
        <v>0.96</v>
      </c>
      <c r="H744" s="7"/>
      <c r="I744" s="7"/>
      <c r="J744" s="7"/>
      <c r="X744" s="35" t="str">
        <f t="shared" si="34"/>
        <v>Imipramine</v>
      </c>
      <c r="Y744" s="35" t="str">
        <f t="shared" si="35"/>
        <v>Computerised-CBT (CCBT) with support + TAU</v>
      </c>
      <c r="Z744" s="35" t="str">
        <f>FIXED(EXP('WinBUGS output'!N743),2)</f>
        <v>1.17</v>
      </c>
      <c r="AA744" s="35" t="str">
        <f>FIXED(EXP('WinBUGS output'!M743),2)</f>
        <v>0.50</v>
      </c>
      <c r="AB744" s="35" t="str">
        <f>FIXED(EXP('WinBUGS output'!O743),2)</f>
        <v>2.62</v>
      </c>
    </row>
    <row r="745" spans="1:28" x14ac:dyDescent="0.25">
      <c r="A745" s="37">
        <v>13</v>
      </c>
      <c r="B745" s="37">
        <v>29</v>
      </c>
      <c r="C745" s="35" t="str">
        <f>VLOOKUP(A745,'WinBUGS output'!A:C,3,FALSE)</f>
        <v>Imipramine</v>
      </c>
      <c r="D745" s="35" t="str">
        <f>VLOOKUP(B745,'WinBUGS output'!A:C,3,FALSE)</f>
        <v>Cognitive bibliotherapy</v>
      </c>
      <c r="E745" s="35" t="str">
        <f>FIXED('WinBUGS output'!N744,2)</f>
        <v>-0.32</v>
      </c>
      <c r="F745" s="35" t="str">
        <f>FIXED('WinBUGS output'!M744,2)</f>
        <v>-0.92</v>
      </c>
      <c r="G745" s="35" t="str">
        <f>FIXED('WinBUGS output'!O744,2)</f>
        <v>0.29</v>
      </c>
      <c r="H745" s="7"/>
      <c r="I745" s="7"/>
      <c r="J745" s="7"/>
      <c r="X745" s="35" t="str">
        <f t="shared" si="34"/>
        <v>Imipramine</v>
      </c>
      <c r="Y745" s="35" t="str">
        <f t="shared" si="35"/>
        <v>Cognitive bibliotherapy</v>
      </c>
      <c r="Z745" s="35" t="str">
        <f>FIXED(EXP('WinBUGS output'!N744),2)</f>
        <v>0.73</v>
      </c>
      <c r="AA745" s="35" t="str">
        <f>FIXED(EXP('WinBUGS output'!M744),2)</f>
        <v>0.40</v>
      </c>
      <c r="AB745" s="35" t="str">
        <f>FIXED(EXP('WinBUGS output'!O744),2)</f>
        <v>1.33</v>
      </c>
    </row>
    <row r="746" spans="1:28" x14ac:dyDescent="0.25">
      <c r="A746" s="37">
        <v>13</v>
      </c>
      <c r="B746" s="37">
        <v>30</v>
      </c>
      <c r="C746" s="35" t="str">
        <f>VLOOKUP(A746,'WinBUGS output'!A:C,3,FALSE)</f>
        <v>Imipramine</v>
      </c>
      <c r="D746" s="35" t="str">
        <f>VLOOKUP(B746,'WinBUGS output'!A:C,3,FALSE)</f>
        <v>Cognitive bibliotherapy + TAU</v>
      </c>
      <c r="E746" s="35" t="str">
        <f>FIXED('WinBUGS output'!N745,2)</f>
        <v>-0.61</v>
      </c>
      <c r="F746" s="35" t="str">
        <f>FIXED('WinBUGS output'!M745,2)</f>
        <v>-1.45</v>
      </c>
      <c r="G746" s="35" t="str">
        <f>FIXED('WinBUGS output'!O745,2)</f>
        <v>0.18</v>
      </c>
      <c r="H746" s="7"/>
      <c r="I746" s="7"/>
      <c r="J746" s="7"/>
      <c r="X746" s="35" t="str">
        <f t="shared" si="34"/>
        <v>Imipramine</v>
      </c>
      <c r="Y746" s="35" t="str">
        <f t="shared" si="35"/>
        <v>Cognitive bibliotherapy + TAU</v>
      </c>
      <c r="Z746" s="35" t="str">
        <f>FIXED(EXP('WinBUGS output'!N745),2)</f>
        <v>0.54</v>
      </c>
      <c r="AA746" s="35" t="str">
        <f>FIXED(EXP('WinBUGS output'!M745),2)</f>
        <v>0.24</v>
      </c>
      <c r="AB746" s="35" t="str">
        <f>FIXED(EXP('WinBUGS output'!O745),2)</f>
        <v>1.20</v>
      </c>
    </row>
    <row r="747" spans="1:28" x14ac:dyDescent="0.25">
      <c r="A747" s="37">
        <v>13</v>
      </c>
      <c r="B747" s="37">
        <v>31</v>
      </c>
      <c r="C747" s="35" t="str">
        <f>VLOOKUP(A747,'WinBUGS output'!A:C,3,FALSE)</f>
        <v>Imipramine</v>
      </c>
      <c r="D747" s="35" t="str">
        <f>VLOOKUP(B747,'WinBUGS output'!A:C,3,FALSE)</f>
        <v>Computerised mindfulness intervention</v>
      </c>
      <c r="E747" s="35" t="str">
        <f>FIXED('WinBUGS output'!N746,2)</f>
        <v>-0.26</v>
      </c>
      <c r="F747" s="35" t="str">
        <f>FIXED('WinBUGS output'!M746,2)</f>
        <v>-1.12</v>
      </c>
      <c r="G747" s="35" t="str">
        <f>FIXED('WinBUGS output'!O746,2)</f>
        <v>0.64</v>
      </c>
      <c r="H747" s="7"/>
      <c r="I747" s="7"/>
      <c r="J747" s="7"/>
      <c r="X747" s="35" t="str">
        <f t="shared" si="34"/>
        <v>Imipramine</v>
      </c>
      <c r="Y747" s="35" t="str">
        <f t="shared" si="35"/>
        <v>Computerised mindfulness intervention</v>
      </c>
      <c r="Z747" s="35" t="str">
        <f>FIXED(EXP('WinBUGS output'!N746),2)</f>
        <v>0.77</v>
      </c>
      <c r="AA747" s="35" t="str">
        <f>FIXED(EXP('WinBUGS output'!M746),2)</f>
        <v>0.33</v>
      </c>
      <c r="AB747" s="35" t="str">
        <f>FIXED(EXP('WinBUGS output'!O746),2)</f>
        <v>1.90</v>
      </c>
    </row>
    <row r="748" spans="1:28" x14ac:dyDescent="0.25">
      <c r="A748" s="37">
        <v>13</v>
      </c>
      <c r="B748" s="37">
        <v>32</v>
      </c>
      <c r="C748" s="35" t="str">
        <f>VLOOKUP(A748,'WinBUGS output'!A:C,3,FALSE)</f>
        <v>Imipramine</v>
      </c>
      <c r="D748" s="35" t="str">
        <f>VLOOKUP(B748,'WinBUGS output'!A:C,3,FALSE)</f>
        <v>Computerised-CBT (CCBT)</v>
      </c>
      <c r="E748" s="35" t="str">
        <f>FIXED('WinBUGS output'!N747,2)</f>
        <v>-0.04</v>
      </c>
      <c r="F748" s="35" t="str">
        <f>FIXED('WinBUGS output'!M747,2)</f>
        <v>-0.65</v>
      </c>
      <c r="G748" s="35" t="str">
        <f>FIXED('WinBUGS output'!O747,2)</f>
        <v>0.57</v>
      </c>
      <c r="H748" s="7"/>
      <c r="I748" s="7"/>
      <c r="J748" s="7"/>
      <c r="X748" s="35" t="str">
        <f t="shared" si="34"/>
        <v>Imipramine</v>
      </c>
      <c r="Y748" s="35" t="str">
        <f t="shared" si="35"/>
        <v>Computerised-CBT (CCBT)</v>
      </c>
      <c r="Z748" s="35" t="str">
        <f>FIXED(EXP('WinBUGS output'!N747),2)</f>
        <v>0.96</v>
      </c>
      <c r="AA748" s="35" t="str">
        <f>FIXED(EXP('WinBUGS output'!M747),2)</f>
        <v>0.52</v>
      </c>
      <c r="AB748" s="35" t="str">
        <f>FIXED(EXP('WinBUGS output'!O747),2)</f>
        <v>1.76</v>
      </c>
    </row>
    <row r="749" spans="1:28" x14ac:dyDescent="0.25">
      <c r="A749" s="37">
        <v>13</v>
      </c>
      <c r="B749" s="37">
        <v>33</v>
      </c>
      <c r="C749" s="35" t="str">
        <f>VLOOKUP(A749,'WinBUGS output'!A:C,3,FALSE)</f>
        <v>Imipramine</v>
      </c>
      <c r="D749" s="35" t="str">
        <f>VLOOKUP(B749,'WinBUGS output'!A:C,3,FALSE)</f>
        <v>Online positive psychological intervention</v>
      </c>
      <c r="E749" s="35" t="str">
        <f>FIXED('WinBUGS output'!N748,2)</f>
        <v>-0.65</v>
      </c>
      <c r="F749" s="35" t="str">
        <f>FIXED('WinBUGS output'!M748,2)</f>
        <v>-1.49</v>
      </c>
      <c r="G749" s="35" t="str">
        <f>FIXED('WinBUGS output'!O748,2)</f>
        <v>0.14</v>
      </c>
      <c r="H749" s="7"/>
      <c r="I749" s="7"/>
      <c r="J749" s="7"/>
      <c r="X749" s="35" t="str">
        <f t="shared" si="34"/>
        <v>Imipramine</v>
      </c>
      <c r="Y749" s="35" t="str">
        <f t="shared" si="35"/>
        <v>Online positive psychological intervention</v>
      </c>
      <c r="Z749" s="35" t="str">
        <f>FIXED(EXP('WinBUGS output'!N748),2)</f>
        <v>0.52</v>
      </c>
      <c r="AA749" s="35" t="str">
        <f>FIXED(EXP('WinBUGS output'!M748),2)</f>
        <v>0.22</v>
      </c>
      <c r="AB749" s="35" t="str">
        <f>FIXED(EXP('WinBUGS output'!O748),2)</f>
        <v>1.15</v>
      </c>
    </row>
    <row r="750" spans="1:28" x14ac:dyDescent="0.25">
      <c r="A750" s="37">
        <v>13</v>
      </c>
      <c r="B750" s="37">
        <v>34</v>
      </c>
      <c r="C750" s="35" t="str">
        <f>VLOOKUP(A750,'WinBUGS output'!A:C,3,FALSE)</f>
        <v>Imipramine</v>
      </c>
      <c r="D750" s="35" t="str">
        <f>VLOOKUP(B750,'WinBUGS output'!A:C,3,FALSE)</f>
        <v>Psychoeducational website</v>
      </c>
      <c r="E750" s="35" t="str">
        <f>FIXED('WinBUGS output'!N749,2)</f>
        <v>-0.20</v>
      </c>
      <c r="F750" s="35" t="str">
        <f>FIXED('WinBUGS output'!M749,2)</f>
        <v>-0.97</v>
      </c>
      <c r="G750" s="35" t="str">
        <f>FIXED('WinBUGS output'!O749,2)</f>
        <v>0.60</v>
      </c>
      <c r="H750" s="7"/>
      <c r="I750" s="7"/>
      <c r="J750" s="7"/>
      <c r="X750" s="35" t="str">
        <f t="shared" si="34"/>
        <v>Imipramine</v>
      </c>
      <c r="Y750" s="35" t="str">
        <f t="shared" si="35"/>
        <v>Psychoeducational website</v>
      </c>
      <c r="Z750" s="35" t="str">
        <f>FIXED(EXP('WinBUGS output'!N749),2)</f>
        <v>0.82</v>
      </c>
      <c r="AA750" s="35" t="str">
        <f>FIXED(EXP('WinBUGS output'!M749),2)</f>
        <v>0.38</v>
      </c>
      <c r="AB750" s="35" t="str">
        <f>FIXED(EXP('WinBUGS output'!O749),2)</f>
        <v>1.82</v>
      </c>
    </row>
    <row r="751" spans="1:28" x14ac:dyDescent="0.25">
      <c r="A751" s="37">
        <v>13</v>
      </c>
      <c r="B751" s="37">
        <v>35</v>
      </c>
      <c r="C751" s="35" t="str">
        <f>VLOOKUP(A751,'WinBUGS output'!A:C,3,FALSE)</f>
        <v>Imipramine</v>
      </c>
      <c r="D751" s="35" t="str">
        <f>VLOOKUP(B751,'WinBUGS output'!A:C,3,FALSE)</f>
        <v>Tailored computerised psychoeducation and self-help strategies</v>
      </c>
      <c r="E751" s="35" t="str">
        <f>FIXED('WinBUGS output'!N750,2)</f>
        <v>-0.77</v>
      </c>
      <c r="F751" s="35" t="str">
        <f>FIXED('WinBUGS output'!M750,2)</f>
        <v>-1.75</v>
      </c>
      <c r="G751" s="35" t="str">
        <f>FIXED('WinBUGS output'!O750,2)</f>
        <v>0.08</v>
      </c>
      <c r="H751" s="7"/>
      <c r="I751" s="7"/>
      <c r="J751" s="7"/>
      <c r="X751" s="35" t="str">
        <f t="shared" si="34"/>
        <v>Imipramine</v>
      </c>
      <c r="Y751" s="35" t="str">
        <f t="shared" si="35"/>
        <v>Tailored computerised psychoeducation and self-help strategies</v>
      </c>
      <c r="Z751" s="35" t="str">
        <f>FIXED(EXP('WinBUGS output'!N750),2)</f>
        <v>0.46</v>
      </c>
      <c r="AA751" s="35" t="str">
        <f>FIXED(EXP('WinBUGS output'!M750),2)</f>
        <v>0.17</v>
      </c>
      <c r="AB751" s="35" t="str">
        <f>FIXED(EXP('WinBUGS output'!O750),2)</f>
        <v>1.09</v>
      </c>
    </row>
    <row r="752" spans="1:28" x14ac:dyDescent="0.25">
      <c r="A752" s="37">
        <v>13</v>
      </c>
      <c r="B752" s="37">
        <v>36</v>
      </c>
      <c r="C752" s="35" t="str">
        <f>VLOOKUP(A752,'WinBUGS output'!A:C,3,FALSE)</f>
        <v>Imipramine</v>
      </c>
      <c r="D752" s="35" t="str">
        <f>VLOOKUP(B752,'WinBUGS output'!A:C,3,FALSE)</f>
        <v>Lifestyle factors discussion</v>
      </c>
      <c r="E752" s="35" t="str">
        <f>FIXED('WinBUGS output'!N751,2)</f>
        <v>-0.52</v>
      </c>
      <c r="F752" s="35" t="str">
        <f>FIXED('WinBUGS output'!M751,2)</f>
        <v>-1.35</v>
      </c>
      <c r="G752" s="35" t="str">
        <f>FIXED('WinBUGS output'!O751,2)</f>
        <v>0.27</v>
      </c>
      <c r="H752" s="7"/>
      <c r="I752" s="7"/>
      <c r="J752" s="7"/>
      <c r="X752" s="35" t="str">
        <f t="shared" si="34"/>
        <v>Imipramine</v>
      </c>
      <c r="Y752" s="35" t="str">
        <f t="shared" si="35"/>
        <v>Lifestyle factors discussion</v>
      </c>
      <c r="Z752" s="35" t="str">
        <f>FIXED(EXP('WinBUGS output'!N751),2)</f>
        <v>0.59</v>
      </c>
      <c r="AA752" s="35" t="str">
        <f>FIXED(EXP('WinBUGS output'!M751),2)</f>
        <v>0.26</v>
      </c>
      <c r="AB752" s="35" t="str">
        <f>FIXED(EXP('WinBUGS output'!O751),2)</f>
        <v>1.31</v>
      </c>
    </row>
    <row r="753" spans="1:28" x14ac:dyDescent="0.25">
      <c r="A753" s="37">
        <v>13</v>
      </c>
      <c r="B753" s="37">
        <v>37</v>
      </c>
      <c r="C753" s="35" t="str">
        <f>VLOOKUP(A753,'WinBUGS output'!A:C,3,FALSE)</f>
        <v>Imipramine</v>
      </c>
      <c r="D753" s="35" t="str">
        <f>VLOOKUP(B753,'WinBUGS output'!A:C,3,FALSE)</f>
        <v>Psychoeducational group programme</v>
      </c>
      <c r="E753" s="35" t="str">
        <f>FIXED('WinBUGS output'!N752,2)</f>
        <v>-0.33</v>
      </c>
      <c r="F753" s="35" t="str">
        <f>FIXED('WinBUGS output'!M752,2)</f>
        <v>-1.06</v>
      </c>
      <c r="G753" s="35" t="str">
        <f>FIXED('WinBUGS output'!O752,2)</f>
        <v>0.40</v>
      </c>
      <c r="H753" s="7"/>
      <c r="I753" s="7"/>
      <c r="J753" s="7"/>
      <c r="X753" s="35" t="str">
        <f t="shared" si="34"/>
        <v>Imipramine</v>
      </c>
      <c r="Y753" s="35" t="str">
        <f t="shared" si="35"/>
        <v>Psychoeducational group programme</v>
      </c>
      <c r="Z753" s="35" t="str">
        <f>FIXED(EXP('WinBUGS output'!N752),2)</f>
        <v>0.72</v>
      </c>
      <c r="AA753" s="35" t="str">
        <f>FIXED(EXP('WinBUGS output'!M752),2)</f>
        <v>0.35</v>
      </c>
      <c r="AB753" s="35" t="str">
        <f>FIXED(EXP('WinBUGS output'!O752),2)</f>
        <v>1.50</v>
      </c>
    </row>
    <row r="754" spans="1:28" x14ac:dyDescent="0.25">
      <c r="A754" s="37">
        <v>13</v>
      </c>
      <c r="B754" s="37">
        <v>38</v>
      </c>
      <c r="C754" s="35" t="str">
        <f>VLOOKUP(A754,'WinBUGS output'!A:C,3,FALSE)</f>
        <v>Imipramine</v>
      </c>
      <c r="D754" s="35" t="str">
        <f>VLOOKUP(B754,'WinBUGS output'!A:C,3,FALSE)</f>
        <v>Psychoeducational group programme + TAU</v>
      </c>
      <c r="E754" s="35" t="str">
        <f>FIXED('WinBUGS output'!N753,2)</f>
        <v>-0.22</v>
      </c>
      <c r="F754" s="35" t="str">
        <f>FIXED('WinBUGS output'!M753,2)</f>
        <v>-1.01</v>
      </c>
      <c r="G754" s="35" t="str">
        <f>FIXED('WinBUGS output'!O753,2)</f>
        <v>0.61</v>
      </c>
      <c r="H754" s="7"/>
      <c r="I754" s="7"/>
      <c r="J754" s="7"/>
      <c r="X754" s="35" t="str">
        <f t="shared" si="34"/>
        <v>Imipramine</v>
      </c>
      <c r="Y754" s="35" t="str">
        <f t="shared" si="35"/>
        <v>Psychoeducational group programme + TAU</v>
      </c>
      <c r="Z754" s="35" t="str">
        <f>FIXED(EXP('WinBUGS output'!N753),2)</f>
        <v>0.80</v>
      </c>
      <c r="AA754" s="35" t="str">
        <f>FIXED(EXP('WinBUGS output'!M753),2)</f>
        <v>0.36</v>
      </c>
      <c r="AB754" s="35" t="str">
        <f>FIXED(EXP('WinBUGS output'!O753),2)</f>
        <v>1.83</v>
      </c>
    </row>
    <row r="755" spans="1:28" x14ac:dyDescent="0.25">
      <c r="A755" s="37">
        <v>13</v>
      </c>
      <c r="B755" s="37">
        <v>39</v>
      </c>
      <c r="C755" s="35" t="str">
        <f>VLOOKUP(A755,'WinBUGS output'!A:C,3,FALSE)</f>
        <v>Imipramine</v>
      </c>
      <c r="D755" s="35" t="str">
        <f>VLOOKUP(B755,'WinBUGS output'!A:C,3,FALSE)</f>
        <v>Interpersonal psychotherapy (IPT)</v>
      </c>
      <c r="E755" s="35" t="str">
        <f>FIXED('WinBUGS output'!N754,2)</f>
        <v>-0.12</v>
      </c>
      <c r="F755" s="35" t="str">
        <f>FIXED('WinBUGS output'!M754,2)</f>
        <v>-0.73</v>
      </c>
      <c r="G755" s="35" t="str">
        <f>FIXED('WinBUGS output'!O754,2)</f>
        <v>0.49</v>
      </c>
      <c r="H755" s="7"/>
      <c r="I755" s="7"/>
      <c r="J755" s="7"/>
      <c r="X755" s="35" t="str">
        <f t="shared" si="34"/>
        <v>Imipramine</v>
      </c>
      <c r="Y755" s="35" t="str">
        <f t="shared" si="35"/>
        <v>Interpersonal psychotherapy (IPT)</v>
      </c>
      <c r="Z755" s="35" t="str">
        <f>FIXED(EXP('WinBUGS output'!N754),2)</f>
        <v>0.89</v>
      </c>
      <c r="AA755" s="35" t="str">
        <f>FIXED(EXP('WinBUGS output'!M754),2)</f>
        <v>0.48</v>
      </c>
      <c r="AB755" s="35" t="str">
        <f>FIXED(EXP('WinBUGS output'!O754),2)</f>
        <v>1.64</v>
      </c>
    </row>
    <row r="756" spans="1:28" x14ac:dyDescent="0.25">
      <c r="A756" s="37">
        <v>13</v>
      </c>
      <c r="B756" s="37">
        <v>40</v>
      </c>
      <c r="C756" s="35" t="str">
        <f>VLOOKUP(A756,'WinBUGS output'!A:C,3,FALSE)</f>
        <v>Imipramine</v>
      </c>
      <c r="D756" s="35" t="str">
        <f>VLOOKUP(B756,'WinBUGS output'!A:C,3,FALSE)</f>
        <v>Interpersonal counselling</v>
      </c>
      <c r="E756" s="35" t="str">
        <f>FIXED('WinBUGS output'!N755,2)</f>
        <v>0.28</v>
      </c>
      <c r="F756" s="35" t="str">
        <f>FIXED('WinBUGS output'!M755,2)</f>
        <v>-0.58</v>
      </c>
      <c r="G756" s="35" t="str">
        <f>FIXED('WinBUGS output'!O755,2)</f>
        <v>1.23</v>
      </c>
      <c r="H756" s="7"/>
      <c r="I756" s="7"/>
      <c r="J756" s="7"/>
      <c r="X756" s="35" t="str">
        <f t="shared" si="34"/>
        <v>Imipramine</v>
      </c>
      <c r="Y756" s="35" t="str">
        <f t="shared" si="35"/>
        <v>Interpersonal counselling</v>
      </c>
      <c r="Z756" s="35" t="str">
        <f>FIXED(EXP('WinBUGS output'!N755),2)</f>
        <v>1.32</v>
      </c>
      <c r="AA756" s="35" t="str">
        <f>FIXED(EXP('WinBUGS output'!M755),2)</f>
        <v>0.56</v>
      </c>
      <c r="AB756" s="35" t="str">
        <f>FIXED(EXP('WinBUGS output'!O755),2)</f>
        <v>3.42</v>
      </c>
    </row>
    <row r="757" spans="1:28" x14ac:dyDescent="0.25">
      <c r="A757" s="37">
        <v>13</v>
      </c>
      <c r="B757" s="37">
        <v>41</v>
      </c>
      <c r="C757" s="35" t="str">
        <f>VLOOKUP(A757,'WinBUGS output'!A:C,3,FALSE)</f>
        <v>Imipramine</v>
      </c>
      <c r="D757" s="35" t="str">
        <f>VLOOKUP(B757,'WinBUGS output'!A:C,3,FALSE)</f>
        <v>Non-directive counselling</v>
      </c>
      <c r="E757" s="35" t="str">
        <f>FIXED('WinBUGS output'!N756,2)</f>
        <v>-0.03</v>
      </c>
      <c r="F757" s="35" t="str">
        <f>FIXED('WinBUGS output'!M756,2)</f>
        <v>-0.78</v>
      </c>
      <c r="G757" s="35" t="str">
        <f>FIXED('WinBUGS output'!O756,2)</f>
        <v>0.70</v>
      </c>
      <c r="H757" s="7"/>
      <c r="I757" s="7"/>
      <c r="J757" s="7"/>
      <c r="X757" s="35" t="str">
        <f t="shared" si="34"/>
        <v>Imipramine</v>
      </c>
      <c r="Y757" s="35" t="str">
        <f t="shared" si="35"/>
        <v>Non-directive counselling</v>
      </c>
      <c r="Z757" s="35" t="str">
        <f>FIXED(EXP('WinBUGS output'!N756),2)</f>
        <v>0.97</v>
      </c>
      <c r="AA757" s="35" t="str">
        <f>FIXED(EXP('WinBUGS output'!M756),2)</f>
        <v>0.46</v>
      </c>
      <c r="AB757" s="35" t="str">
        <f>FIXED(EXP('WinBUGS output'!O756),2)</f>
        <v>2.02</v>
      </c>
    </row>
    <row r="758" spans="1:28" x14ac:dyDescent="0.25">
      <c r="A758" s="37">
        <v>13</v>
      </c>
      <c r="B758" s="37">
        <v>42</v>
      </c>
      <c r="C758" s="35" t="str">
        <f>VLOOKUP(A758,'WinBUGS output'!A:C,3,FALSE)</f>
        <v>Imipramine</v>
      </c>
      <c r="D758" s="35" t="str">
        <f>VLOOKUP(B758,'WinBUGS output'!A:C,3,FALSE)</f>
        <v>Wheel of wellness counselling</v>
      </c>
      <c r="E758" s="35" t="str">
        <f>FIXED('WinBUGS output'!N757,2)</f>
        <v>0.00</v>
      </c>
      <c r="F758" s="35" t="str">
        <f>FIXED('WinBUGS output'!M757,2)</f>
        <v>-0.88</v>
      </c>
      <c r="G758" s="35" t="str">
        <f>FIXED('WinBUGS output'!O757,2)</f>
        <v>0.84</v>
      </c>
      <c r="H758" s="7"/>
      <c r="I758" s="7"/>
      <c r="J758" s="7"/>
      <c r="X758" s="35" t="str">
        <f t="shared" si="34"/>
        <v>Imipramine</v>
      </c>
      <c r="Y758" s="35" t="str">
        <f t="shared" si="35"/>
        <v>Wheel of wellness counselling</v>
      </c>
      <c r="Z758" s="35" t="str">
        <f>FIXED(EXP('WinBUGS output'!N757),2)</f>
        <v>1.00</v>
      </c>
      <c r="AA758" s="35" t="str">
        <f>FIXED(EXP('WinBUGS output'!M757),2)</f>
        <v>0.41</v>
      </c>
      <c r="AB758" s="35" t="str">
        <f>FIXED(EXP('WinBUGS output'!O757),2)</f>
        <v>2.32</v>
      </c>
    </row>
    <row r="759" spans="1:28" x14ac:dyDescent="0.25">
      <c r="A759" s="37">
        <v>13</v>
      </c>
      <c r="B759" s="37">
        <v>43</v>
      </c>
      <c r="C759" s="35" t="str">
        <f>VLOOKUP(A759,'WinBUGS output'!A:C,3,FALSE)</f>
        <v>Imipramine</v>
      </c>
      <c r="D759" s="35" t="str">
        <f>VLOOKUP(B759,'WinBUGS output'!A:C,3,FALSE)</f>
        <v>Problem solving individual + enhanced TAU</v>
      </c>
      <c r="E759" s="35" t="str">
        <f>FIXED('WinBUGS output'!N758,2)</f>
        <v>-1.01</v>
      </c>
      <c r="F759" s="35" t="str">
        <f>FIXED('WinBUGS output'!M758,2)</f>
        <v>-2.24</v>
      </c>
      <c r="G759" s="35" t="str">
        <f>FIXED('WinBUGS output'!O758,2)</f>
        <v>0.24</v>
      </c>
      <c r="H759" s="7"/>
      <c r="I759" s="7"/>
      <c r="J759" s="7"/>
      <c r="X759" s="35" t="str">
        <f t="shared" si="34"/>
        <v>Imipramine</v>
      </c>
      <c r="Y759" s="35" t="str">
        <f t="shared" si="35"/>
        <v>Problem solving individual + enhanced TAU</v>
      </c>
      <c r="Z759" s="35" t="str">
        <f>FIXED(EXP('WinBUGS output'!N758),2)</f>
        <v>0.36</v>
      </c>
      <c r="AA759" s="35" t="str">
        <f>FIXED(EXP('WinBUGS output'!M758),2)</f>
        <v>0.11</v>
      </c>
      <c r="AB759" s="35" t="str">
        <f>FIXED(EXP('WinBUGS output'!O758),2)</f>
        <v>1.27</v>
      </c>
    </row>
    <row r="760" spans="1:28" x14ac:dyDescent="0.25">
      <c r="A760" s="37">
        <v>13</v>
      </c>
      <c r="B760" s="37">
        <v>44</v>
      </c>
      <c r="C760" s="35" t="str">
        <f>VLOOKUP(A760,'WinBUGS output'!A:C,3,FALSE)</f>
        <v>Imipramine</v>
      </c>
      <c r="D760" s="35" t="str">
        <f>VLOOKUP(B760,'WinBUGS output'!A:C,3,FALSE)</f>
        <v>Behavioural activation</v>
      </c>
      <c r="E760" s="35" t="str">
        <f>FIXED('WinBUGS output'!N759,2)</f>
        <v>1.09</v>
      </c>
      <c r="F760" s="35" t="str">
        <f>FIXED('WinBUGS output'!M759,2)</f>
        <v>0.36</v>
      </c>
      <c r="G760" s="35" t="str">
        <f>FIXED('WinBUGS output'!O759,2)</f>
        <v>1.82</v>
      </c>
      <c r="H760" s="7"/>
      <c r="I760" s="7"/>
      <c r="J760" s="7"/>
      <c r="X760" s="35" t="str">
        <f t="shared" si="34"/>
        <v>Imipramine</v>
      </c>
      <c r="Y760" s="35" t="str">
        <f t="shared" si="35"/>
        <v>Behavioural activation</v>
      </c>
      <c r="Z760" s="35" t="str">
        <f>FIXED(EXP('WinBUGS output'!N759),2)</f>
        <v>2.98</v>
      </c>
      <c r="AA760" s="35" t="str">
        <f>FIXED(EXP('WinBUGS output'!M759),2)</f>
        <v>1.43</v>
      </c>
      <c r="AB760" s="35" t="str">
        <f>FIXED(EXP('WinBUGS output'!O759),2)</f>
        <v>6.17</v>
      </c>
    </row>
    <row r="761" spans="1:28" x14ac:dyDescent="0.25">
      <c r="A761" s="37">
        <v>13</v>
      </c>
      <c r="B761" s="37">
        <v>45</v>
      </c>
      <c r="C761" s="35" t="str">
        <f>VLOOKUP(A761,'WinBUGS output'!A:C,3,FALSE)</f>
        <v>Imipramine</v>
      </c>
      <c r="D761" s="35" t="str">
        <f>VLOOKUP(B761,'WinBUGS output'!A:C,3,FALSE)</f>
        <v>CBT individual (under 15 sessions)</v>
      </c>
      <c r="E761" s="35" t="str">
        <f>FIXED('WinBUGS output'!N760,2)</f>
        <v>0.36</v>
      </c>
      <c r="F761" s="35" t="str">
        <f>FIXED('WinBUGS output'!M760,2)</f>
        <v>-0.31</v>
      </c>
      <c r="G761" s="35" t="str">
        <f>FIXED('WinBUGS output'!O760,2)</f>
        <v>1.00</v>
      </c>
      <c r="H761" s="7"/>
      <c r="I761" s="7"/>
      <c r="J761" s="7"/>
      <c r="X761" s="35" t="str">
        <f t="shared" si="34"/>
        <v>Imipramine</v>
      </c>
      <c r="Y761" s="35" t="str">
        <f t="shared" si="35"/>
        <v>CBT individual (under 15 sessions)</v>
      </c>
      <c r="Z761" s="35" t="str">
        <f>FIXED(EXP('WinBUGS output'!N760),2)</f>
        <v>1.43</v>
      </c>
      <c r="AA761" s="35" t="str">
        <f>FIXED(EXP('WinBUGS output'!M760),2)</f>
        <v>0.74</v>
      </c>
      <c r="AB761" s="35" t="str">
        <f>FIXED(EXP('WinBUGS output'!O760),2)</f>
        <v>2.73</v>
      </c>
    </row>
    <row r="762" spans="1:28" x14ac:dyDescent="0.25">
      <c r="A762" s="37">
        <v>13</v>
      </c>
      <c r="B762" s="37">
        <v>46</v>
      </c>
      <c r="C762" s="35" t="str">
        <f>VLOOKUP(A762,'WinBUGS output'!A:C,3,FALSE)</f>
        <v>Imipramine</v>
      </c>
      <c r="D762" s="35" t="str">
        <f>VLOOKUP(B762,'WinBUGS output'!A:C,3,FALSE)</f>
        <v>CBT individual (under 15 sessions) + TAU</v>
      </c>
      <c r="E762" s="35" t="str">
        <f>FIXED('WinBUGS output'!N761,2)</f>
        <v>0.59</v>
      </c>
      <c r="F762" s="35" t="str">
        <f>FIXED('WinBUGS output'!M761,2)</f>
        <v>-0.11</v>
      </c>
      <c r="G762" s="35" t="str">
        <f>FIXED('WinBUGS output'!O761,2)</f>
        <v>1.32</v>
      </c>
      <c r="H762" s="7"/>
      <c r="I762" s="7"/>
      <c r="J762" s="7"/>
      <c r="X762" s="35" t="str">
        <f t="shared" si="34"/>
        <v>Imipramine</v>
      </c>
      <c r="Y762" s="35" t="str">
        <f t="shared" si="35"/>
        <v>CBT individual (under 15 sessions) + TAU</v>
      </c>
      <c r="Z762" s="35" t="str">
        <f>FIXED(EXP('WinBUGS output'!N761),2)</f>
        <v>1.80</v>
      </c>
      <c r="AA762" s="35" t="str">
        <f>FIXED(EXP('WinBUGS output'!M761),2)</f>
        <v>0.90</v>
      </c>
      <c r="AB762" s="35" t="str">
        <f>FIXED(EXP('WinBUGS output'!O761),2)</f>
        <v>3.74</v>
      </c>
    </row>
    <row r="763" spans="1:28" x14ac:dyDescent="0.25">
      <c r="A763" s="37">
        <v>13</v>
      </c>
      <c r="B763" s="37">
        <v>47</v>
      </c>
      <c r="C763" s="35" t="str">
        <f>VLOOKUP(A763,'WinBUGS output'!A:C,3,FALSE)</f>
        <v>Imipramine</v>
      </c>
      <c r="D763" s="35" t="str">
        <f>VLOOKUP(B763,'WinBUGS output'!A:C,3,FALSE)</f>
        <v>CBT individual (over 15 sessions)</v>
      </c>
      <c r="E763" s="35" t="str">
        <f>FIXED('WinBUGS output'!N762,2)</f>
        <v>0.45</v>
      </c>
      <c r="F763" s="35" t="str">
        <f>FIXED('WinBUGS output'!M762,2)</f>
        <v>-0.04</v>
      </c>
      <c r="G763" s="35" t="str">
        <f>FIXED('WinBUGS output'!O762,2)</f>
        <v>0.95</v>
      </c>
      <c r="H763" s="7">
        <v>0.24959999999999999</v>
      </c>
      <c r="I763" s="7">
        <v>-0.75980000000000003</v>
      </c>
      <c r="J763" s="7">
        <v>1.262</v>
      </c>
      <c r="X763" s="35" t="str">
        <f t="shared" si="34"/>
        <v>Imipramine</v>
      </c>
      <c r="Y763" s="35" t="str">
        <f t="shared" si="35"/>
        <v>CBT individual (over 15 sessions)</v>
      </c>
      <c r="Z763" s="35" t="str">
        <f>FIXED(EXP('WinBUGS output'!N762),2)</f>
        <v>1.56</v>
      </c>
      <c r="AA763" s="35" t="str">
        <f>FIXED(EXP('WinBUGS output'!M762),2)</f>
        <v>0.96</v>
      </c>
      <c r="AB763" s="35" t="str">
        <f>FIXED(EXP('WinBUGS output'!O762),2)</f>
        <v>2.58</v>
      </c>
    </row>
    <row r="764" spans="1:28" x14ac:dyDescent="0.25">
      <c r="A764" s="37">
        <v>13</v>
      </c>
      <c r="B764" s="37">
        <v>48</v>
      </c>
      <c r="C764" s="35" t="str">
        <f>VLOOKUP(A764,'WinBUGS output'!A:C,3,FALSE)</f>
        <v>Imipramine</v>
      </c>
      <c r="D764" s="35" t="str">
        <f>VLOOKUP(B764,'WinBUGS output'!A:C,3,FALSE)</f>
        <v>CBT individual (over 15 sessions) + TAU</v>
      </c>
      <c r="E764" s="35" t="str">
        <f>FIXED('WinBUGS output'!N763,2)</f>
        <v>-0.21</v>
      </c>
      <c r="F764" s="35" t="str">
        <f>FIXED('WinBUGS output'!M763,2)</f>
        <v>-1.52</v>
      </c>
      <c r="G764" s="35" t="str">
        <f>FIXED('WinBUGS output'!O763,2)</f>
        <v>0.74</v>
      </c>
      <c r="H764" s="7"/>
      <c r="I764" s="7"/>
      <c r="J764" s="7"/>
      <c r="X764" s="35" t="str">
        <f t="shared" si="34"/>
        <v>Imipramine</v>
      </c>
      <c r="Y764" s="35" t="str">
        <f t="shared" si="35"/>
        <v>CBT individual (over 15 sessions) + TAU</v>
      </c>
      <c r="Z764" s="35" t="str">
        <f>FIXED(EXP('WinBUGS output'!N763),2)</f>
        <v>0.81</v>
      </c>
      <c r="AA764" s="35" t="str">
        <f>FIXED(EXP('WinBUGS output'!M763),2)</f>
        <v>0.22</v>
      </c>
      <c r="AB764" s="35" t="str">
        <f>FIXED(EXP('WinBUGS output'!O763),2)</f>
        <v>2.09</v>
      </c>
    </row>
    <row r="765" spans="1:28" x14ac:dyDescent="0.25">
      <c r="A765" s="37">
        <v>13</v>
      </c>
      <c r="B765" s="37">
        <v>49</v>
      </c>
      <c r="C765" s="35" t="str">
        <f>VLOOKUP(A765,'WinBUGS output'!A:C,3,FALSE)</f>
        <v>Imipramine</v>
      </c>
      <c r="D765" s="35" t="str">
        <f>VLOOKUP(B765,'WinBUGS output'!A:C,3,FALSE)</f>
        <v>Rational emotive behaviour therapy (REBT) individual</v>
      </c>
      <c r="E765" s="35" t="str">
        <f>FIXED('WinBUGS output'!N764,2)</f>
        <v>0.46</v>
      </c>
      <c r="F765" s="35" t="str">
        <f>FIXED('WinBUGS output'!M764,2)</f>
        <v>-0.26</v>
      </c>
      <c r="G765" s="35" t="str">
        <f>FIXED('WinBUGS output'!O764,2)</f>
        <v>1.20</v>
      </c>
      <c r="H765" s="7"/>
      <c r="I765" s="7"/>
      <c r="J765" s="7"/>
      <c r="X765" s="35" t="str">
        <f t="shared" si="34"/>
        <v>Imipramine</v>
      </c>
      <c r="Y765" s="35" t="str">
        <f t="shared" si="35"/>
        <v>Rational emotive behaviour therapy (REBT) individual</v>
      </c>
      <c r="Z765" s="35" t="str">
        <f>FIXED(EXP('WinBUGS output'!N764),2)</f>
        <v>1.59</v>
      </c>
      <c r="AA765" s="35" t="str">
        <f>FIXED(EXP('WinBUGS output'!M764),2)</f>
        <v>0.77</v>
      </c>
      <c r="AB765" s="35" t="str">
        <f>FIXED(EXP('WinBUGS output'!O764),2)</f>
        <v>3.31</v>
      </c>
    </row>
    <row r="766" spans="1:28" x14ac:dyDescent="0.25">
      <c r="A766" s="37">
        <v>13</v>
      </c>
      <c r="B766" s="37">
        <v>50</v>
      </c>
      <c r="C766" s="35" t="str">
        <f>VLOOKUP(A766,'WinBUGS output'!A:C,3,FALSE)</f>
        <v>Imipramine</v>
      </c>
      <c r="D766" s="35" t="str">
        <f>VLOOKUP(B766,'WinBUGS output'!A:C,3,FALSE)</f>
        <v>Third-wave cognitive therapy individual</v>
      </c>
      <c r="E766" s="35" t="str">
        <f>FIXED('WinBUGS output'!N765,2)</f>
        <v>0.66</v>
      </c>
      <c r="F766" s="35" t="str">
        <f>FIXED('WinBUGS output'!M765,2)</f>
        <v>-0.03</v>
      </c>
      <c r="G766" s="35" t="str">
        <f>FIXED('WinBUGS output'!O765,2)</f>
        <v>1.41</v>
      </c>
      <c r="H766" s="7"/>
      <c r="I766" s="7"/>
      <c r="J766" s="7"/>
      <c r="X766" s="35" t="str">
        <f t="shared" si="34"/>
        <v>Imipramine</v>
      </c>
      <c r="Y766" s="35" t="str">
        <f t="shared" si="35"/>
        <v>Third-wave cognitive therapy individual</v>
      </c>
      <c r="Z766" s="35" t="str">
        <f>FIXED(EXP('WinBUGS output'!N765),2)</f>
        <v>1.94</v>
      </c>
      <c r="AA766" s="35" t="str">
        <f>FIXED(EXP('WinBUGS output'!M765),2)</f>
        <v>0.97</v>
      </c>
      <c r="AB766" s="35" t="str">
        <f>FIXED(EXP('WinBUGS output'!O765),2)</f>
        <v>4.11</v>
      </c>
    </row>
    <row r="767" spans="1:28" x14ac:dyDescent="0.25">
      <c r="A767" s="37">
        <v>13</v>
      </c>
      <c r="B767" s="37">
        <v>51</v>
      </c>
      <c r="C767" s="35" t="str">
        <f>VLOOKUP(A767,'WinBUGS output'!A:C,3,FALSE)</f>
        <v>Imipramine</v>
      </c>
      <c r="D767" s="35" t="str">
        <f>VLOOKUP(B767,'WinBUGS output'!A:C,3,FALSE)</f>
        <v>Third-wave cognitive therapy individual + TAU</v>
      </c>
      <c r="E767" s="35" t="str">
        <f>FIXED('WinBUGS output'!N766,2)</f>
        <v>0.63</v>
      </c>
      <c r="F767" s="35" t="str">
        <f>FIXED('WinBUGS output'!M766,2)</f>
        <v>-0.17</v>
      </c>
      <c r="G767" s="35" t="str">
        <f>FIXED('WinBUGS output'!O766,2)</f>
        <v>1.55</v>
      </c>
      <c r="H767" s="7"/>
      <c r="I767" s="7"/>
      <c r="J767" s="7"/>
      <c r="X767" s="35" t="str">
        <f t="shared" si="34"/>
        <v>Imipramine</v>
      </c>
      <c r="Y767" s="35" t="str">
        <f t="shared" si="35"/>
        <v>Third-wave cognitive therapy individual + TAU</v>
      </c>
      <c r="Z767" s="35" t="str">
        <f>FIXED(EXP('WinBUGS output'!N766),2)</f>
        <v>1.87</v>
      </c>
      <c r="AA767" s="35" t="str">
        <f>FIXED(EXP('WinBUGS output'!M766),2)</f>
        <v>0.84</v>
      </c>
      <c r="AB767" s="35" t="str">
        <f>FIXED(EXP('WinBUGS output'!O766),2)</f>
        <v>4.70</v>
      </c>
    </row>
    <row r="768" spans="1:28" x14ac:dyDescent="0.25">
      <c r="A768" s="37">
        <v>13</v>
      </c>
      <c r="B768" s="37">
        <v>52</v>
      </c>
      <c r="C768" s="35" t="str">
        <f>VLOOKUP(A768,'WinBUGS output'!A:C,3,FALSE)</f>
        <v>Imipramine</v>
      </c>
      <c r="D768" s="35" t="str">
        <f>VLOOKUP(B768,'WinBUGS output'!A:C,3,FALSE)</f>
        <v>CBT group (under 15 sessions)</v>
      </c>
      <c r="E768" s="35" t="str">
        <f>FIXED('WinBUGS output'!N767,2)</f>
        <v>0.00</v>
      </c>
      <c r="F768" s="35" t="str">
        <f>FIXED('WinBUGS output'!M767,2)</f>
        <v>-0.63</v>
      </c>
      <c r="G768" s="35" t="str">
        <f>FIXED('WinBUGS output'!O767,2)</f>
        <v>0.65</v>
      </c>
      <c r="H768" s="7"/>
      <c r="I768" s="7"/>
      <c r="J768" s="7"/>
      <c r="X768" s="35" t="str">
        <f t="shared" si="34"/>
        <v>Imipramine</v>
      </c>
      <c r="Y768" s="35" t="str">
        <f t="shared" si="35"/>
        <v>CBT group (under 15 sessions)</v>
      </c>
      <c r="Z768" s="35" t="str">
        <f>FIXED(EXP('WinBUGS output'!N767),2)</f>
        <v>1.00</v>
      </c>
      <c r="AA768" s="35" t="str">
        <f>FIXED(EXP('WinBUGS output'!M767),2)</f>
        <v>0.53</v>
      </c>
      <c r="AB768" s="35" t="str">
        <f>FIXED(EXP('WinBUGS output'!O767),2)</f>
        <v>1.92</v>
      </c>
    </row>
    <row r="769" spans="1:28" x14ac:dyDescent="0.25">
      <c r="A769" s="37">
        <v>13</v>
      </c>
      <c r="B769" s="37">
        <v>53</v>
      </c>
      <c r="C769" s="35" t="str">
        <f>VLOOKUP(A769,'WinBUGS output'!A:C,3,FALSE)</f>
        <v>Imipramine</v>
      </c>
      <c r="D769" s="35" t="str">
        <f>VLOOKUP(B769,'WinBUGS output'!A:C,3,FALSE)</f>
        <v>CBT group (under 15 sessions) + TAU</v>
      </c>
      <c r="E769" s="35" t="str">
        <f>FIXED('WinBUGS output'!N768,2)</f>
        <v>0.15</v>
      </c>
      <c r="F769" s="35" t="str">
        <f>FIXED('WinBUGS output'!M768,2)</f>
        <v>-0.59</v>
      </c>
      <c r="G769" s="35" t="str">
        <f>FIXED('WinBUGS output'!O768,2)</f>
        <v>0.99</v>
      </c>
      <c r="H769" s="7"/>
      <c r="I769" s="7"/>
      <c r="J769" s="7"/>
      <c r="X769" s="35" t="str">
        <f t="shared" si="34"/>
        <v>Imipramine</v>
      </c>
      <c r="Y769" s="35" t="str">
        <f t="shared" si="35"/>
        <v>CBT group (under 15 sessions) + TAU</v>
      </c>
      <c r="Z769" s="35" t="str">
        <f>FIXED(EXP('WinBUGS output'!N768),2)</f>
        <v>1.16</v>
      </c>
      <c r="AA769" s="35" t="str">
        <f>FIXED(EXP('WinBUGS output'!M768),2)</f>
        <v>0.56</v>
      </c>
      <c r="AB769" s="35" t="str">
        <f>FIXED(EXP('WinBUGS output'!O768),2)</f>
        <v>2.70</v>
      </c>
    </row>
    <row r="770" spans="1:28" x14ac:dyDescent="0.25">
      <c r="A770" s="37">
        <v>13</v>
      </c>
      <c r="B770" s="37">
        <v>54</v>
      </c>
      <c r="C770" s="35" t="str">
        <f>VLOOKUP(A770,'WinBUGS output'!A:C,3,FALSE)</f>
        <v>Imipramine</v>
      </c>
      <c r="D770" s="35" t="str">
        <f>VLOOKUP(B770,'WinBUGS output'!A:C,3,FALSE)</f>
        <v>Coping with Depression course (group)</v>
      </c>
      <c r="E770" s="35" t="str">
        <f>FIXED('WinBUGS output'!N769,2)</f>
        <v>-0.26</v>
      </c>
      <c r="F770" s="35" t="str">
        <f>FIXED('WinBUGS output'!M769,2)</f>
        <v>-1.04</v>
      </c>
      <c r="G770" s="35" t="str">
        <f>FIXED('WinBUGS output'!O769,2)</f>
        <v>0.46</v>
      </c>
      <c r="H770" s="7"/>
      <c r="I770" s="7"/>
      <c r="J770" s="7"/>
      <c r="X770" s="35" t="str">
        <f t="shared" si="34"/>
        <v>Imipramine</v>
      </c>
      <c r="Y770" s="35" t="str">
        <f t="shared" si="35"/>
        <v>Coping with Depression course (group)</v>
      </c>
      <c r="Z770" s="35" t="str">
        <f>FIXED(EXP('WinBUGS output'!N769),2)</f>
        <v>0.77</v>
      </c>
      <c r="AA770" s="35" t="str">
        <f>FIXED(EXP('WinBUGS output'!M769),2)</f>
        <v>0.35</v>
      </c>
      <c r="AB770" s="35" t="str">
        <f>FIXED(EXP('WinBUGS output'!O769),2)</f>
        <v>1.58</v>
      </c>
    </row>
    <row r="771" spans="1:28" x14ac:dyDescent="0.25">
      <c r="A771" s="37">
        <v>13</v>
      </c>
      <c r="B771" s="37">
        <v>55</v>
      </c>
      <c r="C771" s="35" t="str">
        <f>VLOOKUP(A771,'WinBUGS output'!A:C,3,FALSE)</f>
        <v>Imipramine</v>
      </c>
      <c r="D771" s="35" t="str">
        <f>VLOOKUP(B771,'WinBUGS output'!A:C,3,FALSE)</f>
        <v>Third-wave cognitive therapy group</v>
      </c>
      <c r="E771" s="35" t="str">
        <f>FIXED('WinBUGS output'!N770,2)</f>
        <v>-0.23</v>
      </c>
      <c r="F771" s="35" t="str">
        <f>FIXED('WinBUGS output'!M770,2)</f>
        <v>-0.95</v>
      </c>
      <c r="G771" s="35" t="str">
        <f>FIXED('WinBUGS output'!O770,2)</f>
        <v>0.46</v>
      </c>
      <c r="H771" s="7"/>
      <c r="I771" s="7"/>
      <c r="J771" s="7"/>
      <c r="X771" s="35" t="str">
        <f t="shared" si="34"/>
        <v>Imipramine</v>
      </c>
      <c r="Y771" s="35" t="str">
        <f t="shared" si="35"/>
        <v>Third-wave cognitive therapy group</v>
      </c>
      <c r="Z771" s="35" t="str">
        <f>FIXED(EXP('WinBUGS output'!N770),2)</f>
        <v>0.79</v>
      </c>
      <c r="AA771" s="35" t="str">
        <f>FIXED(EXP('WinBUGS output'!M770),2)</f>
        <v>0.39</v>
      </c>
      <c r="AB771" s="35" t="str">
        <f>FIXED(EXP('WinBUGS output'!O770),2)</f>
        <v>1.58</v>
      </c>
    </row>
    <row r="772" spans="1:28" x14ac:dyDescent="0.25">
      <c r="A772" s="37">
        <v>13</v>
      </c>
      <c r="B772" s="37">
        <v>56</v>
      </c>
      <c r="C772" s="35" t="str">
        <f>VLOOKUP(A772,'WinBUGS output'!A:C,3,FALSE)</f>
        <v>Imipramine</v>
      </c>
      <c r="D772" s="35" t="str">
        <f>VLOOKUP(B772,'WinBUGS output'!A:C,3,FALSE)</f>
        <v>Third-wave cognitive therapy group + TAU</v>
      </c>
      <c r="E772" s="35" t="str">
        <f>FIXED('WinBUGS output'!N771,2)</f>
        <v>-0.05</v>
      </c>
      <c r="F772" s="35" t="str">
        <f>FIXED('WinBUGS output'!M771,2)</f>
        <v>-0.89</v>
      </c>
      <c r="G772" s="35" t="str">
        <f>FIXED('WinBUGS output'!O771,2)</f>
        <v>0.82</v>
      </c>
      <c r="H772" s="7"/>
      <c r="I772" s="7"/>
      <c r="J772" s="7"/>
      <c r="X772" s="35" t="str">
        <f t="shared" si="34"/>
        <v>Imipramine</v>
      </c>
      <c r="Y772" s="35" t="str">
        <f t="shared" si="35"/>
        <v>Third-wave cognitive therapy group + TAU</v>
      </c>
      <c r="Z772" s="35" t="str">
        <f>FIXED(EXP('WinBUGS output'!N771),2)</f>
        <v>0.95</v>
      </c>
      <c r="AA772" s="35" t="str">
        <f>FIXED(EXP('WinBUGS output'!M771),2)</f>
        <v>0.41</v>
      </c>
      <c r="AB772" s="35" t="str">
        <f>FIXED(EXP('WinBUGS output'!O771),2)</f>
        <v>2.27</v>
      </c>
    </row>
    <row r="773" spans="1:28" x14ac:dyDescent="0.25">
      <c r="A773" s="37">
        <v>13</v>
      </c>
      <c r="B773" s="37">
        <v>57</v>
      </c>
      <c r="C773" s="35" t="str">
        <f>VLOOKUP(A773,'WinBUGS output'!A:C,3,FALSE)</f>
        <v>Imipramine</v>
      </c>
      <c r="D773" s="35" t="str">
        <f>VLOOKUP(B773,'WinBUGS output'!A:C,3,FALSE)</f>
        <v>CBT individual (over 15 sessions) + any TCA</v>
      </c>
      <c r="E773" s="35" t="str">
        <f>FIXED('WinBUGS output'!N772,2)</f>
        <v>0.78</v>
      </c>
      <c r="F773" s="35" t="str">
        <f>FIXED('WinBUGS output'!M772,2)</f>
        <v>0.03</v>
      </c>
      <c r="G773" s="35" t="str">
        <f>FIXED('WinBUGS output'!O772,2)</f>
        <v>1.53</v>
      </c>
      <c r="H773" s="7"/>
      <c r="I773" s="7"/>
      <c r="J773" s="7"/>
      <c r="X773" s="35" t="str">
        <f t="shared" ref="X773:X836" si="36">C773</f>
        <v>Imipramine</v>
      </c>
      <c r="Y773" s="35" t="str">
        <f t="shared" ref="Y773:Y836" si="37">D773</f>
        <v>CBT individual (over 15 sessions) + any TCA</v>
      </c>
      <c r="Z773" s="35" t="str">
        <f>FIXED(EXP('WinBUGS output'!N772),2)</f>
        <v>2.19</v>
      </c>
      <c r="AA773" s="35" t="str">
        <f>FIXED(EXP('WinBUGS output'!M772),2)</f>
        <v>1.03</v>
      </c>
      <c r="AB773" s="35" t="str">
        <f>FIXED(EXP('WinBUGS output'!O772),2)</f>
        <v>4.62</v>
      </c>
    </row>
    <row r="774" spans="1:28" x14ac:dyDescent="0.25">
      <c r="A774" s="37">
        <v>13</v>
      </c>
      <c r="B774" s="37">
        <v>58</v>
      </c>
      <c r="C774" s="35" t="str">
        <f>VLOOKUP(A774,'WinBUGS output'!A:C,3,FALSE)</f>
        <v>Imipramine</v>
      </c>
      <c r="D774" s="35" t="str">
        <f>VLOOKUP(B774,'WinBUGS output'!A:C,3,FALSE)</f>
        <v>CBT individual (over 15 sessions) + imipramine</v>
      </c>
      <c r="E774" s="35" t="str">
        <f>FIXED('WinBUGS output'!N773,2)</f>
        <v>0.80</v>
      </c>
      <c r="F774" s="35" t="str">
        <f>FIXED('WinBUGS output'!M773,2)</f>
        <v>-0.04</v>
      </c>
      <c r="G774" s="35" t="str">
        <f>FIXED('WinBUGS output'!O773,2)</f>
        <v>1.64</v>
      </c>
      <c r="H774" s="7">
        <v>0.75280000000000002</v>
      </c>
      <c r="I774" s="7">
        <v>-0.26900000000000002</v>
      </c>
      <c r="J774" s="7">
        <v>1.778</v>
      </c>
      <c r="X774" s="35" t="str">
        <f t="shared" si="36"/>
        <v>Imipramine</v>
      </c>
      <c r="Y774" s="35" t="str">
        <f t="shared" si="37"/>
        <v>CBT individual (over 15 sessions) + imipramine</v>
      </c>
      <c r="Z774" s="35" t="str">
        <f>FIXED(EXP('WinBUGS output'!N773),2)</f>
        <v>2.23</v>
      </c>
      <c r="AA774" s="35" t="str">
        <f>FIXED(EXP('WinBUGS output'!M773),2)</f>
        <v>0.97</v>
      </c>
      <c r="AB774" s="35" t="str">
        <f>FIXED(EXP('WinBUGS output'!O773),2)</f>
        <v>5.17</v>
      </c>
    </row>
    <row r="775" spans="1:28" x14ac:dyDescent="0.25">
      <c r="A775" s="37">
        <v>13</v>
      </c>
      <c r="B775" s="37">
        <v>59</v>
      </c>
      <c r="C775" s="35" t="str">
        <f>VLOOKUP(A775,'WinBUGS output'!A:C,3,FALSE)</f>
        <v>Imipramine</v>
      </c>
      <c r="D775" s="35" t="str">
        <f>VLOOKUP(B775,'WinBUGS output'!A:C,3,FALSE)</f>
        <v>Supportive psychotherapy + any SSRI</v>
      </c>
      <c r="E775" s="35" t="str">
        <f>FIXED('WinBUGS output'!N774,2)</f>
        <v>1.17</v>
      </c>
      <c r="F775" s="35" t="str">
        <f>FIXED('WinBUGS output'!M774,2)</f>
        <v>-0.31</v>
      </c>
      <c r="G775" s="35" t="str">
        <f>FIXED('WinBUGS output'!O774,2)</f>
        <v>2.69</v>
      </c>
      <c r="H775" s="7"/>
      <c r="I775" s="7"/>
      <c r="J775" s="7"/>
      <c r="X775" s="35" t="str">
        <f t="shared" si="36"/>
        <v>Imipramine</v>
      </c>
      <c r="Y775" s="35" t="str">
        <f t="shared" si="37"/>
        <v>Supportive psychotherapy + any SSRI</v>
      </c>
      <c r="Z775" s="35" t="str">
        <f>FIXED(EXP('WinBUGS output'!N774),2)</f>
        <v>3.23</v>
      </c>
      <c r="AA775" s="35" t="str">
        <f>FIXED(EXP('WinBUGS output'!M774),2)</f>
        <v>0.73</v>
      </c>
      <c r="AB775" s="35" t="str">
        <f>FIXED(EXP('WinBUGS output'!O774),2)</f>
        <v>14.78</v>
      </c>
    </row>
    <row r="776" spans="1:28" x14ac:dyDescent="0.25">
      <c r="A776" s="37">
        <v>13</v>
      </c>
      <c r="B776" s="37">
        <v>60</v>
      </c>
      <c r="C776" s="35" t="str">
        <f>VLOOKUP(A776,'WinBUGS output'!A:C,3,FALSE)</f>
        <v>Imipramine</v>
      </c>
      <c r="D776" s="35" t="str">
        <f>VLOOKUP(B776,'WinBUGS output'!A:C,3,FALSE)</f>
        <v>Interpersonal psychotherapy (IPT) + any AD</v>
      </c>
      <c r="E776" s="35" t="str">
        <f>FIXED('WinBUGS output'!N775,2)</f>
        <v>1.35</v>
      </c>
      <c r="F776" s="35" t="str">
        <f>FIXED('WinBUGS output'!M775,2)</f>
        <v>0.27</v>
      </c>
      <c r="G776" s="35" t="str">
        <f>FIXED('WinBUGS output'!O775,2)</f>
        <v>2.44</v>
      </c>
      <c r="H776" s="7"/>
      <c r="I776" s="7"/>
      <c r="J776" s="7"/>
      <c r="X776" s="35" t="str">
        <f t="shared" si="36"/>
        <v>Imipramine</v>
      </c>
      <c r="Y776" s="35" t="str">
        <f t="shared" si="37"/>
        <v>Interpersonal psychotherapy (IPT) + any AD</v>
      </c>
      <c r="Z776" s="35" t="str">
        <f>FIXED(EXP('WinBUGS output'!N775),2)</f>
        <v>3.87</v>
      </c>
      <c r="AA776" s="35" t="str">
        <f>FIXED(EXP('WinBUGS output'!M775),2)</f>
        <v>1.31</v>
      </c>
      <c r="AB776" s="35" t="str">
        <f>FIXED(EXP('WinBUGS output'!O775),2)</f>
        <v>11.48</v>
      </c>
    </row>
    <row r="777" spans="1:28" x14ac:dyDescent="0.25">
      <c r="A777" s="37">
        <v>13</v>
      </c>
      <c r="B777" s="37">
        <v>61</v>
      </c>
      <c r="C777" s="35" t="str">
        <f>VLOOKUP(A777,'WinBUGS output'!A:C,3,FALSE)</f>
        <v>Imipramine</v>
      </c>
      <c r="D777" s="35" t="str">
        <f>VLOOKUP(B777,'WinBUGS output'!A:C,3,FALSE)</f>
        <v>Interpersonal psychotherapy (IPT) + imipramine</v>
      </c>
      <c r="E777" s="35" t="str">
        <f>FIXED('WinBUGS output'!N776,2)</f>
        <v>1.37</v>
      </c>
      <c r="F777" s="35" t="str">
        <f>FIXED('WinBUGS output'!M776,2)</f>
        <v>0.15</v>
      </c>
      <c r="G777" s="35" t="str">
        <f>FIXED('WinBUGS output'!O776,2)</f>
        <v>2.62</v>
      </c>
      <c r="H777" s="7"/>
      <c r="I777" s="7"/>
      <c r="J777" s="7"/>
      <c r="X777" s="35" t="str">
        <f t="shared" si="36"/>
        <v>Imipramine</v>
      </c>
      <c r="Y777" s="35" t="str">
        <f t="shared" si="37"/>
        <v>Interpersonal psychotherapy (IPT) + imipramine</v>
      </c>
      <c r="Z777" s="35" t="str">
        <f>FIXED(EXP('WinBUGS output'!N776),2)</f>
        <v>3.95</v>
      </c>
      <c r="AA777" s="35" t="str">
        <f>FIXED(EXP('WinBUGS output'!M776),2)</f>
        <v>1.16</v>
      </c>
      <c r="AB777" s="35" t="str">
        <f>FIXED(EXP('WinBUGS output'!O776),2)</f>
        <v>13.75</v>
      </c>
    </row>
    <row r="778" spans="1:28" x14ac:dyDescent="0.25">
      <c r="A778" s="37">
        <v>13</v>
      </c>
      <c r="B778" s="37">
        <v>62</v>
      </c>
      <c r="C778" s="35" t="str">
        <f>VLOOKUP(A778,'WinBUGS output'!A:C,3,FALSE)</f>
        <v>Imipramine</v>
      </c>
      <c r="D778" s="35" t="str">
        <f>VLOOKUP(B778,'WinBUGS output'!A:C,3,FALSE)</f>
        <v>Short-term psychodynamic psychotherapy individual + Any AD</v>
      </c>
      <c r="E778" s="35" t="str">
        <f>FIXED('WinBUGS output'!N777,2)</f>
        <v>1.11</v>
      </c>
      <c r="F778" s="35" t="str">
        <f>FIXED('WinBUGS output'!M777,2)</f>
        <v>0.14</v>
      </c>
      <c r="G778" s="35" t="str">
        <f>FIXED('WinBUGS output'!O777,2)</f>
        <v>2.07</v>
      </c>
      <c r="H778" s="7"/>
      <c r="I778" s="7"/>
      <c r="J778" s="7"/>
      <c r="X778" s="35" t="str">
        <f t="shared" si="36"/>
        <v>Imipramine</v>
      </c>
      <c r="Y778" s="35" t="str">
        <f t="shared" si="37"/>
        <v>Short-term psychodynamic psychotherapy individual + Any AD</v>
      </c>
      <c r="Z778" s="35" t="str">
        <f>FIXED(EXP('WinBUGS output'!N777),2)</f>
        <v>3.05</v>
      </c>
      <c r="AA778" s="35" t="str">
        <f>FIXED(EXP('WinBUGS output'!M777),2)</f>
        <v>1.16</v>
      </c>
      <c r="AB778" s="35" t="str">
        <f>FIXED(EXP('WinBUGS output'!O777),2)</f>
        <v>7.89</v>
      </c>
    </row>
    <row r="779" spans="1:28" x14ac:dyDescent="0.25">
      <c r="A779" s="37">
        <v>13</v>
      </c>
      <c r="B779" s="37">
        <v>63</v>
      </c>
      <c r="C779" s="35" t="str">
        <f>VLOOKUP(A779,'WinBUGS output'!A:C,3,FALSE)</f>
        <v>Imipramine</v>
      </c>
      <c r="D779" s="35" t="str">
        <f>VLOOKUP(B779,'WinBUGS output'!A:C,3,FALSE)</f>
        <v>Short-term psychodynamic psychotherapy individual + any SSRI</v>
      </c>
      <c r="E779" s="35" t="str">
        <f>FIXED('WinBUGS output'!N778,2)</f>
        <v>0.98</v>
      </c>
      <c r="F779" s="35" t="str">
        <f>FIXED('WinBUGS output'!M778,2)</f>
        <v>-0.09</v>
      </c>
      <c r="G779" s="35" t="str">
        <f>FIXED('WinBUGS output'!O778,2)</f>
        <v>2.00</v>
      </c>
      <c r="H779" s="7"/>
      <c r="I779" s="7"/>
      <c r="J779" s="7"/>
      <c r="X779" s="35" t="str">
        <f t="shared" si="36"/>
        <v>Imipramine</v>
      </c>
      <c r="Y779" s="35" t="str">
        <f t="shared" si="37"/>
        <v>Short-term psychodynamic psychotherapy individual + any SSRI</v>
      </c>
      <c r="Z779" s="35" t="str">
        <f>FIXED(EXP('WinBUGS output'!N778),2)</f>
        <v>2.65</v>
      </c>
      <c r="AA779" s="35" t="str">
        <f>FIXED(EXP('WinBUGS output'!M778),2)</f>
        <v>0.91</v>
      </c>
      <c r="AB779" s="35" t="str">
        <f>FIXED(EXP('WinBUGS output'!O778),2)</f>
        <v>7.37</v>
      </c>
    </row>
    <row r="780" spans="1:28" x14ac:dyDescent="0.25">
      <c r="A780" s="37">
        <v>13</v>
      </c>
      <c r="B780" s="37">
        <v>64</v>
      </c>
      <c r="C780" s="35" t="str">
        <f>VLOOKUP(A780,'WinBUGS output'!A:C,3,FALSE)</f>
        <v>Imipramine</v>
      </c>
      <c r="D780" s="35" t="str">
        <f>VLOOKUP(B780,'WinBUGS output'!A:C,3,FALSE)</f>
        <v>CBT individual (over 15 sessions) + Pill placebo</v>
      </c>
      <c r="E780" s="35" t="str">
        <f>FIXED('WinBUGS output'!N779,2)</f>
        <v>1.71</v>
      </c>
      <c r="F780" s="35" t="str">
        <f>FIXED('WinBUGS output'!M779,2)</f>
        <v>0.67</v>
      </c>
      <c r="G780" s="35" t="str">
        <f>FIXED('WinBUGS output'!O779,2)</f>
        <v>2.76</v>
      </c>
      <c r="H780" s="7"/>
      <c r="I780" s="7"/>
      <c r="J780" s="7"/>
      <c r="X780" s="35" t="str">
        <f t="shared" si="36"/>
        <v>Imipramine</v>
      </c>
      <c r="Y780" s="35" t="str">
        <f t="shared" si="37"/>
        <v>CBT individual (over 15 sessions) + Pill placebo</v>
      </c>
      <c r="Z780" s="35" t="str">
        <f>FIXED(EXP('WinBUGS output'!N779),2)</f>
        <v>5.53</v>
      </c>
      <c r="AA780" s="35" t="str">
        <f>FIXED(EXP('WinBUGS output'!M779),2)</f>
        <v>1.95</v>
      </c>
      <c r="AB780" s="35" t="str">
        <f>FIXED(EXP('WinBUGS output'!O779),2)</f>
        <v>15.82</v>
      </c>
    </row>
    <row r="781" spans="1:28" x14ac:dyDescent="0.25">
      <c r="A781" s="37">
        <v>13</v>
      </c>
      <c r="B781" s="37">
        <v>65</v>
      </c>
      <c r="C781" s="35" t="str">
        <f>VLOOKUP(A781,'WinBUGS output'!A:C,3,FALSE)</f>
        <v>Imipramine</v>
      </c>
      <c r="D781" s="35" t="str">
        <f>VLOOKUP(B781,'WinBUGS output'!A:C,3,FALSE)</f>
        <v xml:space="preserve">Interpersonal psychotherapy (IPT) + Pill placebo </v>
      </c>
      <c r="E781" s="35" t="str">
        <f>FIXED('WinBUGS output'!N780,2)</f>
        <v>1.70</v>
      </c>
      <c r="F781" s="35" t="str">
        <f>FIXED('WinBUGS output'!M780,2)</f>
        <v>0.49</v>
      </c>
      <c r="G781" s="35" t="str">
        <f>FIXED('WinBUGS output'!O780,2)</f>
        <v>2.91</v>
      </c>
      <c r="H781" s="7"/>
      <c r="I781" s="7"/>
      <c r="J781" s="7"/>
      <c r="X781" s="35" t="str">
        <f t="shared" si="36"/>
        <v>Imipramine</v>
      </c>
      <c r="Y781" s="35" t="str">
        <f t="shared" si="37"/>
        <v xml:space="preserve">Interpersonal psychotherapy (IPT) + Pill placebo </v>
      </c>
      <c r="Z781" s="35" t="str">
        <f>FIXED(EXP('WinBUGS output'!N780),2)</f>
        <v>5.45</v>
      </c>
      <c r="AA781" s="35" t="str">
        <f>FIXED(EXP('WinBUGS output'!M780),2)</f>
        <v>1.64</v>
      </c>
      <c r="AB781" s="35" t="str">
        <f>FIXED(EXP('WinBUGS output'!O780),2)</f>
        <v>18.30</v>
      </c>
    </row>
    <row r="782" spans="1:28" x14ac:dyDescent="0.25">
      <c r="A782" s="37">
        <v>13</v>
      </c>
      <c r="B782" s="37">
        <v>66</v>
      </c>
      <c r="C782" s="35" t="str">
        <f>VLOOKUP(A782,'WinBUGS output'!A:C,3,FALSE)</f>
        <v>Imipramine</v>
      </c>
      <c r="D782" s="35" t="str">
        <f>VLOOKUP(B782,'WinBUGS output'!A:C,3,FALSE)</f>
        <v>Exercise + Sertraline</v>
      </c>
      <c r="E782" s="35" t="str">
        <f>FIXED('WinBUGS output'!N781,2)</f>
        <v>1.58</v>
      </c>
      <c r="F782" s="35" t="str">
        <f>FIXED('WinBUGS output'!M781,2)</f>
        <v>0.52</v>
      </c>
      <c r="G782" s="35" t="str">
        <f>FIXED('WinBUGS output'!O781,2)</f>
        <v>2.63</v>
      </c>
      <c r="H782" s="7"/>
      <c r="I782" s="7"/>
      <c r="J782" s="7"/>
      <c r="X782" s="35" t="str">
        <f t="shared" si="36"/>
        <v>Imipramine</v>
      </c>
      <c r="Y782" s="35" t="str">
        <f t="shared" si="37"/>
        <v>Exercise + Sertraline</v>
      </c>
      <c r="Z782" s="35" t="str">
        <f>FIXED(EXP('WinBUGS output'!N781),2)</f>
        <v>4.85</v>
      </c>
      <c r="AA782" s="35" t="str">
        <f>FIXED(EXP('WinBUGS output'!M781),2)</f>
        <v>1.67</v>
      </c>
      <c r="AB782" s="35" t="str">
        <f>FIXED(EXP('WinBUGS output'!O781),2)</f>
        <v>13.90</v>
      </c>
    </row>
    <row r="783" spans="1:28" x14ac:dyDescent="0.25">
      <c r="A783" s="37">
        <v>13</v>
      </c>
      <c r="B783" s="37">
        <v>67</v>
      </c>
      <c r="C783" s="35" t="str">
        <f>VLOOKUP(A783,'WinBUGS output'!A:C,3,FALSE)</f>
        <v>Imipramine</v>
      </c>
      <c r="D783" s="35" t="str">
        <f>VLOOKUP(B783,'WinBUGS output'!A:C,3,FALSE)</f>
        <v>Cognitive bibliotherapy + escitalopram</v>
      </c>
      <c r="E783" s="35" t="str">
        <f>FIXED('WinBUGS output'!N782,2)</f>
        <v>0.09</v>
      </c>
      <c r="F783" s="35" t="str">
        <f>FIXED('WinBUGS output'!M782,2)</f>
        <v>-1.07</v>
      </c>
      <c r="G783" s="35" t="str">
        <f>FIXED('WinBUGS output'!O782,2)</f>
        <v>1.24</v>
      </c>
      <c r="H783" s="7"/>
      <c r="I783" s="7"/>
      <c r="J783" s="7"/>
      <c r="X783" s="35" t="str">
        <f t="shared" si="36"/>
        <v>Imipramine</v>
      </c>
      <c r="Y783" s="35" t="str">
        <f t="shared" si="37"/>
        <v>Cognitive bibliotherapy + escitalopram</v>
      </c>
      <c r="Z783" s="35" t="str">
        <f>FIXED(EXP('WinBUGS output'!N782),2)</f>
        <v>1.09</v>
      </c>
      <c r="AA783" s="35" t="str">
        <f>FIXED(EXP('WinBUGS output'!M782),2)</f>
        <v>0.34</v>
      </c>
      <c r="AB783" s="35" t="str">
        <f>FIXED(EXP('WinBUGS output'!O782),2)</f>
        <v>3.45</v>
      </c>
    </row>
    <row r="784" spans="1:28" x14ac:dyDescent="0.25">
      <c r="A784" s="37">
        <v>14</v>
      </c>
      <c r="B784" s="37">
        <v>15</v>
      </c>
      <c r="C784" s="35" t="str">
        <f>VLOOKUP(A784,'WinBUGS output'!A:C,3,FALSE)</f>
        <v>Lofepramine</v>
      </c>
      <c r="D784" s="35" t="str">
        <f>VLOOKUP(B784,'WinBUGS output'!A:C,3,FALSE)</f>
        <v>Any SSRI</v>
      </c>
      <c r="E784" s="35" t="str">
        <f>FIXED('WinBUGS output'!N783,2)</f>
        <v>0.07</v>
      </c>
      <c r="F784" s="35" t="str">
        <f>FIXED('WinBUGS output'!M783,2)</f>
        <v>-0.72</v>
      </c>
      <c r="G784" s="35" t="str">
        <f>FIXED('WinBUGS output'!O783,2)</f>
        <v>0.91</v>
      </c>
      <c r="H784" s="7"/>
      <c r="I784" s="7"/>
      <c r="J784" s="7"/>
      <c r="X784" s="35" t="str">
        <f t="shared" si="36"/>
        <v>Lofepramine</v>
      </c>
      <c r="Y784" s="35" t="str">
        <f t="shared" si="37"/>
        <v>Any SSRI</v>
      </c>
      <c r="Z784" s="35" t="str">
        <f>FIXED(EXP('WinBUGS output'!N783),2)</f>
        <v>1.07</v>
      </c>
      <c r="AA784" s="35" t="str">
        <f>FIXED(EXP('WinBUGS output'!M783),2)</f>
        <v>0.48</v>
      </c>
      <c r="AB784" s="35" t="str">
        <f>FIXED(EXP('WinBUGS output'!O783),2)</f>
        <v>2.49</v>
      </c>
    </row>
    <row r="785" spans="1:28" x14ac:dyDescent="0.25">
      <c r="A785" s="37">
        <v>14</v>
      </c>
      <c r="B785" s="37">
        <v>16</v>
      </c>
      <c r="C785" s="35" t="str">
        <f>VLOOKUP(A785,'WinBUGS output'!A:C,3,FALSE)</f>
        <v>Lofepramine</v>
      </c>
      <c r="D785" s="35" t="str">
        <f>VLOOKUP(B785,'WinBUGS output'!A:C,3,FALSE)</f>
        <v>Any SSRI + Enhanced TAU</v>
      </c>
      <c r="E785" s="35" t="str">
        <f>FIXED('WinBUGS output'!N784,2)</f>
        <v>0.00</v>
      </c>
      <c r="F785" s="35" t="str">
        <f>FIXED('WinBUGS output'!M784,2)</f>
        <v>-0.80</v>
      </c>
      <c r="G785" s="35" t="str">
        <f>FIXED('WinBUGS output'!O784,2)</f>
        <v>0.76</v>
      </c>
      <c r="H785" s="7"/>
      <c r="I785" s="7"/>
      <c r="J785" s="7"/>
      <c r="X785" s="35" t="str">
        <f t="shared" si="36"/>
        <v>Lofepramine</v>
      </c>
      <c r="Y785" s="35" t="str">
        <f t="shared" si="37"/>
        <v>Any SSRI + Enhanced TAU</v>
      </c>
      <c r="Z785" s="35" t="str">
        <f>FIXED(EXP('WinBUGS output'!N784),2)</f>
        <v>1.00</v>
      </c>
      <c r="AA785" s="35" t="str">
        <f>FIXED(EXP('WinBUGS output'!M784),2)</f>
        <v>0.45</v>
      </c>
      <c r="AB785" s="35" t="str">
        <f>FIXED(EXP('WinBUGS output'!O784),2)</f>
        <v>2.14</v>
      </c>
    </row>
    <row r="786" spans="1:28" x14ac:dyDescent="0.25">
      <c r="A786" s="37">
        <v>14</v>
      </c>
      <c r="B786" s="37">
        <v>17</v>
      </c>
      <c r="C786" s="35" t="str">
        <f>VLOOKUP(A786,'WinBUGS output'!A:C,3,FALSE)</f>
        <v>Lofepramine</v>
      </c>
      <c r="D786" s="35" t="str">
        <f>VLOOKUP(B786,'WinBUGS output'!A:C,3,FALSE)</f>
        <v>Citalopram</v>
      </c>
      <c r="E786" s="35" t="str">
        <f>FIXED('WinBUGS output'!N785,2)</f>
        <v>0.03</v>
      </c>
      <c r="F786" s="35" t="str">
        <f>FIXED('WinBUGS output'!M785,2)</f>
        <v>-0.66</v>
      </c>
      <c r="G786" s="35" t="str">
        <f>FIXED('WinBUGS output'!O785,2)</f>
        <v>0.68</v>
      </c>
      <c r="H786" s="7"/>
      <c r="I786" s="7"/>
      <c r="J786" s="7"/>
      <c r="X786" s="35" t="str">
        <f t="shared" si="36"/>
        <v>Lofepramine</v>
      </c>
      <c r="Y786" s="35" t="str">
        <f t="shared" si="37"/>
        <v>Citalopram</v>
      </c>
      <c r="Z786" s="35" t="str">
        <f>FIXED(EXP('WinBUGS output'!N785),2)</f>
        <v>1.03</v>
      </c>
      <c r="AA786" s="35" t="str">
        <f>FIXED(EXP('WinBUGS output'!M785),2)</f>
        <v>0.52</v>
      </c>
      <c r="AB786" s="35" t="str">
        <f>FIXED(EXP('WinBUGS output'!O785),2)</f>
        <v>1.98</v>
      </c>
    </row>
    <row r="787" spans="1:28" x14ac:dyDescent="0.25">
      <c r="A787" s="37">
        <v>14</v>
      </c>
      <c r="B787" s="37">
        <v>18</v>
      </c>
      <c r="C787" s="35" t="str">
        <f>VLOOKUP(A787,'WinBUGS output'!A:C,3,FALSE)</f>
        <v>Lofepramine</v>
      </c>
      <c r="D787" s="35" t="str">
        <f>VLOOKUP(B787,'WinBUGS output'!A:C,3,FALSE)</f>
        <v>Escitalopram</v>
      </c>
      <c r="E787" s="35" t="str">
        <f>FIXED('WinBUGS output'!N786,2)</f>
        <v>-0.11</v>
      </c>
      <c r="F787" s="35" t="str">
        <f>FIXED('WinBUGS output'!M786,2)</f>
        <v>-0.82</v>
      </c>
      <c r="G787" s="35" t="str">
        <f>FIXED('WinBUGS output'!O786,2)</f>
        <v>0.56</v>
      </c>
      <c r="H787" s="7"/>
      <c r="I787" s="7"/>
      <c r="J787" s="7"/>
      <c r="X787" s="35" t="str">
        <f t="shared" si="36"/>
        <v>Lofepramine</v>
      </c>
      <c r="Y787" s="35" t="str">
        <f t="shared" si="37"/>
        <v>Escitalopram</v>
      </c>
      <c r="Z787" s="35" t="str">
        <f>FIXED(EXP('WinBUGS output'!N786),2)</f>
        <v>0.90</v>
      </c>
      <c r="AA787" s="35" t="str">
        <f>FIXED(EXP('WinBUGS output'!M786),2)</f>
        <v>0.44</v>
      </c>
      <c r="AB787" s="35" t="str">
        <f>FIXED(EXP('WinBUGS output'!O786),2)</f>
        <v>1.75</v>
      </c>
    </row>
    <row r="788" spans="1:28" x14ac:dyDescent="0.25">
      <c r="A788" s="37">
        <v>14</v>
      </c>
      <c r="B788" s="37">
        <v>19</v>
      </c>
      <c r="C788" s="35" t="str">
        <f>VLOOKUP(A788,'WinBUGS output'!A:C,3,FALSE)</f>
        <v>Lofepramine</v>
      </c>
      <c r="D788" s="35" t="str">
        <f>VLOOKUP(B788,'WinBUGS output'!A:C,3,FALSE)</f>
        <v>Fluoxetine</v>
      </c>
      <c r="E788" s="35" t="str">
        <f>FIXED('WinBUGS output'!N787,2)</f>
        <v>0.07</v>
      </c>
      <c r="F788" s="35" t="str">
        <f>FIXED('WinBUGS output'!M787,2)</f>
        <v>-0.54</v>
      </c>
      <c r="G788" s="35" t="str">
        <f>FIXED('WinBUGS output'!O787,2)</f>
        <v>0.66</v>
      </c>
      <c r="H788" s="7">
        <v>0.11509999999999999</v>
      </c>
      <c r="I788" s="7">
        <v>-0.82799999999999996</v>
      </c>
      <c r="J788" s="7">
        <v>0.82150000000000001</v>
      </c>
      <c r="X788" s="35" t="str">
        <f t="shared" si="36"/>
        <v>Lofepramine</v>
      </c>
      <c r="Y788" s="35" t="str">
        <f t="shared" si="37"/>
        <v>Fluoxetine</v>
      </c>
      <c r="Z788" s="35" t="str">
        <f>FIXED(EXP('WinBUGS output'!N787),2)</f>
        <v>1.08</v>
      </c>
      <c r="AA788" s="35" t="str">
        <f>FIXED(EXP('WinBUGS output'!M787),2)</f>
        <v>0.58</v>
      </c>
      <c r="AB788" s="35" t="str">
        <f>FIXED(EXP('WinBUGS output'!O787),2)</f>
        <v>1.94</v>
      </c>
    </row>
    <row r="789" spans="1:28" x14ac:dyDescent="0.25">
      <c r="A789" s="37">
        <v>14</v>
      </c>
      <c r="B789" s="37">
        <v>20</v>
      </c>
      <c r="C789" s="35" t="str">
        <f>VLOOKUP(A789,'WinBUGS output'!A:C,3,FALSE)</f>
        <v>Lofepramine</v>
      </c>
      <c r="D789" s="35" t="str">
        <f>VLOOKUP(B789,'WinBUGS output'!A:C,3,FALSE)</f>
        <v>Sertraline</v>
      </c>
      <c r="E789" s="35" t="str">
        <f>FIXED('WinBUGS output'!N788,2)</f>
        <v>0.00</v>
      </c>
      <c r="F789" s="35" t="str">
        <f>FIXED('WinBUGS output'!M788,2)</f>
        <v>-0.64</v>
      </c>
      <c r="G789" s="35" t="str">
        <f>FIXED('WinBUGS output'!O788,2)</f>
        <v>0.62</v>
      </c>
      <c r="H789" s="7"/>
      <c r="I789" s="7"/>
      <c r="J789" s="7"/>
      <c r="X789" s="35" t="str">
        <f t="shared" si="36"/>
        <v>Lofepramine</v>
      </c>
      <c r="Y789" s="35" t="str">
        <f t="shared" si="37"/>
        <v>Sertraline</v>
      </c>
      <c r="Z789" s="35" t="str">
        <f>FIXED(EXP('WinBUGS output'!N788),2)</f>
        <v>1.00</v>
      </c>
      <c r="AA789" s="35" t="str">
        <f>FIXED(EXP('WinBUGS output'!M788),2)</f>
        <v>0.53</v>
      </c>
      <c r="AB789" s="35" t="str">
        <f>FIXED(EXP('WinBUGS output'!O788),2)</f>
        <v>1.85</v>
      </c>
    </row>
    <row r="790" spans="1:28" x14ac:dyDescent="0.25">
      <c r="A790" s="37">
        <v>14</v>
      </c>
      <c r="B790" s="37">
        <v>21</v>
      </c>
      <c r="C790" s="35" t="str">
        <f>VLOOKUP(A790,'WinBUGS output'!A:C,3,FALSE)</f>
        <v>Lofepramine</v>
      </c>
      <c r="D790" s="35" t="str">
        <f>VLOOKUP(B790,'WinBUGS output'!A:C,3,FALSE)</f>
        <v>Any AD</v>
      </c>
      <c r="E790" s="35" t="str">
        <f>FIXED('WinBUGS output'!N789,2)</f>
        <v>0.51</v>
      </c>
      <c r="F790" s="35" t="str">
        <f>FIXED('WinBUGS output'!M789,2)</f>
        <v>-0.27</v>
      </c>
      <c r="G790" s="35" t="str">
        <f>FIXED('WinBUGS output'!O789,2)</f>
        <v>1.26</v>
      </c>
      <c r="H790" s="7"/>
      <c r="I790" s="7"/>
      <c r="J790" s="7"/>
      <c r="X790" s="35" t="str">
        <f t="shared" si="36"/>
        <v>Lofepramine</v>
      </c>
      <c r="Y790" s="35" t="str">
        <f t="shared" si="37"/>
        <v>Any AD</v>
      </c>
      <c r="Z790" s="35" t="str">
        <f>FIXED(EXP('WinBUGS output'!N789),2)</f>
        <v>1.67</v>
      </c>
      <c r="AA790" s="35" t="str">
        <f>FIXED(EXP('WinBUGS output'!M789),2)</f>
        <v>0.77</v>
      </c>
      <c r="AB790" s="35" t="str">
        <f>FIXED(EXP('WinBUGS output'!O789),2)</f>
        <v>3.51</v>
      </c>
    </row>
    <row r="791" spans="1:28" x14ac:dyDescent="0.25">
      <c r="A791" s="37">
        <v>14</v>
      </c>
      <c r="B791" s="37">
        <v>22</v>
      </c>
      <c r="C791" s="35" t="str">
        <f>VLOOKUP(A791,'WinBUGS output'!A:C,3,FALSE)</f>
        <v>Lofepramine</v>
      </c>
      <c r="D791" s="35" t="str">
        <f>VLOOKUP(B791,'WinBUGS output'!A:C,3,FALSE)</f>
        <v>Mirtazapine</v>
      </c>
      <c r="E791" s="35" t="str">
        <f>FIXED('WinBUGS output'!N790,2)</f>
        <v>0.77</v>
      </c>
      <c r="F791" s="35" t="str">
        <f>FIXED('WinBUGS output'!M790,2)</f>
        <v>-0.68</v>
      </c>
      <c r="G791" s="35" t="str">
        <f>FIXED('WinBUGS output'!O790,2)</f>
        <v>2.32</v>
      </c>
      <c r="H791" s="7"/>
      <c r="I791" s="7"/>
      <c r="J791" s="7"/>
      <c r="X791" s="35" t="str">
        <f t="shared" si="36"/>
        <v>Lofepramine</v>
      </c>
      <c r="Y791" s="35" t="str">
        <f t="shared" si="37"/>
        <v>Mirtazapine</v>
      </c>
      <c r="Z791" s="35" t="str">
        <f>FIXED(EXP('WinBUGS output'!N790),2)</f>
        <v>2.15</v>
      </c>
      <c r="AA791" s="35" t="str">
        <f>FIXED(EXP('WinBUGS output'!M790),2)</f>
        <v>0.50</v>
      </c>
      <c r="AB791" s="35" t="str">
        <f>FIXED(EXP('WinBUGS output'!O790),2)</f>
        <v>10.19</v>
      </c>
    </row>
    <row r="792" spans="1:28" x14ac:dyDescent="0.25">
      <c r="A792" s="37">
        <v>14</v>
      </c>
      <c r="B792" s="37">
        <v>23</v>
      </c>
      <c r="C792" s="35" t="str">
        <f>VLOOKUP(A792,'WinBUGS output'!A:C,3,FALSE)</f>
        <v>Lofepramine</v>
      </c>
      <c r="D792" s="35" t="str">
        <f>VLOOKUP(B792,'WinBUGS output'!A:C,3,FALSE)</f>
        <v>Short-term psychodynamic psychotherapy individual</v>
      </c>
      <c r="E792" s="35" t="str">
        <f>FIXED('WinBUGS output'!N791,2)</f>
        <v>0.05</v>
      </c>
      <c r="F792" s="35" t="str">
        <f>FIXED('WinBUGS output'!M791,2)</f>
        <v>-0.80</v>
      </c>
      <c r="G792" s="35" t="str">
        <f>FIXED('WinBUGS output'!O791,2)</f>
        <v>0.86</v>
      </c>
      <c r="H792" s="7"/>
      <c r="I792" s="7"/>
      <c r="J792" s="7"/>
      <c r="X792" s="35" t="str">
        <f t="shared" si="36"/>
        <v>Lofepramine</v>
      </c>
      <c r="Y792" s="35" t="str">
        <f t="shared" si="37"/>
        <v>Short-term psychodynamic psychotherapy individual</v>
      </c>
      <c r="Z792" s="35" t="str">
        <f>FIXED(EXP('WinBUGS output'!N791),2)</f>
        <v>1.05</v>
      </c>
      <c r="AA792" s="35" t="str">
        <f>FIXED(EXP('WinBUGS output'!M791),2)</f>
        <v>0.45</v>
      </c>
      <c r="AB792" s="35" t="str">
        <f>FIXED(EXP('WinBUGS output'!O791),2)</f>
        <v>2.37</v>
      </c>
    </row>
    <row r="793" spans="1:28" x14ac:dyDescent="0.25">
      <c r="A793" s="37">
        <v>14</v>
      </c>
      <c r="B793" s="37">
        <v>24</v>
      </c>
      <c r="C793" s="35" t="str">
        <f>VLOOKUP(A793,'WinBUGS output'!A:C,3,FALSE)</f>
        <v>Lofepramine</v>
      </c>
      <c r="D793" s="35" t="str">
        <f>VLOOKUP(B793,'WinBUGS output'!A:C,3,FALSE)</f>
        <v>Cognitive bibliotherapy with support</v>
      </c>
      <c r="E793" s="35" t="str">
        <f>FIXED('WinBUGS output'!N792,2)</f>
        <v>-0.11</v>
      </c>
      <c r="F793" s="35" t="str">
        <f>FIXED('WinBUGS output'!M792,2)</f>
        <v>-0.98</v>
      </c>
      <c r="G793" s="35" t="str">
        <f>FIXED('WinBUGS output'!O792,2)</f>
        <v>0.74</v>
      </c>
      <c r="H793" s="7"/>
      <c r="I793" s="7"/>
      <c r="J793" s="7"/>
      <c r="X793" s="35" t="str">
        <f t="shared" si="36"/>
        <v>Lofepramine</v>
      </c>
      <c r="Y793" s="35" t="str">
        <f t="shared" si="37"/>
        <v>Cognitive bibliotherapy with support</v>
      </c>
      <c r="Z793" s="35" t="str">
        <f>FIXED(EXP('WinBUGS output'!N792),2)</f>
        <v>0.90</v>
      </c>
      <c r="AA793" s="35" t="str">
        <f>FIXED(EXP('WinBUGS output'!M792),2)</f>
        <v>0.38</v>
      </c>
      <c r="AB793" s="35" t="str">
        <f>FIXED(EXP('WinBUGS output'!O792),2)</f>
        <v>2.10</v>
      </c>
    </row>
    <row r="794" spans="1:28" x14ac:dyDescent="0.25">
      <c r="A794" s="37">
        <v>14</v>
      </c>
      <c r="B794" s="37">
        <v>25</v>
      </c>
      <c r="C794" s="35" t="str">
        <f>VLOOKUP(A794,'WinBUGS output'!A:C,3,FALSE)</f>
        <v>Lofepramine</v>
      </c>
      <c r="D794" s="35" t="str">
        <f>VLOOKUP(B794,'WinBUGS output'!A:C,3,FALSE)</f>
        <v>Computerised behavioural activation with support</v>
      </c>
      <c r="E794" s="35" t="str">
        <f>FIXED('WinBUGS output'!N793,2)</f>
        <v>0.17</v>
      </c>
      <c r="F794" s="35" t="str">
        <f>FIXED('WinBUGS output'!M793,2)</f>
        <v>-0.76</v>
      </c>
      <c r="G794" s="35" t="str">
        <f>FIXED('WinBUGS output'!O793,2)</f>
        <v>1.10</v>
      </c>
      <c r="H794" s="7"/>
      <c r="I794" s="7"/>
      <c r="J794" s="7"/>
      <c r="X794" s="35" t="str">
        <f t="shared" si="36"/>
        <v>Lofepramine</v>
      </c>
      <c r="Y794" s="35" t="str">
        <f t="shared" si="37"/>
        <v>Computerised behavioural activation with support</v>
      </c>
      <c r="Z794" s="35" t="str">
        <f>FIXED(EXP('WinBUGS output'!N793),2)</f>
        <v>1.19</v>
      </c>
      <c r="AA794" s="35" t="str">
        <f>FIXED(EXP('WinBUGS output'!M793),2)</f>
        <v>0.47</v>
      </c>
      <c r="AB794" s="35" t="str">
        <f>FIXED(EXP('WinBUGS output'!O793),2)</f>
        <v>3.01</v>
      </c>
    </row>
    <row r="795" spans="1:28" x14ac:dyDescent="0.25">
      <c r="A795" s="37">
        <v>14</v>
      </c>
      <c r="B795" s="37">
        <v>26</v>
      </c>
      <c r="C795" s="35" t="str">
        <f>VLOOKUP(A795,'WinBUGS output'!A:C,3,FALSE)</f>
        <v>Lofepramine</v>
      </c>
      <c r="D795" s="35" t="str">
        <f>VLOOKUP(B795,'WinBUGS output'!A:C,3,FALSE)</f>
        <v>Computerised psychodynamic therapy with support</v>
      </c>
      <c r="E795" s="35" t="str">
        <f>FIXED('WinBUGS output'!N794,2)</f>
        <v>0.64</v>
      </c>
      <c r="F795" s="35" t="str">
        <f>FIXED('WinBUGS output'!M794,2)</f>
        <v>-0.39</v>
      </c>
      <c r="G795" s="35" t="str">
        <f>FIXED('WinBUGS output'!O794,2)</f>
        <v>1.76</v>
      </c>
      <c r="H795" s="7"/>
      <c r="I795" s="7"/>
      <c r="J795" s="7"/>
      <c r="X795" s="35" t="str">
        <f t="shared" si="36"/>
        <v>Lofepramine</v>
      </c>
      <c r="Y795" s="35" t="str">
        <f t="shared" si="37"/>
        <v>Computerised psychodynamic therapy with support</v>
      </c>
      <c r="Z795" s="35" t="str">
        <f>FIXED(EXP('WinBUGS output'!N794),2)</f>
        <v>1.89</v>
      </c>
      <c r="AA795" s="35" t="str">
        <f>FIXED(EXP('WinBUGS output'!M794),2)</f>
        <v>0.67</v>
      </c>
      <c r="AB795" s="35" t="str">
        <f>FIXED(EXP('WinBUGS output'!O794),2)</f>
        <v>5.81</v>
      </c>
    </row>
    <row r="796" spans="1:28" x14ac:dyDescent="0.25">
      <c r="A796" s="37">
        <v>14</v>
      </c>
      <c r="B796" s="37">
        <v>27</v>
      </c>
      <c r="C796" s="35" t="str">
        <f>VLOOKUP(A796,'WinBUGS output'!A:C,3,FALSE)</f>
        <v>Lofepramine</v>
      </c>
      <c r="D796" s="35" t="str">
        <f>VLOOKUP(B796,'WinBUGS output'!A:C,3,FALSE)</f>
        <v>Computerised-CBT (CCBT) with support</v>
      </c>
      <c r="E796" s="35" t="str">
        <f>FIXED('WinBUGS output'!N795,2)</f>
        <v>0.30</v>
      </c>
      <c r="F796" s="35" t="str">
        <f>FIXED('WinBUGS output'!M795,2)</f>
        <v>-0.54</v>
      </c>
      <c r="G796" s="35" t="str">
        <f>FIXED('WinBUGS output'!O795,2)</f>
        <v>1.12</v>
      </c>
      <c r="H796" s="7"/>
      <c r="I796" s="7"/>
      <c r="J796" s="7"/>
      <c r="X796" s="35" t="str">
        <f t="shared" si="36"/>
        <v>Lofepramine</v>
      </c>
      <c r="Y796" s="35" t="str">
        <f t="shared" si="37"/>
        <v>Computerised-CBT (CCBT) with support</v>
      </c>
      <c r="Z796" s="35" t="str">
        <f>FIXED(EXP('WinBUGS output'!N795),2)</f>
        <v>1.34</v>
      </c>
      <c r="AA796" s="35" t="str">
        <f>FIXED(EXP('WinBUGS output'!M795),2)</f>
        <v>0.58</v>
      </c>
      <c r="AB796" s="35" t="str">
        <f>FIXED(EXP('WinBUGS output'!O795),2)</f>
        <v>3.05</v>
      </c>
    </row>
    <row r="797" spans="1:28" x14ac:dyDescent="0.25">
      <c r="A797" s="37">
        <v>14</v>
      </c>
      <c r="B797" s="37">
        <v>28</v>
      </c>
      <c r="C797" s="35" t="str">
        <f>VLOOKUP(A797,'WinBUGS output'!A:C,3,FALSE)</f>
        <v>Lofepramine</v>
      </c>
      <c r="D797" s="35" t="str">
        <f>VLOOKUP(B797,'WinBUGS output'!A:C,3,FALSE)</f>
        <v>Computerised-CBT (CCBT) with support + TAU</v>
      </c>
      <c r="E797" s="35" t="str">
        <f>FIXED('WinBUGS output'!N796,2)</f>
        <v>0.05</v>
      </c>
      <c r="F797" s="35" t="str">
        <f>FIXED('WinBUGS output'!M796,2)</f>
        <v>-0.93</v>
      </c>
      <c r="G797" s="35" t="str">
        <f>FIXED('WinBUGS output'!O796,2)</f>
        <v>0.99</v>
      </c>
      <c r="H797" s="7"/>
      <c r="I797" s="7"/>
      <c r="J797" s="7"/>
      <c r="X797" s="35" t="str">
        <f t="shared" si="36"/>
        <v>Lofepramine</v>
      </c>
      <c r="Y797" s="35" t="str">
        <f t="shared" si="37"/>
        <v>Computerised-CBT (CCBT) with support + TAU</v>
      </c>
      <c r="Z797" s="35" t="str">
        <f>FIXED(EXP('WinBUGS output'!N796),2)</f>
        <v>1.05</v>
      </c>
      <c r="AA797" s="35" t="str">
        <f>FIXED(EXP('WinBUGS output'!M796),2)</f>
        <v>0.39</v>
      </c>
      <c r="AB797" s="35" t="str">
        <f>FIXED(EXP('WinBUGS output'!O796),2)</f>
        <v>2.68</v>
      </c>
    </row>
    <row r="798" spans="1:28" x14ac:dyDescent="0.25">
      <c r="A798" s="37">
        <v>14</v>
      </c>
      <c r="B798" s="37">
        <v>29</v>
      </c>
      <c r="C798" s="35" t="str">
        <f>VLOOKUP(A798,'WinBUGS output'!A:C,3,FALSE)</f>
        <v>Lofepramine</v>
      </c>
      <c r="D798" s="35" t="str">
        <f>VLOOKUP(B798,'WinBUGS output'!A:C,3,FALSE)</f>
        <v>Cognitive bibliotherapy</v>
      </c>
      <c r="E798" s="35" t="str">
        <f>FIXED('WinBUGS output'!N797,2)</f>
        <v>-0.42</v>
      </c>
      <c r="F798" s="35" t="str">
        <f>FIXED('WinBUGS output'!M797,2)</f>
        <v>-1.21</v>
      </c>
      <c r="G798" s="35" t="str">
        <f>FIXED('WinBUGS output'!O797,2)</f>
        <v>0.35</v>
      </c>
      <c r="H798" s="7"/>
      <c r="I798" s="7"/>
      <c r="J798" s="7"/>
      <c r="X798" s="35" t="str">
        <f t="shared" si="36"/>
        <v>Lofepramine</v>
      </c>
      <c r="Y798" s="35" t="str">
        <f t="shared" si="37"/>
        <v>Cognitive bibliotherapy</v>
      </c>
      <c r="Z798" s="35" t="str">
        <f>FIXED(EXP('WinBUGS output'!N797),2)</f>
        <v>0.66</v>
      </c>
      <c r="AA798" s="35" t="str">
        <f>FIXED(EXP('WinBUGS output'!M797),2)</f>
        <v>0.30</v>
      </c>
      <c r="AB798" s="35" t="str">
        <f>FIXED(EXP('WinBUGS output'!O797),2)</f>
        <v>1.41</v>
      </c>
    </row>
    <row r="799" spans="1:28" x14ac:dyDescent="0.25">
      <c r="A799" s="37">
        <v>14</v>
      </c>
      <c r="B799" s="37">
        <v>30</v>
      </c>
      <c r="C799" s="35" t="str">
        <f>VLOOKUP(A799,'WinBUGS output'!A:C,3,FALSE)</f>
        <v>Lofepramine</v>
      </c>
      <c r="D799" s="35" t="str">
        <f>VLOOKUP(B799,'WinBUGS output'!A:C,3,FALSE)</f>
        <v>Cognitive bibliotherapy + TAU</v>
      </c>
      <c r="E799" s="35" t="str">
        <f>FIXED('WinBUGS output'!N798,2)</f>
        <v>-0.72</v>
      </c>
      <c r="F799" s="35" t="str">
        <f>FIXED('WinBUGS output'!M798,2)</f>
        <v>-1.69</v>
      </c>
      <c r="G799" s="35" t="str">
        <f>FIXED('WinBUGS output'!O798,2)</f>
        <v>0.21</v>
      </c>
      <c r="H799" s="7"/>
      <c r="I799" s="7"/>
      <c r="J799" s="7"/>
      <c r="X799" s="35" t="str">
        <f t="shared" si="36"/>
        <v>Lofepramine</v>
      </c>
      <c r="Y799" s="35" t="str">
        <f t="shared" si="37"/>
        <v>Cognitive bibliotherapy + TAU</v>
      </c>
      <c r="Z799" s="35" t="str">
        <f>FIXED(EXP('WinBUGS output'!N798),2)</f>
        <v>0.49</v>
      </c>
      <c r="AA799" s="35" t="str">
        <f>FIXED(EXP('WinBUGS output'!M798),2)</f>
        <v>0.19</v>
      </c>
      <c r="AB799" s="35" t="str">
        <f>FIXED(EXP('WinBUGS output'!O798),2)</f>
        <v>1.23</v>
      </c>
    </row>
    <row r="800" spans="1:28" x14ac:dyDescent="0.25">
      <c r="A800" s="37">
        <v>14</v>
      </c>
      <c r="B800" s="37">
        <v>31</v>
      </c>
      <c r="C800" s="35" t="str">
        <f>VLOOKUP(A800,'WinBUGS output'!A:C,3,FALSE)</f>
        <v>Lofepramine</v>
      </c>
      <c r="D800" s="35" t="str">
        <f>VLOOKUP(B800,'WinBUGS output'!A:C,3,FALSE)</f>
        <v>Computerised mindfulness intervention</v>
      </c>
      <c r="E800" s="35" t="str">
        <f>FIXED('WinBUGS output'!N799,2)</f>
        <v>-0.37</v>
      </c>
      <c r="F800" s="35" t="str">
        <f>FIXED('WinBUGS output'!M799,2)</f>
        <v>-1.35</v>
      </c>
      <c r="G800" s="35" t="str">
        <f>FIXED('WinBUGS output'!O799,2)</f>
        <v>0.64</v>
      </c>
      <c r="H800" s="7"/>
      <c r="I800" s="7"/>
      <c r="J800" s="7"/>
      <c r="X800" s="35" t="str">
        <f t="shared" si="36"/>
        <v>Lofepramine</v>
      </c>
      <c r="Y800" s="35" t="str">
        <f t="shared" si="37"/>
        <v>Computerised mindfulness intervention</v>
      </c>
      <c r="Z800" s="35" t="str">
        <f>FIXED(EXP('WinBUGS output'!N799),2)</f>
        <v>0.69</v>
      </c>
      <c r="AA800" s="35" t="str">
        <f>FIXED(EXP('WinBUGS output'!M799),2)</f>
        <v>0.26</v>
      </c>
      <c r="AB800" s="35" t="str">
        <f>FIXED(EXP('WinBUGS output'!O799),2)</f>
        <v>1.91</v>
      </c>
    </row>
    <row r="801" spans="1:28" x14ac:dyDescent="0.25">
      <c r="A801" s="37">
        <v>14</v>
      </c>
      <c r="B801" s="37">
        <v>32</v>
      </c>
      <c r="C801" s="35" t="str">
        <f>VLOOKUP(A801,'WinBUGS output'!A:C,3,FALSE)</f>
        <v>Lofepramine</v>
      </c>
      <c r="D801" s="35" t="str">
        <f>VLOOKUP(B801,'WinBUGS output'!A:C,3,FALSE)</f>
        <v>Computerised-CBT (CCBT)</v>
      </c>
      <c r="E801" s="35" t="str">
        <f>FIXED('WinBUGS output'!N800,2)</f>
        <v>-0.14</v>
      </c>
      <c r="F801" s="35" t="str">
        <f>FIXED('WinBUGS output'!M800,2)</f>
        <v>-0.94</v>
      </c>
      <c r="G801" s="35" t="str">
        <f>FIXED('WinBUGS output'!O800,2)</f>
        <v>0.62</v>
      </c>
      <c r="H801" s="7"/>
      <c r="I801" s="7"/>
      <c r="J801" s="7"/>
      <c r="X801" s="35" t="str">
        <f t="shared" si="36"/>
        <v>Lofepramine</v>
      </c>
      <c r="Y801" s="35" t="str">
        <f t="shared" si="37"/>
        <v>Computerised-CBT (CCBT)</v>
      </c>
      <c r="Z801" s="35" t="str">
        <f>FIXED(EXP('WinBUGS output'!N800),2)</f>
        <v>0.87</v>
      </c>
      <c r="AA801" s="35" t="str">
        <f>FIXED(EXP('WinBUGS output'!M800),2)</f>
        <v>0.39</v>
      </c>
      <c r="AB801" s="35" t="str">
        <f>FIXED(EXP('WinBUGS output'!O800),2)</f>
        <v>1.86</v>
      </c>
    </row>
    <row r="802" spans="1:28" x14ac:dyDescent="0.25">
      <c r="A802" s="37">
        <v>14</v>
      </c>
      <c r="B802" s="37">
        <v>33</v>
      </c>
      <c r="C802" s="35" t="str">
        <f>VLOOKUP(A802,'WinBUGS output'!A:C,3,FALSE)</f>
        <v>Lofepramine</v>
      </c>
      <c r="D802" s="35" t="str">
        <f>VLOOKUP(B802,'WinBUGS output'!A:C,3,FALSE)</f>
        <v>Online positive psychological intervention</v>
      </c>
      <c r="E802" s="35" t="str">
        <f>FIXED('WinBUGS output'!N801,2)</f>
        <v>-0.75</v>
      </c>
      <c r="F802" s="35" t="str">
        <f>FIXED('WinBUGS output'!M801,2)</f>
        <v>-1.74</v>
      </c>
      <c r="G802" s="35" t="str">
        <f>FIXED('WinBUGS output'!O801,2)</f>
        <v>0.18</v>
      </c>
      <c r="H802" s="7"/>
      <c r="I802" s="7"/>
      <c r="J802" s="7"/>
      <c r="X802" s="35" t="str">
        <f t="shared" si="36"/>
        <v>Lofepramine</v>
      </c>
      <c r="Y802" s="35" t="str">
        <f t="shared" si="37"/>
        <v>Online positive psychological intervention</v>
      </c>
      <c r="Z802" s="35" t="str">
        <f>FIXED(EXP('WinBUGS output'!N801),2)</f>
        <v>0.47</v>
      </c>
      <c r="AA802" s="35" t="str">
        <f>FIXED(EXP('WinBUGS output'!M801),2)</f>
        <v>0.18</v>
      </c>
      <c r="AB802" s="35" t="str">
        <f>FIXED(EXP('WinBUGS output'!O801),2)</f>
        <v>1.19</v>
      </c>
    </row>
    <row r="803" spans="1:28" x14ac:dyDescent="0.25">
      <c r="A803" s="37">
        <v>14</v>
      </c>
      <c r="B803" s="37">
        <v>34</v>
      </c>
      <c r="C803" s="35" t="str">
        <f>VLOOKUP(A803,'WinBUGS output'!A:C,3,FALSE)</f>
        <v>Lofepramine</v>
      </c>
      <c r="D803" s="35" t="str">
        <f>VLOOKUP(B803,'WinBUGS output'!A:C,3,FALSE)</f>
        <v>Psychoeducational website</v>
      </c>
      <c r="E803" s="35" t="str">
        <f>FIXED('WinBUGS output'!N802,2)</f>
        <v>-0.30</v>
      </c>
      <c r="F803" s="35" t="str">
        <f>FIXED('WinBUGS output'!M802,2)</f>
        <v>-1.23</v>
      </c>
      <c r="G803" s="35" t="str">
        <f>FIXED('WinBUGS output'!O802,2)</f>
        <v>0.62</v>
      </c>
      <c r="H803" s="7"/>
      <c r="I803" s="7"/>
      <c r="J803" s="7"/>
      <c r="X803" s="35" t="str">
        <f t="shared" si="36"/>
        <v>Lofepramine</v>
      </c>
      <c r="Y803" s="35" t="str">
        <f t="shared" si="37"/>
        <v>Psychoeducational website</v>
      </c>
      <c r="Z803" s="35" t="str">
        <f>FIXED(EXP('WinBUGS output'!N802),2)</f>
        <v>0.74</v>
      </c>
      <c r="AA803" s="35" t="str">
        <f>FIXED(EXP('WinBUGS output'!M802),2)</f>
        <v>0.29</v>
      </c>
      <c r="AB803" s="35" t="str">
        <f>FIXED(EXP('WinBUGS output'!O802),2)</f>
        <v>1.86</v>
      </c>
    </row>
    <row r="804" spans="1:28" x14ac:dyDescent="0.25">
      <c r="A804" s="37">
        <v>14</v>
      </c>
      <c r="B804" s="37">
        <v>35</v>
      </c>
      <c r="C804" s="35" t="str">
        <f>VLOOKUP(A804,'WinBUGS output'!A:C,3,FALSE)</f>
        <v>Lofepramine</v>
      </c>
      <c r="D804" s="35" t="str">
        <f>VLOOKUP(B804,'WinBUGS output'!A:C,3,FALSE)</f>
        <v>Tailored computerised psychoeducation and self-help strategies</v>
      </c>
      <c r="E804" s="35" t="str">
        <f>FIXED('WinBUGS output'!N803,2)</f>
        <v>-0.88</v>
      </c>
      <c r="F804" s="35" t="str">
        <f>FIXED('WinBUGS output'!M803,2)</f>
        <v>-1.97</v>
      </c>
      <c r="G804" s="35" t="str">
        <f>FIXED('WinBUGS output'!O803,2)</f>
        <v>0.11</v>
      </c>
      <c r="H804" s="7"/>
      <c r="I804" s="7"/>
      <c r="J804" s="7"/>
      <c r="X804" s="35" t="str">
        <f t="shared" si="36"/>
        <v>Lofepramine</v>
      </c>
      <c r="Y804" s="35" t="str">
        <f t="shared" si="37"/>
        <v>Tailored computerised psychoeducation and self-help strategies</v>
      </c>
      <c r="Z804" s="35" t="str">
        <f>FIXED(EXP('WinBUGS output'!N803),2)</f>
        <v>0.41</v>
      </c>
      <c r="AA804" s="35" t="str">
        <f>FIXED(EXP('WinBUGS output'!M803),2)</f>
        <v>0.14</v>
      </c>
      <c r="AB804" s="35" t="str">
        <f>FIXED(EXP('WinBUGS output'!O803),2)</f>
        <v>1.11</v>
      </c>
    </row>
    <row r="805" spans="1:28" x14ac:dyDescent="0.25">
      <c r="A805" s="37">
        <v>14</v>
      </c>
      <c r="B805" s="37">
        <v>36</v>
      </c>
      <c r="C805" s="35" t="str">
        <f>VLOOKUP(A805,'WinBUGS output'!A:C,3,FALSE)</f>
        <v>Lofepramine</v>
      </c>
      <c r="D805" s="35" t="str">
        <f>VLOOKUP(B805,'WinBUGS output'!A:C,3,FALSE)</f>
        <v>Lifestyle factors discussion</v>
      </c>
      <c r="E805" s="35" t="str">
        <f>FIXED('WinBUGS output'!N804,2)</f>
        <v>-0.63</v>
      </c>
      <c r="F805" s="35" t="str">
        <f>FIXED('WinBUGS output'!M804,2)</f>
        <v>-1.58</v>
      </c>
      <c r="G805" s="35" t="str">
        <f>FIXED('WinBUGS output'!O804,2)</f>
        <v>0.29</v>
      </c>
      <c r="H805" s="7"/>
      <c r="I805" s="7"/>
      <c r="J805" s="7"/>
      <c r="X805" s="35" t="str">
        <f t="shared" si="36"/>
        <v>Lofepramine</v>
      </c>
      <c r="Y805" s="35" t="str">
        <f t="shared" si="37"/>
        <v>Lifestyle factors discussion</v>
      </c>
      <c r="Z805" s="35" t="str">
        <f>FIXED(EXP('WinBUGS output'!N804),2)</f>
        <v>0.53</v>
      </c>
      <c r="AA805" s="35" t="str">
        <f>FIXED(EXP('WinBUGS output'!M804),2)</f>
        <v>0.21</v>
      </c>
      <c r="AB805" s="35" t="str">
        <f>FIXED(EXP('WinBUGS output'!O804),2)</f>
        <v>1.34</v>
      </c>
    </row>
    <row r="806" spans="1:28" x14ac:dyDescent="0.25">
      <c r="A806" s="37">
        <v>14</v>
      </c>
      <c r="B806" s="37">
        <v>37</v>
      </c>
      <c r="C806" s="35" t="str">
        <f>VLOOKUP(A806,'WinBUGS output'!A:C,3,FALSE)</f>
        <v>Lofepramine</v>
      </c>
      <c r="D806" s="35" t="str">
        <f>VLOOKUP(B806,'WinBUGS output'!A:C,3,FALSE)</f>
        <v>Psychoeducational group programme</v>
      </c>
      <c r="E806" s="35" t="str">
        <f>FIXED('WinBUGS output'!N805,2)</f>
        <v>-0.44</v>
      </c>
      <c r="F806" s="35" t="str">
        <f>FIXED('WinBUGS output'!M805,2)</f>
        <v>-1.32</v>
      </c>
      <c r="G806" s="35" t="str">
        <f>FIXED('WinBUGS output'!O805,2)</f>
        <v>0.44</v>
      </c>
      <c r="H806" s="7"/>
      <c r="I806" s="7"/>
      <c r="J806" s="7"/>
      <c r="X806" s="35" t="str">
        <f t="shared" si="36"/>
        <v>Lofepramine</v>
      </c>
      <c r="Y806" s="35" t="str">
        <f t="shared" si="37"/>
        <v>Psychoeducational group programme</v>
      </c>
      <c r="Z806" s="35" t="str">
        <f>FIXED(EXP('WinBUGS output'!N805),2)</f>
        <v>0.64</v>
      </c>
      <c r="AA806" s="35" t="str">
        <f>FIXED(EXP('WinBUGS output'!M805),2)</f>
        <v>0.27</v>
      </c>
      <c r="AB806" s="35" t="str">
        <f>FIXED(EXP('WinBUGS output'!O805),2)</f>
        <v>1.55</v>
      </c>
    </row>
    <row r="807" spans="1:28" x14ac:dyDescent="0.25">
      <c r="A807" s="37">
        <v>14</v>
      </c>
      <c r="B807" s="37">
        <v>38</v>
      </c>
      <c r="C807" s="35" t="str">
        <f>VLOOKUP(A807,'WinBUGS output'!A:C,3,FALSE)</f>
        <v>Lofepramine</v>
      </c>
      <c r="D807" s="35" t="str">
        <f>VLOOKUP(B807,'WinBUGS output'!A:C,3,FALSE)</f>
        <v>Psychoeducational group programme + TAU</v>
      </c>
      <c r="E807" s="35" t="str">
        <f>FIXED('WinBUGS output'!N806,2)</f>
        <v>-0.33</v>
      </c>
      <c r="F807" s="35" t="str">
        <f>FIXED('WinBUGS output'!M806,2)</f>
        <v>-1.26</v>
      </c>
      <c r="G807" s="35" t="str">
        <f>FIXED('WinBUGS output'!O806,2)</f>
        <v>0.62</v>
      </c>
      <c r="H807" s="7"/>
      <c r="I807" s="7"/>
      <c r="J807" s="7"/>
      <c r="X807" s="35" t="str">
        <f t="shared" si="36"/>
        <v>Lofepramine</v>
      </c>
      <c r="Y807" s="35" t="str">
        <f t="shared" si="37"/>
        <v>Psychoeducational group programme + TAU</v>
      </c>
      <c r="Z807" s="35" t="str">
        <f>FIXED(EXP('WinBUGS output'!N806),2)</f>
        <v>0.72</v>
      </c>
      <c r="AA807" s="35" t="str">
        <f>FIXED(EXP('WinBUGS output'!M806),2)</f>
        <v>0.28</v>
      </c>
      <c r="AB807" s="35" t="str">
        <f>FIXED(EXP('WinBUGS output'!O806),2)</f>
        <v>1.87</v>
      </c>
    </row>
    <row r="808" spans="1:28" x14ac:dyDescent="0.25">
      <c r="A808" s="37">
        <v>14</v>
      </c>
      <c r="B808" s="37">
        <v>39</v>
      </c>
      <c r="C808" s="35" t="str">
        <f>VLOOKUP(A808,'WinBUGS output'!A:C,3,FALSE)</f>
        <v>Lofepramine</v>
      </c>
      <c r="D808" s="35" t="str">
        <f>VLOOKUP(B808,'WinBUGS output'!A:C,3,FALSE)</f>
        <v>Interpersonal psychotherapy (IPT)</v>
      </c>
      <c r="E808" s="35" t="str">
        <f>FIXED('WinBUGS output'!N807,2)</f>
        <v>-0.22</v>
      </c>
      <c r="F808" s="35" t="str">
        <f>FIXED('WinBUGS output'!M807,2)</f>
        <v>-1.02</v>
      </c>
      <c r="G808" s="35" t="str">
        <f>FIXED('WinBUGS output'!O807,2)</f>
        <v>0.55</v>
      </c>
      <c r="H808" s="7"/>
      <c r="I808" s="7"/>
      <c r="J808" s="7"/>
      <c r="X808" s="35" t="str">
        <f t="shared" si="36"/>
        <v>Lofepramine</v>
      </c>
      <c r="Y808" s="35" t="str">
        <f t="shared" si="37"/>
        <v>Interpersonal psychotherapy (IPT)</v>
      </c>
      <c r="Z808" s="35" t="str">
        <f>FIXED(EXP('WinBUGS output'!N807),2)</f>
        <v>0.80</v>
      </c>
      <c r="AA808" s="35" t="str">
        <f>FIXED(EXP('WinBUGS output'!M807),2)</f>
        <v>0.36</v>
      </c>
      <c r="AB808" s="35" t="str">
        <f>FIXED(EXP('WinBUGS output'!O807),2)</f>
        <v>1.73</v>
      </c>
    </row>
    <row r="809" spans="1:28" x14ac:dyDescent="0.25">
      <c r="A809" s="37">
        <v>14</v>
      </c>
      <c r="B809" s="37">
        <v>40</v>
      </c>
      <c r="C809" s="35" t="str">
        <f>VLOOKUP(A809,'WinBUGS output'!A:C,3,FALSE)</f>
        <v>Lofepramine</v>
      </c>
      <c r="D809" s="35" t="str">
        <f>VLOOKUP(B809,'WinBUGS output'!A:C,3,FALSE)</f>
        <v>Interpersonal counselling</v>
      </c>
      <c r="E809" s="35" t="str">
        <f>FIXED('WinBUGS output'!N808,2)</f>
        <v>0.18</v>
      </c>
      <c r="F809" s="35" t="str">
        <f>FIXED('WinBUGS output'!M808,2)</f>
        <v>-0.82</v>
      </c>
      <c r="G809" s="35" t="str">
        <f>FIXED('WinBUGS output'!O808,2)</f>
        <v>1.22</v>
      </c>
      <c r="H809" s="7"/>
      <c r="I809" s="7"/>
      <c r="J809" s="7"/>
      <c r="X809" s="35" t="str">
        <f t="shared" si="36"/>
        <v>Lofepramine</v>
      </c>
      <c r="Y809" s="35" t="str">
        <f t="shared" si="37"/>
        <v>Interpersonal counselling</v>
      </c>
      <c r="Z809" s="35" t="str">
        <f>FIXED(EXP('WinBUGS output'!N808),2)</f>
        <v>1.19</v>
      </c>
      <c r="AA809" s="35" t="str">
        <f>FIXED(EXP('WinBUGS output'!M808),2)</f>
        <v>0.44</v>
      </c>
      <c r="AB809" s="35" t="str">
        <f>FIXED(EXP('WinBUGS output'!O808),2)</f>
        <v>3.40</v>
      </c>
    </row>
    <row r="810" spans="1:28" x14ac:dyDescent="0.25">
      <c r="A810" s="37">
        <v>14</v>
      </c>
      <c r="B810" s="37">
        <v>41</v>
      </c>
      <c r="C810" s="35" t="str">
        <f>VLOOKUP(A810,'WinBUGS output'!A:C,3,FALSE)</f>
        <v>Lofepramine</v>
      </c>
      <c r="D810" s="35" t="str">
        <f>VLOOKUP(B810,'WinBUGS output'!A:C,3,FALSE)</f>
        <v>Non-directive counselling</v>
      </c>
      <c r="E810" s="35" t="str">
        <f>FIXED('WinBUGS output'!N809,2)</f>
        <v>-0.14</v>
      </c>
      <c r="F810" s="35" t="str">
        <f>FIXED('WinBUGS output'!M809,2)</f>
        <v>-1.03</v>
      </c>
      <c r="G810" s="35" t="str">
        <f>FIXED('WinBUGS output'!O809,2)</f>
        <v>0.73</v>
      </c>
      <c r="H810" s="7"/>
      <c r="I810" s="7"/>
      <c r="J810" s="7"/>
      <c r="X810" s="35" t="str">
        <f t="shared" si="36"/>
        <v>Lofepramine</v>
      </c>
      <c r="Y810" s="35" t="str">
        <f t="shared" si="37"/>
        <v>Non-directive counselling</v>
      </c>
      <c r="Z810" s="35" t="str">
        <f>FIXED(EXP('WinBUGS output'!N809),2)</f>
        <v>0.87</v>
      </c>
      <c r="AA810" s="35" t="str">
        <f>FIXED(EXP('WinBUGS output'!M809),2)</f>
        <v>0.36</v>
      </c>
      <c r="AB810" s="35" t="str">
        <f>FIXED(EXP('WinBUGS output'!O809),2)</f>
        <v>2.08</v>
      </c>
    </row>
    <row r="811" spans="1:28" x14ac:dyDescent="0.25">
      <c r="A811" s="37">
        <v>14</v>
      </c>
      <c r="B811" s="37">
        <v>42</v>
      </c>
      <c r="C811" s="35" t="str">
        <f>VLOOKUP(A811,'WinBUGS output'!A:C,3,FALSE)</f>
        <v>Lofepramine</v>
      </c>
      <c r="D811" s="35" t="str">
        <f>VLOOKUP(B811,'WinBUGS output'!A:C,3,FALSE)</f>
        <v>Wheel of wellness counselling</v>
      </c>
      <c r="E811" s="35" t="str">
        <f>FIXED('WinBUGS output'!N810,2)</f>
        <v>-0.11</v>
      </c>
      <c r="F811" s="35" t="str">
        <f>FIXED('WinBUGS output'!M810,2)</f>
        <v>-1.11</v>
      </c>
      <c r="G811" s="35" t="str">
        <f>FIXED('WinBUGS output'!O810,2)</f>
        <v>0.86</v>
      </c>
      <c r="H811" s="7"/>
      <c r="I811" s="7"/>
      <c r="J811" s="7"/>
      <c r="X811" s="35" t="str">
        <f t="shared" si="36"/>
        <v>Lofepramine</v>
      </c>
      <c r="Y811" s="35" t="str">
        <f t="shared" si="37"/>
        <v>Wheel of wellness counselling</v>
      </c>
      <c r="Z811" s="35" t="str">
        <f>FIXED(EXP('WinBUGS output'!N810),2)</f>
        <v>0.90</v>
      </c>
      <c r="AA811" s="35" t="str">
        <f>FIXED(EXP('WinBUGS output'!M810),2)</f>
        <v>0.33</v>
      </c>
      <c r="AB811" s="35" t="str">
        <f>FIXED(EXP('WinBUGS output'!O810),2)</f>
        <v>2.35</v>
      </c>
    </row>
    <row r="812" spans="1:28" x14ac:dyDescent="0.25">
      <c r="A812" s="37">
        <v>14</v>
      </c>
      <c r="B812" s="37">
        <v>43</v>
      </c>
      <c r="C812" s="35" t="str">
        <f>VLOOKUP(A812,'WinBUGS output'!A:C,3,FALSE)</f>
        <v>Lofepramine</v>
      </c>
      <c r="D812" s="35" t="str">
        <f>VLOOKUP(B812,'WinBUGS output'!A:C,3,FALSE)</f>
        <v>Problem solving individual + enhanced TAU</v>
      </c>
      <c r="E812" s="35" t="str">
        <f>FIXED('WinBUGS output'!N811,2)</f>
        <v>-1.12</v>
      </c>
      <c r="F812" s="35" t="str">
        <f>FIXED('WinBUGS output'!M811,2)</f>
        <v>-2.44</v>
      </c>
      <c r="G812" s="35" t="str">
        <f>FIXED('WinBUGS output'!O811,2)</f>
        <v>0.22</v>
      </c>
      <c r="H812" s="7"/>
      <c r="I812" s="7"/>
      <c r="J812" s="7"/>
      <c r="X812" s="35" t="str">
        <f t="shared" si="36"/>
        <v>Lofepramine</v>
      </c>
      <c r="Y812" s="35" t="str">
        <f t="shared" si="37"/>
        <v>Problem solving individual + enhanced TAU</v>
      </c>
      <c r="Z812" s="35" t="str">
        <f>FIXED(EXP('WinBUGS output'!N811),2)</f>
        <v>0.33</v>
      </c>
      <c r="AA812" s="35" t="str">
        <f>FIXED(EXP('WinBUGS output'!M811),2)</f>
        <v>0.09</v>
      </c>
      <c r="AB812" s="35" t="str">
        <f>FIXED(EXP('WinBUGS output'!O811),2)</f>
        <v>1.25</v>
      </c>
    </row>
    <row r="813" spans="1:28" x14ac:dyDescent="0.25">
      <c r="A813" s="37">
        <v>14</v>
      </c>
      <c r="B813" s="37">
        <v>44</v>
      </c>
      <c r="C813" s="35" t="str">
        <f>VLOOKUP(A813,'WinBUGS output'!A:C,3,FALSE)</f>
        <v>Lofepramine</v>
      </c>
      <c r="D813" s="35" t="str">
        <f>VLOOKUP(B813,'WinBUGS output'!A:C,3,FALSE)</f>
        <v>Behavioural activation</v>
      </c>
      <c r="E813" s="35" t="str">
        <f>FIXED('WinBUGS output'!N812,2)</f>
        <v>0.99</v>
      </c>
      <c r="F813" s="35" t="str">
        <f>FIXED('WinBUGS output'!M812,2)</f>
        <v>0.10</v>
      </c>
      <c r="G813" s="35" t="str">
        <f>FIXED('WinBUGS output'!O812,2)</f>
        <v>1.85</v>
      </c>
      <c r="H813" s="7"/>
      <c r="I813" s="7"/>
      <c r="J813" s="7"/>
      <c r="X813" s="35" t="str">
        <f t="shared" si="36"/>
        <v>Lofepramine</v>
      </c>
      <c r="Y813" s="35" t="str">
        <f t="shared" si="37"/>
        <v>Behavioural activation</v>
      </c>
      <c r="Z813" s="35" t="str">
        <f>FIXED(EXP('WinBUGS output'!N812),2)</f>
        <v>2.68</v>
      </c>
      <c r="AA813" s="35" t="str">
        <f>FIXED(EXP('WinBUGS output'!M812),2)</f>
        <v>1.10</v>
      </c>
      <c r="AB813" s="35" t="str">
        <f>FIXED(EXP('WinBUGS output'!O812),2)</f>
        <v>6.33</v>
      </c>
    </row>
    <row r="814" spans="1:28" x14ac:dyDescent="0.25">
      <c r="A814" s="37">
        <v>14</v>
      </c>
      <c r="B814" s="37">
        <v>45</v>
      </c>
      <c r="C814" s="35" t="str">
        <f>VLOOKUP(A814,'WinBUGS output'!A:C,3,FALSE)</f>
        <v>Lofepramine</v>
      </c>
      <c r="D814" s="35" t="str">
        <f>VLOOKUP(B814,'WinBUGS output'!A:C,3,FALSE)</f>
        <v>CBT individual (under 15 sessions)</v>
      </c>
      <c r="E814" s="35" t="str">
        <f>FIXED('WinBUGS output'!N813,2)</f>
        <v>0.25</v>
      </c>
      <c r="F814" s="35" t="str">
        <f>FIXED('WinBUGS output'!M813,2)</f>
        <v>-0.58</v>
      </c>
      <c r="G814" s="35" t="str">
        <f>FIXED('WinBUGS output'!O813,2)</f>
        <v>1.05</v>
      </c>
      <c r="H814" s="7"/>
      <c r="I814" s="7"/>
      <c r="J814" s="7"/>
      <c r="X814" s="35" t="str">
        <f t="shared" si="36"/>
        <v>Lofepramine</v>
      </c>
      <c r="Y814" s="35" t="str">
        <f t="shared" si="37"/>
        <v>CBT individual (under 15 sessions)</v>
      </c>
      <c r="Z814" s="35" t="str">
        <f>FIXED(EXP('WinBUGS output'!N813),2)</f>
        <v>1.29</v>
      </c>
      <c r="AA814" s="35" t="str">
        <f>FIXED(EXP('WinBUGS output'!M813),2)</f>
        <v>0.56</v>
      </c>
      <c r="AB814" s="35" t="str">
        <f>FIXED(EXP('WinBUGS output'!O813),2)</f>
        <v>2.87</v>
      </c>
    </row>
    <row r="815" spans="1:28" x14ac:dyDescent="0.25">
      <c r="A815" s="37">
        <v>14</v>
      </c>
      <c r="B815" s="37">
        <v>46</v>
      </c>
      <c r="C815" s="35" t="str">
        <f>VLOOKUP(A815,'WinBUGS output'!A:C,3,FALSE)</f>
        <v>Lofepramine</v>
      </c>
      <c r="D815" s="35" t="str">
        <f>VLOOKUP(B815,'WinBUGS output'!A:C,3,FALSE)</f>
        <v>CBT individual (under 15 sessions) + TAU</v>
      </c>
      <c r="E815" s="35" t="str">
        <f>FIXED('WinBUGS output'!N814,2)</f>
        <v>0.48</v>
      </c>
      <c r="F815" s="35" t="str">
        <f>FIXED('WinBUGS output'!M814,2)</f>
        <v>-0.38</v>
      </c>
      <c r="G815" s="35" t="str">
        <f>FIXED('WinBUGS output'!O814,2)</f>
        <v>1.35</v>
      </c>
      <c r="H815" s="7"/>
      <c r="I815" s="7"/>
      <c r="J815" s="7"/>
      <c r="X815" s="35" t="str">
        <f t="shared" si="36"/>
        <v>Lofepramine</v>
      </c>
      <c r="Y815" s="35" t="str">
        <f t="shared" si="37"/>
        <v>CBT individual (under 15 sessions) + TAU</v>
      </c>
      <c r="Z815" s="35" t="str">
        <f>FIXED(EXP('WinBUGS output'!N814),2)</f>
        <v>1.62</v>
      </c>
      <c r="AA815" s="35" t="str">
        <f>FIXED(EXP('WinBUGS output'!M814),2)</f>
        <v>0.69</v>
      </c>
      <c r="AB815" s="35" t="str">
        <f>FIXED(EXP('WinBUGS output'!O814),2)</f>
        <v>3.84</v>
      </c>
    </row>
    <row r="816" spans="1:28" x14ac:dyDescent="0.25">
      <c r="A816" s="37">
        <v>14</v>
      </c>
      <c r="B816" s="37">
        <v>47</v>
      </c>
      <c r="C816" s="35" t="str">
        <f>VLOOKUP(A816,'WinBUGS output'!A:C,3,FALSE)</f>
        <v>Lofepramine</v>
      </c>
      <c r="D816" s="35" t="str">
        <f>VLOOKUP(B816,'WinBUGS output'!A:C,3,FALSE)</f>
        <v>CBT individual (over 15 sessions)</v>
      </c>
      <c r="E816" s="35" t="str">
        <f>FIXED('WinBUGS output'!N815,2)</f>
        <v>0.34</v>
      </c>
      <c r="F816" s="35" t="str">
        <f>FIXED('WinBUGS output'!M815,2)</f>
        <v>-0.37</v>
      </c>
      <c r="G816" s="35" t="str">
        <f>FIXED('WinBUGS output'!O815,2)</f>
        <v>1.02</v>
      </c>
      <c r="H816" s="7"/>
      <c r="I816" s="7"/>
      <c r="J816" s="7"/>
      <c r="X816" s="35" t="str">
        <f t="shared" si="36"/>
        <v>Lofepramine</v>
      </c>
      <c r="Y816" s="35" t="str">
        <f t="shared" si="37"/>
        <v>CBT individual (over 15 sessions)</v>
      </c>
      <c r="Z816" s="35" t="str">
        <f>FIXED(EXP('WinBUGS output'!N815),2)</f>
        <v>1.41</v>
      </c>
      <c r="AA816" s="35" t="str">
        <f>FIXED(EXP('WinBUGS output'!M815),2)</f>
        <v>0.69</v>
      </c>
      <c r="AB816" s="35" t="str">
        <f>FIXED(EXP('WinBUGS output'!O815),2)</f>
        <v>2.77</v>
      </c>
    </row>
    <row r="817" spans="1:28" x14ac:dyDescent="0.25">
      <c r="A817" s="37">
        <v>14</v>
      </c>
      <c r="B817" s="37">
        <v>48</v>
      </c>
      <c r="C817" s="35" t="str">
        <f>VLOOKUP(A817,'WinBUGS output'!A:C,3,FALSE)</f>
        <v>Lofepramine</v>
      </c>
      <c r="D817" s="35" t="str">
        <f>VLOOKUP(B817,'WinBUGS output'!A:C,3,FALSE)</f>
        <v>CBT individual (over 15 sessions) + TAU</v>
      </c>
      <c r="E817" s="35" t="str">
        <f>FIXED('WinBUGS output'!N816,2)</f>
        <v>-0.33</v>
      </c>
      <c r="F817" s="35" t="str">
        <f>FIXED('WinBUGS output'!M816,2)</f>
        <v>-1.71</v>
      </c>
      <c r="G817" s="35" t="str">
        <f>FIXED('WinBUGS output'!O816,2)</f>
        <v>0.75</v>
      </c>
      <c r="H817" s="7"/>
      <c r="I817" s="7"/>
      <c r="J817" s="7"/>
      <c r="X817" s="35" t="str">
        <f t="shared" si="36"/>
        <v>Lofepramine</v>
      </c>
      <c r="Y817" s="35" t="str">
        <f t="shared" si="37"/>
        <v>CBT individual (over 15 sessions) + TAU</v>
      </c>
      <c r="Z817" s="35" t="str">
        <f>FIXED(EXP('WinBUGS output'!N816),2)</f>
        <v>0.72</v>
      </c>
      <c r="AA817" s="35" t="str">
        <f>FIXED(EXP('WinBUGS output'!M816),2)</f>
        <v>0.18</v>
      </c>
      <c r="AB817" s="35" t="str">
        <f>FIXED(EXP('WinBUGS output'!O816),2)</f>
        <v>2.12</v>
      </c>
    </row>
    <row r="818" spans="1:28" x14ac:dyDescent="0.25">
      <c r="A818" s="37">
        <v>14</v>
      </c>
      <c r="B818" s="37">
        <v>49</v>
      </c>
      <c r="C818" s="35" t="str">
        <f>VLOOKUP(A818,'WinBUGS output'!A:C,3,FALSE)</f>
        <v>Lofepramine</v>
      </c>
      <c r="D818" s="35" t="str">
        <f>VLOOKUP(B818,'WinBUGS output'!A:C,3,FALSE)</f>
        <v>Rational emotive behaviour therapy (REBT) individual</v>
      </c>
      <c r="E818" s="35" t="str">
        <f>FIXED('WinBUGS output'!N817,2)</f>
        <v>0.36</v>
      </c>
      <c r="F818" s="35" t="str">
        <f>FIXED('WinBUGS output'!M817,2)</f>
        <v>-0.52</v>
      </c>
      <c r="G818" s="35" t="str">
        <f>FIXED('WinBUGS output'!O817,2)</f>
        <v>1.22</v>
      </c>
      <c r="H818" s="7"/>
      <c r="I818" s="7"/>
      <c r="J818" s="7"/>
      <c r="X818" s="35" t="str">
        <f t="shared" si="36"/>
        <v>Lofepramine</v>
      </c>
      <c r="Y818" s="35" t="str">
        <f t="shared" si="37"/>
        <v>Rational emotive behaviour therapy (REBT) individual</v>
      </c>
      <c r="Z818" s="35" t="str">
        <f>FIXED(EXP('WinBUGS output'!N817),2)</f>
        <v>1.44</v>
      </c>
      <c r="AA818" s="35" t="str">
        <f>FIXED(EXP('WinBUGS output'!M817),2)</f>
        <v>0.60</v>
      </c>
      <c r="AB818" s="35" t="str">
        <f>FIXED(EXP('WinBUGS output'!O817),2)</f>
        <v>3.39</v>
      </c>
    </row>
    <row r="819" spans="1:28" x14ac:dyDescent="0.25">
      <c r="A819" s="37">
        <v>14</v>
      </c>
      <c r="B819" s="37">
        <v>50</v>
      </c>
      <c r="C819" s="35" t="str">
        <f>VLOOKUP(A819,'WinBUGS output'!A:C,3,FALSE)</f>
        <v>Lofepramine</v>
      </c>
      <c r="D819" s="35" t="str">
        <f>VLOOKUP(B819,'WinBUGS output'!A:C,3,FALSE)</f>
        <v>Third-wave cognitive therapy individual</v>
      </c>
      <c r="E819" s="35" t="str">
        <f>FIXED('WinBUGS output'!N818,2)</f>
        <v>0.56</v>
      </c>
      <c r="F819" s="35" t="str">
        <f>FIXED('WinBUGS output'!M818,2)</f>
        <v>-0.30</v>
      </c>
      <c r="G819" s="35" t="str">
        <f>FIXED('WinBUGS output'!O818,2)</f>
        <v>1.44</v>
      </c>
      <c r="H819" s="7"/>
      <c r="I819" s="7"/>
      <c r="J819" s="7"/>
      <c r="X819" s="35" t="str">
        <f t="shared" si="36"/>
        <v>Lofepramine</v>
      </c>
      <c r="Y819" s="35" t="str">
        <f t="shared" si="37"/>
        <v>Third-wave cognitive therapy individual</v>
      </c>
      <c r="Z819" s="35" t="str">
        <f>FIXED(EXP('WinBUGS output'!N818),2)</f>
        <v>1.75</v>
      </c>
      <c r="AA819" s="35" t="str">
        <f>FIXED(EXP('WinBUGS output'!M818),2)</f>
        <v>0.74</v>
      </c>
      <c r="AB819" s="35" t="str">
        <f>FIXED(EXP('WinBUGS output'!O818),2)</f>
        <v>4.20</v>
      </c>
    </row>
    <row r="820" spans="1:28" x14ac:dyDescent="0.25">
      <c r="A820" s="37">
        <v>14</v>
      </c>
      <c r="B820" s="37">
        <v>51</v>
      </c>
      <c r="C820" s="35" t="str">
        <f>VLOOKUP(A820,'WinBUGS output'!A:C,3,FALSE)</f>
        <v>Lofepramine</v>
      </c>
      <c r="D820" s="35" t="str">
        <f>VLOOKUP(B820,'WinBUGS output'!A:C,3,FALSE)</f>
        <v>Third-wave cognitive therapy individual + TAU</v>
      </c>
      <c r="E820" s="35" t="str">
        <f>FIXED('WinBUGS output'!N819,2)</f>
        <v>0.53</v>
      </c>
      <c r="F820" s="35" t="str">
        <f>FIXED('WinBUGS output'!M819,2)</f>
        <v>-0.42</v>
      </c>
      <c r="G820" s="35" t="str">
        <f>FIXED('WinBUGS output'!O819,2)</f>
        <v>1.55</v>
      </c>
      <c r="H820" s="7"/>
      <c r="I820" s="7"/>
      <c r="J820" s="7"/>
      <c r="X820" s="35" t="str">
        <f t="shared" si="36"/>
        <v>Lofepramine</v>
      </c>
      <c r="Y820" s="35" t="str">
        <f t="shared" si="37"/>
        <v>Third-wave cognitive therapy individual + TAU</v>
      </c>
      <c r="Z820" s="35" t="str">
        <f>FIXED(EXP('WinBUGS output'!N819),2)</f>
        <v>1.69</v>
      </c>
      <c r="AA820" s="35" t="str">
        <f>FIXED(EXP('WinBUGS output'!M819),2)</f>
        <v>0.65</v>
      </c>
      <c r="AB820" s="35" t="str">
        <f>FIXED(EXP('WinBUGS output'!O819),2)</f>
        <v>4.73</v>
      </c>
    </row>
    <row r="821" spans="1:28" x14ac:dyDescent="0.25">
      <c r="A821" s="37">
        <v>14</v>
      </c>
      <c r="B821" s="37">
        <v>52</v>
      </c>
      <c r="C821" s="35" t="str">
        <f>VLOOKUP(A821,'WinBUGS output'!A:C,3,FALSE)</f>
        <v>Lofepramine</v>
      </c>
      <c r="D821" s="35" t="str">
        <f>VLOOKUP(B821,'WinBUGS output'!A:C,3,FALSE)</f>
        <v>CBT group (under 15 sessions)</v>
      </c>
      <c r="E821" s="35" t="str">
        <f>FIXED('WinBUGS output'!N820,2)</f>
        <v>-0.10</v>
      </c>
      <c r="F821" s="35" t="str">
        <f>FIXED('WinBUGS output'!M820,2)</f>
        <v>-0.91</v>
      </c>
      <c r="G821" s="35" t="str">
        <f>FIXED('WinBUGS output'!O820,2)</f>
        <v>0.70</v>
      </c>
      <c r="H821" s="7"/>
      <c r="I821" s="7"/>
      <c r="J821" s="7"/>
      <c r="X821" s="35" t="str">
        <f t="shared" si="36"/>
        <v>Lofepramine</v>
      </c>
      <c r="Y821" s="35" t="str">
        <f t="shared" si="37"/>
        <v>CBT group (under 15 sessions)</v>
      </c>
      <c r="Z821" s="35" t="str">
        <f>FIXED(EXP('WinBUGS output'!N820),2)</f>
        <v>0.90</v>
      </c>
      <c r="AA821" s="35" t="str">
        <f>FIXED(EXP('WinBUGS output'!M820),2)</f>
        <v>0.40</v>
      </c>
      <c r="AB821" s="35" t="str">
        <f>FIXED(EXP('WinBUGS output'!O820),2)</f>
        <v>2.01</v>
      </c>
    </row>
    <row r="822" spans="1:28" x14ac:dyDescent="0.25">
      <c r="A822" s="37">
        <v>14</v>
      </c>
      <c r="B822" s="37">
        <v>53</v>
      </c>
      <c r="C822" s="35" t="str">
        <f>VLOOKUP(A822,'WinBUGS output'!A:C,3,FALSE)</f>
        <v>Lofepramine</v>
      </c>
      <c r="D822" s="35" t="str">
        <f>VLOOKUP(B822,'WinBUGS output'!A:C,3,FALSE)</f>
        <v>CBT group (under 15 sessions) + TAU</v>
      </c>
      <c r="E822" s="35" t="str">
        <f>FIXED('WinBUGS output'!N821,2)</f>
        <v>0.05</v>
      </c>
      <c r="F822" s="35" t="str">
        <f>FIXED('WinBUGS output'!M821,2)</f>
        <v>-0.84</v>
      </c>
      <c r="G822" s="35" t="str">
        <f>FIXED('WinBUGS output'!O821,2)</f>
        <v>1.01</v>
      </c>
      <c r="H822" s="7"/>
      <c r="I822" s="7"/>
      <c r="J822" s="7"/>
      <c r="X822" s="35" t="str">
        <f t="shared" si="36"/>
        <v>Lofepramine</v>
      </c>
      <c r="Y822" s="35" t="str">
        <f t="shared" si="37"/>
        <v>CBT group (under 15 sessions) + TAU</v>
      </c>
      <c r="Z822" s="35" t="str">
        <f>FIXED(EXP('WinBUGS output'!N821),2)</f>
        <v>1.05</v>
      </c>
      <c r="AA822" s="35" t="str">
        <f>FIXED(EXP('WinBUGS output'!M821),2)</f>
        <v>0.43</v>
      </c>
      <c r="AB822" s="35" t="str">
        <f>FIXED(EXP('WinBUGS output'!O821),2)</f>
        <v>2.73</v>
      </c>
    </row>
    <row r="823" spans="1:28" x14ac:dyDescent="0.25">
      <c r="A823" s="37">
        <v>14</v>
      </c>
      <c r="B823" s="37">
        <v>54</v>
      </c>
      <c r="C823" s="35" t="str">
        <f>VLOOKUP(A823,'WinBUGS output'!A:C,3,FALSE)</f>
        <v>Lofepramine</v>
      </c>
      <c r="D823" s="35" t="str">
        <f>VLOOKUP(B823,'WinBUGS output'!A:C,3,FALSE)</f>
        <v>Coping with Depression course (group)</v>
      </c>
      <c r="E823" s="35" t="str">
        <f>FIXED('WinBUGS output'!N822,2)</f>
        <v>-0.37</v>
      </c>
      <c r="F823" s="35" t="str">
        <f>FIXED('WinBUGS output'!M822,2)</f>
        <v>-1.29</v>
      </c>
      <c r="G823" s="35" t="str">
        <f>FIXED('WinBUGS output'!O822,2)</f>
        <v>0.50</v>
      </c>
      <c r="H823" s="7"/>
      <c r="I823" s="7"/>
      <c r="J823" s="7"/>
      <c r="X823" s="35" t="str">
        <f t="shared" si="36"/>
        <v>Lofepramine</v>
      </c>
      <c r="Y823" s="35" t="str">
        <f t="shared" si="37"/>
        <v>Coping with Depression course (group)</v>
      </c>
      <c r="Z823" s="35" t="str">
        <f>FIXED(EXP('WinBUGS output'!N822),2)</f>
        <v>0.69</v>
      </c>
      <c r="AA823" s="35" t="str">
        <f>FIXED(EXP('WinBUGS output'!M822),2)</f>
        <v>0.27</v>
      </c>
      <c r="AB823" s="35" t="str">
        <f>FIXED(EXP('WinBUGS output'!O822),2)</f>
        <v>1.65</v>
      </c>
    </row>
    <row r="824" spans="1:28" x14ac:dyDescent="0.25">
      <c r="A824" s="37">
        <v>14</v>
      </c>
      <c r="B824" s="37">
        <v>55</v>
      </c>
      <c r="C824" s="35" t="str">
        <f>VLOOKUP(A824,'WinBUGS output'!A:C,3,FALSE)</f>
        <v>Lofepramine</v>
      </c>
      <c r="D824" s="35" t="str">
        <f>VLOOKUP(B824,'WinBUGS output'!A:C,3,FALSE)</f>
        <v>Third-wave cognitive therapy group</v>
      </c>
      <c r="E824" s="35" t="str">
        <f>FIXED('WinBUGS output'!N823,2)</f>
        <v>-0.34</v>
      </c>
      <c r="F824" s="35" t="str">
        <f>FIXED('WinBUGS output'!M823,2)</f>
        <v>-1.22</v>
      </c>
      <c r="G824" s="35" t="str">
        <f>FIXED('WinBUGS output'!O823,2)</f>
        <v>0.50</v>
      </c>
      <c r="H824" s="7"/>
      <c r="I824" s="7"/>
      <c r="J824" s="7"/>
      <c r="X824" s="35" t="str">
        <f t="shared" si="36"/>
        <v>Lofepramine</v>
      </c>
      <c r="Y824" s="35" t="str">
        <f t="shared" si="37"/>
        <v>Third-wave cognitive therapy group</v>
      </c>
      <c r="Z824" s="35" t="str">
        <f>FIXED(EXP('WinBUGS output'!N823),2)</f>
        <v>0.71</v>
      </c>
      <c r="AA824" s="35" t="str">
        <f>FIXED(EXP('WinBUGS output'!M823),2)</f>
        <v>0.30</v>
      </c>
      <c r="AB824" s="35" t="str">
        <f>FIXED(EXP('WinBUGS output'!O823),2)</f>
        <v>1.65</v>
      </c>
    </row>
    <row r="825" spans="1:28" x14ac:dyDescent="0.25">
      <c r="A825" s="37">
        <v>14</v>
      </c>
      <c r="B825" s="37">
        <v>56</v>
      </c>
      <c r="C825" s="35" t="str">
        <f>VLOOKUP(A825,'WinBUGS output'!A:C,3,FALSE)</f>
        <v>Lofepramine</v>
      </c>
      <c r="D825" s="35" t="str">
        <f>VLOOKUP(B825,'WinBUGS output'!A:C,3,FALSE)</f>
        <v>Third-wave cognitive therapy group + TAU</v>
      </c>
      <c r="E825" s="35" t="str">
        <f>FIXED('WinBUGS output'!N824,2)</f>
        <v>-0.16</v>
      </c>
      <c r="F825" s="35" t="str">
        <f>FIXED('WinBUGS output'!M824,2)</f>
        <v>-1.13</v>
      </c>
      <c r="G825" s="35" t="str">
        <f>FIXED('WinBUGS output'!O824,2)</f>
        <v>0.82</v>
      </c>
      <c r="H825" s="7"/>
      <c r="I825" s="7"/>
      <c r="J825" s="7"/>
      <c r="X825" s="35" t="str">
        <f t="shared" si="36"/>
        <v>Lofepramine</v>
      </c>
      <c r="Y825" s="35" t="str">
        <f t="shared" si="37"/>
        <v>Third-wave cognitive therapy group + TAU</v>
      </c>
      <c r="Z825" s="35" t="str">
        <f>FIXED(EXP('WinBUGS output'!N824),2)</f>
        <v>0.86</v>
      </c>
      <c r="AA825" s="35" t="str">
        <f>FIXED(EXP('WinBUGS output'!M824),2)</f>
        <v>0.32</v>
      </c>
      <c r="AB825" s="35" t="str">
        <f>FIXED(EXP('WinBUGS output'!O824),2)</f>
        <v>2.28</v>
      </c>
    </row>
    <row r="826" spans="1:28" x14ac:dyDescent="0.25">
      <c r="A826" s="37">
        <v>14</v>
      </c>
      <c r="B826" s="37">
        <v>57</v>
      </c>
      <c r="C826" s="35" t="str">
        <f>VLOOKUP(A826,'WinBUGS output'!A:C,3,FALSE)</f>
        <v>Lofepramine</v>
      </c>
      <c r="D826" s="35" t="str">
        <f>VLOOKUP(B826,'WinBUGS output'!A:C,3,FALSE)</f>
        <v>CBT individual (over 15 sessions) + any TCA</v>
      </c>
      <c r="E826" s="35" t="str">
        <f>FIXED('WinBUGS output'!N825,2)</f>
        <v>0.68</v>
      </c>
      <c r="F826" s="35" t="str">
        <f>FIXED('WinBUGS output'!M825,2)</f>
        <v>-0.23</v>
      </c>
      <c r="G826" s="35" t="str">
        <f>FIXED('WinBUGS output'!O825,2)</f>
        <v>1.55</v>
      </c>
      <c r="H826" s="7"/>
      <c r="I826" s="7"/>
      <c r="J826" s="7"/>
      <c r="X826" s="35" t="str">
        <f t="shared" si="36"/>
        <v>Lofepramine</v>
      </c>
      <c r="Y826" s="35" t="str">
        <f t="shared" si="37"/>
        <v>CBT individual (over 15 sessions) + any TCA</v>
      </c>
      <c r="Z826" s="35" t="str">
        <f>FIXED(EXP('WinBUGS output'!N825),2)</f>
        <v>1.97</v>
      </c>
      <c r="AA826" s="35" t="str">
        <f>FIXED(EXP('WinBUGS output'!M825),2)</f>
        <v>0.79</v>
      </c>
      <c r="AB826" s="35" t="str">
        <f>FIXED(EXP('WinBUGS output'!O825),2)</f>
        <v>4.70</v>
      </c>
    </row>
    <row r="827" spans="1:28" x14ac:dyDescent="0.25">
      <c r="A827" s="37">
        <v>14</v>
      </c>
      <c r="B827" s="37">
        <v>58</v>
      </c>
      <c r="C827" s="35" t="str">
        <f>VLOOKUP(A827,'WinBUGS output'!A:C,3,FALSE)</f>
        <v>Lofepramine</v>
      </c>
      <c r="D827" s="35" t="str">
        <f>VLOOKUP(B827,'WinBUGS output'!A:C,3,FALSE)</f>
        <v>CBT individual (over 15 sessions) + imipramine</v>
      </c>
      <c r="E827" s="35" t="str">
        <f>FIXED('WinBUGS output'!N826,2)</f>
        <v>0.70</v>
      </c>
      <c r="F827" s="35" t="str">
        <f>FIXED('WinBUGS output'!M826,2)</f>
        <v>-0.30</v>
      </c>
      <c r="G827" s="35" t="str">
        <f>FIXED('WinBUGS output'!O826,2)</f>
        <v>1.67</v>
      </c>
      <c r="H827" s="7"/>
      <c r="I827" s="7"/>
      <c r="J827" s="7"/>
      <c r="X827" s="35" t="str">
        <f t="shared" si="36"/>
        <v>Lofepramine</v>
      </c>
      <c r="Y827" s="35" t="str">
        <f t="shared" si="37"/>
        <v>CBT individual (over 15 sessions) + imipramine</v>
      </c>
      <c r="Z827" s="35" t="str">
        <f>FIXED(EXP('WinBUGS output'!N826),2)</f>
        <v>2.01</v>
      </c>
      <c r="AA827" s="35" t="str">
        <f>FIXED(EXP('WinBUGS output'!M826),2)</f>
        <v>0.74</v>
      </c>
      <c r="AB827" s="35" t="str">
        <f>FIXED(EXP('WinBUGS output'!O826),2)</f>
        <v>5.32</v>
      </c>
    </row>
    <row r="828" spans="1:28" x14ac:dyDescent="0.25">
      <c r="A828" s="37">
        <v>14</v>
      </c>
      <c r="B828" s="37">
        <v>59</v>
      </c>
      <c r="C828" s="35" t="str">
        <f>VLOOKUP(A828,'WinBUGS output'!A:C,3,FALSE)</f>
        <v>Lofepramine</v>
      </c>
      <c r="D828" s="35" t="str">
        <f>VLOOKUP(B828,'WinBUGS output'!A:C,3,FALSE)</f>
        <v>Supportive psychotherapy + any SSRI</v>
      </c>
      <c r="E828" s="35" t="str">
        <f>FIXED('WinBUGS output'!N827,2)</f>
        <v>1.07</v>
      </c>
      <c r="F828" s="35" t="str">
        <f>FIXED('WinBUGS output'!M827,2)</f>
        <v>-0.50</v>
      </c>
      <c r="G828" s="35" t="str">
        <f>FIXED('WinBUGS output'!O827,2)</f>
        <v>2.66</v>
      </c>
      <c r="H828" s="7"/>
      <c r="I828" s="7"/>
      <c r="J828" s="7"/>
      <c r="X828" s="35" t="str">
        <f t="shared" si="36"/>
        <v>Lofepramine</v>
      </c>
      <c r="Y828" s="35" t="str">
        <f t="shared" si="37"/>
        <v>Supportive psychotherapy + any SSRI</v>
      </c>
      <c r="Z828" s="35" t="str">
        <f>FIXED(EXP('WinBUGS output'!N827),2)</f>
        <v>2.92</v>
      </c>
      <c r="AA828" s="35" t="str">
        <f>FIXED(EXP('WinBUGS output'!M827),2)</f>
        <v>0.61</v>
      </c>
      <c r="AB828" s="35" t="str">
        <f>FIXED(EXP('WinBUGS output'!O827),2)</f>
        <v>14.32</v>
      </c>
    </row>
    <row r="829" spans="1:28" x14ac:dyDescent="0.25">
      <c r="A829" s="37">
        <v>14</v>
      </c>
      <c r="B829" s="37">
        <v>60</v>
      </c>
      <c r="C829" s="35" t="str">
        <f>VLOOKUP(A829,'WinBUGS output'!A:C,3,FALSE)</f>
        <v>Lofepramine</v>
      </c>
      <c r="D829" s="35" t="str">
        <f>VLOOKUP(B829,'WinBUGS output'!A:C,3,FALSE)</f>
        <v>Interpersonal psychotherapy (IPT) + any AD</v>
      </c>
      <c r="E829" s="35" t="str">
        <f>FIXED('WinBUGS output'!N828,2)</f>
        <v>1.25</v>
      </c>
      <c r="F829" s="35" t="str">
        <f>FIXED('WinBUGS output'!M828,2)</f>
        <v>0.07</v>
      </c>
      <c r="G829" s="35" t="str">
        <f>FIXED('WinBUGS output'!O828,2)</f>
        <v>2.42</v>
      </c>
      <c r="H829" s="7"/>
      <c r="I829" s="7"/>
      <c r="J829" s="7"/>
      <c r="X829" s="35" t="str">
        <f t="shared" si="36"/>
        <v>Lofepramine</v>
      </c>
      <c r="Y829" s="35" t="str">
        <f t="shared" si="37"/>
        <v>Interpersonal psychotherapy (IPT) + any AD</v>
      </c>
      <c r="Z829" s="35" t="str">
        <f>FIXED(EXP('WinBUGS output'!N828),2)</f>
        <v>3.48</v>
      </c>
      <c r="AA829" s="35" t="str">
        <f>FIXED(EXP('WinBUGS output'!M828),2)</f>
        <v>1.07</v>
      </c>
      <c r="AB829" s="35" t="str">
        <f>FIXED(EXP('WinBUGS output'!O828),2)</f>
        <v>11.29</v>
      </c>
    </row>
    <row r="830" spans="1:28" x14ac:dyDescent="0.25">
      <c r="A830" s="37">
        <v>14</v>
      </c>
      <c r="B830" s="37">
        <v>61</v>
      </c>
      <c r="C830" s="35" t="str">
        <f>VLOOKUP(A830,'WinBUGS output'!A:C,3,FALSE)</f>
        <v>Lofepramine</v>
      </c>
      <c r="D830" s="35" t="str">
        <f>VLOOKUP(B830,'WinBUGS output'!A:C,3,FALSE)</f>
        <v>Interpersonal psychotherapy (IPT) + imipramine</v>
      </c>
      <c r="E830" s="35" t="str">
        <f>FIXED('WinBUGS output'!N829,2)</f>
        <v>1.27</v>
      </c>
      <c r="F830" s="35" t="str">
        <f>FIXED('WinBUGS output'!M829,2)</f>
        <v>-0.05</v>
      </c>
      <c r="G830" s="35" t="str">
        <f>FIXED('WinBUGS output'!O829,2)</f>
        <v>2.59</v>
      </c>
      <c r="H830" s="7"/>
      <c r="I830" s="7"/>
      <c r="J830" s="7"/>
      <c r="X830" s="35" t="str">
        <f t="shared" si="36"/>
        <v>Lofepramine</v>
      </c>
      <c r="Y830" s="35" t="str">
        <f t="shared" si="37"/>
        <v>Interpersonal psychotherapy (IPT) + imipramine</v>
      </c>
      <c r="Z830" s="35" t="str">
        <f>FIXED(EXP('WinBUGS output'!N829),2)</f>
        <v>3.55</v>
      </c>
      <c r="AA830" s="35" t="str">
        <f>FIXED(EXP('WinBUGS output'!M829),2)</f>
        <v>0.95</v>
      </c>
      <c r="AB830" s="35" t="str">
        <f>FIXED(EXP('WinBUGS output'!O829),2)</f>
        <v>13.32</v>
      </c>
    </row>
    <row r="831" spans="1:28" x14ac:dyDescent="0.25">
      <c r="A831" s="37">
        <v>14</v>
      </c>
      <c r="B831" s="37">
        <v>62</v>
      </c>
      <c r="C831" s="35" t="str">
        <f>VLOOKUP(A831,'WinBUGS output'!A:C,3,FALSE)</f>
        <v>Lofepramine</v>
      </c>
      <c r="D831" s="35" t="str">
        <f>VLOOKUP(B831,'WinBUGS output'!A:C,3,FALSE)</f>
        <v>Short-term psychodynamic psychotherapy individual + Any AD</v>
      </c>
      <c r="E831" s="35" t="str">
        <f>FIXED('WinBUGS output'!N830,2)</f>
        <v>1.01</v>
      </c>
      <c r="F831" s="35" t="str">
        <f>FIXED('WinBUGS output'!M830,2)</f>
        <v>-0.07</v>
      </c>
      <c r="G831" s="35" t="str">
        <f>FIXED('WinBUGS output'!O830,2)</f>
        <v>2.06</v>
      </c>
      <c r="H831" s="7"/>
      <c r="I831" s="7"/>
      <c r="J831" s="7"/>
      <c r="X831" s="35" t="str">
        <f t="shared" si="36"/>
        <v>Lofepramine</v>
      </c>
      <c r="Y831" s="35" t="str">
        <f t="shared" si="37"/>
        <v>Short-term psychodynamic psychotherapy individual + Any AD</v>
      </c>
      <c r="Z831" s="35" t="str">
        <f>FIXED(EXP('WinBUGS output'!N830),2)</f>
        <v>2.74</v>
      </c>
      <c r="AA831" s="35" t="str">
        <f>FIXED(EXP('WinBUGS output'!M830),2)</f>
        <v>0.93</v>
      </c>
      <c r="AB831" s="35" t="str">
        <f>FIXED(EXP('WinBUGS output'!O830),2)</f>
        <v>7.87</v>
      </c>
    </row>
    <row r="832" spans="1:28" x14ac:dyDescent="0.25">
      <c r="A832" s="37">
        <v>14</v>
      </c>
      <c r="B832" s="37">
        <v>63</v>
      </c>
      <c r="C832" s="35" t="str">
        <f>VLOOKUP(A832,'WinBUGS output'!A:C,3,FALSE)</f>
        <v>Lofepramine</v>
      </c>
      <c r="D832" s="35" t="str">
        <f>VLOOKUP(B832,'WinBUGS output'!A:C,3,FALSE)</f>
        <v>Short-term psychodynamic psychotherapy individual + any SSRI</v>
      </c>
      <c r="E832" s="35" t="str">
        <f>FIXED('WinBUGS output'!N831,2)</f>
        <v>0.87</v>
      </c>
      <c r="F832" s="35" t="str">
        <f>FIXED('WinBUGS output'!M831,2)</f>
        <v>-0.31</v>
      </c>
      <c r="G832" s="35" t="str">
        <f>FIXED('WinBUGS output'!O831,2)</f>
        <v>1.99</v>
      </c>
      <c r="H832" s="7"/>
      <c r="I832" s="7"/>
      <c r="J832" s="7"/>
      <c r="X832" s="35" t="str">
        <f t="shared" si="36"/>
        <v>Lofepramine</v>
      </c>
      <c r="Y832" s="35" t="str">
        <f t="shared" si="37"/>
        <v>Short-term psychodynamic psychotherapy individual + any SSRI</v>
      </c>
      <c r="Z832" s="35" t="str">
        <f>FIXED(EXP('WinBUGS output'!N831),2)</f>
        <v>2.39</v>
      </c>
      <c r="AA832" s="35" t="str">
        <f>FIXED(EXP('WinBUGS output'!M831),2)</f>
        <v>0.73</v>
      </c>
      <c r="AB832" s="35" t="str">
        <f>FIXED(EXP('WinBUGS output'!O831),2)</f>
        <v>7.33</v>
      </c>
    </row>
    <row r="833" spans="1:28" x14ac:dyDescent="0.25">
      <c r="A833" s="37">
        <v>14</v>
      </c>
      <c r="B833" s="37">
        <v>64</v>
      </c>
      <c r="C833" s="35" t="str">
        <f>VLOOKUP(A833,'WinBUGS output'!A:C,3,FALSE)</f>
        <v>Lofepramine</v>
      </c>
      <c r="D833" s="35" t="str">
        <f>VLOOKUP(B833,'WinBUGS output'!A:C,3,FALSE)</f>
        <v>CBT individual (over 15 sessions) + Pill placebo</v>
      </c>
      <c r="E833" s="35" t="str">
        <f>FIXED('WinBUGS output'!N832,2)</f>
        <v>1.61</v>
      </c>
      <c r="F833" s="35" t="str">
        <f>FIXED('WinBUGS output'!M832,2)</f>
        <v>0.45</v>
      </c>
      <c r="G833" s="35" t="str">
        <f>FIXED('WinBUGS output'!O832,2)</f>
        <v>2.74</v>
      </c>
      <c r="H833" s="7"/>
      <c r="I833" s="7"/>
      <c r="J833" s="7"/>
      <c r="X833" s="35" t="str">
        <f t="shared" si="36"/>
        <v>Lofepramine</v>
      </c>
      <c r="Y833" s="35" t="str">
        <f t="shared" si="37"/>
        <v>CBT individual (over 15 sessions) + Pill placebo</v>
      </c>
      <c r="Z833" s="35" t="str">
        <f>FIXED(EXP('WinBUGS output'!N832),2)</f>
        <v>4.98</v>
      </c>
      <c r="AA833" s="35" t="str">
        <f>FIXED(EXP('WinBUGS output'!M832),2)</f>
        <v>1.57</v>
      </c>
      <c r="AB833" s="35" t="str">
        <f>FIXED(EXP('WinBUGS output'!O832),2)</f>
        <v>15.52</v>
      </c>
    </row>
    <row r="834" spans="1:28" x14ac:dyDescent="0.25">
      <c r="A834" s="37">
        <v>14</v>
      </c>
      <c r="B834" s="37">
        <v>65</v>
      </c>
      <c r="C834" s="35" t="str">
        <f>VLOOKUP(A834,'WinBUGS output'!A:C,3,FALSE)</f>
        <v>Lofepramine</v>
      </c>
      <c r="D834" s="35" t="str">
        <f>VLOOKUP(B834,'WinBUGS output'!A:C,3,FALSE)</f>
        <v xml:space="preserve">Interpersonal psychotherapy (IPT) + Pill placebo </v>
      </c>
      <c r="E834" s="35" t="str">
        <f>FIXED('WinBUGS output'!N833,2)</f>
        <v>1.59</v>
      </c>
      <c r="F834" s="35" t="str">
        <f>FIXED('WinBUGS output'!M833,2)</f>
        <v>0.29</v>
      </c>
      <c r="G834" s="35" t="str">
        <f>FIXED('WinBUGS output'!O833,2)</f>
        <v>2.88</v>
      </c>
      <c r="H834" s="7"/>
      <c r="I834" s="7"/>
      <c r="J834" s="7"/>
      <c r="X834" s="35" t="str">
        <f t="shared" si="36"/>
        <v>Lofepramine</v>
      </c>
      <c r="Y834" s="35" t="str">
        <f t="shared" si="37"/>
        <v xml:space="preserve">Interpersonal psychotherapy (IPT) + Pill placebo </v>
      </c>
      <c r="Z834" s="35" t="str">
        <f>FIXED(EXP('WinBUGS output'!N833),2)</f>
        <v>4.91</v>
      </c>
      <c r="AA834" s="35" t="str">
        <f>FIXED(EXP('WinBUGS output'!M833),2)</f>
        <v>1.34</v>
      </c>
      <c r="AB834" s="35" t="str">
        <f>FIXED(EXP('WinBUGS output'!O833),2)</f>
        <v>17.85</v>
      </c>
    </row>
    <row r="835" spans="1:28" x14ac:dyDescent="0.25">
      <c r="A835" s="37">
        <v>14</v>
      </c>
      <c r="B835" s="37">
        <v>66</v>
      </c>
      <c r="C835" s="35" t="str">
        <f>VLOOKUP(A835,'WinBUGS output'!A:C,3,FALSE)</f>
        <v>Lofepramine</v>
      </c>
      <c r="D835" s="35" t="str">
        <f>VLOOKUP(B835,'WinBUGS output'!A:C,3,FALSE)</f>
        <v>Exercise + Sertraline</v>
      </c>
      <c r="E835" s="35" t="str">
        <f>FIXED('WinBUGS output'!N834,2)</f>
        <v>1.47</v>
      </c>
      <c r="F835" s="35" t="str">
        <f>FIXED('WinBUGS output'!M834,2)</f>
        <v>0.29</v>
      </c>
      <c r="G835" s="35" t="str">
        <f>FIXED('WinBUGS output'!O834,2)</f>
        <v>2.63</v>
      </c>
      <c r="H835" s="7"/>
      <c r="I835" s="7"/>
      <c r="J835" s="7"/>
      <c r="X835" s="35" t="str">
        <f t="shared" si="36"/>
        <v>Lofepramine</v>
      </c>
      <c r="Y835" s="35" t="str">
        <f t="shared" si="37"/>
        <v>Exercise + Sertraline</v>
      </c>
      <c r="Z835" s="35" t="str">
        <f>FIXED(EXP('WinBUGS output'!N834),2)</f>
        <v>4.34</v>
      </c>
      <c r="AA835" s="35" t="str">
        <f>FIXED(EXP('WinBUGS output'!M834),2)</f>
        <v>1.34</v>
      </c>
      <c r="AB835" s="35" t="str">
        <f>FIXED(EXP('WinBUGS output'!O834),2)</f>
        <v>13.86</v>
      </c>
    </row>
    <row r="836" spans="1:28" x14ac:dyDescent="0.25">
      <c r="A836" s="37">
        <v>14</v>
      </c>
      <c r="B836" s="37">
        <v>67</v>
      </c>
      <c r="C836" s="35" t="str">
        <f>VLOOKUP(A836,'WinBUGS output'!A:C,3,FALSE)</f>
        <v>Lofepramine</v>
      </c>
      <c r="D836" s="35" t="str">
        <f>VLOOKUP(B836,'WinBUGS output'!A:C,3,FALSE)</f>
        <v>Cognitive bibliotherapy + escitalopram</v>
      </c>
      <c r="E836" s="35" t="str">
        <f>FIXED('WinBUGS output'!N835,2)</f>
        <v>-0.02</v>
      </c>
      <c r="F836" s="35" t="str">
        <f>FIXED('WinBUGS output'!M835,2)</f>
        <v>-1.27</v>
      </c>
      <c r="G836" s="35" t="str">
        <f>FIXED('WinBUGS output'!O835,2)</f>
        <v>1.23</v>
      </c>
      <c r="H836" s="7"/>
      <c r="I836" s="7"/>
      <c r="J836" s="7"/>
      <c r="X836" s="35" t="str">
        <f t="shared" si="36"/>
        <v>Lofepramine</v>
      </c>
      <c r="Y836" s="35" t="str">
        <f t="shared" si="37"/>
        <v>Cognitive bibliotherapy + escitalopram</v>
      </c>
      <c r="Z836" s="35" t="str">
        <f>FIXED(EXP('WinBUGS output'!N835),2)</f>
        <v>0.98</v>
      </c>
      <c r="AA836" s="35" t="str">
        <f>FIXED(EXP('WinBUGS output'!M835),2)</f>
        <v>0.28</v>
      </c>
      <c r="AB836" s="35" t="str">
        <f>FIXED(EXP('WinBUGS output'!O835),2)</f>
        <v>3.43</v>
      </c>
    </row>
    <row r="837" spans="1:28" x14ac:dyDescent="0.25">
      <c r="A837" s="37">
        <v>15</v>
      </c>
      <c r="B837" s="37">
        <v>16</v>
      </c>
      <c r="C837" s="35" t="str">
        <f>VLOOKUP(A837,'WinBUGS output'!A:C,3,FALSE)</f>
        <v>Any SSRI</v>
      </c>
      <c r="D837" s="35" t="str">
        <f>VLOOKUP(B837,'WinBUGS output'!A:C,3,FALSE)</f>
        <v>Any SSRI + Enhanced TAU</v>
      </c>
      <c r="E837" s="35" t="str">
        <f>FIXED('WinBUGS output'!N836,2)</f>
        <v>-0.05</v>
      </c>
      <c r="F837" s="35" t="str">
        <f>FIXED('WinBUGS output'!M836,2)</f>
        <v>-0.88</v>
      </c>
      <c r="G837" s="35" t="str">
        <f>FIXED('WinBUGS output'!O836,2)</f>
        <v>0.58</v>
      </c>
      <c r="H837" s="7"/>
      <c r="I837" s="7"/>
      <c r="J837" s="7"/>
      <c r="X837" s="35" t="str">
        <f t="shared" ref="X837:X900" si="38">C837</f>
        <v>Any SSRI</v>
      </c>
      <c r="Y837" s="35" t="str">
        <f t="shared" ref="Y837:Y900" si="39">D837</f>
        <v>Any SSRI + Enhanced TAU</v>
      </c>
      <c r="Z837" s="35" t="str">
        <f>FIXED(EXP('WinBUGS output'!N836),2)</f>
        <v>0.95</v>
      </c>
      <c r="AA837" s="35" t="str">
        <f>FIXED(EXP('WinBUGS output'!M836),2)</f>
        <v>0.42</v>
      </c>
      <c r="AB837" s="35" t="str">
        <f>FIXED(EXP('WinBUGS output'!O836),2)</f>
        <v>1.78</v>
      </c>
    </row>
    <row r="838" spans="1:28" x14ac:dyDescent="0.25">
      <c r="A838" s="37">
        <v>15</v>
      </c>
      <c r="B838" s="37">
        <v>17</v>
      </c>
      <c r="C838" s="35" t="str">
        <f>VLOOKUP(A838,'WinBUGS output'!A:C,3,FALSE)</f>
        <v>Any SSRI</v>
      </c>
      <c r="D838" s="35" t="str">
        <f>VLOOKUP(B838,'WinBUGS output'!A:C,3,FALSE)</f>
        <v>Citalopram</v>
      </c>
      <c r="E838" s="35" t="str">
        <f>FIXED('WinBUGS output'!N837,2)</f>
        <v>-0.03</v>
      </c>
      <c r="F838" s="35" t="str">
        <f>FIXED('WinBUGS output'!M837,2)</f>
        <v>-0.76</v>
      </c>
      <c r="G838" s="35" t="str">
        <f>FIXED('WinBUGS output'!O837,2)</f>
        <v>0.54</v>
      </c>
      <c r="H838" s="7"/>
      <c r="I838" s="7"/>
      <c r="J838" s="7"/>
      <c r="X838" s="35" t="str">
        <f t="shared" si="38"/>
        <v>Any SSRI</v>
      </c>
      <c r="Y838" s="35" t="str">
        <f t="shared" si="39"/>
        <v>Citalopram</v>
      </c>
      <c r="Z838" s="35" t="str">
        <f>FIXED(EXP('WinBUGS output'!N837),2)</f>
        <v>0.97</v>
      </c>
      <c r="AA838" s="35" t="str">
        <f>FIXED(EXP('WinBUGS output'!M837),2)</f>
        <v>0.47</v>
      </c>
      <c r="AB838" s="35" t="str">
        <f>FIXED(EXP('WinBUGS output'!O837),2)</f>
        <v>1.71</v>
      </c>
    </row>
    <row r="839" spans="1:28" x14ac:dyDescent="0.25">
      <c r="A839" s="37">
        <v>15</v>
      </c>
      <c r="B839" s="37">
        <v>18</v>
      </c>
      <c r="C839" s="35" t="str">
        <f>VLOOKUP(A839,'WinBUGS output'!A:C,3,FALSE)</f>
        <v>Any SSRI</v>
      </c>
      <c r="D839" s="35" t="str">
        <f>VLOOKUP(B839,'WinBUGS output'!A:C,3,FALSE)</f>
        <v>Escitalopram</v>
      </c>
      <c r="E839" s="35" t="str">
        <f>FIXED('WinBUGS output'!N838,2)</f>
        <v>-0.14</v>
      </c>
      <c r="F839" s="35" t="str">
        <f>FIXED('WinBUGS output'!M838,2)</f>
        <v>-0.96</v>
      </c>
      <c r="G839" s="35" t="str">
        <f>FIXED('WinBUGS output'!O838,2)</f>
        <v>0.36</v>
      </c>
      <c r="H839" s="7"/>
      <c r="I839" s="7"/>
      <c r="J839" s="7"/>
      <c r="X839" s="35" t="str">
        <f t="shared" si="38"/>
        <v>Any SSRI</v>
      </c>
      <c r="Y839" s="35" t="str">
        <f t="shared" si="39"/>
        <v>Escitalopram</v>
      </c>
      <c r="Z839" s="35" t="str">
        <f>FIXED(EXP('WinBUGS output'!N838),2)</f>
        <v>0.87</v>
      </c>
      <c r="AA839" s="35" t="str">
        <f>FIXED(EXP('WinBUGS output'!M838),2)</f>
        <v>0.38</v>
      </c>
      <c r="AB839" s="35" t="str">
        <f>FIXED(EXP('WinBUGS output'!O838),2)</f>
        <v>1.44</v>
      </c>
    </row>
    <row r="840" spans="1:28" x14ac:dyDescent="0.25">
      <c r="A840" s="37">
        <v>15</v>
      </c>
      <c r="B840" s="37">
        <v>19</v>
      </c>
      <c r="C840" s="35" t="str">
        <f>VLOOKUP(A840,'WinBUGS output'!A:C,3,FALSE)</f>
        <v>Any SSRI</v>
      </c>
      <c r="D840" s="35" t="str">
        <f>VLOOKUP(B840,'WinBUGS output'!A:C,3,FALSE)</f>
        <v>Fluoxetine</v>
      </c>
      <c r="E840" s="35" t="str">
        <f>FIXED('WinBUGS output'!N839,2)</f>
        <v>0.00</v>
      </c>
      <c r="F840" s="35" t="str">
        <f>FIXED('WinBUGS output'!M839,2)</f>
        <v>-0.66</v>
      </c>
      <c r="G840" s="35" t="str">
        <f>FIXED('WinBUGS output'!O839,2)</f>
        <v>0.60</v>
      </c>
      <c r="H840" s="7"/>
      <c r="I840" s="7"/>
      <c r="J840" s="7"/>
      <c r="X840" s="35" t="str">
        <f t="shared" si="38"/>
        <v>Any SSRI</v>
      </c>
      <c r="Y840" s="35" t="str">
        <f t="shared" si="39"/>
        <v>Fluoxetine</v>
      </c>
      <c r="Z840" s="35" t="str">
        <f>FIXED(EXP('WinBUGS output'!N839),2)</f>
        <v>1.00</v>
      </c>
      <c r="AA840" s="35" t="str">
        <f>FIXED(EXP('WinBUGS output'!M839),2)</f>
        <v>0.51</v>
      </c>
      <c r="AB840" s="35" t="str">
        <f>FIXED(EXP('WinBUGS output'!O839),2)</f>
        <v>1.82</v>
      </c>
    </row>
    <row r="841" spans="1:28" x14ac:dyDescent="0.25">
      <c r="A841" s="37">
        <v>15</v>
      </c>
      <c r="B841" s="37">
        <v>20</v>
      </c>
      <c r="C841" s="35" t="str">
        <f>VLOOKUP(A841,'WinBUGS output'!A:C,3,FALSE)</f>
        <v>Any SSRI</v>
      </c>
      <c r="D841" s="35" t="str">
        <f>VLOOKUP(B841,'WinBUGS output'!A:C,3,FALSE)</f>
        <v>Sertraline</v>
      </c>
      <c r="E841" s="35" t="str">
        <f>FIXED('WinBUGS output'!N840,2)</f>
        <v>-0.05</v>
      </c>
      <c r="F841" s="35" t="str">
        <f>FIXED('WinBUGS output'!M840,2)</f>
        <v>-0.76</v>
      </c>
      <c r="G841" s="35" t="str">
        <f>FIXED('WinBUGS output'!O840,2)</f>
        <v>0.49</v>
      </c>
      <c r="H841" s="7"/>
      <c r="I841" s="7"/>
      <c r="J841" s="7"/>
      <c r="X841" s="35" t="str">
        <f t="shared" si="38"/>
        <v>Any SSRI</v>
      </c>
      <c r="Y841" s="35" t="str">
        <f t="shared" si="39"/>
        <v>Sertraline</v>
      </c>
      <c r="Z841" s="35" t="str">
        <f>FIXED(EXP('WinBUGS output'!N840),2)</f>
        <v>0.95</v>
      </c>
      <c r="AA841" s="35" t="str">
        <f>FIXED(EXP('WinBUGS output'!M840),2)</f>
        <v>0.47</v>
      </c>
      <c r="AB841" s="35" t="str">
        <f>FIXED(EXP('WinBUGS output'!O840),2)</f>
        <v>1.63</v>
      </c>
    </row>
    <row r="842" spans="1:28" x14ac:dyDescent="0.25">
      <c r="A842" s="37">
        <v>15</v>
      </c>
      <c r="B842" s="37">
        <v>21</v>
      </c>
      <c r="C842" s="35" t="str">
        <f>VLOOKUP(A842,'WinBUGS output'!A:C,3,FALSE)</f>
        <v>Any SSRI</v>
      </c>
      <c r="D842" s="35" t="str">
        <f>VLOOKUP(B842,'WinBUGS output'!A:C,3,FALSE)</f>
        <v>Any AD</v>
      </c>
      <c r="E842" s="35" t="str">
        <f>FIXED('WinBUGS output'!N841,2)</f>
        <v>0.43</v>
      </c>
      <c r="F842" s="35" t="str">
        <f>FIXED('WinBUGS output'!M841,2)</f>
        <v>-0.33</v>
      </c>
      <c r="G842" s="35" t="str">
        <f>FIXED('WinBUGS output'!O841,2)</f>
        <v>1.16</v>
      </c>
      <c r="H842" s="7"/>
      <c r="I842" s="7"/>
      <c r="J842" s="7"/>
      <c r="X842" s="35" t="str">
        <f t="shared" si="38"/>
        <v>Any SSRI</v>
      </c>
      <c r="Y842" s="35" t="str">
        <f t="shared" si="39"/>
        <v>Any AD</v>
      </c>
      <c r="Z842" s="35" t="str">
        <f>FIXED(EXP('WinBUGS output'!N841),2)</f>
        <v>1.54</v>
      </c>
      <c r="AA842" s="35" t="str">
        <f>FIXED(EXP('WinBUGS output'!M841),2)</f>
        <v>0.72</v>
      </c>
      <c r="AB842" s="35" t="str">
        <f>FIXED(EXP('WinBUGS output'!O841),2)</f>
        <v>3.19</v>
      </c>
    </row>
    <row r="843" spans="1:28" x14ac:dyDescent="0.25">
      <c r="A843" s="37">
        <v>15</v>
      </c>
      <c r="B843" s="37">
        <v>22</v>
      </c>
      <c r="C843" s="35" t="str">
        <f>VLOOKUP(A843,'WinBUGS output'!A:C,3,FALSE)</f>
        <v>Any SSRI</v>
      </c>
      <c r="D843" s="35" t="str">
        <f>VLOOKUP(B843,'WinBUGS output'!A:C,3,FALSE)</f>
        <v>Mirtazapine</v>
      </c>
      <c r="E843" s="35" t="str">
        <f>FIXED('WinBUGS output'!N842,2)</f>
        <v>0.69</v>
      </c>
      <c r="F843" s="35" t="str">
        <f>FIXED('WinBUGS output'!M842,2)</f>
        <v>-0.78</v>
      </c>
      <c r="G843" s="35" t="str">
        <f>FIXED('WinBUGS output'!O842,2)</f>
        <v>2.25</v>
      </c>
      <c r="H843" s="7"/>
      <c r="I843" s="7"/>
      <c r="J843" s="7"/>
      <c r="X843" s="35" t="str">
        <f t="shared" si="38"/>
        <v>Any SSRI</v>
      </c>
      <c r="Y843" s="35" t="str">
        <f t="shared" si="39"/>
        <v>Mirtazapine</v>
      </c>
      <c r="Z843" s="35" t="str">
        <f>FIXED(EXP('WinBUGS output'!N842),2)</f>
        <v>1.99</v>
      </c>
      <c r="AA843" s="35" t="str">
        <f>FIXED(EXP('WinBUGS output'!M842),2)</f>
        <v>0.46</v>
      </c>
      <c r="AB843" s="35" t="str">
        <f>FIXED(EXP('WinBUGS output'!O842),2)</f>
        <v>9.49</v>
      </c>
    </row>
    <row r="844" spans="1:28" x14ac:dyDescent="0.25">
      <c r="A844" s="37">
        <v>15</v>
      </c>
      <c r="B844" s="37">
        <v>23</v>
      </c>
      <c r="C844" s="35" t="str">
        <f>VLOOKUP(A844,'WinBUGS output'!A:C,3,FALSE)</f>
        <v>Any SSRI</v>
      </c>
      <c r="D844" s="35" t="str">
        <f>VLOOKUP(B844,'WinBUGS output'!A:C,3,FALSE)</f>
        <v>Short-term psychodynamic psychotherapy individual</v>
      </c>
      <c r="E844" s="35" t="str">
        <f>FIXED('WinBUGS output'!N843,2)</f>
        <v>-0.03</v>
      </c>
      <c r="F844" s="35" t="str">
        <f>FIXED('WinBUGS output'!M843,2)</f>
        <v>-0.88</v>
      </c>
      <c r="G844" s="35" t="str">
        <f>FIXED('WinBUGS output'!O843,2)</f>
        <v>0.77</v>
      </c>
      <c r="H844" s="7"/>
      <c r="I844" s="7"/>
      <c r="J844" s="7"/>
      <c r="X844" s="35" t="str">
        <f t="shared" si="38"/>
        <v>Any SSRI</v>
      </c>
      <c r="Y844" s="35" t="str">
        <f t="shared" si="39"/>
        <v>Short-term psychodynamic psychotherapy individual</v>
      </c>
      <c r="Z844" s="35" t="str">
        <f>FIXED(EXP('WinBUGS output'!N843),2)</f>
        <v>0.97</v>
      </c>
      <c r="AA844" s="35" t="str">
        <f>FIXED(EXP('WinBUGS output'!M843),2)</f>
        <v>0.41</v>
      </c>
      <c r="AB844" s="35" t="str">
        <f>FIXED(EXP('WinBUGS output'!O843),2)</f>
        <v>2.15</v>
      </c>
    </row>
    <row r="845" spans="1:28" x14ac:dyDescent="0.25">
      <c r="A845" s="37">
        <v>15</v>
      </c>
      <c r="B845" s="37">
        <v>24</v>
      </c>
      <c r="C845" s="35" t="str">
        <f>VLOOKUP(A845,'WinBUGS output'!A:C,3,FALSE)</f>
        <v>Any SSRI</v>
      </c>
      <c r="D845" s="35" t="str">
        <f>VLOOKUP(B845,'WinBUGS output'!A:C,3,FALSE)</f>
        <v>Cognitive bibliotherapy with support</v>
      </c>
      <c r="E845" s="35" t="str">
        <f>FIXED('WinBUGS output'!N844,2)</f>
        <v>-0.18</v>
      </c>
      <c r="F845" s="35" t="str">
        <f>FIXED('WinBUGS output'!M844,2)</f>
        <v>-1.06</v>
      </c>
      <c r="G845" s="35" t="str">
        <f>FIXED('WinBUGS output'!O844,2)</f>
        <v>0.64</v>
      </c>
      <c r="H845" s="7"/>
      <c r="I845" s="7"/>
      <c r="J845" s="7"/>
      <c r="X845" s="35" t="str">
        <f t="shared" si="38"/>
        <v>Any SSRI</v>
      </c>
      <c r="Y845" s="35" t="str">
        <f t="shared" si="39"/>
        <v>Cognitive bibliotherapy with support</v>
      </c>
      <c r="Z845" s="35" t="str">
        <f>FIXED(EXP('WinBUGS output'!N844),2)</f>
        <v>0.83</v>
      </c>
      <c r="AA845" s="35" t="str">
        <f>FIXED(EXP('WinBUGS output'!M844),2)</f>
        <v>0.35</v>
      </c>
      <c r="AB845" s="35" t="str">
        <f>FIXED(EXP('WinBUGS output'!O844),2)</f>
        <v>1.90</v>
      </c>
    </row>
    <row r="846" spans="1:28" x14ac:dyDescent="0.25">
      <c r="A846" s="37">
        <v>15</v>
      </c>
      <c r="B846" s="37">
        <v>25</v>
      </c>
      <c r="C846" s="35" t="str">
        <f>VLOOKUP(A846,'WinBUGS output'!A:C,3,FALSE)</f>
        <v>Any SSRI</v>
      </c>
      <c r="D846" s="35" t="str">
        <f>VLOOKUP(B846,'WinBUGS output'!A:C,3,FALSE)</f>
        <v>Computerised behavioural activation with support</v>
      </c>
      <c r="E846" s="35" t="str">
        <f>FIXED('WinBUGS output'!N845,2)</f>
        <v>0.10</v>
      </c>
      <c r="F846" s="35" t="str">
        <f>FIXED('WinBUGS output'!M845,2)</f>
        <v>-0.85</v>
      </c>
      <c r="G846" s="35" t="str">
        <f>FIXED('WinBUGS output'!O845,2)</f>
        <v>1.01</v>
      </c>
      <c r="H846" s="7"/>
      <c r="I846" s="7"/>
      <c r="J846" s="7"/>
      <c r="X846" s="35" t="str">
        <f t="shared" si="38"/>
        <v>Any SSRI</v>
      </c>
      <c r="Y846" s="35" t="str">
        <f t="shared" si="39"/>
        <v>Computerised behavioural activation with support</v>
      </c>
      <c r="Z846" s="35" t="str">
        <f>FIXED(EXP('WinBUGS output'!N845),2)</f>
        <v>1.11</v>
      </c>
      <c r="AA846" s="35" t="str">
        <f>FIXED(EXP('WinBUGS output'!M845),2)</f>
        <v>0.43</v>
      </c>
      <c r="AB846" s="35" t="str">
        <f>FIXED(EXP('WinBUGS output'!O845),2)</f>
        <v>2.73</v>
      </c>
    </row>
    <row r="847" spans="1:28" x14ac:dyDescent="0.25">
      <c r="A847" s="37">
        <v>15</v>
      </c>
      <c r="B847" s="37">
        <v>26</v>
      </c>
      <c r="C847" s="35" t="str">
        <f>VLOOKUP(A847,'WinBUGS output'!A:C,3,FALSE)</f>
        <v>Any SSRI</v>
      </c>
      <c r="D847" s="35" t="str">
        <f>VLOOKUP(B847,'WinBUGS output'!A:C,3,FALSE)</f>
        <v>Computerised psychodynamic therapy with support</v>
      </c>
      <c r="E847" s="35" t="str">
        <f>FIXED('WinBUGS output'!N846,2)</f>
        <v>0.56</v>
      </c>
      <c r="F847" s="35" t="str">
        <f>FIXED('WinBUGS output'!M846,2)</f>
        <v>-0.47</v>
      </c>
      <c r="G847" s="35" t="str">
        <f>FIXED('WinBUGS output'!O846,2)</f>
        <v>1.67</v>
      </c>
      <c r="H847" s="7"/>
      <c r="I847" s="7"/>
      <c r="J847" s="7"/>
      <c r="X847" s="35" t="str">
        <f t="shared" si="38"/>
        <v>Any SSRI</v>
      </c>
      <c r="Y847" s="35" t="str">
        <f t="shared" si="39"/>
        <v>Computerised psychodynamic therapy with support</v>
      </c>
      <c r="Z847" s="35" t="str">
        <f>FIXED(EXP('WinBUGS output'!N846),2)</f>
        <v>1.75</v>
      </c>
      <c r="AA847" s="35" t="str">
        <f>FIXED(EXP('WinBUGS output'!M846),2)</f>
        <v>0.62</v>
      </c>
      <c r="AB847" s="35" t="str">
        <f>FIXED(EXP('WinBUGS output'!O846),2)</f>
        <v>5.32</v>
      </c>
    </row>
    <row r="848" spans="1:28" x14ac:dyDescent="0.25">
      <c r="A848" s="37">
        <v>15</v>
      </c>
      <c r="B848" s="37">
        <v>27</v>
      </c>
      <c r="C848" s="35" t="str">
        <f>VLOOKUP(A848,'WinBUGS output'!A:C,3,FALSE)</f>
        <v>Any SSRI</v>
      </c>
      <c r="D848" s="35" t="str">
        <f>VLOOKUP(B848,'WinBUGS output'!A:C,3,FALSE)</f>
        <v>Computerised-CBT (CCBT) with support</v>
      </c>
      <c r="E848" s="35" t="str">
        <f>FIXED('WinBUGS output'!N847,2)</f>
        <v>0.22</v>
      </c>
      <c r="F848" s="35" t="str">
        <f>FIXED('WinBUGS output'!M847,2)</f>
        <v>-0.63</v>
      </c>
      <c r="G848" s="35" t="str">
        <f>FIXED('WinBUGS output'!O847,2)</f>
        <v>1.02</v>
      </c>
      <c r="H848" s="7"/>
      <c r="I848" s="7"/>
      <c r="J848" s="7"/>
      <c r="X848" s="35" t="str">
        <f t="shared" si="38"/>
        <v>Any SSRI</v>
      </c>
      <c r="Y848" s="35" t="str">
        <f t="shared" si="39"/>
        <v>Computerised-CBT (CCBT) with support</v>
      </c>
      <c r="Z848" s="35" t="str">
        <f>FIXED(EXP('WinBUGS output'!N847),2)</f>
        <v>1.25</v>
      </c>
      <c r="AA848" s="35" t="str">
        <f>FIXED(EXP('WinBUGS output'!M847),2)</f>
        <v>0.53</v>
      </c>
      <c r="AB848" s="35" t="str">
        <f>FIXED(EXP('WinBUGS output'!O847),2)</f>
        <v>2.78</v>
      </c>
    </row>
    <row r="849" spans="1:28" x14ac:dyDescent="0.25">
      <c r="A849" s="37">
        <v>15</v>
      </c>
      <c r="B849" s="37">
        <v>28</v>
      </c>
      <c r="C849" s="35" t="str">
        <f>VLOOKUP(A849,'WinBUGS output'!A:C,3,FALSE)</f>
        <v>Any SSRI</v>
      </c>
      <c r="D849" s="35" t="str">
        <f>VLOOKUP(B849,'WinBUGS output'!A:C,3,FALSE)</f>
        <v>Computerised-CBT (CCBT) with support + TAU</v>
      </c>
      <c r="E849" s="35" t="str">
        <f>FIXED('WinBUGS output'!N848,2)</f>
        <v>-0.02</v>
      </c>
      <c r="F849" s="35" t="str">
        <f>FIXED('WinBUGS output'!M848,2)</f>
        <v>-1.02</v>
      </c>
      <c r="G849" s="35" t="str">
        <f>FIXED('WinBUGS output'!O848,2)</f>
        <v>0.89</v>
      </c>
      <c r="H849" s="7"/>
      <c r="I849" s="7"/>
      <c r="J849" s="7"/>
      <c r="X849" s="35" t="str">
        <f t="shared" si="38"/>
        <v>Any SSRI</v>
      </c>
      <c r="Y849" s="35" t="str">
        <f t="shared" si="39"/>
        <v>Computerised-CBT (CCBT) with support + TAU</v>
      </c>
      <c r="Z849" s="35" t="str">
        <f>FIXED(EXP('WinBUGS output'!N848),2)</f>
        <v>0.98</v>
      </c>
      <c r="AA849" s="35" t="str">
        <f>FIXED(EXP('WinBUGS output'!M848),2)</f>
        <v>0.36</v>
      </c>
      <c r="AB849" s="35" t="str">
        <f>FIXED(EXP('WinBUGS output'!O848),2)</f>
        <v>2.43</v>
      </c>
    </row>
    <row r="850" spans="1:28" x14ac:dyDescent="0.25">
      <c r="A850" s="37">
        <v>15</v>
      </c>
      <c r="B850" s="37">
        <v>29</v>
      </c>
      <c r="C850" s="35" t="str">
        <f>VLOOKUP(A850,'WinBUGS output'!A:C,3,FALSE)</f>
        <v>Any SSRI</v>
      </c>
      <c r="D850" s="35" t="str">
        <f>VLOOKUP(B850,'WinBUGS output'!A:C,3,FALSE)</f>
        <v>Cognitive bibliotherapy</v>
      </c>
      <c r="E850" s="35" t="str">
        <f>FIXED('WinBUGS output'!N849,2)</f>
        <v>-0.49</v>
      </c>
      <c r="F850" s="35" t="str">
        <f>FIXED('WinBUGS output'!M849,2)</f>
        <v>-1.29</v>
      </c>
      <c r="G850" s="35" t="str">
        <f>FIXED('WinBUGS output'!O849,2)</f>
        <v>0.25</v>
      </c>
      <c r="H850" s="7"/>
      <c r="I850" s="7"/>
      <c r="J850" s="7"/>
      <c r="X850" s="35" t="str">
        <f t="shared" si="38"/>
        <v>Any SSRI</v>
      </c>
      <c r="Y850" s="35" t="str">
        <f t="shared" si="39"/>
        <v>Cognitive bibliotherapy</v>
      </c>
      <c r="Z850" s="35" t="str">
        <f>FIXED(EXP('WinBUGS output'!N849),2)</f>
        <v>0.61</v>
      </c>
      <c r="AA850" s="35" t="str">
        <f>FIXED(EXP('WinBUGS output'!M849),2)</f>
        <v>0.27</v>
      </c>
      <c r="AB850" s="35" t="str">
        <f>FIXED(EXP('WinBUGS output'!O849),2)</f>
        <v>1.28</v>
      </c>
    </row>
    <row r="851" spans="1:28" x14ac:dyDescent="0.25">
      <c r="A851" s="37">
        <v>15</v>
      </c>
      <c r="B851" s="37">
        <v>30</v>
      </c>
      <c r="C851" s="35" t="str">
        <f>VLOOKUP(A851,'WinBUGS output'!A:C,3,FALSE)</f>
        <v>Any SSRI</v>
      </c>
      <c r="D851" s="35" t="str">
        <f>VLOOKUP(B851,'WinBUGS output'!A:C,3,FALSE)</f>
        <v>Cognitive bibliotherapy + TAU</v>
      </c>
      <c r="E851" s="35" t="str">
        <f>FIXED('WinBUGS output'!N850,2)</f>
        <v>-0.79</v>
      </c>
      <c r="F851" s="35" t="str">
        <f>FIXED('WinBUGS output'!M850,2)</f>
        <v>-1.78</v>
      </c>
      <c r="G851" s="35" t="str">
        <f>FIXED('WinBUGS output'!O850,2)</f>
        <v>0.11</v>
      </c>
      <c r="H851" s="7"/>
      <c r="I851" s="7"/>
      <c r="J851" s="7"/>
      <c r="X851" s="35" t="str">
        <f t="shared" si="38"/>
        <v>Any SSRI</v>
      </c>
      <c r="Y851" s="35" t="str">
        <f t="shared" si="39"/>
        <v>Cognitive bibliotherapy + TAU</v>
      </c>
      <c r="Z851" s="35" t="str">
        <f>FIXED(EXP('WinBUGS output'!N850),2)</f>
        <v>0.45</v>
      </c>
      <c r="AA851" s="35" t="str">
        <f>FIXED(EXP('WinBUGS output'!M850),2)</f>
        <v>0.17</v>
      </c>
      <c r="AB851" s="35" t="str">
        <f>FIXED(EXP('WinBUGS output'!O850),2)</f>
        <v>1.12</v>
      </c>
    </row>
    <row r="852" spans="1:28" x14ac:dyDescent="0.25">
      <c r="A852" s="37">
        <v>15</v>
      </c>
      <c r="B852" s="37">
        <v>31</v>
      </c>
      <c r="C852" s="35" t="str">
        <f>VLOOKUP(A852,'WinBUGS output'!A:C,3,FALSE)</f>
        <v>Any SSRI</v>
      </c>
      <c r="D852" s="35" t="str">
        <f>VLOOKUP(B852,'WinBUGS output'!A:C,3,FALSE)</f>
        <v>Computerised mindfulness intervention</v>
      </c>
      <c r="E852" s="35" t="str">
        <f>FIXED('WinBUGS output'!N851,2)</f>
        <v>-0.44</v>
      </c>
      <c r="F852" s="35" t="str">
        <f>FIXED('WinBUGS output'!M851,2)</f>
        <v>-1.45</v>
      </c>
      <c r="G852" s="35" t="str">
        <f>FIXED('WinBUGS output'!O851,2)</f>
        <v>0.55</v>
      </c>
      <c r="H852" s="7"/>
      <c r="I852" s="7"/>
      <c r="J852" s="7"/>
      <c r="X852" s="35" t="str">
        <f t="shared" si="38"/>
        <v>Any SSRI</v>
      </c>
      <c r="Y852" s="35" t="str">
        <f t="shared" si="39"/>
        <v>Computerised mindfulness intervention</v>
      </c>
      <c r="Z852" s="35" t="str">
        <f>FIXED(EXP('WinBUGS output'!N851),2)</f>
        <v>0.64</v>
      </c>
      <c r="AA852" s="35" t="str">
        <f>FIXED(EXP('WinBUGS output'!M851),2)</f>
        <v>0.24</v>
      </c>
      <c r="AB852" s="35" t="str">
        <f>FIXED(EXP('WinBUGS output'!O851),2)</f>
        <v>1.73</v>
      </c>
    </row>
    <row r="853" spans="1:28" x14ac:dyDescent="0.25">
      <c r="A853" s="37">
        <v>15</v>
      </c>
      <c r="B853" s="37">
        <v>32</v>
      </c>
      <c r="C853" s="35" t="str">
        <f>VLOOKUP(A853,'WinBUGS output'!A:C,3,FALSE)</f>
        <v>Any SSRI</v>
      </c>
      <c r="D853" s="35" t="str">
        <f>VLOOKUP(B853,'WinBUGS output'!A:C,3,FALSE)</f>
        <v>Computerised-CBT (CCBT)</v>
      </c>
      <c r="E853" s="35" t="str">
        <f>FIXED('WinBUGS output'!N852,2)</f>
        <v>-0.21</v>
      </c>
      <c r="F853" s="35" t="str">
        <f>FIXED('WinBUGS output'!M852,2)</f>
        <v>-1.02</v>
      </c>
      <c r="G853" s="35" t="str">
        <f>FIXED('WinBUGS output'!O852,2)</f>
        <v>0.52</v>
      </c>
      <c r="H853" s="7"/>
      <c r="I853" s="7"/>
      <c r="J853" s="7"/>
      <c r="X853" s="35" t="str">
        <f t="shared" si="38"/>
        <v>Any SSRI</v>
      </c>
      <c r="Y853" s="35" t="str">
        <f t="shared" si="39"/>
        <v>Computerised-CBT (CCBT)</v>
      </c>
      <c r="Z853" s="35" t="str">
        <f>FIXED(EXP('WinBUGS output'!N852),2)</f>
        <v>0.81</v>
      </c>
      <c r="AA853" s="35" t="str">
        <f>FIXED(EXP('WinBUGS output'!M852),2)</f>
        <v>0.36</v>
      </c>
      <c r="AB853" s="35" t="str">
        <f>FIXED(EXP('WinBUGS output'!O852),2)</f>
        <v>1.69</v>
      </c>
    </row>
    <row r="854" spans="1:28" x14ac:dyDescent="0.25">
      <c r="A854" s="37">
        <v>15</v>
      </c>
      <c r="B854" s="37">
        <v>33</v>
      </c>
      <c r="C854" s="35" t="str">
        <f>VLOOKUP(A854,'WinBUGS output'!A:C,3,FALSE)</f>
        <v>Any SSRI</v>
      </c>
      <c r="D854" s="35" t="str">
        <f>VLOOKUP(B854,'WinBUGS output'!A:C,3,FALSE)</f>
        <v>Online positive psychological intervention</v>
      </c>
      <c r="E854" s="35" t="str">
        <f>FIXED('WinBUGS output'!N853,2)</f>
        <v>-0.83</v>
      </c>
      <c r="F854" s="35" t="str">
        <f>FIXED('WinBUGS output'!M853,2)</f>
        <v>-1.82</v>
      </c>
      <c r="G854" s="35" t="str">
        <f>FIXED('WinBUGS output'!O853,2)</f>
        <v>0.08</v>
      </c>
      <c r="H854" s="7"/>
      <c r="I854" s="7"/>
      <c r="J854" s="7"/>
      <c r="X854" s="35" t="str">
        <f t="shared" si="38"/>
        <v>Any SSRI</v>
      </c>
      <c r="Y854" s="35" t="str">
        <f t="shared" si="39"/>
        <v>Online positive psychological intervention</v>
      </c>
      <c r="Z854" s="35" t="str">
        <f>FIXED(EXP('WinBUGS output'!N853),2)</f>
        <v>0.44</v>
      </c>
      <c r="AA854" s="35" t="str">
        <f>FIXED(EXP('WinBUGS output'!M853),2)</f>
        <v>0.16</v>
      </c>
      <c r="AB854" s="35" t="str">
        <f>FIXED(EXP('WinBUGS output'!O853),2)</f>
        <v>1.08</v>
      </c>
    </row>
    <row r="855" spans="1:28" x14ac:dyDescent="0.25">
      <c r="A855" s="37">
        <v>15</v>
      </c>
      <c r="B855" s="37">
        <v>34</v>
      </c>
      <c r="C855" s="35" t="str">
        <f>VLOOKUP(A855,'WinBUGS output'!A:C,3,FALSE)</f>
        <v>Any SSRI</v>
      </c>
      <c r="D855" s="35" t="str">
        <f>VLOOKUP(B855,'WinBUGS output'!A:C,3,FALSE)</f>
        <v>Psychoeducational website</v>
      </c>
      <c r="E855" s="35" t="str">
        <f>FIXED('WinBUGS output'!N854,2)</f>
        <v>-0.38</v>
      </c>
      <c r="F855" s="35" t="str">
        <f>FIXED('WinBUGS output'!M854,2)</f>
        <v>-1.31</v>
      </c>
      <c r="G855" s="35" t="str">
        <f>FIXED('WinBUGS output'!O854,2)</f>
        <v>0.53</v>
      </c>
      <c r="H855" s="7"/>
      <c r="I855" s="7"/>
      <c r="J855" s="7"/>
      <c r="X855" s="35" t="str">
        <f t="shared" si="38"/>
        <v>Any SSRI</v>
      </c>
      <c r="Y855" s="35" t="str">
        <f t="shared" si="39"/>
        <v>Psychoeducational website</v>
      </c>
      <c r="Z855" s="35" t="str">
        <f>FIXED(EXP('WinBUGS output'!N854),2)</f>
        <v>0.68</v>
      </c>
      <c r="AA855" s="35" t="str">
        <f>FIXED(EXP('WinBUGS output'!M854),2)</f>
        <v>0.27</v>
      </c>
      <c r="AB855" s="35" t="str">
        <f>FIXED(EXP('WinBUGS output'!O854),2)</f>
        <v>1.69</v>
      </c>
    </row>
    <row r="856" spans="1:28" x14ac:dyDescent="0.25">
      <c r="A856" s="37">
        <v>15</v>
      </c>
      <c r="B856" s="37">
        <v>35</v>
      </c>
      <c r="C856" s="35" t="str">
        <f>VLOOKUP(A856,'WinBUGS output'!A:C,3,FALSE)</f>
        <v>Any SSRI</v>
      </c>
      <c r="D856" s="35" t="str">
        <f>VLOOKUP(B856,'WinBUGS output'!A:C,3,FALSE)</f>
        <v>Tailored computerised psychoeducation and self-help strategies</v>
      </c>
      <c r="E856" s="35" t="str">
        <f>FIXED('WinBUGS output'!N855,2)</f>
        <v>-0.96</v>
      </c>
      <c r="F856" s="35" t="str">
        <f>FIXED('WinBUGS output'!M855,2)</f>
        <v>-2.06</v>
      </c>
      <c r="G856" s="35" t="str">
        <f>FIXED('WinBUGS output'!O855,2)</f>
        <v>0.01</v>
      </c>
      <c r="H856" s="7"/>
      <c r="I856" s="7"/>
      <c r="J856" s="7"/>
      <c r="X856" s="35" t="str">
        <f t="shared" si="38"/>
        <v>Any SSRI</v>
      </c>
      <c r="Y856" s="35" t="str">
        <f t="shared" si="39"/>
        <v>Tailored computerised psychoeducation and self-help strategies</v>
      </c>
      <c r="Z856" s="35" t="str">
        <f>FIXED(EXP('WinBUGS output'!N855),2)</f>
        <v>0.38</v>
      </c>
      <c r="AA856" s="35" t="str">
        <f>FIXED(EXP('WinBUGS output'!M855),2)</f>
        <v>0.13</v>
      </c>
      <c r="AB856" s="35" t="str">
        <f>FIXED(EXP('WinBUGS output'!O855),2)</f>
        <v>1.01</v>
      </c>
    </row>
    <row r="857" spans="1:28" x14ac:dyDescent="0.25">
      <c r="A857" s="37">
        <v>15</v>
      </c>
      <c r="B857" s="37">
        <v>36</v>
      </c>
      <c r="C857" s="35" t="str">
        <f>VLOOKUP(A857,'WinBUGS output'!A:C,3,FALSE)</f>
        <v>Any SSRI</v>
      </c>
      <c r="D857" s="35" t="str">
        <f>VLOOKUP(B857,'WinBUGS output'!A:C,3,FALSE)</f>
        <v>Lifestyle factors discussion</v>
      </c>
      <c r="E857" s="35" t="str">
        <f>FIXED('WinBUGS output'!N856,2)</f>
        <v>-0.70</v>
      </c>
      <c r="F857" s="35" t="str">
        <f>FIXED('WinBUGS output'!M856,2)</f>
        <v>-1.67</v>
      </c>
      <c r="G857" s="35" t="str">
        <f>FIXED('WinBUGS output'!O856,2)</f>
        <v>0.19</v>
      </c>
      <c r="H857" s="7"/>
      <c r="I857" s="7"/>
      <c r="J857" s="7"/>
      <c r="X857" s="35" t="str">
        <f t="shared" si="38"/>
        <v>Any SSRI</v>
      </c>
      <c r="Y857" s="35" t="str">
        <f t="shared" si="39"/>
        <v>Lifestyle factors discussion</v>
      </c>
      <c r="Z857" s="35" t="str">
        <f>FIXED(EXP('WinBUGS output'!N856),2)</f>
        <v>0.50</v>
      </c>
      <c r="AA857" s="35" t="str">
        <f>FIXED(EXP('WinBUGS output'!M856),2)</f>
        <v>0.19</v>
      </c>
      <c r="AB857" s="35" t="str">
        <f>FIXED(EXP('WinBUGS output'!O856),2)</f>
        <v>1.21</v>
      </c>
    </row>
    <row r="858" spans="1:28" x14ac:dyDescent="0.25">
      <c r="A858" s="37">
        <v>15</v>
      </c>
      <c r="B858" s="37">
        <v>37</v>
      </c>
      <c r="C858" s="35" t="str">
        <f>VLOOKUP(A858,'WinBUGS output'!A:C,3,FALSE)</f>
        <v>Any SSRI</v>
      </c>
      <c r="D858" s="35" t="str">
        <f>VLOOKUP(B858,'WinBUGS output'!A:C,3,FALSE)</f>
        <v>Psychoeducational group programme</v>
      </c>
      <c r="E858" s="35" t="str">
        <f>FIXED('WinBUGS output'!N857,2)</f>
        <v>-0.51</v>
      </c>
      <c r="F858" s="35" t="str">
        <f>FIXED('WinBUGS output'!M857,2)</f>
        <v>-1.41</v>
      </c>
      <c r="G858" s="35" t="str">
        <f>FIXED('WinBUGS output'!O857,2)</f>
        <v>0.34</v>
      </c>
      <c r="H858" s="7"/>
      <c r="I858" s="7"/>
      <c r="J858" s="7"/>
      <c r="X858" s="35" t="str">
        <f t="shared" si="38"/>
        <v>Any SSRI</v>
      </c>
      <c r="Y858" s="35" t="str">
        <f t="shared" si="39"/>
        <v>Psychoeducational group programme</v>
      </c>
      <c r="Z858" s="35" t="str">
        <f>FIXED(EXP('WinBUGS output'!N857),2)</f>
        <v>0.60</v>
      </c>
      <c r="AA858" s="35" t="str">
        <f>FIXED(EXP('WinBUGS output'!M857),2)</f>
        <v>0.25</v>
      </c>
      <c r="AB858" s="35" t="str">
        <f>FIXED(EXP('WinBUGS output'!O857),2)</f>
        <v>1.41</v>
      </c>
    </row>
    <row r="859" spans="1:28" x14ac:dyDescent="0.25">
      <c r="A859" s="37">
        <v>15</v>
      </c>
      <c r="B859" s="37">
        <v>38</v>
      </c>
      <c r="C859" s="35" t="str">
        <f>VLOOKUP(A859,'WinBUGS output'!A:C,3,FALSE)</f>
        <v>Any SSRI</v>
      </c>
      <c r="D859" s="35" t="str">
        <f>VLOOKUP(B859,'WinBUGS output'!A:C,3,FALSE)</f>
        <v>Psychoeducational group programme + TAU</v>
      </c>
      <c r="E859" s="35" t="str">
        <f>FIXED('WinBUGS output'!N858,2)</f>
        <v>-0.40</v>
      </c>
      <c r="F859" s="35" t="str">
        <f>FIXED('WinBUGS output'!M858,2)</f>
        <v>-1.35</v>
      </c>
      <c r="G859" s="35" t="str">
        <f>FIXED('WinBUGS output'!O858,2)</f>
        <v>0.53</v>
      </c>
      <c r="H859" s="7"/>
      <c r="I859" s="7"/>
      <c r="J859" s="7"/>
      <c r="X859" s="35" t="str">
        <f t="shared" si="38"/>
        <v>Any SSRI</v>
      </c>
      <c r="Y859" s="35" t="str">
        <f t="shared" si="39"/>
        <v>Psychoeducational group programme + TAU</v>
      </c>
      <c r="Z859" s="35" t="str">
        <f>FIXED(EXP('WinBUGS output'!N858),2)</f>
        <v>0.67</v>
      </c>
      <c r="AA859" s="35" t="str">
        <f>FIXED(EXP('WinBUGS output'!M858),2)</f>
        <v>0.26</v>
      </c>
      <c r="AB859" s="35" t="str">
        <f>FIXED(EXP('WinBUGS output'!O858),2)</f>
        <v>1.70</v>
      </c>
    </row>
    <row r="860" spans="1:28" x14ac:dyDescent="0.25">
      <c r="A860" s="37">
        <v>15</v>
      </c>
      <c r="B860" s="37">
        <v>39</v>
      </c>
      <c r="C860" s="35" t="str">
        <f>VLOOKUP(A860,'WinBUGS output'!A:C,3,FALSE)</f>
        <v>Any SSRI</v>
      </c>
      <c r="D860" s="35" t="str">
        <f>VLOOKUP(B860,'WinBUGS output'!A:C,3,FALSE)</f>
        <v>Interpersonal psychotherapy (IPT)</v>
      </c>
      <c r="E860" s="35" t="str">
        <f>FIXED('WinBUGS output'!N859,2)</f>
        <v>-0.30</v>
      </c>
      <c r="F860" s="35" t="str">
        <f>FIXED('WinBUGS output'!M859,2)</f>
        <v>-1.11</v>
      </c>
      <c r="G860" s="35" t="str">
        <f>FIXED('WinBUGS output'!O859,2)</f>
        <v>0.45</v>
      </c>
      <c r="H860" s="7"/>
      <c r="I860" s="7"/>
      <c r="J860" s="7"/>
      <c r="X860" s="35" t="str">
        <f t="shared" si="38"/>
        <v>Any SSRI</v>
      </c>
      <c r="Y860" s="35" t="str">
        <f t="shared" si="39"/>
        <v>Interpersonal psychotherapy (IPT)</v>
      </c>
      <c r="Z860" s="35" t="str">
        <f>FIXED(EXP('WinBUGS output'!N859),2)</f>
        <v>0.74</v>
      </c>
      <c r="AA860" s="35" t="str">
        <f>FIXED(EXP('WinBUGS output'!M859),2)</f>
        <v>0.33</v>
      </c>
      <c r="AB860" s="35" t="str">
        <f>FIXED(EXP('WinBUGS output'!O859),2)</f>
        <v>1.57</v>
      </c>
    </row>
    <row r="861" spans="1:28" x14ac:dyDescent="0.25">
      <c r="A861" s="37">
        <v>15</v>
      </c>
      <c r="B861" s="37">
        <v>40</v>
      </c>
      <c r="C861" s="35" t="str">
        <f>VLOOKUP(A861,'WinBUGS output'!A:C,3,FALSE)</f>
        <v>Any SSRI</v>
      </c>
      <c r="D861" s="35" t="str">
        <f>VLOOKUP(B861,'WinBUGS output'!A:C,3,FALSE)</f>
        <v>Interpersonal counselling</v>
      </c>
      <c r="E861" s="35" t="str">
        <f>FIXED('WinBUGS output'!N860,2)</f>
        <v>0.10</v>
      </c>
      <c r="F861" s="35" t="str">
        <f>FIXED('WinBUGS output'!M860,2)</f>
        <v>-0.90</v>
      </c>
      <c r="G861" s="35" t="str">
        <f>FIXED('WinBUGS output'!O860,2)</f>
        <v>1.14</v>
      </c>
      <c r="H861" s="7"/>
      <c r="I861" s="7"/>
      <c r="J861" s="7"/>
      <c r="X861" s="35" t="str">
        <f t="shared" si="38"/>
        <v>Any SSRI</v>
      </c>
      <c r="Y861" s="35" t="str">
        <f t="shared" si="39"/>
        <v>Interpersonal counselling</v>
      </c>
      <c r="Z861" s="35" t="str">
        <f>FIXED(EXP('WinBUGS output'!N860),2)</f>
        <v>1.10</v>
      </c>
      <c r="AA861" s="35" t="str">
        <f>FIXED(EXP('WinBUGS output'!M860),2)</f>
        <v>0.41</v>
      </c>
      <c r="AB861" s="35" t="str">
        <f>FIXED(EXP('WinBUGS output'!O860),2)</f>
        <v>3.13</v>
      </c>
    </row>
    <row r="862" spans="1:28" x14ac:dyDescent="0.25">
      <c r="A862" s="37">
        <v>15</v>
      </c>
      <c r="B862" s="37">
        <v>41</v>
      </c>
      <c r="C862" s="35" t="str">
        <f>VLOOKUP(A862,'WinBUGS output'!A:C,3,FALSE)</f>
        <v>Any SSRI</v>
      </c>
      <c r="D862" s="35" t="str">
        <f>VLOOKUP(B862,'WinBUGS output'!A:C,3,FALSE)</f>
        <v>Non-directive counselling</v>
      </c>
      <c r="E862" s="35" t="str">
        <f>FIXED('WinBUGS output'!N861,2)</f>
        <v>-0.21</v>
      </c>
      <c r="F862" s="35" t="str">
        <f>FIXED('WinBUGS output'!M861,2)</f>
        <v>-1.12</v>
      </c>
      <c r="G862" s="35" t="str">
        <f>FIXED('WinBUGS output'!O861,2)</f>
        <v>0.63</v>
      </c>
      <c r="H862" s="7"/>
      <c r="I862" s="7"/>
      <c r="J862" s="7"/>
      <c r="X862" s="35" t="str">
        <f t="shared" si="38"/>
        <v>Any SSRI</v>
      </c>
      <c r="Y862" s="35" t="str">
        <f t="shared" si="39"/>
        <v>Non-directive counselling</v>
      </c>
      <c r="Z862" s="35" t="str">
        <f>FIXED(EXP('WinBUGS output'!N861),2)</f>
        <v>0.81</v>
      </c>
      <c r="AA862" s="35" t="str">
        <f>FIXED(EXP('WinBUGS output'!M861),2)</f>
        <v>0.33</v>
      </c>
      <c r="AB862" s="35" t="str">
        <f>FIXED(EXP('WinBUGS output'!O861),2)</f>
        <v>1.89</v>
      </c>
    </row>
    <row r="863" spans="1:28" x14ac:dyDescent="0.25">
      <c r="A863" s="37">
        <v>15</v>
      </c>
      <c r="B863" s="37">
        <v>42</v>
      </c>
      <c r="C863" s="35" t="str">
        <f>VLOOKUP(A863,'WinBUGS output'!A:C,3,FALSE)</f>
        <v>Any SSRI</v>
      </c>
      <c r="D863" s="35" t="str">
        <f>VLOOKUP(B863,'WinBUGS output'!A:C,3,FALSE)</f>
        <v>Wheel of wellness counselling</v>
      </c>
      <c r="E863" s="35" t="str">
        <f>FIXED('WinBUGS output'!N862,2)</f>
        <v>-0.18</v>
      </c>
      <c r="F863" s="35" t="str">
        <f>FIXED('WinBUGS output'!M862,2)</f>
        <v>-1.20</v>
      </c>
      <c r="G863" s="35" t="str">
        <f>FIXED('WinBUGS output'!O862,2)</f>
        <v>0.77</v>
      </c>
      <c r="H863" s="7"/>
      <c r="I863" s="7"/>
      <c r="J863" s="7"/>
      <c r="X863" s="35" t="str">
        <f t="shared" si="38"/>
        <v>Any SSRI</v>
      </c>
      <c r="Y863" s="35" t="str">
        <f t="shared" si="39"/>
        <v>Wheel of wellness counselling</v>
      </c>
      <c r="Z863" s="35" t="str">
        <f>FIXED(EXP('WinBUGS output'!N862),2)</f>
        <v>0.83</v>
      </c>
      <c r="AA863" s="35" t="str">
        <f>FIXED(EXP('WinBUGS output'!M862),2)</f>
        <v>0.30</v>
      </c>
      <c r="AB863" s="35" t="str">
        <f>FIXED(EXP('WinBUGS output'!O862),2)</f>
        <v>2.15</v>
      </c>
    </row>
    <row r="864" spans="1:28" x14ac:dyDescent="0.25">
      <c r="A864" s="37">
        <v>15</v>
      </c>
      <c r="B864" s="37">
        <v>43</v>
      </c>
      <c r="C864" s="35" t="str">
        <f>VLOOKUP(A864,'WinBUGS output'!A:C,3,FALSE)</f>
        <v>Any SSRI</v>
      </c>
      <c r="D864" s="35" t="str">
        <f>VLOOKUP(B864,'WinBUGS output'!A:C,3,FALSE)</f>
        <v>Problem solving individual + enhanced TAU</v>
      </c>
      <c r="E864" s="35" t="str">
        <f>FIXED('WinBUGS output'!N863,2)</f>
        <v>-1.19</v>
      </c>
      <c r="F864" s="35" t="str">
        <f>FIXED('WinBUGS output'!M863,2)</f>
        <v>-2.51</v>
      </c>
      <c r="G864" s="35" t="str">
        <f>FIXED('WinBUGS output'!O863,2)</f>
        <v>0.12</v>
      </c>
      <c r="H864" s="7"/>
      <c r="I864" s="7"/>
      <c r="J864" s="7"/>
      <c r="X864" s="35" t="str">
        <f t="shared" si="38"/>
        <v>Any SSRI</v>
      </c>
      <c r="Y864" s="35" t="str">
        <f t="shared" si="39"/>
        <v>Problem solving individual + enhanced TAU</v>
      </c>
      <c r="Z864" s="35" t="str">
        <f>FIXED(EXP('WinBUGS output'!N863),2)</f>
        <v>0.30</v>
      </c>
      <c r="AA864" s="35" t="str">
        <f>FIXED(EXP('WinBUGS output'!M863),2)</f>
        <v>0.08</v>
      </c>
      <c r="AB864" s="35" t="str">
        <f>FIXED(EXP('WinBUGS output'!O863),2)</f>
        <v>1.13</v>
      </c>
    </row>
    <row r="865" spans="1:28" x14ac:dyDescent="0.25">
      <c r="A865" s="37">
        <v>15</v>
      </c>
      <c r="B865" s="37">
        <v>44</v>
      </c>
      <c r="C865" s="35" t="str">
        <f>VLOOKUP(A865,'WinBUGS output'!A:C,3,FALSE)</f>
        <v>Any SSRI</v>
      </c>
      <c r="D865" s="35" t="str">
        <f>VLOOKUP(B865,'WinBUGS output'!A:C,3,FALSE)</f>
        <v>Behavioural activation</v>
      </c>
      <c r="E865" s="35" t="str">
        <f>FIXED('WinBUGS output'!N864,2)</f>
        <v>0.91</v>
      </c>
      <c r="F865" s="35" t="str">
        <f>FIXED('WinBUGS output'!M864,2)</f>
        <v>0.01</v>
      </c>
      <c r="G865" s="35" t="str">
        <f>FIXED('WinBUGS output'!O864,2)</f>
        <v>1.75</v>
      </c>
      <c r="H865" s="7"/>
      <c r="I865" s="7"/>
      <c r="J865" s="7"/>
      <c r="X865" s="35" t="str">
        <f t="shared" si="38"/>
        <v>Any SSRI</v>
      </c>
      <c r="Y865" s="35" t="str">
        <f t="shared" si="39"/>
        <v>Behavioural activation</v>
      </c>
      <c r="Z865" s="35" t="str">
        <f>FIXED(EXP('WinBUGS output'!N864),2)</f>
        <v>2.50</v>
      </c>
      <c r="AA865" s="35" t="str">
        <f>FIXED(EXP('WinBUGS output'!M864),2)</f>
        <v>1.01</v>
      </c>
      <c r="AB865" s="35" t="str">
        <f>FIXED(EXP('WinBUGS output'!O864),2)</f>
        <v>5.77</v>
      </c>
    </row>
    <row r="866" spans="1:28" x14ac:dyDescent="0.25">
      <c r="A866" s="37">
        <v>15</v>
      </c>
      <c r="B866" s="37">
        <v>45</v>
      </c>
      <c r="C866" s="35" t="str">
        <f>VLOOKUP(A866,'WinBUGS output'!A:C,3,FALSE)</f>
        <v>Any SSRI</v>
      </c>
      <c r="D866" s="35" t="str">
        <f>VLOOKUP(B866,'WinBUGS output'!A:C,3,FALSE)</f>
        <v>CBT individual (under 15 sessions)</v>
      </c>
      <c r="E866" s="35" t="str">
        <f>FIXED('WinBUGS output'!N865,2)</f>
        <v>0.18</v>
      </c>
      <c r="F866" s="35" t="str">
        <f>FIXED('WinBUGS output'!M865,2)</f>
        <v>-0.67</v>
      </c>
      <c r="G866" s="35" t="str">
        <f>FIXED('WinBUGS output'!O865,2)</f>
        <v>0.96</v>
      </c>
      <c r="H866" s="7"/>
      <c r="I866" s="7"/>
      <c r="J866" s="7"/>
      <c r="X866" s="35" t="str">
        <f t="shared" si="38"/>
        <v>Any SSRI</v>
      </c>
      <c r="Y866" s="35" t="str">
        <f t="shared" si="39"/>
        <v>CBT individual (under 15 sessions)</v>
      </c>
      <c r="Z866" s="35" t="str">
        <f>FIXED(EXP('WinBUGS output'!N865),2)</f>
        <v>1.20</v>
      </c>
      <c r="AA866" s="35" t="str">
        <f>FIXED(EXP('WinBUGS output'!M865),2)</f>
        <v>0.51</v>
      </c>
      <c r="AB866" s="35" t="str">
        <f>FIXED(EXP('WinBUGS output'!O865),2)</f>
        <v>2.60</v>
      </c>
    </row>
    <row r="867" spans="1:28" x14ac:dyDescent="0.25">
      <c r="A867" s="37">
        <v>15</v>
      </c>
      <c r="B867" s="37">
        <v>46</v>
      </c>
      <c r="C867" s="35" t="str">
        <f>VLOOKUP(A867,'WinBUGS output'!A:C,3,FALSE)</f>
        <v>Any SSRI</v>
      </c>
      <c r="D867" s="35" t="str">
        <f>VLOOKUP(B867,'WinBUGS output'!A:C,3,FALSE)</f>
        <v>CBT individual (under 15 sessions) + TAU</v>
      </c>
      <c r="E867" s="35" t="str">
        <f>FIXED('WinBUGS output'!N866,2)</f>
        <v>0.41</v>
      </c>
      <c r="F867" s="35" t="str">
        <f>FIXED('WinBUGS output'!M866,2)</f>
        <v>-0.47</v>
      </c>
      <c r="G867" s="35" t="str">
        <f>FIXED('WinBUGS output'!O866,2)</f>
        <v>1.25</v>
      </c>
      <c r="H867" s="7"/>
      <c r="I867" s="7"/>
      <c r="J867" s="7"/>
      <c r="X867" s="35" t="str">
        <f t="shared" si="38"/>
        <v>Any SSRI</v>
      </c>
      <c r="Y867" s="35" t="str">
        <f t="shared" si="39"/>
        <v>CBT individual (under 15 sessions) + TAU</v>
      </c>
      <c r="Z867" s="35" t="str">
        <f>FIXED(EXP('WinBUGS output'!N866),2)</f>
        <v>1.50</v>
      </c>
      <c r="AA867" s="35" t="str">
        <f>FIXED(EXP('WinBUGS output'!M866),2)</f>
        <v>0.63</v>
      </c>
      <c r="AB867" s="35" t="str">
        <f>FIXED(EXP('WinBUGS output'!O866),2)</f>
        <v>3.50</v>
      </c>
    </row>
    <row r="868" spans="1:28" x14ac:dyDescent="0.25">
      <c r="A868" s="37">
        <v>15</v>
      </c>
      <c r="B868" s="37">
        <v>47</v>
      </c>
      <c r="C868" s="35" t="str">
        <f>VLOOKUP(A868,'WinBUGS output'!A:C,3,FALSE)</f>
        <v>Any SSRI</v>
      </c>
      <c r="D868" s="35" t="str">
        <f>VLOOKUP(B868,'WinBUGS output'!A:C,3,FALSE)</f>
        <v>CBT individual (over 15 sessions)</v>
      </c>
      <c r="E868" s="35" t="str">
        <f>FIXED('WinBUGS output'!N867,2)</f>
        <v>0.27</v>
      </c>
      <c r="F868" s="35" t="str">
        <f>FIXED('WinBUGS output'!M867,2)</f>
        <v>-0.46</v>
      </c>
      <c r="G868" s="35" t="str">
        <f>FIXED('WinBUGS output'!O867,2)</f>
        <v>0.93</v>
      </c>
      <c r="H868" s="7"/>
      <c r="I868" s="7"/>
      <c r="J868" s="7"/>
      <c r="X868" s="35" t="str">
        <f t="shared" si="38"/>
        <v>Any SSRI</v>
      </c>
      <c r="Y868" s="35" t="str">
        <f t="shared" si="39"/>
        <v>CBT individual (over 15 sessions)</v>
      </c>
      <c r="Z868" s="35" t="str">
        <f>FIXED(EXP('WinBUGS output'!N867),2)</f>
        <v>1.31</v>
      </c>
      <c r="AA868" s="35" t="str">
        <f>FIXED(EXP('WinBUGS output'!M867),2)</f>
        <v>0.63</v>
      </c>
      <c r="AB868" s="35" t="str">
        <f>FIXED(EXP('WinBUGS output'!O867),2)</f>
        <v>2.55</v>
      </c>
    </row>
    <row r="869" spans="1:28" x14ac:dyDescent="0.25">
      <c r="A869" s="37">
        <v>15</v>
      </c>
      <c r="B869" s="37">
        <v>48</v>
      </c>
      <c r="C869" s="35" t="str">
        <f>VLOOKUP(A869,'WinBUGS output'!A:C,3,FALSE)</f>
        <v>Any SSRI</v>
      </c>
      <c r="D869" s="35" t="str">
        <f>VLOOKUP(B869,'WinBUGS output'!A:C,3,FALSE)</f>
        <v>CBT individual (over 15 sessions) + TAU</v>
      </c>
      <c r="E869" s="35" t="str">
        <f>FIXED('WinBUGS output'!N868,2)</f>
        <v>-0.40</v>
      </c>
      <c r="F869" s="35" t="str">
        <f>FIXED('WinBUGS output'!M868,2)</f>
        <v>-1.79</v>
      </c>
      <c r="G869" s="35" t="str">
        <f>FIXED('WinBUGS output'!O868,2)</f>
        <v>0.65</v>
      </c>
      <c r="H869" s="7"/>
      <c r="I869" s="7"/>
      <c r="J869" s="7"/>
      <c r="X869" s="35" t="str">
        <f t="shared" si="38"/>
        <v>Any SSRI</v>
      </c>
      <c r="Y869" s="35" t="str">
        <f t="shared" si="39"/>
        <v>CBT individual (over 15 sessions) + TAU</v>
      </c>
      <c r="Z869" s="35" t="str">
        <f>FIXED(EXP('WinBUGS output'!N868),2)</f>
        <v>0.67</v>
      </c>
      <c r="AA869" s="35" t="str">
        <f>FIXED(EXP('WinBUGS output'!M868),2)</f>
        <v>0.17</v>
      </c>
      <c r="AB869" s="35" t="str">
        <f>FIXED(EXP('WinBUGS output'!O868),2)</f>
        <v>1.92</v>
      </c>
    </row>
    <row r="870" spans="1:28" x14ac:dyDescent="0.25">
      <c r="A870" s="37">
        <v>15</v>
      </c>
      <c r="B870" s="37">
        <v>49</v>
      </c>
      <c r="C870" s="35" t="str">
        <f>VLOOKUP(A870,'WinBUGS output'!A:C,3,FALSE)</f>
        <v>Any SSRI</v>
      </c>
      <c r="D870" s="35" t="str">
        <f>VLOOKUP(B870,'WinBUGS output'!A:C,3,FALSE)</f>
        <v>Rational emotive behaviour therapy (REBT) individual</v>
      </c>
      <c r="E870" s="35" t="str">
        <f>FIXED('WinBUGS output'!N869,2)</f>
        <v>0.29</v>
      </c>
      <c r="F870" s="35" t="str">
        <f>FIXED('WinBUGS output'!M869,2)</f>
        <v>-0.60</v>
      </c>
      <c r="G870" s="35" t="str">
        <f>FIXED('WinBUGS output'!O869,2)</f>
        <v>1.14</v>
      </c>
      <c r="H870" s="7"/>
      <c r="I870" s="7"/>
      <c r="J870" s="7"/>
      <c r="X870" s="35" t="str">
        <f t="shared" si="38"/>
        <v>Any SSRI</v>
      </c>
      <c r="Y870" s="35" t="str">
        <f t="shared" si="39"/>
        <v>Rational emotive behaviour therapy (REBT) individual</v>
      </c>
      <c r="Z870" s="35" t="str">
        <f>FIXED(EXP('WinBUGS output'!N869),2)</f>
        <v>1.33</v>
      </c>
      <c r="AA870" s="35" t="str">
        <f>FIXED(EXP('WinBUGS output'!M869),2)</f>
        <v>0.55</v>
      </c>
      <c r="AB870" s="35" t="str">
        <f>FIXED(EXP('WinBUGS output'!O869),2)</f>
        <v>3.13</v>
      </c>
    </row>
    <row r="871" spans="1:28" x14ac:dyDescent="0.25">
      <c r="A871" s="37">
        <v>15</v>
      </c>
      <c r="B871" s="37">
        <v>50</v>
      </c>
      <c r="C871" s="35" t="str">
        <f>VLOOKUP(A871,'WinBUGS output'!A:C,3,FALSE)</f>
        <v>Any SSRI</v>
      </c>
      <c r="D871" s="35" t="str">
        <f>VLOOKUP(B871,'WinBUGS output'!A:C,3,FALSE)</f>
        <v>Third-wave cognitive therapy individual</v>
      </c>
      <c r="E871" s="35" t="str">
        <f>FIXED('WinBUGS output'!N870,2)</f>
        <v>0.49</v>
      </c>
      <c r="F871" s="35" t="str">
        <f>FIXED('WinBUGS output'!M870,2)</f>
        <v>-0.38</v>
      </c>
      <c r="G871" s="35" t="str">
        <f>FIXED('WinBUGS output'!O870,2)</f>
        <v>1.35</v>
      </c>
      <c r="H871" s="7"/>
      <c r="I871" s="7"/>
      <c r="J871" s="7"/>
      <c r="X871" s="35" t="str">
        <f t="shared" si="38"/>
        <v>Any SSRI</v>
      </c>
      <c r="Y871" s="35" t="str">
        <f t="shared" si="39"/>
        <v>Third-wave cognitive therapy individual</v>
      </c>
      <c r="Z871" s="35" t="str">
        <f>FIXED(EXP('WinBUGS output'!N870),2)</f>
        <v>1.63</v>
      </c>
      <c r="AA871" s="35" t="str">
        <f>FIXED(EXP('WinBUGS output'!M870),2)</f>
        <v>0.68</v>
      </c>
      <c r="AB871" s="35" t="str">
        <f>FIXED(EXP('WinBUGS output'!O870),2)</f>
        <v>3.84</v>
      </c>
    </row>
    <row r="872" spans="1:28" x14ac:dyDescent="0.25">
      <c r="A872" s="37">
        <v>15</v>
      </c>
      <c r="B872" s="37">
        <v>51</v>
      </c>
      <c r="C872" s="35" t="str">
        <f>VLOOKUP(A872,'WinBUGS output'!A:C,3,FALSE)</f>
        <v>Any SSRI</v>
      </c>
      <c r="D872" s="35" t="str">
        <f>VLOOKUP(B872,'WinBUGS output'!A:C,3,FALSE)</f>
        <v>Third-wave cognitive therapy individual + TAU</v>
      </c>
      <c r="E872" s="35" t="str">
        <f>FIXED('WinBUGS output'!N871,2)</f>
        <v>0.45</v>
      </c>
      <c r="F872" s="35" t="str">
        <f>FIXED('WinBUGS output'!M871,2)</f>
        <v>-0.50</v>
      </c>
      <c r="G872" s="35" t="str">
        <f>FIXED('WinBUGS output'!O871,2)</f>
        <v>1.46</v>
      </c>
      <c r="H872" s="7"/>
      <c r="I872" s="7"/>
      <c r="J872" s="7"/>
      <c r="X872" s="35" t="str">
        <f t="shared" si="38"/>
        <v>Any SSRI</v>
      </c>
      <c r="Y872" s="35" t="str">
        <f t="shared" si="39"/>
        <v>Third-wave cognitive therapy individual + TAU</v>
      </c>
      <c r="Z872" s="35" t="str">
        <f>FIXED(EXP('WinBUGS output'!N871),2)</f>
        <v>1.57</v>
      </c>
      <c r="AA872" s="35" t="str">
        <f>FIXED(EXP('WinBUGS output'!M871),2)</f>
        <v>0.60</v>
      </c>
      <c r="AB872" s="35" t="str">
        <f>FIXED(EXP('WinBUGS output'!O871),2)</f>
        <v>4.31</v>
      </c>
    </row>
    <row r="873" spans="1:28" x14ac:dyDescent="0.25">
      <c r="A873" s="37">
        <v>15</v>
      </c>
      <c r="B873" s="37">
        <v>52</v>
      </c>
      <c r="C873" s="35" t="str">
        <f>VLOOKUP(A873,'WinBUGS output'!A:C,3,FALSE)</f>
        <v>Any SSRI</v>
      </c>
      <c r="D873" s="35" t="str">
        <f>VLOOKUP(B873,'WinBUGS output'!A:C,3,FALSE)</f>
        <v>CBT group (under 15 sessions)</v>
      </c>
      <c r="E873" s="35" t="str">
        <f>FIXED('WinBUGS output'!N872,2)</f>
        <v>-0.17</v>
      </c>
      <c r="F873" s="35" t="str">
        <f>FIXED('WinBUGS output'!M872,2)</f>
        <v>-1.01</v>
      </c>
      <c r="G873" s="35" t="str">
        <f>FIXED('WinBUGS output'!O872,2)</f>
        <v>0.60</v>
      </c>
      <c r="H873" s="7"/>
      <c r="I873" s="7"/>
      <c r="J873" s="7"/>
      <c r="X873" s="35" t="str">
        <f t="shared" si="38"/>
        <v>Any SSRI</v>
      </c>
      <c r="Y873" s="35" t="str">
        <f t="shared" si="39"/>
        <v>CBT group (under 15 sessions)</v>
      </c>
      <c r="Z873" s="35" t="str">
        <f>FIXED(EXP('WinBUGS output'!N872),2)</f>
        <v>0.84</v>
      </c>
      <c r="AA873" s="35" t="str">
        <f>FIXED(EXP('WinBUGS output'!M872),2)</f>
        <v>0.37</v>
      </c>
      <c r="AB873" s="35" t="str">
        <f>FIXED(EXP('WinBUGS output'!O872),2)</f>
        <v>1.83</v>
      </c>
    </row>
    <row r="874" spans="1:28" x14ac:dyDescent="0.25">
      <c r="A874" s="37">
        <v>15</v>
      </c>
      <c r="B874" s="37">
        <v>53</v>
      </c>
      <c r="C874" s="35" t="str">
        <f>VLOOKUP(A874,'WinBUGS output'!A:C,3,FALSE)</f>
        <v>Any SSRI</v>
      </c>
      <c r="D874" s="35" t="str">
        <f>VLOOKUP(B874,'WinBUGS output'!A:C,3,FALSE)</f>
        <v>CBT group (under 15 sessions) + TAU</v>
      </c>
      <c r="E874" s="35" t="str">
        <f>FIXED('WinBUGS output'!N873,2)</f>
        <v>-0.03</v>
      </c>
      <c r="F874" s="35" t="str">
        <f>FIXED('WinBUGS output'!M873,2)</f>
        <v>-0.93</v>
      </c>
      <c r="G874" s="35" t="str">
        <f>FIXED('WinBUGS output'!O873,2)</f>
        <v>0.92</v>
      </c>
      <c r="H874" s="7"/>
      <c r="I874" s="7"/>
      <c r="J874" s="7"/>
      <c r="X874" s="35" t="str">
        <f t="shared" si="38"/>
        <v>Any SSRI</v>
      </c>
      <c r="Y874" s="35" t="str">
        <f t="shared" si="39"/>
        <v>CBT group (under 15 sessions) + TAU</v>
      </c>
      <c r="Z874" s="35" t="str">
        <f>FIXED(EXP('WinBUGS output'!N873),2)</f>
        <v>0.97</v>
      </c>
      <c r="AA874" s="35" t="str">
        <f>FIXED(EXP('WinBUGS output'!M873),2)</f>
        <v>0.39</v>
      </c>
      <c r="AB874" s="35" t="str">
        <f>FIXED(EXP('WinBUGS output'!O873),2)</f>
        <v>2.50</v>
      </c>
    </row>
    <row r="875" spans="1:28" x14ac:dyDescent="0.25">
      <c r="A875" s="37">
        <v>15</v>
      </c>
      <c r="B875" s="37">
        <v>54</v>
      </c>
      <c r="C875" s="35" t="str">
        <f>VLOOKUP(A875,'WinBUGS output'!A:C,3,FALSE)</f>
        <v>Any SSRI</v>
      </c>
      <c r="D875" s="35" t="str">
        <f>VLOOKUP(B875,'WinBUGS output'!A:C,3,FALSE)</f>
        <v>Coping with Depression course (group)</v>
      </c>
      <c r="E875" s="35" t="str">
        <f>FIXED('WinBUGS output'!N874,2)</f>
        <v>-0.44</v>
      </c>
      <c r="F875" s="35" t="str">
        <f>FIXED('WinBUGS output'!M874,2)</f>
        <v>-1.38</v>
      </c>
      <c r="G875" s="35" t="str">
        <f>FIXED('WinBUGS output'!O874,2)</f>
        <v>0.39</v>
      </c>
      <c r="H875" s="7"/>
      <c r="I875" s="7"/>
      <c r="J875" s="7"/>
      <c r="X875" s="35" t="str">
        <f t="shared" si="38"/>
        <v>Any SSRI</v>
      </c>
      <c r="Y875" s="35" t="str">
        <f t="shared" si="39"/>
        <v>Coping with Depression course (group)</v>
      </c>
      <c r="Z875" s="35" t="str">
        <f>FIXED(EXP('WinBUGS output'!N874),2)</f>
        <v>0.64</v>
      </c>
      <c r="AA875" s="35" t="str">
        <f>FIXED(EXP('WinBUGS output'!M874),2)</f>
        <v>0.25</v>
      </c>
      <c r="AB875" s="35" t="str">
        <f>FIXED(EXP('WinBUGS output'!O874),2)</f>
        <v>1.48</v>
      </c>
    </row>
    <row r="876" spans="1:28" x14ac:dyDescent="0.25">
      <c r="A876" s="37">
        <v>15</v>
      </c>
      <c r="B876" s="37">
        <v>55</v>
      </c>
      <c r="C876" s="35" t="str">
        <f>VLOOKUP(A876,'WinBUGS output'!A:C,3,FALSE)</f>
        <v>Any SSRI</v>
      </c>
      <c r="D876" s="35" t="str">
        <f>VLOOKUP(B876,'WinBUGS output'!A:C,3,FALSE)</f>
        <v>Third-wave cognitive therapy group</v>
      </c>
      <c r="E876" s="35" t="str">
        <f>FIXED('WinBUGS output'!N875,2)</f>
        <v>-0.41</v>
      </c>
      <c r="F876" s="35" t="str">
        <f>FIXED('WinBUGS output'!M875,2)</f>
        <v>-1.30</v>
      </c>
      <c r="G876" s="35" t="str">
        <f>FIXED('WinBUGS output'!O875,2)</f>
        <v>0.40</v>
      </c>
      <c r="H876" s="7"/>
      <c r="I876" s="7"/>
      <c r="J876" s="7"/>
      <c r="X876" s="35" t="str">
        <f t="shared" si="38"/>
        <v>Any SSRI</v>
      </c>
      <c r="Y876" s="35" t="str">
        <f t="shared" si="39"/>
        <v>Third-wave cognitive therapy group</v>
      </c>
      <c r="Z876" s="35" t="str">
        <f>FIXED(EXP('WinBUGS output'!N875),2)</f>
        <v>0.66</v>
      </c>
      <c r="AA876" s="35" t="str">
        <f>FIXED(EXP('WinBUGS output'!M875),2)</f>
        <v>0.27</v>
      </c>
      <c r="AB876" s="35" t="str">
        <f>FIXED(EXP('WinBUGS output'!O875),2)</f>
        <v>1.49</v>
      </c>
    </row>
    <row r="877" spans="1:28" x14ac:dyDescent="0.25">
      <c r="A877" s="37">
        <v>15</v>
      </c>
      <c r="B877" s="37">
        <v>56</v>
      </c>
      <c r="C877" s="35" t="str">
        <f>VLOOKUP(A877,'WinBUGS output'!A:C,3,FALSE)</f>
        <v>Any SSRI</v>
      </c>
      <c r="D877" s="35" t="str">
        <f>VLOOKUP(B877,'WinBUGS output'!A:C,3,FALSE)</f>
        <v>Third-wave cognitive therapy group + TAU</v>
      </c>
      <c r="E877" s="35" t="str">
        <f>FIXED('WinBUGS output'!N876,2)</f>
        <v>-0.23</v>
      </c>
      <c r="F877" s="35" t="str">
        <f>FIXED('WinBUGS output'!M876,2)</f>
        <v>-1.22</v>
      </c>
      <c r="G877" s="35" t="str">
        <f>FIXED('WinBUGS output'!O876,2)</f>
        <v>0.73</v>
      </c>
      <c r="H877" s="7"/>
      <c r="I877" s="7"/>
      <c r="J877" s="7"/>
      <c r="X877" s="35" t="str">
        <f t="shared" si="38"/>
        <v>Any SSRI</v>
      </c>
      <c r="Y877" s="35" t="str">
        <f t="shared" si="39"/>
        <v>Third-wave cognitive therapy group + TAU</v>
      </c>
      <c r="Z877" s="35" t="str">
        <f>FIXED(EXP('WinBUGS output'!N876),2)</f>
        <v>0.80</v>
      </c>
      <c r="AA877" s="35" t="str">
        <f>FIXED(EXP('WinBUGS output'!M876),2)</f>
        <v>0.30</v>
      </c>
      <c r="AB877" s="35" t="str">
        <f>FIXED(EXP('WinBUGS output'!O876),2)</f>
        <v>2.08</v>
      </c>
    </row>
    <row r="878" spans="1:28" x14ac:dyDescent="0.25">
      <c r="A878" s="37">
        <v>15</v>
      </c>
      <c r="B878" s="37">
        <v>57</v>
      </c>
      <c r="C878" s="35" t="str">
        <f>VLOOKUP(A878,'WinBUGS output'!A:C,3,FALSE)</f>
        <v>Any SSRI</v>
      </c>
      <c r="D878" s="35" t="str">
        <f>VLOOKUP(B878,'WinBUGS output'!A:C,3,FALSE)</f>
        <v>CBT individual (over 15 sessions) + any TCA</v>
      </c>
      <c r="E878" s="35" t="str">
        <f>FIXED('WinBUGS output'!N877,2)</f>
        <v>0.60</v>
      </c>
      <c r="F878" s="35" t="str">
        <f>FIXED('WinBUGS output'!M877,2)</f>
        <v>-0.35</v>
      </c>
      <c r="G878" s="35" t="str">
        <f>FIXED('WinBUGS output'!O877,2)</f>
        <v>1.50</v>
      </c>
      <c r="H878" s="7"/>
      <c r="I878" s="7"/>
      <c r="J878" s="7"/>
      <c r="X878" s="35" t="str">
        <f t="shared" si="38"/>
        <v>Any SSRI</v>
      </c>
      <c r="Y878" s="35" t="str">
        <f t="shared" si="39"/>
        <v>CBT individual (over 15 sessions) + any TCA</v>
      </c>
      <c r="Z878" s="35" t="str">
        <f>FIXED(EXP('WinBUGS output'!N877),2)</f>
        <v>1.83</v>
      </c>
      <c r="AA878" s="35" t="str">
        <f>FIXED(EXP('WinBUGS output'!M877),2)</f>
        <v>0.71</v>
      </c>
      <c r="AB878" s="35" t="str">
        <f>FIXED(EXP('WinBUGS output'!O877),2)</f>
        <v>4.49</v>
      </c>
    </row>
    <row r="879" spans="1:28" x14ac:dyDescent="0.25">
      <c r="A879" s="37">
        <v>15</v>
      </c>
      <c r="B879" s="37">
        <v>58</v>
      </c>
      <c r="C879" s="35" t="str">
        <f>VLOOKUP(A879,'WinBUGS output'!A:C,3,FALSE)</f>
        <v>Any SSRI</v>
      </c>
      <c r="D879" s="35" t="str">
        <f>VLOOKUP(B879,'WinBUGS output'!A:C,3,FALSE)</f>
        <v>CBT individual (over 15 sessions) + imipramine</v>
      </c>
      <c r="E879" s="35" t="str">
        <f>FIXED('WinBUGS output'!N878,2)</f>
        <v>0.62</v>
      </c>
      <c r="F879" s="35" t="str">
        <f>FIXED('WinBUGS output'!M878,2)</f>
        <v>-0.41</v>
      </c>
      <c r="G879" s="35" t="str">
        <f>FIXED('WinBUGS output'!O878,2)</f>
        <v>1.61</v>
      </c>
      <c r="H879" s="7"/>
      <c r="I879" s="7"/>
      <c r="J879" s="7"/>
      <c r="X879" s="35" t="str">
        <f t="shared" si="38"/>
        <v>Any SSRI</v>
      </c>
      <c r="Y879" s="35" t="str">
        <f t="shared" si="39"/>
        <v>CBT individual (over 15 sessions) + imipramine</v>
      </c>
      <c r="Z879" s="35" t="str">
        <f>FIXED(EXP('WinBUGS output'!N878),2)</f>
        <v>1.86</v>
      </c>
      <c r="AA879" s="35" t="str">
        <f>FIXED(EXP('WinBUGS output'!M878),2)</f>
        <v>0.66</v>
      </c>
      <c r="AB879" s="35" t="str">
        <f>FIXED(EXP('WinBUGS output'!O878),2)</f>
        <v>4.99</v>
      </c>
    </row>
    <row r="880" spans="1:28" x14ac:dyDescent="0.25">
      <c r="A880" s="37">
        <v>15</v>
      </c>
      <c r="B880" s="37">
        <v>59</v>
      </c>
      <c r="C880" s="35" t="str">
        <f>VLOOKUP(A880,'WinBUGS output'!A:C,3,FALSE)</f>
        <v>Any SSRI</v>
      </c>
      <c r="D880" s="35" t="str">
        <f>VLOOKUP(B880,'WinBUGS output'!A:C,3,FALSE)</f>
        <v>Supportive psychotherapy + any SSRI</v>
      </c>
      <c r="E880" s="35" t="str">
        <f>FIXED('WinBUGS output'!N879,2)</f>
        <v>0.99</v>
      </c>
      <c r="F880" s="35" t="str">
        <f>FIXED('WinBUGS output'!M879,2)</f>
        <v>-0.49</v>
      </c>
      <c r="G880" s="35" t="str">
        <f>FIXED('WinBUGS output'!O879,2)</f>
        <v>2.50</v>
      </c>
      <c r="H880" s="7"/>
      <c r="I880" s="7"/>
      <c r="J880" s="7"/>
      <c r="X880" s="35" t="str">
        <f t="shared" si="38"/>
        <v>Any SSRI</v>
      </c>
      <c r="Y880" s="35" t="str">
        <f t="shared" si="39"/>
        <v>Supportive psychotherapy + any SSRI</v>
      </c>
      <c r="Z880" s="35" t="str">
        <f>FIXED(EXP('WinBUGS output'!N879),2)</f>
        <v>2.69</v>
      </c>
      <c r="AA880" s="35" t="str">
        <f>FIXED(EXP('WinBUGS output'!M879),2)</f>
        <v>0.61</v>
      </c>
      <c r="AB880" s="35" t="str">
        <f>FIXED(EXP('WinBUGS output'!O879),2)</f>
        <v>12.18</v>
      </c>
    </row>
    <row r="881" spans="1:28" x14ac:dyDescent="0.25">
      <c r="A881" s="37">
        <v>15</v>
      </c>
      <c r="B881" s="37">
        <v>60</v>
      </c>
      <c r="C881" s="35" t="str">
        <f>VLOOKUP(A881,'WinBUGS output'!A:C,3,FALSE)</f>
        <v>Any SSRI</v>
      </c>
      <c r="D881" s="35" t="str">
        <f>VLOOKUP(B881,'WinBUGS output'!A:C,3,FALSE)</f>
        <v>Interpersonal psychotherapy (IPT) + any AD</v>
      </c>
      <c r="E881" s="35" t="str">
        <f>FIXED('WinBUGS output'!N880,2)</f>
        <v>1.17</v>
      </c>
      <c r="F881" s="35" t="str">
        <f>FIXED('WinBUGS output'!M880,2)</f>
        <v>-0.01</v>
      </c>
      <c r="G881" s="35" t="str">
        <f>FIXED('WinBUGS output'!O880,2)</f>
        <v>2.34</v>
      </c>
      <c r="H881" s="7"/>
      <c r="I881" s="7"/>
      <c r="J881" s="7"/>
      <c r="X881" s="35" t="str">
        <f t="shared" si="38"/>
        <v>Any SSRI</v>
      </c>
      <c r="Y881" s="35" t="str">
        <f t="shared" si="39"/>
        <v>Interpersonal psychotherapy (IPT) + any AD</v>
      </c>
      <c r="Z881" s="35" t="str">
        <f>FIXED(EXP('WinBUGS output'!N880),2)</f>
        <v>3.22</v>
      </c>
      <c r="AA881" s="35" t="str">
        <f>FIXED(EXP('WinBUGS output'!M880),2)</f>
        <v>0.99</v>
      </c>
      <c r="AB881" s="35" t="str">
        <f>FIXED(EXP('WinBUGS output'!O880),2)</f>
        <v>10.38</v>
      </c>
    </row>
    <row r="882" spans="1:28" x14ac:dyDescent="0.25">
      <c r="A882" s="37">
        <v>15</v>
      </c>
      <c r="B882" s="37">
        <v>61</v>
      </c>
      <c r="C882" s="35" t="str">
        <f>VLOOKUP(A882,'WinBUGS output'!A:C,3,FALSE)</f>
        <v>Any SSRI</v>
      </c>
      <c r="D882" s="35" t="str">
        <f>VLOOKUP(B882,'WinBUGS output'!A:C,3,FALSE)</f>
        <v>Interpersonal psychotherapy (IPT) + imipramine</v>
      </c>
      <c r="E882" s="35" t="str">
        <f>FIXED('WinBUGS output'!N881,2)</f>
        <v>1.19</v>
      </c>
      <c r="F882" s="35" t="str">
        <f>FIXED('WinBUGS output'!M881,2)</f>
        <v>-0.13</v>
      </c>
      <c r="G882" s="35" t="str">
        <f>FIXED('WinBUGS output'!O881,2)</f>
        <v>2.50</v>
      </c>
      <c r="H882" s="7"/>
      <c r="I882" s="7"/>
      <c r="J882" s="7"/>
      <c r="X882" s="35" t="str">
        <f t="shared" si="38"/>
        <v>Any SSRI</v>
      </c>
      <c r="Y882" s="35" t="str">
        <f t="shared" si="39"/>
        <v>Interpersonal psychotherapy (IPT) + imipramine</v>
      </c>
      <c r="Z882" s="35" t="str">
        <f>FIXED(EXP('WinBUGS output'!N881),2)</f>
        <v>3.29</v>
      </c>
      <c r="AA882" s="35" t="str">
        <f>FIXED(EXP('WinBUGS output'!M881),2)</f>
        <v>0.88</v>
      </c>
      <c r="AB882" s="35" t="str">
        <f>FIXED(EXP('WinBUGS output'!O881),2)</f>
        <v>12.12</v>
      </c>
    </row>
    <row r="883" spans="1:28" x14ac:dyDescent="0.25">
      <c r="A883" s="37">
        <v>15</v>
      </c>
      <c r="B883" s="37">
        <v>62</v>
      </c>
      <c r="C883" s="35" t="str">
        <f>VLOOKUP(A883,'WinBUGS output'!A:C,3,FALSE)</f>
        <v>Any SSRI</v>
      </c>
      <c r="D883" s="35" t="str">
        <f>VLOOKUP(B883,'WinBUGS output'!A:C,3,FALSE)</f>
        <v>Short-term psychodynamic psychotherapy individual + Any AD</v>
      </c>
      <c r="E883" s="35" t="str">
        <f>FIXED('WinBUGS output'!N882,2)</f>
        <v>0.93</v>
      </c>
      <c r="F883" s="35" t="str">
        <f>FIXED('WinBUGS output'!M882,2)</f>
        <v>-0.07</v>
      </c>
      <c r="G883" s="35" t="str">
        <f>FIXED('WinBUGS output'!O882,2)</f>
        <v>1.91</v>
      </c>
      <c r="H883" s="7"/>
      <c r="I883" s="7"/>
      <c r="J883" s="7"/>
      <c r="X883" s="35" t="str">
        <f t="shared" si="38"/>
        <v>Any SSRI</v>
      </c>
      <c r="Y883" s="35" t="str">
        <f t="shared" si="39"/>
        <v>Short-term psychodynamic psychotherapy individual + Any AD</v>
      </c>
      <c r="Z883" s="35" t="str">
        <f>FIXED(EXP('WinBUGS output'!N882),2)</f>
        <v>2.54</v>
      </c>
      <c r="AA883" s="35" t="str">
        <f>FIXED(EXP('WinBUGS output'!M882),2)</f>
        <v>0.93</v>
      </c>
      <c r="AB883" s="35" t="str">
        <f>FIXED(EXP('WinBUGS output'!O882),2)</f>
        <v>6.75</v>
      </c>
    </row>
    <row r="884" spans="1:28" x14ac:dyDescent="0.25">
      <c r="A884" s="37">
        <v>15</v>
      </c>
      <c r="B884" s="37">
        <v>63</v>
      </c>
      <c r="C884" s="35" t="str">
        <f>VLOOKUP(A884,'WinBUGS output'!A:C,3,FALSE)</f>
        <v>Any SSRI</v>
      </c>
      <c r="D884" s="35" t="str">
        <f>VLOOKUP(B884,'WinBUGS output'!A:C,3,FALSE)</f>
        <v>Short-term psychodynamic psychotherapy individual + any SSRI</v>
      </c>
      <c r="E884" s="35" t="str">
        <f>FIXED('WinBUGS output'!N883,2)</f>
        <v>0.79</v>
      </c>
      <c r="F884" s="35" t="str">
        <f>FIXED('WinBUGS output'!M883,2)</f>
        <v>-0.28</v>
      </c>
      <c r="G884" s="35" t="str">
        <f>FIXED('WinBUGS output'!O883,2)</f>
        <v>1.78</v>
      </c>
      <c r="H884" s="7">
        <v>0.13420000000000001</v>
      </c>
      <c r="I884" s="7">
        <v>-1.2250000000000001</v>
      </c>
      <c r="J884" s="7">
        <v>1.55</v>
      </c>
      <c r="X884" s="35" t="str">
        <f t="shared" si="38"/>
        <v>Any SSRI</v>
      </c>
      <c r="Y884" s="35" t="str">
        <f t="shared" si="39"/>
        <v>Short-term psychodynamic psychotherapy individual + any SSRI</v>
      </c>
      <c r="Z884" s="35" t="str">
        <f>FIXED(EXP('WinBUGS output'!N883),2)</f>
        <v>2.21</v>
      </c>
      <c r="AA884" s="35" t="str">
        <f>FIXED(EXP('WinBUGS output'!M883),2)</f>
        <v>0.76</v>
      </c>
      <c r="AB884" s="35" t="str">
        <f>FIXED(EXP('WinBUGS output'!O883),2)</f>
        <v>5.95</v>
      </c>
    </row>
    <row r="885" spans="1:28" x14ac:dyDescent="0.25">
      <c r="A885" s="37">
        <v>15</v>
      </c>
      <c r="B885" s="37">
        <v>64</v>
      </c>
      <c r="C885" s="35" t="str">
        <f>VLOOKUP(A885,'WinBUGS output'!A:C,3,FALSE)</f>
        <v>Any SSRI</v>
      </c>
      <c r="D885" s="35" t="str">
        <f>VLOOKUP(B885,'WinBUGS output'!A:C,3,FALSE)</f>
        <v>CBT individual (over 15 sessions) + Pill placebo</v>
      </c>
      <c r="E885" s="35" t="str">
        <f>FIXED('WinBUGS output'!N884,2)</f>
        <v>1.53</v>
      </c>
      <c r="F885" s="35" t="str">
        <f>FIXED('WinBUGS output'!M884,2)</f>
        <v>0.35</v>
      </c>
      <c r="G885" s="35" t="str">
        <f>FIXED('WinBUGS output'!O884,2)</f>
        <v>2.68</v>
      </c>
      <c r="H885" s="7"/>
      <c r="I885" s="7"/>
      <c r="J885" s="7"/>
      <c r="X885" s="35" t="str">
        <f t="shared" si="38"/>
        <v>Any SSRI</v>
      </c>
      <c r="Y885" s="35" t="str">
        <f t="shared" si="39"/>
        <v>CBT individual (over 15 sessions) + Pill placebo</v>
      </c>
      <c r="Z885" s="35" t="str">
        <f>FIXED(EXP('WinBUGS output'!N884),2)</f>
        <v>4.61</v>
      </c>
      <c r="AA885" s="35" t="str">
        <f>FIXED(EXP('WinBUGS output'!M884),2)</f>
        <v>1.42</v>
      </c>
      <c r="AB885" s="35" t="str">
        <f>FIXED(EXP('WinBUGS output'!O884),2)</f>
        <v>14.57</v>
      </c>
    </row>
    <row r="886" spans="1:28" x14ac:dyDescent="0.25">
      <c r="A886" s="37">
        <v>15</v>
      </c>
      <c r="B886" s="37">
        <v>65</v>
      </c>
      <c r="C886" s="35" t="str">
        <f>VLOOKUP(A886,'WinBUGS output'!A:C,3,FALSE)</f>
        <v>Any SSRI</v>
      </c>
      <c r="D886" s="35" t="str">
        <f>VLOOKUP(B886,'WinBUGS output'!A:C,3,FALSE)</f>
        <v xml:space="preserve">Interpersonal psychotherapy (IPT) + Pill placebo </v>
      </c>
      <c r="E886" s="35" t="str">
        <f>FIXED('WinBUGS output'!N885,2)</f>
        <v>1.52</v>
      </c>
      <c r="F886" s="35" t="str">
        <f>FIXED('WinBUGS output'!M885,2)</f>
        <v>0.17</v>
      </c>
      <c r="G886" s="35" t="str">
        <f>FIXED('WinBUGS output'!O885,2)</f>
        <v>2.81</v>
      </c>
      <c r="H886" s="7"/>
      <c r="I886" s="7"/>
      <c r="J886" s="7"/>
      <c r="X886" s="35" t="str">
        <f t="shared" si="38"/>
        <v>Any SSRI</v>
      </c>
      <c r="Y886" s="35" t="str">
        <f t="shared" si="39"/>
        <v xml:space="preserve">Interpersonal psychotherapy (IPT) + Pill placebo </v>
      </c>
      <c r="Z886" s="35" t="str">
        <f>FIXED(EXP('WinBUGS output'!N885),2)</f>
        <v>4.57</v>
      </c>
      <c r="AA886" s="35" t="str">
        <f>FIXED(EXP('WinBUGS output'!M885),2)</f>
        <v>1.18</v>
      </c>
      <c r="AB886" s="35" t="str">
        <f>FIXED(EXP('WinBUGS output'!O885),2)</f>
        <v>16.61</v>
      </c>
    </row>
    <row r="887" spans="1:28" x14ac:dyDescent="0.25">
      <c r="A887" s="37">
        <v>15</v>
      </c>
      <c r="B887" s="37">
        <v>66</v>
      </c>
      <c r="C887" s="35" t="str">
        <f>VLOOKUP(A887,'WinBUGS output'!A:C,3,FALSE)</f>
        <v>Any SSRI</v>
      </c>
      <c r="D887" s="35" t="str">
        <f>VLOOKUP(B887,'WinBUGS output'!A:C,3,FALSE)</f>
        <v>Exercise + Sertraline</v>
      </c>
      <c r="E887" s="35" t="str">
        <f>FIXED('WinBUGS output'!N886,2)</f>
        <v>1.40</v>
      </c>
      <c r="F887" s="35" t="str">
        <f>FIXED('WinBUGS output'!M886,2)</f>
        <v>0.21</v>
      </c>
      <c r="G887" s="35" t="str">
        <f>FIXED('WinBUGS output'!O886,2)</f>
        <v>2.52</v>
      </c>
      <c r="H887" s="7"/>
      <c r="I887" s="7"/>
      <c r="J887" s="7"/>
      <c r="X887" s="35" t="str">
        <f t="shared" si="38"/>
        <v>Any SSRI</v>
      </c>
      <c r="Y887" s="35" t="str">
        <f t="shared" si="39"/>
        <v>Exercise + Sertraline</v>
      </c>
      <c r="Z887" s="35" t="str">
        <f>FIXED(EXP('WinBUGS output'!N886),2)</f>
        <v>4.05</v>
      </c>
      <c r="AA887" s="35" t="str">
        <f>FIXED(EXP('WinBUGS output'!M886),2)</f>
        <v>1.24</v>
      </c>
      <c r="AB887" s="35" t="str">
        <f>FIXED(EXP('WinBUGS output'!O886),2)</f>
        <v>12.40</v>
      </c>
    </row>
    <row r="888" spans="1:28" x14ac:dyDescent="0.25">
      <c r="A888" s="37">
        <v>15</v>
      </c>
      <c r="B888" s="37">
        <v>67</v>
      </c>
      <c r="C888" s="35" t="str">
        <f>VLOOKUP(A888,'WinBUGS output'!A:C,3,FALSE)</f>
        <v>Any SSRI</v>
      </c>
      <c r="D888" s="35" t="str">
        <f>VLOOKUP(B888,'WinBUGS output'!A:C,3,FALSE)</f>
        <v>Cognitive bibliotherapy + escitalopram</v>
      </c>
      <c r="E888" s="35" t="str">
        <f>FIXED('WinBUGS output'!N887,2)</f>
        <v>-0.09</v>
      </c>
      <c r="F888" s="35" t="str">
        <f>FIXED('WinBUGS output'!M887,2)</f>
        <v>-1.36</v>
      </c>
      <c r="G888" s="35" t="str">
        <f>FIXED('WinBUGS output'!O887,2)</f>
        <v>1.11</v>
      </c>
      <c r="H888" s="7"/>
      <c r="I888" s="7"/>
      <c r="J888" s="7"/>
      <c r="X888" s="35" t="str">
        <f t="shared" si="38"/>
        <v>Any SSRI</v>
      </c>
      <c r="Y888" s="35" t="str">
        <f t="shared" si="39"/>
        <v>Cognitive bibliotherapy + escitalopram</v>
      </c>
      <c r="Z888" s="35" t="str">
        <f>FIXED(EXP('WinBUGS output'!N887),2)</f>
        <v>0.91</v>
      </c>
      <c r="AA888" s="35" t="str">
        <f>FIXED(EXP('WinBUGS output'!M887),2)</f>
        <v>0.26</v>
      </c>
      <c r="AB888" s="35" t="str">
        <f>FIXED(EXP('WinBUGS output'!O887),2)</f>
        <v>3.05</v>
      </c>
    </row>
    <row r="889" spans="1:28" x14ac:dyDescent="0.25">
      <c r="A889" s="37">
        <v>16</v>
      </c>
      <c r="B889" s="37">
        <v>17</v>
      </c>
      <c r="C889" s="35" t="str">
        <f>VLOOKUP(A889,'WinBUGS output'!A:C,3,FALSE)</f>
        <v>Any SSRI + Enhanced TAU</v>
      </c>
      <c r="D889" s="35" t="str">
        <f>VLOOKUP(B889,'WinBUGS output'!A:C,3,FALSE)</f>
        <v>Citalopram</v>
      </c>
      <c r="E889" s="35" t="str">
        <f>FIXED('WinBUGS output'!N888,2)</f>
        <v>0.02</v>
      </c>
      <c r="F889" s="35" t="str">
        <f>FIXED('WinBUGS output'!M888,2)</f>
        <v>-0.57</v>
      </c>
      <c r="G889" s="35" t="str">
        <f>FIXED('WinBUGS output'!O888,2)</f>
        <v>0.65</v>
      </c>
      <c r="H889" s="7"/>
      <c r="I889" s="7"/>
      <c r="J889" s="7"/>
      <c r="X889" s="35" t="str">
        <f t="shared" si="38"/>
        <v>Any SSRI + Enhanced TAU</v>
      </c>
      <c r="Y889" s="35" t="str">
        <f t="shared" si="39"/>
        <v>Citalopram</v>
      </c>
      <c r="Z889" s="35" t="str">
        <f>FIXED(EXP('WinBUGS output'!N888),2)</f>
        <v>1.02</v>
      </c>
      <c r="AA889" s="35" t="str">
        <f>FIXED(EXP('WinBUGS output'!M888),2)</f>
        <v>0.56</v>
      </c>
      <c r="AB889" s="35" t="str">
        <f>FIXED(EXP('WinBUGS output'!O888),2)</f>
        <v>1.91</v>
      </c>
    </row>
    <row r="890" spans="1:28" x14ac:dyDescent="0.25">
      <c r="A890" s="37">
        <v>16</v>
      </c>
      <c r="B890" s="37">
        <v>18</v>
      </c>
      <c r="C890" s="35" t="str">
        <f>VLOOKUP(A890,'WinBUGS output'!A:C,3,FALSE)</f>
        <v>Any SSRI + Enhanced TAU</v>
      </c>
      <c r="D890" s="35" t="str">
        <f>VLOOKUP(B890,'WinBUGS output'!A:C,3,FALSE)</f>
        <v>Escitalopram</v>
      </c>
      <c r="E890" s="35" t="str">
        <f>FIXED('WinBUGS output'!N889,2)</f>
        <v>-0.08</v>
      </c>
      <c r="F890" s="35" t="str">
        <f>FIXED('WinBUGS output'!M889,2)</f>
        <v>-0.76</v>
      </c>
      <c r="G890" s="35" t="str">
        <f>FIXED('WinBUGS output'!O889,2)</f>
        <v>0.46</v>
      </c>
      <c r="H890" s="7"/>
      <c r="I890" s="7"/>
      <c r="J890" s="7"/>
      <c r="X890" s="35" t="str">
        <f t="shared" si="38"/>
        <v>Any SSRI + Enhanced TAU</v>
      </c>
      <c r="Y890" s="35" t="str">
        <f t="shared" si="39"/>
        <v>Escitalopram</v>
      </c>
      <c r="Z890" s="35" t="str">
        <f>FIXED(EXP('WinBUGS output'!N889),2)</f>
        <v>0.93</v>
      </c>
      <c r="AA890" s="35" t="str">
        <f>FIXED(EXP('WinBUGS output'!M889),2)</f>
        <v>0.47</v>
      </c>
      <c r="AB890" s="35" t="str">
        <f>FIXED(EXP('WinBUGS output'!O889),2)</f>
        <v>1.58</v>
      </c>
    </row>
    <row r="891" spans="1:28" x14ac:dyDescent="0.25">
      <c r="A891" s="37">
        <v>16</v>
      </c>
      <c r="B891" s="37">
        <v>19</v>
      </c>
      <c r="C891" s="35" t="str">
        <f>VLOOKUP(A891,'WinBUGS output'!A:C,3,FALSE)</f>
        <v>Any SSRI + Enhanced TAU</v>
      </c>
      <c r="D891" s="35" t="str">
        <f>VLOOKUP(B891,'WinBUGS output'!A:C,3,FALSE)</f>
        <v>Fluoxetine</v>
      </c>
      <c r="E891" s="35" t="str">
        <f>FIXED('WinBUGS output'!N890,2)</f>
        <v>0.06</v>
      </c>
      <c r="F891" s="35" t="str">
        <f>FIXED('WinBUGS output'!M890,2)</f>
        <v>-0.47</v>
      </c>
      <c r="G891" s="35" t="str">
        <f>FIXED('WinBUGS output'!O890,2)</f>
        <v>0.69</v>
      </c>
      <c r="H891" s="7"/>
      <c r="I891" s="7"/>
      <c r="J891" s="7"/>
      <c r="X891" s="35" t="str">
        <f t="shared" si="38"/>
        <v>Any SSRI + Enhanced TAU</v>
      </c>
      <c r="Y891" s="35" t="str">
        <f t="shared" si="39"/>
        <v>Fluoxetine</v>
      </c>
      <c r="Z891" s="35" t="str">
        <f>FIXED(EXP('WinBUGS output'!N890),2)</f>
        <v>1.06</v>
      </c>
      <c r="AA891" s="35" t="str">
        <f>FIXED(EXP('WinBUGS output'!M890),2)</f>
        <v>0.62</v>
      </c>
      <c r="AB891" s="35" t="str">
        <f>FIXED(EXP('WinBUGS output'!O890),2)</f>
        <v>2.00</v>
      </c>
    </row>
    <row r="892" spans="1:28" x14ac:dyDescent="0.25">
      <c r="A892" s="37">
        <v>16</v>
      </c>
      <c r="B892" s="37">
        <v>20</v>
      </c>
      <c r="C892" s="35" t="str">
        <f>VLOOKUP(A892,'WinBUGS output'!A:C,3,FALSE)</f>
        <v>Any SSRI + Enhanced TAU</v>
      </c>
      <c r="D892" s="35" t="str">
        <f>VLOOKUP(B892,'WinBUGS output'!A:C,3,FALSE)</f>
        <v>Sertraline</v>
      </c>
      <c r="E892" s="35" t="str">
        <f>FIXED('WinBUGS output'!N891,2)</f>
        <v>0.00</v>
      </c>
      <c r="F892" s="35" t="str">
        <f>FIXED('WinBUGS output'!M891,2)</f>
        <v>-0.57</v>
      </c>
      <c r="G892" s="35" t="str">
        <f>FIXED('WinBUGS output'!O891,2)</f>
        <v>0.58</v>
      </c>
      <c r="H892" s="7"/>
      <c r="I892" s="7"/>
      <c r="J892" s="7"/>
      <c r="X892" s="35" t="str">
        <f t="shared" si="38"/>
        <v>Any SSRI + Enhanced TAU</v>
      </c>
      <c r="Y892" s="35" t="str">
        <f t="shared" si="39"/>
        <v>Sertraline</v>
      </c>
      <c r="Z892" s="35" t="str">
        <f>FIXED(EXP('WinBUGS output'!N891),2)</f>
        <v>1.00</v>
      </c>
      <c r="AA892" s="35" t="str">
        <f>FIXED(EXP('WinBUGS output'!M891),2)</f>
        <v>0.57</v>
      </c>
      <c r="AB892" s="35" t="str">
        <f>FIXED(EXP('WinBUGS output'!O891),2)</f>
        <v>1.78</v>
      </c>
    </row>
    <row r="893" spans="1:28" x14ac:dyDescent="0.25">
      <c r="A893" s="37">
        <v>16</v>
      </c>
      <c r="B893" s="37">
        <v>21</v>
      </c>
      <c r="C893" s="35" t="str">
        <f>VLOOKUP(A893,'WinBUGS output'!A:C,3,FALSE)</f>
        <v>Any SSRI + Enhanced TAU</v>
      </c>
      <c r="D893" s="35" t="str">
        <f>VLOOKUP(B893,'WinBUGS output'!A:C,3,FALSE)</f>
        <v>Any AD</v>
      </c>
      <c r="E893" s="35" t="str">
        <f>FIXED('WinBUGS output'!N892,2)</f>
        <v>0.51</v>
      </c>
      <c r="F893" s="35" t="str">
        <f>FIXED('WinBUGS output'!M892,2)</f>
        <v>-0.19</v>
      </c>
      <c r="G893" s="35" t="str">
        <f>FIXED('WinBUGS output'!O892,2)</f>
        <v>1.25</v>
      </c>
      <c r="H893" s="7"/>
      <c r="I893" s="7"/>
      <c r="J893" s="7"/>
      <c r="X893" s="35" t="str">
        <f t="shared" si="38"/>
        <v>Any SSRI + Enhanced TAU</v>
      </c>
      <c r="Y893" s="35" t="str">
        <f t="shared" si="39"/>
        <v>Any AD</v>
      </c>
      <c r="Z893" s="35" t="str">
        <f>FIXED(EXP('WinBUGS output'!N892),2)</f>
        <v>1.67</v>
      </c>
      <c r="AA893" s="35" t="str">
        <f>FIXED(EXP('WinBUGS output'!M892),2)</f>
        <v>0.83</v>
      </c>
      <c r="AB893" s="35" t="str">
        <f>FIXED(EXP('WinBUGS output'!O892),2)</f>
        <v>3.49</v>
      </c>
    </row>
    <row r="894" spans="1:28" x14ac:dyDescent="0.25">
      <c r="A894" s="37">
        <v>16</v>
      </c>
      <c r="B894" s="37">
        <v>22</v>
      </c>
      <c r="C894" s="35" t="str">
        <f>VLOOKUP(A894,'WinBUGS output'!A:C,3,FALSE)</f>
        <v>Any SSRI + Enhanced TAU</v>
      </c>
      <c r="D894" s="35" t="str">
        <f>VLOOKUP(B894,'WinBUGS output'!A:C,3,FALSE)</f>
        <v>Mirtazapine</v>
      </c>
      <c r="E894" s="35" t="str">
        <f>FIXED('WinBUGS output'!N893,2)</f>
        <v>0.77</v>
      </c>
      <c r="F894" s="35" t="str">
        <f>FIXED('WinBUGS output'!M893,2)</f>
        <v>-0.66</v>
      </c>
      <c r="G894" s="35" t="str">
        <f>FIXED('WinBUGS output'!O893,2)</f>
        <v>2.32</v>
      </c>
      <c r="H894" s="7"/>
      <c r="I894" s="7"/>
      <c r="J894" s="7"/>
      <c r="X894" s="35" t="str">
        <f t="shared" si="38"/>
        <v>Any SSRI + Enhanced TAU</v>
      </c>
      <c r="Y894" s="35" t="str">
        <f t="shared" si="39"/>
        <v>Mirtazapine</v>
      </c>
      <c r="Z894" s="35" t="str">
        <f>FIXED(EXP('WinBUGS output'!N893),2)</f>
        <v>2.16</v>
      </c>
      <c r="AA894" s="35" t="str">
        <f>FIXED(EXP('WinBUGS output'!M893),2)</f>
        <v>0.52</v>
      </c>
      <c r="AB894" s="35" t="str">
        <f>FIXED(EXP('WinBUGS output'!O893),2)</f>
        <v>10.17</v>
      </c>
    </row>
    <row r="895" spans="1:28" x14ac:dyDescent="0.25">
      <c r="A895" s="37">
        <v>16</v>
      </c>
      <c r="B895" s="37">
        <v>23</v>
      </c>
      <c r="C895" s="35" t="str">
        <f>VLOOKUP(A895,'WinBUGS output'!A:C,3,FALSE)</f>
        <v>Any SSRI + Enhanced TAU</v>
      </c>
      <c r="D895" s="35" t="str">
        <f>VLOOKUP(B895,'WinBUGS output'!A:C,3,FALSE)</f>
        <v>Short-term psychodynamic psychotherapy individual</v>
      </c>
      <c r="E895" s="35" t="str">
        <f>FIXED('WinBUGS output'!N894,2)</f>
        <v>0.05</v>
      </c>
      <c r="F895" s="35" t="str">
        <f>FIXED('WinBUGS output'!M894,2)</f>
        <v>-0.73</v>
      </c>
      <c r="G895" s="35" t="str">
        <f>FIXED('WinBUGS output'!O894,2)</f>
        <v>0.84</v>
      </c>
      <c r="H895" s="7"/>
      <c r="I895" s="7"/>
      <c r="J895" s="7"/>
      <c r="X895" s="35" t="str">
        <f t="shared" si="38"/>
        <v>Any SSRI + Enhanced TAU</v>
      </c>
      <c r="Y895" s="35" t="str">
        <f t="shared" si="39"/>
        <v>Short-term psychodynamic psychotherapy individual</v>
      </c>
      <c r="Z895" s="35" t="str">
        <f>FIXED(EXP('WinBUGS output'!N894),2)</f>
        <v>1.05</v>
      </c>
      <c r="AA895" s="35" t="str">
        <f>FIXED(EXP('WinBUGS output'!M894),2)</f>
        <v>0.48</v>
      </c>
      <c r="AB895" s="35" t="str">
        <f>FIXED(EXP('WinBUGS output'!O894),2)</f>
        <v>2.31</v>
      </c>
    </row>
    <row r="896" spans="1:28" x14ac:dyDescent="0.25">
      <c r="A896" s="37">
        <v>16</v>
      </c>
      <c r="B896" s="37">
        <v>24</v>
      </c>
      <c r="C896" s="35" t="str">
        <f>VLOOKUP(A896,'WinBUGS output'!A:C,3,FALSE)</f>
        <v>Any SSRI + Enhanced TAU</v>
      </c>
      <c r="D896" s="35" t="str">
        <f>VLOOKUP(B896,'WinBUGS output'!A:C,3,FALSE)</f>
        <v>Cognitive bibliotherapy with support</v>
      </c>
      <c r="E896" s="35" t="str">
        <f>FIXED('WinBUGS output'!N895,2)</f>
        <v>-0.10</v>
      </c>
      <c r="F896" s="35" t="str">
        <f>FIXED('WinBUGS output'!M895,2)</f>
        <v>-0.90</v>
      </c>
      <c r="G896" s="35" t="str">
        <f>FIXED('WinBUGS output'!O895,2)</f>
        <v>0.70</v>
      </c>
      <c r="H896" s="7"/>
      <c r="I896" s="7"/>
      <c r="J896" s="7"/>
      <c r="X896" s="35" t="str">
        <f t="shared" si="38"/>
        <v>Any SSRI + Enhanced TAU</v>
      </c>
      <c r="Y896" s="35" t="str">
        <f t="shared" si="39"/>
        <v>Cognitive bibliotherapy with support</v>
      </c>
      <c r="Z896" s="35" t="str">
        <f>FIXED(EXP('WinBUGS output'!N895),2)</f>
        <v>0.90</v>
      </c>
      <c r="AA896" s="35" t="str">
        <f>FIXED(EXP('WinBUGS output'!M895),2)</f>
        <v>0.41</v>
      </c>
      <c r="AB896" s="35" t="str">
        <f>FIXED(EXP('WinBUGS output'!O895),2)</f>
        <v>2.02</v>
      </c>
    </row>
    <row r="897" spans="1:28" x14ac:dyDescent="0.25">
      <c r="A897" s="37">
        <v>16</v>
      </c>
      <c r="B897" s="37">
        <v>25</v>
      </c>
      <c r="C897" s="35" t="str">
        <f>VLOOKUP(A897,'WinBUGS output'!A:C,3,FALSE)</f>
        <v>Any SSRI + Enhanced TAU</v>
      </c>
      <c r="D897" s="35" t="str">
        <f>VLOOKUP(B897,'WinBUGS output'!A:C,3,FALSE)</f>
        <v>Computerised behavioural activation with support</v>
      </c>
      <c r="E897" s="35" t="str">
        <f>FIXED('WinBUGS output'!N896,2)</f>
        <v>0.18</v>
      </c>
      <c r="F897" s="35" t="str">
        <f>FIXED('WinBUGS output'!M896,2)</f>
        <v>-0.70</v>
      </c>
      <c r="G897" s="35" t="str">
        <f>FIXED('WinBUGS output'!O896,2)</f>
        <v>1.06</v>
      </c>
      <c r="H897" s="7"/>
      <c r="I897" s="7"/>
      <c r="J897" s="7"/>
      <c r="X897" s="35" t="str">
        <f t="shared" si="38"/>
        <v>Any SSRI + Enhanced TAU</v>
      </c>
      <c r="Y897" s="35" t="str">
        <f t="shared" si="39"/>
        <v>Computerised behavioural activation with support</v>
      </c>
      <c r="Z897" s="35" t="str">
        <f>FIXED(EXP('WinBUGS output'!N896),2)</f>
        <v>1.19</v>
      </c>
      <c r="AA897" s="35" t="str">
        <f>FIXED(EXP('WinBUGS output'!M896),2)</f>
        <v>0.50</v>
      </c>
      <c r="AB897" s="35" t="str">
        <f>FIXED(EXP('WinBUGS output'!O896),2)</f>
        <v>2.90</v>
      </c>
    </row>
    <row r="898" spans="1:28" x14ac:dyDescent="0.25">
      <c r="A898" s="37">
        <v>16</v>
      </c>
      <c r="B898" s="37">
        <v>26</v>
      </c>
      <c r="C898" s="35" t="str">
        <f>VLOOKUP(A898,'WinBUGS output'!A:C,3,FALSE)</f>
        <v>Any SSRI + Enhanced TAU</v>
      </c>
      <c r="D898" s="35" t="str">
        <f>VLOOKUP(B898,'WinBUGS output'!A:C,3,FALSE)</f>
        <v>Computerised psychodynamic therapy with support</v>
      </c>
      <c r="E898" s="35" t="str">
        <f>FIXED('WinBUGS output'!N897,2)</f>
        <v>0.64</v>
      </c>
      <c r="F898" s="35" t="str">
        <f>FIXED('WinBUGS output'!M897,2)</f>
        <v>-0.32</v>
      </c>
      <c r="G898" s="35" t="str">
        <f>FIXED('WinBUGS output'!O897,2)</f>
        <v>1.73</v>
      </c>
      <c r="H898" s="7"/>
      <c r="I898" s="7"/>
      <c r="J898" s="7"/>
      <c r="X898" s="35" t="str">
        <f t="shared" si="38"/>
        <v>Any SSRI + Enhanced TAU</v>
      </c>
      <c r="Y898" s="35" t="str">
        <f t="shared" si="39"/>
        <v>Computerised psychodynamic therapy with support</v>
      </c>
      <c r="Z898" s="35" t="str">
        <f>FIXED(EXP('WinBUGS output'!N897),2)</f>
        <v>1.89</v>
      </c>
      <c r="AA898" s="35" t="str">
        <f>FIXED(EXP('WinBUGS output'!M897),2)</f>
        <v>0.72</v>
      </c>
      <c r="AB898" s="35" t="str">
        <f>FIXED(EXP('WinBUGS output'!O897),2)</f>
        <v>5.66</v>
      </c>
    </row>
    <row r="899" spans="1:28" x14ac:dyDescent="0.25">
      <c r="A899" s="37">
        <v>16</v>
      </c>
      <c r="B899" s="37">
        <v>27</v>
      </c>
      <c r="C899" s="35" t="str">
        <f>VLOOKUP(A899,'WinBUGS output'!A:C,3,FALSE)</f>
        <v>Any SSRI + Enhanced TAU</v>
      </c>
      <c r="D899" s="35" t="str">
        <f>VLOOKUP(B899,'WinBUGS output'!A:C,3,FALSE)</f>
        <v>Computerised-CBT (CCBT) with support</v>
      </c>
      <c r="E899" s="35" t="str">
        <f>FIXED('WinBUGS output'!N898,2)</f>
        <v>0.30</v>
      </c>
      <c r="F899" s="35" t="str">
        <f>FIXED('WinBUGS output'!M898,2)</f>
        <v>-0.46</v>
      </c>
      <c r="G899" s="35" t="str">
        <f>FIXED('WinBUGS output'!O898,2)</f>
        <v>1.08</v>
      </c>
      <c r="H899" s="7"/>
      <c r="I899" s="7"/>
      <c r="J899" s="7"/>
      <c r="X899" s="35" t="str">
        <f t="shared" si="38"/>
        <v>Any SSRI + Enhanced TAU</v>
      </c>
      <c r="Y899" s="35" t="str">
        <f t="shared" si="39"/>
        <v>Computerised-CBT (CCBT) with support</v>
      </c>
      <c r="Z899" s="35" t="str">
        <f>FIXED(EXP('WinBUGS output'!N898),2)</f>
        <v>1.35</v>
      </c>
      <c r="AA899" s="35" t="str">
        <f>FIXED(EXP('WinBUGS output'!M898),2)</f>
        <v>0.63</v>
      </c>
      <c r="AB899" s="35" t="str">
        <f>FIXED(EXP('WinBUGS output'!O898),2)</f>
        <v>2.94</v>
      </c>
    </row>
    <row r="900" spans="1:28" x14ac:dyDescent="0.25">
      <c r="A900" s="37">
        <v>16</v>
      </c>
      <c r="B900" s="37">
        <v>28</v>
      </c>
      <c r="C900" s="35" t="str">
        <f>VLOOKUP(A900,'WinBUGS output'!A:C,3,FALSE)</f>
        <v>Any SSRI + Enhanced TAU</v>
      </c>
      <c r="D900" s="35" t="str">
        <f>VLOOKUP(B900,'WinBUGS output'!A:C,3,FALSE)</f>
        <v>Computerised-CBT (CCBT) with support + TAU</v>
      </c>
      <c r="E900" s="35" t="str">
        <f>FIXED('WinBUGS output'!N899,2)</f>
        <v>0.05</v>
      </c>
      <c r="F900" s="35" t="str">
        <f>FIXED('WinBUGS output'!M899,2)</f>
        <v>-0.88</v>
      </c>
      <c r="G900" s="35" t="str">
        <f>FIXED('WinBUGS output'!O899,2)</f>
        <v>0.95</v>
      </c>
      <c r="H900" s="7"/>
      <c r="I900" s="7"/>
      <c r="J900" s="7"/>
      <c r="X900" s="35" t="str">
        <f t="shared" si="38"/>
        <v>Any SSRI + Enhanced TAU</v>
      </c>
      <c r="Y900" s="35" t="str">
        <f t="shared" si="39"/>
        <v>Computerised-CBT (CCBT) with support + TAU</v>
      </c>
      <c r="Z900" s="35" t="str">
        <f>FIXED(EXP('WinBUGS output'!N899),2)</f>
        <v>1.06</v>
      </c>
      <c r="AA900" s="35" t="str">
        <f>FIXED(EXP('WinBUGS output'!M899),2)</f>
        <v>0.42</v>
      </c>
      <c r="AB900" s="35" t="str">
        <f>FIXED(EXP('WinBUGS output'!O899),2)</f>
        <v>2.59</v>
      </c>
    </row>
    <row r="901" spans="1:28" x14ac:dyDescent="0.25">
      <c r="A901" s="37">
        <v>16</v>
      </c>
      <c r="B901" s="37">
        <v>29</v>
      </c>
      <c r="C901" s="35" t="str">
        <f>VLOOKUP(A901,'WinBUGS output'!A:C,3,FALSE)</f>
        <v>Any SSRI + Enhanced TAU</v>
      </c>
      <c r="D901" s="35" t="str">
        <f>VLOOKUP(B901,'WinBUGS output'!A:C,3,FALSE)</f>
        <v>Cognitive bibliotherapy</v>
      </c>
      <c r="E901" s="35" t="str">
        <f>FIXED('WinBUGS output'!N900,2)</f>
        <v>-0.42</v>
      </c>
      <c r="F901" s="35" t="str">
        <f>FIXED('WinBUGS output'!M900,2)</f>
        <v>-1.12</v>
      </c>
      <c r="G901" s="35" t="str">
        <f>FIXED('WinBUGS output'!O900,2)</f>
        <v>0.31</v>
      </c>
      <c r="H901" s="7"/>
      <c r="I901" s="7"/>
      <c r="J901" s="7"/>
      <c r="X901" s="35" t="str">
        <f t="shared" ref="X901:X964" si="40">C901</f>
        <v>Any SSRI + Enhanced TAU</v>
      </c>
      <c r="Y901" s="35" t="str">
        <f t="shared" ref="Y901:Y964" si="41">D901</f>
        <v>Cognitive bibliotherapy</v>
      </c>
      <c r="Z901" s="35" t="str">
        <f>FIXED(EXP('WinBUGS output'!N900),2)</f>
        <v>0.66</v>
      </c>
      <c r="AA901" s="35" t="str">
        <f>FIXED(EXP('WinBUGS output'!M900),2)</f>
        <v>0.33</v>
      </c>
      <c r="AB901" s="35" t="str">
        <f>FIXED(EXP('WinBUGS output'!O900),2)</f>
        <v>1.36</v>
      </c>
    </row>
    <row r="902" spans="1:28" x14ac:dyDescent="0.25">
      <c r="A902" s="37">
        <v>16</v>
      </c>
      <c r="B902" s="37">
        <v>30</v>
      </c>
      <c r="C902" s="35" t="str">
        <f>VLOOKUP(A902,'WinBUGS output'!A:C,3,FALSE)</f>
        <v>Any SSRI + Enhanced TAU</v>
      </c>
      <c r="D902" s="35" t="str">
        <f>VLOOKUP(B902,'WinBUGS output'!A:C,3,FALSE)</f>
        <v>Cognitive bibliotherapy + TAU</v>
      </c>
      <c r="E902" s="35" t="str">
        <f>FIXED('WinBUGS output'!N901,2)</f>
        <v>-0.71</v>
      </c>
      <c r="F902" s="35" t="str">
        <f>FIXED('WinBUGS output'!M901,2)</f>
        <v>-1.63</v>
      </c>
      <c r="G902" s="35" t="str">
        <f>FIXED('WinBUGS output'!O901,2)</f>
        <v>0.17</v>
      </c>
      <c r="H902" s="7"/>
      <c r="I902" s="7"/>
      <c r="J902" s="7"/>
      <c r="X902" s="35" t="str">
        <f t="shared" si="40"/>
        <v>Any SSRI + Enhanced TAU</v>
      </c>
      <c r="Y902" s="35" t="str">
        <f t="shared" si="41"/>
        <v>Cognitive bibliotherapy + TAU</v>
      </c>
      <c r="Z902" s="35" t="str">
        <f>FIXED(EXP('WinBUGS output'!N901),2)</f>
        <v>0.49</v>
      </c>
      <c r="AA902" s="35" t="str">
        <f>FIXED(EXP('WinBUGS output'!M901),2)</f>
        <v>0.20</v>
      </c>
      <c r="AB902" s="35" t="str">
        <f>FIXED(EXP('WinBUGS output'!O901),2)</f>
        <v>1.18</v>
      </c>
    </row>
    <row r="903" spans="1:28" x14ac:dyDescent="0.25">
      <c r="A903" s="37">
        <v>16</v>
      </c>
      <c r="B903" s="37">
        <v>31</v>
      </c>
      <c r="C903" s="35" t="str">
        <f>VLOOKUP(A903,'WinBUGS output'!A:C,3,FALSE)</f>
        <v>Any SSRI + Enhanced TAU</v>
      </c>
      <c r="D903" s="35" t="str">
        <f>VLOOKUP(B903,'WinBUGS output'!A:C,3,FALSE)</f>
        <v>Computerised mindfulness intervention</v>
      </c>
      <c r="E903" s="35" t="str">
        <f>FIXED('WinBUGS output'!N902,2)</f>
        <v>-0.36</v>
      </c>
      <c r="F903" s="35" t="str">
        <f>FIXED('WinBUGS output'!M902,2)</f>
        <v>-1.30</v>
      </c>
      <c r="G903" s="35" t="str">
        <f>FIXED('WinBUGS output'!O902,2)</f>
        <v>0.61</v>
      </c>
      <c r="H903" s="7"/>
      <c r="I903" s="7"/>
      <c r="J903" s="7"/>
      <c r="X903" s="35" t="str">
        <f t="shared" si="40"/>
        <v>Any SSRI + Enhanced TAU</v>
      </c>
      <c r="Y903" s="35" t="str">
        <f t="shared" si="41"/>
        <v>Computerised mindfulness intervention</v>
      </c>
      <c r="Z903" s="35" t="str">
        <f>FIXED(EXP('WinBUGS output'!N902),2)</f>
        <v>0.70</v>
      </c>
      <c r="AA903" s="35" t="str">
        <f>FIXED(EXP('WinBUGS output'!M902),2)</f>
        <v>0.27</v>
      </c>
      <c r="AB903" s="35" t="str">
        <f>FIXED(EXP('WinBUGS output'!O902),2)</f>
        <v>1.83</v>
      </c>
    </row>
    <row r="904" spans="1:28" x14ac:dyDescent="0.25">
      <c r="A904" s="37">
        <v>16</v>
      </c>
      <c r="B904" s="37">
        <v>32</v>
      </c>
      <c r="C904" s="35" t="str">
        <f>VLOOKUP(A904,'WinBUGS output'!A:C,3,FALSE)</f>
        <v>Any SSRI + Enhanced TAU</v>
      </c>
      <c r="D904" s="35" t="str">
        <f>VLOOKUP(B904,'WinBUGS output'!A:C,3,FALSE)</f>
        <v>Computerised-CBT (CCBT)</v>
      </c>
      <c r="E904" s="35" t="str">
        <f>FIXED('WinBUGS output'!N903,2)</f>
        <v>-0.14</v>
      </c>
      <c r="F904" s="35" t="str">
        <f>FIXED('WinBUGS output'!M903,2)</f>
        <v>-0.85</v>
      </c>
      <c r="G904" s="35" t="str">
        <f>FIXED('WinBUGS output'!O903,2)</f>
        <v>0.58</v>
      </c>
      <c r="H904" s="7"/>
      <c r="I904" s="7"/>
      <c r="J904" s="7"/>
      <c r="X904" s="35" t="str">
        <f t="shared" si="40"/>
        <v>Any SSRI + Enhanced TAU</v>
      </c>
      <c r="Y904" s="35" t="str">
        <f t="shared" si="41"/>
        <v>Computerised-CBT (CCBT)</v>
      </c>
      <c r="Z904" s="35" t="str">
        <f>FIXED(EXP('WinBUGS output'!N903),2)</f>
        <v>0.87</v>
      </c>
      <c r="AA904" s="35" t="str">
        <f>FIXED(EXP('WinBUGS output'!M903),2)</f>
        <v>0.43</v>
      </c>
      <c r="AB904" s="35" t="str">
        <f>FIXED(EXP('WinBUGS output'!O903),2)</f>
        <v>1.79</v>
      </c>
    </row>
    <row r="905" spans="1:28" x14ac:dyDescent="0.25">
      <c r="A905" s="37">
        <v>16</v>
      </c>
      <c r="B905" s="37">
        <v>33</v>
      </c>
      <c r="C905" s="35" t="str">
        <f>VLOOKUP(A905,'WinBUGS output'!A:C,3,FALSE)</f>
        <v>Any SSRI + Enhanced TAU</v>
      </c>
      <c r="D905" s="35" t="str">
        <f>VLOOKUP(B905,'WinBUGS output'!A:C,3,FALSE)</f>
        <v>Online positive psychological intervention</v>
      </c>
      <c r="E905" s="35" t="str">
        <f>FIXED('WinBUGS output'!N904,2)</f>
        <v>-0.75</v>
      </c>
      <c r="F905" s="35" t="str">
        <f>FIXED('WinBUGS output'!M904,2)</f>
        <v>-1.68</v>
      </c>
      <c r="G905" s="35" t="str">
        <f>FIXED('WinBUGS output'!O904,2)</f>
        <v>0.14</v>
      </c>
      <c r="H905" s="7"/>
      <c r="I905" s="7"/>
      <c r="J905" s="7"/>
      <c r="X905" s="35" t="str">
        <f t="shared" si="40"/>
        <v>Any SSRI + Enhanced TAU</v>
      </c>
      <c r="Y905" s="35" t="str">
        <f t="shared" si="41"/>
        <v>Online positive psychological intervention</v>
      </c>
      <c r="Z905" s="35" t="str">
        <f>FIXED(EXP('WinBUGS output'!N904),2)</f>
        <v>0.47</v>
      </c>
      <c r="AA905" s="35" t="str">
        <f>FIXED(EXP('WinBUGS output'!M904),2)</f>
        <v>0.19</v>
      </c>
      <c r="AB905" s="35" t="str">
        <f>FIXED(EXP('WinBUGS output'!O904),2)</f>
        <v>1.15</v>
      </c>
    </row>
    <row r="906" spans="1:28" x14ac:dyDescent="0.25">
      <c r="A906" s="37">
        <v>16</v>
      </c>
      <c r="B906" s="37">
        <v>34</v>
      </c>
      <c r="C906" s="35" t="str">
        <f>VLOOKUP(A906,'WinBUGS output'!A:C,3,FALSE)</f>
        <v>Any SSRI + Enhanced TAU</v>
      </c>
      <c r="D906" s="35" t="str">
        <f>VLOOKUP(B906,'WinBUGS output'!A:C,3,FALSE)</f>
        <v>Psychoeducational website</v>
      </c>
      <c r="E906" s="35" t="str">
        <f>FIXED('WinBUGS output'!N905,2)</f>
        <v>-0.30</v>
      </c>
      <c r="F906" s="35" t="str">
        <f>FIXED('WinBUGS output'!M905,2)</f>
        <v>-1.15</v>
      </c>
      <c r="G906" s="35" t="str">
        <f>FIXED('WinBUGS output'!O905,2)</f>
        <v>0.59</v>
      </c>
      <c r="H906" s="7"/>
      <c r="I906" s="7"/>
      <c r="J906" s="7"/>
      <c r="X906" s="35" t="str">
        <f t="shared" si="40"/>
        <v>Any SSRI + Enhanced TAU</v>
      </c>
      <c r="Y906" s="35" t="str">
        <f t="shared" si="41"/>
        <v>Psychoeducational website</v>
      </c>
      <c r="Z906" s="35" t="str">
        <f>FIXED(EXP('WinBUGS output'!N905),2)</f>
        <v>0.74</v>
      </c>
      <c r="AA906" s="35" t="str">
        <f>FIXED(EXP('WinBUGS output'!M905),2)</f>
        <v>0.32</v>
      </c>
      <c r="AB906" s="35" t="str">
        <f>FIXED(EXP('WinBUGS output'!O905),2)</f>
        <v>1.80</v>
      </c>
    </row>
    <row r="907" spans="1:28" x14ac:dyDescent="0.25">
      <c r="A907" s="37">
        <v>16</v>
      </c>
      <c r="B907" s="37">
        <v>35</v>
      </c>
      <c r="C907" s="35" t="str">
        <f>VLOOKUP(A907,'WinBUGS output'!A:C,3,FALSE)</f>
        <v>Any SSRI + Enhanced TAU</v>
      </c>
      <c r="D907" s="35" t="str">
        <f>VLOOKUP(B907,'WinBUGS output'!A:C,3,FALSE)</f>
        <v>Tailored computerised psychoeducation and self-help strategies</v>
      </c>
      <c r="E907" s="35" t="str">
        <f>FIXED('WinBUGS output'!N906,2)</f>
        <v>-0.88</v>
      </c>
      <c r="F907" s="35" t="str">
        <f>FIXED('WinBUGS output'!M906,2)</f>
        <v>-1.93</v>
      </c>
      <c r="G907" s="35" t="str">
        <f>FIXED('WinBUGS output'!O906,2)</f>
        <v>0.07</v>
      </c>
      <c r="H907" s="7"/>
      <c r="I907" s="7"/>
      <c r="J907" s="7"/>
      <c r="X907" s="35" t="str">
        <f t="shared" si="40"/>
        <v>Any SSRI + Enhanced TAU</v>
      </c>
      <c r="Y907" s="35" t="str">
        <f t="shared" si="41"/>
        <v>Tailored computerised psychoeducation and self-help strategies</v>
      </c>
      <c r="Z907" s="35" t="str">
        <f>FIXED(EXP('WinBUGS output'!N906),2)</f>
        <v>0.42</v>
      </c>
      <c r="AA907" s="35" t="str">
        <f>FIXED(EXP('WinBUGS output'!M906),2)</f>
        <v>0.15</v>
      </c>
      <c r="AB907" s="35" t="str">
        <f>FIXED(EXP('WinBUGS output'!O906),2)</f>
        <v>1.07</v>
      </c>
    </row>
    <row r="908" spans="1:28" x14ac:dyDescent="0.25">
      <c r="A908" s="37">
        <v>16</v>
      </c>
      <c r="B908" s="37">
        <v>36</v>
      </c>
      <c r="C908" s="35" t="str">
        <f>VLOOKUP(A908,'WinBUGS output'!A:C,3,FALSE)</f>
        <v>Any SSRI + Enhanced TAU</v>
      </c>
      <c r="D908" s="35" t="str">
        <f>VLOOKUP(B908,'WinBUGS output'!A:C,3,FALSE)</f>
        <v>Lifestyle factors discussion</v>
      </c>
      <c r="E908" s="35" t="str">
        <f>FIXED('WinBUGS output'!N907,2)</f>
        <v>-0.63</v>
      </c>
      <c r="F908" s="35" t="str">
        <f>FIXED('WinBUGS output'!M907,2)</f>
        <v>-1.53</v>
      </c>
      <c r="G908" s="35" t="str">
        <f>FIXED('WinBUGS output'!O907,2)</f>
        <v>0.25</v>
      </c>
      <c r="H908" s="7"/>
      <c r="I908" s="7"/>
      <c r="J908" s="7"/>
      <c r="X908" s="35" t="str">
        <f t="shared" si="40"/>
        <v>Any SSRI + Enhanced TAU</v>
      </c>
      <c r="Y908" s="35" t="str">
        <f t="shared" si="41"/>
        <v>Lifestyle factors discussion</v>
      </c>
      <c r="Z908" s="35" t="str">
        <f>FIXED(EXP('WinBUGS output'!N907),2)</f>
        <v>0.53</v>
      </c>
      <c r="AA908" s="35" t="str">
        <f>FIXED(EXP('WinBUGS output'!M907),2)</f>
        <v>0.22</v>
      </c>
      <c r="AB908" s="35" t="str">
        <f>FIXED(EXP('WinBUGS output'!O907),2)</f>
        <v>1.28</v>
      </c>
    </row>
    <row r="909" spans="1:28" x14ac:dyDescent="0.25">
      <c r="A909" s="37">
        <v>16</v>
      </c>
      <c r="B909" s="37">
        <v>37</v>
      </c>
      <c r="C909" s="35" t="str">
        <f>VLOOKUP(A909,'WinBUGS output'!A:C,3,FALSE)</f>
        <v>Any SSRI + Enhanced TAU</v>
      </c>
      <c r="D909" s="35" t="str">
        <f>VLOOKUP(B909,'WinBUGS output'!A:C,3,FALSE)</f>
        <v>Psychoeducational group programme</v>
      </c>
      <c r="E909" s="35" t="str">
        <f>FIXED('WinBUGS output'!N908,2)</f>
        <v>-0.44</v>
      </c>
      <c r="F909" s="35" t="str">
        <f>FIXED('WinBUGS output'!M908,2)</f>
        <v>-1.25</v>
      </c>
      <c r="G909" s="35" t="str">
        <f>FIXED('WinBUGS output'!O908,2)</f>
        <v>0.40</v>
      </c>
      <c r="H909" s="7"/>
      <c r="I909" s="7"/>
      <c r="J909" s="7"/>
      <c r="X909" s="35" t="str">
        <f t="shared" si="40"/>
        <v>Any SSRI + Enhanced TAU</v>
      </c>
      <c r="Y909" s="35" t="str">
        <f t="shared" si="41"/>
        <v>Psychoeducational group programme</v>
      </c>
      <c r="Z909" s="35" t="str">
        <f>FIXED(EXP('WinBUGS output'!N908),2)</f>
        <v>0.65</v>
      </c>
      <c r="AA909" s="35" t="str">
        <f>FIXED(EXP('WinBUGS output'!M908),2)</f>
        <v>0.29</v>
      </c>
      <c r="AB909" s="35" t="str">
        <f>FIXED(EXP('WinBUGS output'!O908),2)</f>
        <v>1.49</v>
      </c>
    </row>
    <row r="910" spans="1:28" x14ac:dyDescent="0.25">
      <c r="A910" s="37">
        <v>16</v>
      </c>
      <c r="B910" s="37">
        <v>38</v>
      </c>
      <c r="C910" s="35" t="str">
        <f>VLOOKUP(A910,'WinBUGS output'!A:C,3,FALSE)</f>
        <v>Any SSRI + Enhanced TAU</v>
      </c>
      <c r="D910" s="35" t="str">
        <f>VLOOKUP(B910,'WinBUGS output'!A:C,3,FALSE)</f>
        <v>Psychoeducational group programme + TAU</v>
      </c>
      <c r="E910" s="35" t="str">
        <f>FIXED('WinBUGS output'!N909,2)</f>
        <v>-0.33</v>
      </c>
      <c r="F910" s="35" t="str">
        <f>FIXED('WinBUGS output'!M909,2)</f>
        <v>-1.19</v>
      </c>
      <c r="G910" s="35" t="str">
        <f>FIXED('WinBUGS output'!O909,2)</f>
        <v>0.59</v>
      </c>
      <c r="H910" s="7"/>
      <c r="I910" s="7"/>
      <c r="J910" s="7"/>
      <c r="X910" s="35" t="str">
        <f t="shared" si="40"/>
        <v>Any SSRI + Enhanced TAU</v>
      </c>
      <c r="Y910" s="35" t="str">
        <f t="shared" si="41"/>
        <v>Psychoeducational group programme + TAU</v>
      </c>
      <c r="Z910" s="35" t="str">
        <f>FIXED(EXP('WinBUGS output'!N909),2)</f>
        <v>0.72</v>
      </c>
      <c r="AA910" s="35" t="str">
        <f>FIXED(EXP('WinBUGS output'!M909),2)</f>
        <v>0.30</v>
      </c>
      <c r="AB910" s="35" t="str">
        <f>FIXED(EXP('WinBUGS output'!O909),2)</f>
        <v>1.81</v>
      </c>
    </row>
    <row r="911" spans="1:28" x14ac:dyDescent="0.25">
      <c r="A911" s="37">
        <v>16</v>
      </c>
      <c r="B911" s="37">
        <v>39</v>
      </c>
      <c r="C911" s="35" t="str">
        <f>VLOOKUP(A911,'WinBUGS output'!A:C,3,FALSE)</f>
        <v>Any SSRI + Enhanced TAU</v>
      </c>
      <c r="D911" s="35" t="str">
        <f>VLOOKUP(B911,'WinBUGS output'!A:C,3,FALSE)</f>
        <v>Interpersonal psychotherapy (IPT)</v>
      </c>
      <c r="E911" s="35" t="str">
        <f>FIXED('WinBUGS output'!N910,2)</f>
        <v>-0.22</v>
      </c>
      <c r="F911" s="35" t="str">
        <f>FIXED('WinBUGS output'!M910,2)</f>
        <v>-0.95</v>
      </c>
      <c r="G911" s="35" t="str">
        <f>FIXED('WinBUGS output'!O910,2)</f>
        <v>0.52</v>
      </c>
      <c r="H911" s="7"/>
      <c r="I911" s="7"/>
      <c r="J911" s="7"/>
      <c r="X911" s="35" t="str">
        <f t="shared" si="40"/>
        <v>Any SSRI + Enhanced TAU</v>
      </c>
      <c r="Y911" s="35" t="str">
        <f t="shared" si="41"/>
        <v>Interpersonal psychotherapy (IPT)</v>
      </c>
      <c r="Z911" s="35" t="str">
        <f>FIXED(EXP('WinBUGS output'!N910),2)</f>
        <v>0.80</v>
      </c>
      <c r="AA911" s="35" t="str">
        <f>FIXED(EXP('WinBUGS output'!M910),2)</f>
        <v>0.39</v>
      </c>
      <c r="AB911" s="35" t="str">
        <f>FIXED(EXP('WinBUGS output'!O910),2)</f>
        <v>1.68</v>
      </c>
    </row>
    <row r="912" spans="1:28" x14ac:dyDescent="0.25">
      <c r="A912" s="37">
        <v>16</v>
      </c>
      <c r="B912" s="37">
        <v>40</v>
      </c>
      <c r="C912" s="35" t="str">
        <f>VLOOKUP(A912,'WinBUGS output'!A:C,3,FALSE)</f>
        <v>Any SSRI + Enhanced TAU</v>
      </c>
      <c r="D912" s="35" t="str">
        <f>VLOOKUP(B912,'WinBUGS output'!A:C,3,FALSE)</f>
        <v>Interpersonal counselling</v>
      </c>
      <c r="E912" s="35" t="str">
        <f>FIXED('WinBUGS output'!N911,2)</f>
        <v>0.17</v>
      </c>
      <c r="F912" s="35" t="str">
        <f>FIXED('WinBUGS output'!M911,2)</f>
        <v>-0.77</v>
      </c>
      <c r="G912" s="35" t="str">
        <f>FIXED('WinBUGS output'!O911,2)</f>
        <v>1.22</v>
      </c>
      <c r="H912" s="7"/>
      <c r="I912" s="7"/>
      <c r="J912" s="7"/>
      <c r="X912" s="35" t="str">
        <f t="shared" si="40"/>
        <v>Any SSRI + Enhanced TAU</v>
      </c>
      <c r="Y912" s="35" t="str">
        <f t="shared" si="41"/>
        <v>Interpersonal counselling</v>
      </c>
      <c r="Z912" s="35" t="str">
        <f>FIXED(EXP('WinBUGS output'!N911),2)</f>
        <v>1.19</v>
      </c>
      <c r="AA912" s="35" t="str">
        <f>FIXED(EXP('WinBUGS output'!M911),2)</f>
        <v>0.46</v>
      </c>
      <c r="AB912" s="35" t="str">
        <f>FIXED(EXP('WinBUGS output'!O911),2)</f>
        <v>3.38</v>
      </c>
    </row>
    <row r="913" spans="1:28" x14ac:dyDescent="0.25">
      <c r="A913" s="37">
        <v>16</v>
      </c>
      <c r="B913" s="37">
        <v>41</v>
      </c>
      <c r="C913" s="35" t="str">
        <f>VLOOKUP(A913,'WinBUGS output'!A:C,3,FALSE)</f>
        <v>Any SSRI + Enhanced TAU</v>
      </c>
      <c r="D913" s="35" t="str">
        <f>VLOOKUP(B913,'WinBUGS output'!A:C,3,FALSE)</f>
        <v>Non-directive counselling</v>
      </c>
      <c r="E913" s="35" t="str">
        <f>FIXED('WinBUGS output'!N912,2)</f>
        <v>-0.14</v>
      </c>
      <c r="F913" s="35" t="str">
        <f>FIXED('WinBUGS output'!M912,2)</f>
        <v>-0.97</v>
      </c>
      <c r="G913" s="35" t="str">
        <f>FIXED('WinBUGS output'!O912,2)</f>
        <v>0.71</v>
      </c>
      <c r="H913" s="7"/>
      <c r="I913" s="7"/>
      <c r="J913" s="7"/>
      <c r="X913" s="35" t="str">
        <f t="shared" si="40"/>
        <v>Any SSRI + Enhanced TAU</v>
      </c>
      <c r="Y913" s="35" t="str">
        <f t="shared" si="41"/>
        <v>Non-directive counselling</v>
      </c>
      <c r="Z913" s="35" t="str">
        <f>FIXED(EXP('WinBUGS output'!N912),2)</f>
        <v>0.87</v>
      </c>
      <c r="AA913" s="35" t="str">
        <f>FIXED(EXP('WinBUGS output'!M912),2)</f>
        <v>0.38</v>
      </c>
      <c r="AB913" s="35" t="str">
        <f>FIXED(EXP('WinBUGS output'!O912),2)</f>
        <v>2.04</v>
      </c>
    </row>
    <row r="914" spans="1:28" x14ac:dyDescent="0.25">
      <c r="A914" s="37">
        <v>16</v>
      </c>
      <c r="B914" s="37">
        <v>42</v>
      </c>
      <c r="C914" s="35" t="str">
        <f>VLOOKUP(A914,'WinBUGS output'!A:C,3,FALSE)</f>
        <v>Any SSRI + Enhanced TAU</v>
      </c>
      <c r="D914" s="35" t="str">
        <f>VLOOKUP(B914,'WinBUGS output'!A:C,3,FALSE)</f>
        <v>Wheel of wellness counselling</v>
      </c>
      <c r="E914" s="35" t="str">
        <f>FIXED('WinBUGS output'!N913,2)</f>
        <v>-0.11</v>
      </c>
      <c r="F914" s="35" t="str">
        <f>FIXED('WinBUGS output'!M913,2)</f>
        <v>-1.06</v>
      </c>
      <c r="G914" s="35" t="str">
        <f>FIXED('WinBUGS output'!O913,2)</f>
        <v>0.84</v>
      </c>
      <c r="H914" s="7"/>
      <c r="I914" s="7"/>
      <c r="J914" s="7"/>
      <c r="X914" s="35" t="str">
        <f t="shared" si="40"/>
        <v>Any SSRI + Enhanced TAU</v>
      </c>
      <c r="Y914" s="35" t="str">
        <f t="shared" si="41"/>
        <v>Wheel of wellness counselling</v>
      </c>
      <c r="Z914" s="35" t="str">
        <f>FIXED(EXP('WinBUGS output'!N913),2)</f>
        <v>0.90</v>
      </c>
      <c r="AA914" s="35" t="str">
        <f>FIXED(EXP('WinBUGS output'!M913),2)</f>
        <v>0.35</v>
      </c>
      <c r="AB914" s="35" t="str">
        <f>FIXED(EXP('WinBUGS output'!O913),2)</f>
        <v>2.31</v>
      </c>
    </row>
    <row r="915" spans="1:28" x14ac:dyDescent="0.25">
      <c r="A915" s="37">
        <v>16</v>
      </c>
      <c r="B915" s="37">
        <v>43</v>
      </c>
      <c r="C915" s="35" t="str">
        <f>VLOOKUP(A915,'WinBUGS output'!A:C,3,FALSE)</f>
        <v>Any SSRI + Enhanced TAU</v>
      </c>
      <c r="D915" s="35" t="str">
        <f>VLOOKUP(B915,'WinBUGS output'!A:C,3,FALSE)</f>
        <v>Problem solving individual + enhanced TAU</v>
      </c>
      <c r="E915" s="35" t="str">
        <f>FIXED('WinBUGS output'!N914,2)</f>
        <v>-1.11</v>
      </c>
      <c r="F915" s="35" t="str">
        <f>FIXED('WinBUGS output'!M914,2)</f>
        <v>-2.32</v>
      </c>
      <c r="G915" s="35" t="str">
        <f>FIXED('WinBUGS output'!O914,2)</f>
        <v>0.11</v>
      </c>
      <c r="H915" s="7"/>
      <c r="I915" s="7"/>
      <c r="J915" s="7"/>
      <c r="X915" s="35" t="str">
        <f t="shared" si="40"/>
        <v>Any SSRI + Enhanced TAU</v>
      </c>
      <c r="Y915" s="35" t="str">
        <f t="shared" si="41"/>
        <v>Problem solving individual + enhanced TAU</v>
      </c>
      <c r="Z915" s="35" t="str">
        <f>FIXED(EXP('WinBUGS output'!N914),2)</f>
        <v>0.33</v>
      </c>
      <c r="AA915" s="35" t="str">
        <f>FIXED(EXP('WinBUGS output'!M914),2)</f>
        <v>0.10</v>
      </c>
      <c r="AB915" s="35" t="str">
        <f>FIXED(EXP('WinBUGS output'!O914),2)</f>
        <v>1.12</v>
      </c>
    </row>
    <row r="916" spans="1:28" x14ac:dyDescent="0.25">
      <c r="A916" s="37">
        <v>16</v>
      </c>
      <c r="B916" s="37">
        <v>44</v>
      </c>
      <c r="C916" s="35" t="str">
        <f>VLOOKUP(A916,'WinBUGS output'!A:C,3,FALSE)</f>
        <v>Any SSRI + Enhanced TAU</v>
      </c>
      <c r="D916" s="35" t="str">
        <f>VLOOKUP(B916,'WinBUGS output'!A:C,3,FALSE)</f>
        <v>Behavioural activation</v>
      </c>
      <c r="E916" s="35" t="str">
        <f>FIXED('WinBUGS output'!N915,2)</f>
        <v>0.99</v>
      </c>
      <c r="F916" s="35" t="str">
        <f>FIXED('WinBUGS output'!M915,2)</f>
        <v>0.16</v>
      </c>
      <c r="G916" s="35" t="str">
        <f>FIXED('WinBUGS output'!O915,2)</f>
        <v>1.83</v>
      </c>
      <c r="H916" s="7"/>
      <c r="I916" s="7"/>
      <c r="J916" s="7"/>
      <c r="X916" s="35" t="str">
        <f t="shared" si="40"/>
        <v>Any SSRI + Enhanced TAU</v>
      </c>
      <c r="Y916" s="35" t="str">
        <f t="shared" si="41"/>
        <v>Behavioural activation</v>
      </c>
      <c r="Z916" s="35" t="str">
        <f>FIXED(EXP('WinBUGS output'!N915),2)</f>
        <v>2.69</v>
      </c>
      <c r="AA916" s="35" t="str">
        <f>FIXED(EXP('WinBUGS output'!M915),2)</f>
        <v>1.17</v>
      </c>
      <c r="AB916" s="35" t="str">
        <f>FIXED(EXP('WinBUGS output'!O915),2)</f>
        <v>6.23</v>
      </c>
    </row>
    <row r="917" spans="1:28" x14ac:dyDescent="0.25">
      <c r="A917" s="37">
        <v>16</v>
      </c>
      <c r="B917" s="37">
        <v>45</v>
      </c>
      <c r="C917" s="35" t="str">
        <f>VLOOKUP(A917,'WinBUGS output'!A:C,3,FALSE)</f>
        <v>Any SSRI + Enhanced TAU</v>
      </c>
      <c r="D917" s="35" t="str">
        <f>VLOOKUP(B917,'WinBUGS output'!A:C,3,FALSE)</f>
        <v>CBT individual (under 15 sessions)</v>
      </c>
      <c r="E917" s="35" t="str">
        <f>FIXED('WinBUGS output'!N916,2)</f>
        <v>0.25</v>
      </c>
      <c r="F917" s="35" t="str">
        <f>FIXED('WinBUGS output'!M916,2)</f>
        <v>-0.48</v>
      </c>
      <c r="G917" s="35" t="str">
        <f>FIXED('WinBUGS output'!O916,2)</f>
        <v>1.00</v>
      </c>
      <c r="H917" s="7"/>
      <c r="I917" s="7"/>
      <c r="J917" s="7"/>
      <c r="X917" s="35" t="str">
        <f t="shared" si="40"/>
        <v>Any SSRI + Enhanced TAU</v>
      </c>
      <c r="Y917" s="35" t="str">
        <f t="shared" si="41"/>
        <v>CBT individual (under 15 sessions)</v>
      </c>
      <c r="Z917" s="35" t="str">
        <f>FIXED(EXP('WinBUGS output'!N916),2)</f>
        <v>1.29</v>
      </c>
      <c r="AA917" s="35" t="str">
        <f>FIXED(EXP('WinBUGS output'!M916),2)</f>
        <v>0.62</v>
      </c>
      <c r="AB917" s="35" t="str">
        <f>FIXED(EXP('WinBUGS output'!O916),2)</f>
        <v>2.71</v>
      </c>
    </row>
    <row r="918" spans="1:28" x14ac:dyDescent="0.25">
      <c r="A918" s="37">
        <v>16</v>
      </c>
      <c r="B918" s="37">
        <v>46</v>
      </c>
      <c r="C918" s="35" t="str">
        <f>VLOOKUP(A918,'WinBUGS output'!A:C,3,FALSE)</f>
        <v>Any SSRI + Enhanced TAU</v>
      </c>
      <c r="D918" s="35" t="str">
        <f>VLOOKUP(B918,'WinBUGS output'!A:C,3,FALSE)</f>
        <v>CBT individual (under 15 sessions) + TAU</v>
      </c>
      <c r="E918" s="35" t="str">
        <f>FIXED('WinBUGS output'!N917,2)</f>
        <v>0.48</v>
      </c>
      <c r="F918" s="35" t="str">
        <f>FIXED('WinBUGS output'!M917,2)</f>
        <v>-0.30</v>
      </c>
      <c r="G918" s="35" t="str">
        <f>FIXED('WinBUGS output'!O917,2)</f>
        <v>1.32</v>
      </c>
      <c r="H918" s="7"/>
      <c r="I918" s="7"/>
      <c r="J918" s="7"/>
      <c r="X918" s="35" t="str">
        <f t="shared" si="40"/>
        <v>Any SSRI + Enhanced TAU</v>
      </c>
      <c r="Y918" s="35" t="str">
        <f t="shared" si="41"/>
        <v>CBT individual (under 15 sessions) + TAU</v>
      </c>
      <c r="Z918" s="35" t="str">
        <f>FIXED(EXP('WinBUGS output'!N917),2)</f>
        <v>1.62</v>
      </c>
      <c r="AA918" s="35" t="str">
        <f>FIXED(EXP('WinBUGS output'!M917),2)</f>
        <v>0.74</v>
      </c>
      <c r="AB918" s="35" t="str">
        <f>FIXED(EXP('WinBUGS output'!O917),2)</f>
        <v>3.74</v>
      </c>
    </row>
    <row r="919" spans="1:28" x14ac:dyDescent="0.25">
      <c r="A919" s="37">
        <v>16</v>
      </c>
      <c r="B919" s="37">
        <v>47</v>
      </c>
      <c r="C919" s="35" t="str">
        <f>VLOOKUP(A919,'WinBUGS output'!A:C,3,FALSE)</f>
        <v>Any SSRI + Enhanced TAU</v>
      </c>
      <c r="D919" s="35" t="str">
        <f>VLOOKUP(B919,'WinBUGS output'!A:C,3,FALSE)</f>
        <v>CBT individual (over 15 sessions)</v>
      </c>
      <c r="E919" s="35" t="str">
        <f>FIXED('WinBUGS output'!N918,2)</f>
        <v>0.34</v>
      </c>
      <c r="F919" s="35" t="str">
        <f>FIXED('WinBUGS output'!M918,2)</f>
        <v>-0.29</v>
      </c>
      <c r="G919" s="35" t="str">
        <f>FIXED('WinBUGS output'!O918,2)</f>
        <v>1.01</v>
      </c>
      <c r="H919" s="7"/>
      <c r="I919" s="7"/>
      <c r="J919" s="7"/>
      <c r="X919" s="35" t="str">
        <f t="shared" si="40"/>
        <v>Any SSRI + Enhanced TAU</v>
      </c>
      <c r="Y919" s="35" t="str">
        <f t="shared" si="41"/>
        <v>CBT individual (over 15 sessions)</v>
      </c>
      <c r="Z919" s="35" t="str">
        <f>FIXED(EXP('WinBUGS output'!N918),2)</f>
        <v>1.41</v>
      </c>
      <c r="AA919" s="35" t="str">
        <f>FIXED(EXP('WinBUGS output'!M918),2)</f>
        <v>0.75</v>
      </c>
      <c r="AB919" s="35" t="str">
        <f>FIXED(EXP('WinBUGS output'!O918),2)</f>
        <v>2.73</v>
      </c>
    </row>
    <row r="920" spans="1:28" x14ac:dyDescent="0.25">
      <c r="A920" s="37">
        <v>16</v>
      </c>
      <c r="B920" s="37">
        <v>48</v>
      </c>
      <c r="C920" s="35" t="str">
        <f>VLOOKUP(A920,'WinBUGS output'!A:C,3,FALSE)</f>
        <v>Any SSRI + Enhanced TAU</v>
      </c>
      <c r="D920" s="35" t="str">
        <f>VLOOKUP(B920,'WinBUGS output'!A:C,3,FALSE)</f>
        <v>CBT individual (over 15 sessions) + TAU</v>
      </c>
      <c r="E920" s="35" t="str">
        <f>FIXED('WinBUGS output'!N919,2)</f>
        <v>-0.32</v>
      </c>
      <c r="F920" s="35" t="str">
        <f>FIXED('WinBUGS output'!M919,2)</f>
        <v>-1.67</v>
      </c>
      <c r="G920" s="35" t="str">
        <f>FIXED('WinBUGS output'!O919,2)</f>
        <v>0.72</v>
      </c>
      <c r="H920" s="7"/>
      <c r="I920" s="7"/>
      <c r="J920" s="7"/>
      <c r="X920" s="35" t="str">
        <f t="shared" si="40"/>
        <v>Any SSRI + Enhanced TAU</v>
      </c>
      <c r="Y920" s="35" t="str">
        <f t="shared" si="41"/>
        <v>CBT individual (over 15 sessions) + TAU</v>
      </c>
      <c r="Z920" s="35" t="str">
        <f>FIXED(EXP('WinBUGS output'!N919),2)</f>
        <v>0.73</v>
      </c>
      <c r="AA920" s="35" t="str">
        <f>FIXED(EXP('WinBUGS output'!M919),2)</f>
        <v>0.19</v>
      </c>
      <c r="AB920" s="35" t="str">
        <f>FIXED(EXP('WinBUGS output'!O919),2)</f>
        <v>2.05</v>
      </c>
    </row>
    <row r="921" spans="1:28" x14ac:dyDescent="0.25">
      <c r="A921" s="37">
        <v>16</v>
      </c>
      <c r="B921" s="37">
        <v>49</v>
      </c>
      <c r="C921" s="35" t="str">
        <f>VLOOKUP(A921,'WinBUGS output'!A:C,3,FALSE)</f>
        <v>Any SSRI + Enhanced TAU</v>
      </c>
      <c r="D921" s="35" t="str">
        <f>VLOOKUP(B921,'WinBUGS output'!A:C,3,FALSE)</f>
        <v>Rational emotive behaviour therapy (REBT) individual</v>
      </c>
      <c r="E921" s="35" t="str">
        <f>FIXED('WinBUGS output'!N920,2)</f>
        <v>0.36</v>
      </c>
      <c r="F921" s="35" t="str">
        <f>FIXED('WinBUGS output'!M920,2)</f>
        <v>-0.46</v>
      </c>
      <c r="G921" s="35" t="str">
        <f>FIXED('WinBUGS output'!O920,2)</f>
        <v>1.21</v>
      </c>
      <c r="H921" s="7"/>
      <c r="I921" s="7"/>
      <c r="J921" s="7"/>
      <c r="X921" s="35" t="str">
        <f t="shared" si="40"/>
        <v>Any SSRI + Enhanced TAU</v>
      </c>
      <c r="Y921" s="35" t="str">
        <f t="shared" si="41"/>
        <v>Rational emotive behaviour therapy (REBT) individual</v>
      </c>
      <c r="Z921" s="35" t="str">
        <f>FIXED(EXP('WinBUGS output'!N920),2)</f>
        <v>1.44</v>
      </c>
      <c r="AA921" s="35" t="str">
        <f>FIXED(EXP('WinBUGS output'!M920),2)</f>
        <v>0.63</v>
      </c>
      <c r="AB921" s="35" t="str">
        <f>FIXED(EXP('WinBUGS output'!O920),2)</f>
        <v>3.35</v>
      </c>
    </row>
    <row r="922" spans="1:28" x14ac:dyDescent="0.25">
      <c r="A922" s="37">
        <v>16</v>
      </c>
      <c r="B922" s="37">
        <v>50</v>
      </c>
      <c r="C922" s="35" t="str">
        <f>VLOOKUP(A922,'WinBUGS output'!A:C,3,FALSE)</f>
        <v>Any SSRI + Enhanced TAU</v>
      </c>
      <c r="D922" s="35" t="str">
        <f>VLOOKUP(B922,'WinBUGS output'!A:C,3,FALSE)</f>
        <v>Third-wave cognitive therapy individual</v>
      </c>
      <c r="E922" s="35" t="str">
        <f>FIXED('WinBUGS output'!N921,2)</f>
        <v>0.56</v>
      </c>
      <c r="F922" s="35" t="str">
        <f>FIXED('WinBUGS output'!M921,2)</f>
        <v>-0.23</v>
      </c>
      <c r="G922" s="35" t="str">
        <f>FIXED('WinBUGS output'!O921,2)</f>
        <v>1.40</v>
      </c>
      <c r="H922" s="7"/>
      <c r="I922" s="7"/>
      <c r="J922" s="7"/>
      <c r="X922" s="35" t="str">
        <f t="shared" si="40"/>
        <v>Any SSRI + Enhanced TAU</v>
      </c>
      <c r="Y922" s="35" t="str">
        <f t="shared" si="41"/>
        <v>Third-wave cognitive therapy individual</v>
      </c>
      <c r="Z922" s="35" t="str">
        <f>FIXED(EXP('WinBUGS output'!N921),2)</f>
        <v>1.75</v>
      </c>
      <c r="AA922" s="35" t="str">
        <f>FIXED(EXP('WinBUGS output'!M921),2)</f>
        <v>0.80</v>
      </c>
      <c r="AB922" s="35" t="str">
        <f>FIXED(EXP('WinBUGS output'!O921),2)</f>
        <v>4.06</v>
      </c>
    </row>
    <row r="923" spans="1:28" x14ac:dyDescent="0.25">
      <c r="A923" s="37">
        <v>16</v>
      </c>
      <c r="B923" s="37">
        <v>51</v>
      </c>
      <c r="C923" s="35" t="str">
        <f>VLOOKUP(A923,'WinBUGS output'!A:C,3,FALSE)</f>
        <v>Any SSRI + Enhanced TAU</v>
      </c>
      <c r="D923" s="35" t="str">
        <f>VLOOKUP(B923,'WinBUGS output'!A:C,3,FALSE)</f>
        <v>Third-wave cognitive therapy individual + TAU</v>
      </c>
      <c r="E923" s="35" t="str">
        <f>FIXED('WinBUGS output'!N922,2)</f>
        <v>0.53</v>
      </c>
      <c r="F923" s="35" t="str">
        <f>FIXED('WinBUGS output'!M922,2)</f>
        <v>-0.36</v>
      </c>
      <c r="G923" s="35" t="str">
        <f>FIXED('WinBUGS output'!O922,2)</f>
        <v>1.53</v>
      </c>
      <c r="H923" s="7"/>
      <c r="I923" s="7"/>
      <c r="J923" s="7"/>
      <c r="X923" s="35" t="str">
        <f t="shared" si="40"/>
        <v>Any SSRI + Enhanced TAU</v>
      </c>
      <c r="Y923" s="35" t="str">
        <f t="shared" si="41"/>
        <v>Third-wave cognitive therapy individual + TAU</v>
      </c>
      <c r="Z923" s="35" t="str">
        <f>FIXED(EXP('WinBUGS output'!N922),2)</f>
        <v>1.70</v>
      </c>
      <c r="AA923" s="35" t="str">
        <f>FIXED(EXP('WinBUGS output'!M922),2)</f>
        <v>0.70</v>
      </c>
      <c r="AB923" s="35" t="str">
        <f>FIXED(EXP('WinBUGS output'!O922),2)</f>
        <v>4.60</v>
      </c>
    </row>
    <row r="924" spans="1:28" x14ac:dyDescent="0.25">
      <c r="A924" s="37">
        <v>16</v>
      </c>
      <c r="B924" s="37">
        <v>52</v>
      </c>
      <c r="C924" s="35" t="str">
        <f>VLOOKUP(A924,'WinBUGS output'!A:C,3,FALSE)</f>
        <v>Any SSRI + Enhanced TAU</v>
      </c>
      <c r="D924" s="35" t="str">
        <f>VLOOKUP(B924,'WinBUGS output'!A:C,3,FALSE)</f>
        <v>CBT group (under 15 sessions)</v>
      </c>
      <c r="E924" s="35" t="str">
        <f>FIXED('WinBUGS output'!N923,2)</f>
        <v>-0.10</v>
      </c>
      <c r="F924" s="35" t="str">
        <f>FIXED('WinBUGS output'!M923,2)</f>
        <v>-0.84</v>
      </c>
      <c r="G924" s="35" t="str">
        <f>FIXED('WinBUGS output'!O923,2)</f>
        <v>0.68</v>
      </c>
      <c r="H924" s="7"/>
      <c r="I924" s="7"/>
      <c r="J924" s="7"/>
      <c r="X924" s="35" t="str">
        <f t="shared" si="40"/>
        <v>Any SSRI + Enhanced TAU</v>
      </c>
      <c r="Y924" s="35" t="str">
        <f t="shared" si="41"/>
        <v>CBT group (under 15 sessions)</v>
      </c>
      <c r="Z924" s="35" t="str">
        <f>FIXED(EXP('WinBUGS output'!N923),2)</f>
        <v>0.90</v>
      </c>
      <c r="AA924" s="35" t="str">
        <f>FIXED(EXP('WinBUGS output'!M923),2)</f>
        <v>0.43</v>
      </c>
      <c r="AB924" s="35" t="str">
        <f>FIXED(EXP('WinBUGS output'!O923),2)</f>
        <v>1.97</v>
      </c>
    </row>
    <row r="925" spans="1:28" x14ac:dyDescent="0.25">
      <c r="A925" s="37">
        <v>16</v>
      </c>
      <c r="B925" s="37">
        <v>53</v>
      </c>
      <c r="C925" s="35" t="str">
        <f>VLOOKUP(A925,'WinBUGS output'!A:C,3,FALSE)</f>
        <v>Any SSRI + Enhanced TAU</v>
      </c>
      <c r="D925" s="35" t="str">
        <f>VLOOKUP(B925,'WinBUGS output'!A:C,3,FALSE)</f>
        <v>CBT group (under 15 sessions) + TAU</v>
      </c>
      <c r="E925" s="35" t="str">
        <f>FIXED('WinBUGS output'!N924,2)</f>
        <v>0.05</v>
      </c>
      <c r="F925" s="35" t="str">
        <f>FIXED('WinBUGS output'!M924,2)</f>
        <v>-0.78</v>
      </c>
      <c r="G925" s="35" t="str">
        <f>FIXED('WinBUGS output'!O924,2)</f>
        <v>0.98</v>
      </c>
      <c r="H925" s="7"/>
      <c r="I925" s="7"/>
      <c r="J925" s="7"/>
      <c r="X925" s="35" t="str">
        <f t="shared" si="40"/>
        <v>Any SSRI + Enhanced TAU</v>
      </c>
      <c r="Y925" s="35" t="str">
        <f t="shared" si="41"/>
        <v>CBT group (under 15 sessions) + TAU</v>
      </c>
      <c r="Z925" s="35" t="str">
        <f>FIXED(EXP('WinBUGS output'!N924),2)</f>
        <v>1.05</v>
      </c>
      <c r="AA925" s="35" t="str">
        <f>FIXED(EXP('WinBUGS output'!M924),2)</f>
        <v>0.46</v>
      </c>
      <c r="AB925" s="35" t="str">
        <f>FIXED(EXP('WinBUGS output'!O924),2)</f>
        <v>2.66</v>
      </c>
    </row>
    <row r="926" spans="1:28" x14ac:dyDescent="0.25">
      <c r="A926" s="37">
        <v>16</v>
      </c>
      <c r="B926" s="37">
        <v>54</v>
      </c>
      <c r="C926" s="35" t="str">
        <f>VLOOKUP(A926,'WinBUGS output'!A:C,3,FALSE)</f>
        <v>Any SSRI + Enhanced TAU</v>
      </c>
      <c r="D926" s="35" t="str">
        <f>VLOOKUP(B926,'WinBUGS output'!A:C,3,FALSE)</f>
        <v>Coping with Depression course (group)</v>
      </c>
      <c r="E926" s="35" t="str">
        <f>FIXED('WinBUGS output'!N925,2)</f>
        <v>-0.36</v>
      </c>
      <c r="F926" s="35" t="str">
        <f>FIXED('WinBUGS output'!M925,2)</f>
        <v>-1.23</v>
      </c>
      <c r="G926" s="35" t="str">
        <f>FIXED('WinBUGS output'!O925,2)</f>
        <v>0.46</v>
      </c>
      <c r="H926" s="7"/>
      <c r="I926" s="7"/>
      <c r="J926" s="7"/>
      <c r="X926" s="35" t="str">
        <f t="shared" si="40"/>
        <v>Any SSRI + Enhanced TAU</v>
      </c>
      <c r="Y926" s="35" t="str">
        <f t="shared" si="41"/>
        <v>Coping with Depression course (group)</v>
      </c>
      <c r="Z926" s="35" t="str">
        <f>FIXED(EXP('WinBUGS output'!N925),2)</f>
        <v>0.69</v>
      </c>
      <c r="AA926" s="35" t="str">
        <f>FIXED(EXP('WinBUGS output'!M925),2)</f>
        <v>0.29</v>
      </c>
      <c r="AB926" s="35" t="str">
        <f>FIXED(EXP('WinBUGS output'!O925),2)</f>
        <v>1.59</v>
      </c>
    </row>
    <row r="927" spans="1:28" x14ac:dyDescent="0.25">
      <c r="A927" s="37">
        <v>16</v>
      </c>
      <c r="B927" s="37">
        <v>55</v>
      </c>
      <c r="C927" s="35" t="str">
        <f>VLOOKUP(A927,'WinBUGS output'!A:C,3,FALSE)</f>
        <v>Any SSRI + Enhanced TAU</v>
      </c>
      <c r="D927" s="35" t="str">
        <f>VLOOKUP(B927,'WinBUGS output'!A:C,3,FALSE)</f>
        <v>Third-wave cognitive therapy group</v>
      </c>
      <c r="E927" s="35" t="str">
        <f>FIXED('WinBUGS output'!N926,2)</f>
        <v>-0.33</v>
      </c>
      <c r="F927" s="35" t="str">
        <f>FIXED('WinBUGS output'!M926,2)</f>
        <v>-1.15</v>
      </c>
      <c r="G927" s="35" t="str">
        <f>FIXED('WinBUGS output'!O926,2)</f>
        <v>0.46</v>
      </c>
      <c r="H927" s="7"/>
      <c r="I927" s="7"/>
      <c r="J927" s="7"/>
      <c r="X927" s="35" t="str">
        <f t="shared" si="40"/>
        <v>Any SSRI + Enhanced TAU</v>
      </c>
      <c r="Y927" s="35" t="str">
        <f t="shared" si="41"/>
        <v>Third-wave cognitive therapy group</v>
      </c>
      <c r="Z927" s="35" t="str">
        <f>FIXED(EXP('WinBUGS output'!N926),2)</f>
        <v>0.72</v>
      </c>
      <c r="AA927" s="35" t="str">
        <f>FIXED(EXP('WinBUGS output'!M926),2)</f>
        <v>0.32</v>
      </c>
      <c r="AB927" s="35" t="str">
        <f>FIXED(EXP('WinBUGS output'!O926),2)</f>
        <v>1.59</v>
      </c>
    </row>
    <row r="928" spans="1:28" x14ac:dyDescent="0.25">
      <c r="A928" s="37">
        <v>16</v>
      </c>
      <c r="B928" s="37">
        <v>56</v>
      </c>
      <c r="C928" s="35" t="str">
        <f>VLOOKUP(A928,'WinBUGS output'!A:C,3,FALSE)</f>
        <v>Any SSRI + Enhanced TAU</v>
      </c>
      <c r="D928" s="35" t="str">
        <f>VLOOKUP(B928,'WinBUGS output'!A:C,3,FALSE)</f>
        <v>Third-wave cognitive therapy group + TAU</v>
      </c>
      <c r="E928" s="35" t="str">
        <f>FIXED('WinBUGS output'!N927,2)</f>
        <v>-0.15</v>
      </c>
      <c r="F928" s="35" t="str">
        <f>FIXED('WinBUGS output'!M927,2)</f>
        <v>-1.07</v>
      </c>
      <c r="G928" s="35" t="str">
        <f>FIXED('WinBUGS output'!O927,2)</f>
        <v>0.81</v>
      </c>
      <c r="H928" s="7"/>
      <c r="I928" s="7"/>
      <c r="J928" s="7"/>
      <c r="X928" s="35" t="str">
        <f t="shared" si="40"/>
        <v>Any SSRI + Enhanced TAU</v>
      </c>
      <c r="Y928" s="35" t="str">
        <f t="shared" si="41"/>
        <v>Third-wave cognitive therapy group + TAU</v>
      </c>
      <c r="Z928" s="35" t="str">
        <f>FIXED(EXP('WinBUGS output'!N927),2)</f>
        <v>0.86</v>
      </c>
      <c r="AA928" s="35" t="str">
        <f>FIXED(EXP('WinBUGS output'!M927),2)</f>
        <v>0.34</v>
      </c>
      <c r="AB928" s="35" t="str">
        <f>FIXED(EXP('WinBUGS output'!O927),2)</f>
        <v>2.24</v>
      </c>
    </row>
    <row r="929" spans="1:28" x14ac:dyDescent="0.25">
      <c r="A929" s="37">
        <v>16</v>
      </c>
      <c r="B929" s="37">
        <v>57</v>
      </c>
      <c r="C929" s="35" t="str">
        <f>VLOOKUP(A929,'WinBUGS output'!A:C,3,FALSE)</f>
        <v>Any SSRI + Enhanced TAU</v>
      </c>
      <c r="D929" s="35" t="str">
        <f>VLOOKUP(B929,'WinBUGS output'!A:C,3,FALSE)</f>
        <v>CBT individual (over 15 sessions) + any TCA</v>
      </c>
      <c r="E929" s="35" t="str">
        <f>FIXED('WinBUGS output'!N928,2)</f>
        <v>0.68</v>
      </c>
      <c r="F929" s="35" t="str">
        <f>FIXED('WinBUGS output'!M928,2)</f>
        <v>-0.21</v>
      </c>
      <c r="G929" s="35" t="str">
        <f>FIXED('WinBUGS output'!O928,2)</f>
        <v>1.57</v>
      </c>
      <c r="H929" s="7"/>
      <c r="I929" s="7"/>
      <c r="J929" s="7"/>
      <c r="X929" s="35" t="str">
        <f t="shared" si="40"/>
        <v>Any SSRI + Enhanced TAU</v>
      </c>
      <c r="Y929" s="35" t="str">
        <f t="shared" si="41"/>
        <v>CBT individual (over 15 sessions) + any TCA</v>
      </c>
      <c r="Z929" s="35" t="str">
        <f>FIXED(EXP('WinBUGS output'!N928),2)</f>
        <v>1.97</v>
      </c>
      <c r="AA929" s="35" t="str">
        <f>FIXED(EXP('WinBUGS output'!M928),2)</f>
        <v>0.81</v>
      </c>
      <c r="AB929" s="35" t="str">
        <f>FIXED(EXP('WinBUGS output'!O928),2)</f>
        <v>4.82</v>
      </c>
    </row>
    <row r="930" spans="1:28" x14ac:dyDescent="0.25">
      <c r="A930" s="37">
        <v>16</v>
      </c>
      <c r="B930" s="37">
        <v>58</v>
      </c>
      <c r="C930" s="35" t="str">
        <f>VLOOKUP(A930,'WinBUGS output'!A:C,3,FALSE)</f>
        <v>Any SSRI + Enhanced TAU</v>
      </c>
      <c r="D930" s="35" t="str">
        <f>VLOOKUP(B930,'WinBUGS output'!A:C,3,FALSE)</f>
        <v>CBT individual (over 15 sessions) + imipramine</v>
      </c>
      <c r="E930" s="35" t="str">
        <f>FIXED('WinBUGS output'!N929,2)</f>
        <v>0.70</v>
      </c>
      <c r="F930" s="35" t="str">
        <f>FIXED('WinBUGS output'!M929,2)</f>
        <v>-0.28</v>
      </c>
      <c r="G930" s="35" t="str">
        <f>FIXED('WinBUGS output'!O929,2)</f>
        <v>1.68</v>
      </c>
      <c r="H930" s="7"/>
      <c r="I930" s="7"/>
      <c r="J930" s="7"/>
      <c r="X930" s="35" t="str">
        <f t="shared" si="40"/>
        <v>Any SSRI + Enhanced TAU</v>
      </c>
      <c r="Y930" s="35" t="str">
        <f t="shared" si="41"/>
        <v>CBT individual (over 15 sessions) + imipramine</v>
      </c>
      <c r="Z930" s="35" t="str">
        <f>FIXED(EXP('WinBUGS output'!N929),2)</f>
        <v>2.01</v>
      </c>
      <c r="AA930" s="35" t="str">
        <f>FIXED(EXP('WinBUGS output'!M929),2)</f>
        <v>0.76</v>
      </c>
      <c r="AB930" s="35" t="str">
        <f>FIXED(EXP('WinBUGS output'!O929),2)</f>
        <v>5.37</v>
      </c>
    </row>
    <row r="931" spans="1:28" x14ac:dyDescent="0.25">
      <c r="A931" s="37">
        <v>16</v>
      </c>
      <c r="B931" s="37">
        <v>59</v>
      </c>
      <c r="C931" s="35" t="str">
        <f>VLOOKUP(A931,'WinBUGS output'!A:C,3,FALSE)</f>
        <v>Any SSRI + Enhanced TAU</v>
      </c>
      <c r="D931" s="35" t="str">
        <f>VLOOKUP(B931,'WinBUGS output'!A:C,3,FALSE)</f>
        <v>Supportive psychotherapy + any SSRI</v>
      </c>
      <c r="E931" s="35" t="str">
        <f>FIXED('WinBUGS output'!N930,2)</f>
        <v>1.07</v>
      </c>
      <c r="F931" s="35" t="str">
        <f>FIXED('WinBUGS output'!M930,2)</f>
        <v>-0.45</v>
      </c>
      <c r="G931" s="35" t="str">
        <f>FIXED('WinBUGS output'!O930,2)</f>
        <v>2.63</v>
      </c>
      <c r="H931" s="7"/>
      <c r="I931" s="7"/>
      <c r="J931" s="7"/>
      <c r="X931" s="35" t="str">
        <f t="shared" si="40"/>
        <v>Any SSRI + Enhanced TAU</v>
      </c>
      <c r="Y931" s="35" t="str">
        <f t="shared" si="41"/>
        <v>Supportive psychotherapy + any SSRI</v>
      </c>
      <c r="Z931" s="35" t="str">
        <f>FIXED(EXP('WinBUGS output'!N930),2)</f>
        <v>2.92</v>
      </c>
      <c r="AA931" s="35" t="str">
        <f>FIXED(EXP('WinBUGS output'!M930),2)</f>
        <v>0.64</v>
      </c>
      <c r="AB931" s="35" t="str">
        <f>FIXED(EXP('WinBUGS output'!O930),2)</f>
        <v>13.90</v>
      </c>
    </row>
    <row r="932" spans="1:28" x14ac:dyDescent="0.25">
      <c r="A932" s="37">
        <v>16</v>
      </c>
      <c r="B932" s="37">
        <v>60</v>
      </c>
      <c r="C932" s="35" t="str">
        <f>VLOOKUP(A932,'WinBUGS output'!A:C,3,FALSE)</f>
        <v>Any SSRI + Enhanced TAU</v>
      </c>
      <c r="D932" s="35" t="str">
        <f>VLOOKUP(B932,'WinBUGS output'!A:C,3,FALSE)</f>
        <v>Interpersonal psychotherapy (IPT) + any AD</v>
      </c>
      <c r="E932" s="35" t="str">
        <f>FIXED('WinBUGS output'!N931,2)</f>
        <v>1.25</v>
      </c>
      <c r="F932" s="35" t="str">
        <f>FIXED('WinBUGS output'!M931,2)</f>
        <v>0.10</v>
      </c>
      <c r="G932" s="35" t="str">
        <f>FIXED('WinBUGS output'!O931,2)</f>
        <v>2.41</v>
      </c>
      <c r="H932" s="7"/>
      <c r="I932" s="7"/>
      <c r="J932" s="7"/>
      <c r="X932" s="35" t="str">
        <f t="shared" si="40"/>
        <v>Any SSRI + Enhanced TAU</v>
      </c>
      <c r="Y932" s="35" t="str">
        <f t="shared" si="41"/>
        <v>Interpersonal psychotherapy (IPT) + any AD</v>
      </c>
      <c r="Z932" s="35" t="str">
        <f>FIXED(EXP('WinBUGS output'!N931),2)</f>
        <v>3.48</v>
      </c>
      <c r="AA932" s="35" t="str">
        <f>FIXED(EXP('WinBUGS output'!M931),2)</f>
        <v>1.11</v>
      </c>
      <c r="AB932" s="35" t="str">
        <f>FIXED(EXP('WinBUGS output'!O931),2)</f>
        <v>11.15</v>
      </c>
    </row>
    <row r="933" spans="1:28" x14ac:dyDescent="0.25">
      <c r="A933" s="37">
        <v>16</v>
      </c>
      <c r="B933" s="37">
        <v>61</v>
      </c>
      <c r="C933" s="35" t="str">
        <f>VLOOKUP(A933,'WinBUGS output'!A:C,3,FALSE)</f>
        <v>Any SSRI + Enhanced TAU</v>
      </c>
      <c r="D933" s="35" t="str">
        <f>VLOOKUP(B933,'WinBUGS output'!A:C,3,FALSE)</f>
        <v>Interpersonal psychotherapy (IPT) + imipramine</v>
      </c>
      <c r="E933" s="35" t="str">
        <f>FIXED('WinBUGS output'!N932,2)</f>
        <v>1.27</v>
      </c>
      <c r="F933" s="35" t="str">
        <f>FIXED('WinBUGS output'!M932,2)</f>
        <v>-0.01</v>
      </c>
      <c r="G933" s="35" t="str">
        <f>FIXED('WinBUGS output'!O932,2)</f>
        <v>2.60</v>
      </c>
      <c r="H933" s="7"/>
      <c r="I933" s="7"/>
      <c r="J933" s="7"/>
      <c r="X933" s="35" t="str">
        <f t="shared" si="40"/>
        <v>Any SSRI + Enhanced TAU</v>
      </c>
      <c r="Y933" s="35" t="str">
        <f t="shared" si="41"/>
        <v>Interpersonal psychotherapy (IPT) + imipramine</v>
      </c>
      <c r="Z933" s="35" t="str">
        <f>FIXED(EXP('WinBUGS output'!N932),2)</f>
        <v>3.54</v>
      </c>
      <c r="AA933" s="35" t="str">
        <f>FIXED(EXP('WinBUGS output'!M932),2)</f>
        <v>0.99</v>
      </c>
      <c r="AB933" s="35" t="str">
        <f>FIXED(EXP('WinBUGS output'!O932),2)</f>
        <v>13.48</v>
      </c>
    </row>
    <row r="934" spans="1:28" x14ac:dyDescent="0.25">
      <c r="A934" s="37">
        <v>16</v>
      </c>
      <c r="B934" s="37">
        <v>62</v>
      </c>
      <c r="C934" s="35" t="str">
        <f>VLOOKUP(A934,'WinBUGS output'!A:C,3,FALSE)</f>
        <v>Any SSRI + Enhanced TAU</v>
      </c>
      <c r="D934" s="35" t="str">
        <f>VLOOKUP(B934,'WinBUGS output'!A:C,3,FALSE)</f>
        <v>Short-term psychodynamic psychotherapy individual + Any AD</v>
      </c>
      <c r="E934" s="35" t="str">
        <f>FIXED('WinBUGS output'!N933,2)</f>
        <v>1.01</v>
      </c>
      <c r="F934" s="35" t="str">
        <f>FIXED('WinBUGS output'!M933,2)</f>
        <v>-0.01</v>
      </c>
      <c r="G934" s="35" t="str">
        <f>FIXED('WinBUGS output'!O933,2)</f>
        <v>2.06</v>
      </c>
      <c r="H934" s="7"/>
      <c r="I934" s="7"/>
      <c r="J934" s="7"/>
      <c r="X934" s="35" t="str">
        <f t="shared" si="40"/>
        <v>Any SSRI + Enhanced TAU</v>
      </c>
      <c r="Y934" s="35" t="str">
        <f t="shared" si="41"/>
        <v>Short-term psychodynamic psychotherapy individual + Any AD</v>
      </c>
      <c r="Z934" s="35" t="str">
        <f>FIXED(EXP('WinBUGS output'!N933),2)</f>
        <v>2.74</v>
      </c>
      <c r="AA934" s="35" t="str">
        <f>FIXED(EXP('WinBUGS output'!M933),2)</f>
        <v>0.99</v>
      </c>
      <c r="AB934" s="35" t="str">
        <f>FIXED(EXP('WinBUGS output'!O933),2)</f>
        <v>7.83</v>
      </c>
    </row>
    <row r="935" spans="1:28" x14ac:dyDescent="0.25">
      <c r="A935" s="37">
        <v>16</v>
      </c>
      <c r="B935" s="37">
        <v>63</v>
      </c>
      <c r="C935" s="35" t="str">
        <f>VLOOKUP(A935,'WinBUGS output'!A:C,3,FALSE)</f>
        <v>Any SSRI + Enhanced TAU</v>
      </c>
      <c r="D935" s="35" t="str">
        <f>VLOOKUP(B935,'WinBUGS output'!A:C,3,FALSE)</f>
        <v>Short-term psychodynamic psychotherapy individual + any SSRI</v>
      </c>
      <c r="E935" s="35" t="str">
        <f>FIXED('WinBUGS output'!N934,2)</f>
        <v>0.87</v>
      </c>
      <c r="F935" s="35" t="str">
        <f>FIXED('WinBUGS output'!M934,2)</f>
        <v>-0.25</v>
      </c>
      <c r="G935" s="35" t="str">
        <f>FIXED('WinBUGS output'!O934,2)</f>
        <v>1.95</v>
      </c>
      <c r="H935" s="7"/>
      <c r="I935" s="7"/>
      <c r="J935" s="7"/>
      <c r="X935" s="35" t="str">
        <f t="shared" si="40"/>
        <v>Any SSRI + Enhanced TAU</v>
      </c>
      <c r="Y935" s="35" t="str">
        <f t="shared" si="41"/>
        <v>Short-term psychodynamic psychotherapy individual + any SSRI</v>
      </c>
      <c r="Z935" s="35" t="str">
        <f>FIXED(EXP('WinBUGS output'!N934),2)</f>
        <v>2.39</v>
      </c>
      <c r="AA935" s="35" t="str">
        <f>FIXED(EXP('WinBUGS output'!M934),2)</f>
        <v>0.78</v>
      </c>
      <c r="AB935" s="35" t="str">
        <f>FIXED(EXP('WinBUGS output'!O934),2)</f>
        <v>7.04</v>
      </c>
    </row>
    <row r="936" spans="1:28" x14ac:dyDescent="0.25">
      <c r="A936" s="37">
        <v>16</v>
      </c>
      <c r="B936" s="37">
        <v>64</v>
      </c>
      <c r="C936" s="35" t="str">
        <f>VLOOKUP(A936,'WinBUGS output'!A:C,3,FALSE)</f>
        <v>Any SSRI + Enhanced TAU</v>
      </c>
      <c r="D936" s="35" t="str">
        <f>VLOOKUP(B936,'WinBUGS output'!A:C,3,FALSE)</f>
        <v>CBT individual (over 15 sessions) + Pill placebo</v>
      </c>
      <c r="E936" s="35" t="str">
        <f>FIXED('WinBUGS output'!N935,2)</f>
        <v>1.61</v>
      </c>
      <c r="F936" s="35" t="str">
        <f>FIXED('WinBUGS output'!M935,2)</f>
        <v>0.48</v>
      </c>
      <c r="G936" s="35" t="str">
        <f>FIXED('WinBUGS output'!O935,2)</f>
        <v>2.75</v>
      </c>
      <c r="H936" s="7"/>
      <c r="I936" s="7"/>
      <c r="J936" s="7"/>
      <c r="X936" s="35" t="str">
        <f t="shared" si="40"/>
        <v>Any SSRI + Enhanced TAU</v>
      </c>
      <c r="Y936" s="35" t="str">
        <f t="shared" si="41"/>
        <v>CBT individual (over 15 sessions) + Pill placebo</v>
      </c>
      <c r="Z936" s="35" t="str">
        <f>FIXED(EXP('WinBUGS output'!N935),2)</f>
        <v>5.00</v>
      </c>
      <c r="AA936" s="35" t="str">
        <f>FIXED(EXP('WinBUGS output'!M935),2)</f>
        <v>1.61</v>
      </c>
      <c r="AB936" s="35" t="str">
        <f>FIXED(EXP('WinBUGS output'!O935),2)</f>
        <v>15.71</v>
      </c>
    </row>
    <row r="937" spans="1:28" x14ac:dyDescent="0.25">
      <c r="A937" s="37">
        <v>16</v>
      </c>
      <c r="B937" s="37">
        <v>65</v>
      </c>
      <c r="C937" s="35" t="str">
        <f>VLOOKUP(A937,'WinBUGS output'!A:C,3,FALSE)</f>
        <v>Any SSRI + Enhanced TAU</v>
      </c>
      <c r="D937" s="35" t="str">
        <f>VLOOKUP(B937,'WinBUGS output'!A:C,3,FALSE)</f>
        <v xml:space="preserve">Interpersonal psychotherapy (IPT) + Pill placebo </v>
      </c>
      <c r="E937" s="35" t="str">
        <f>FIXED('WinBUGS output'!N936,2)</f>
        <v>1.59</v>
      </c>
      <c r="F937" s="35" t="str">
        <f>FIXED('WinBUGS output'!M936,2)</f>
        <v>0.31</v>
      </c>
      <c r="G937" s="35" t="str">
        <f>FIXED('WinBUGS output'!O936,2)</f>
        <v>2.90</v>
      </c>
      <c r="H937" s="7"/>
      <c r="I937" s="7"/>
      <c r="J937" s="7"/>
      <c r="X937" s="35" t="str">
        <f t="shared" si="40"/>
        <v>Any SSRI + Enhanced TAU</v>
      </c>
      <c r="Y937" s="35" t="str">
        <f t="shared" si="41"/>
        <v xml:space="preserve">Interpersonal psychotherapy (IPT) + Pill placebo </v>
      </c>
      <c r="Z937" s="35" t="str">
        <f>FIXED(EXP('WinBUGS output'!N936),2)</f>
        <v>4.91</v>
      </c>
      <c r="AA937" s="35" t="str">
        <f>FIXED(EXP('WinBUGS output'!M936),2)</f>
        <v>1.36</v>
      </c>
      <c r="AB937" s="35" t="str">
        <f>FIXED(EXP('WinBUGS output'!O936),2)</f>
        <v>18.17</v>
      </c>
    </row>
    <row r="938" spans="1:28" x14ac:dyDescent="0.25">
      <c r="A938" s="37">
        <v>16</v>
      </c>
      <c r="B938" s="37">
        <v>66</v>
      </c>
      <c r="C938" s="35" t="str">
        <f>VLOOKUP(A938,'WinBUGS output'!A:C,3,FALSE)</f>
        <v>Any SSRI + Enhanced TAU</v>
      </c>
      <c r="D938" s="35" t="str">
        <f>VLOOKUP(B938,'WinBUGS output'!A:C,3,FALSE)</f>
        <v>Exercise + Sertraline</v>
      </c>
      <c r="E938" s="35" t="str">
        <f>FIXED('WinBUGS output'!N937,2)</f>
        <v>1.48</v>
      </c>
      <c r="F938" s="35" t="str">
        <f>FIXED('WinBUGS output'!M937,2)</f>
        <v>0.34</v>
      </c>
      <c r="G938" s="35" t="str">
        <f>FIXED('WinBUGS output'!O937,2)</f>
        <v>2.60</v>
      </c>
      <c r="H938" s="7"/>
      <c r="I938" s="7"/>
      <c r="J938" s="7"/>
      <c r="X938" s="35" t="str">
        <f t="shared" si="40"/>
        <v>Any SSRI + Enhanced TAU</v>
      </c>
      <c r="Y938" s="35" t="str">
        <f t="shared" si="41"/>
        <v>Exercise + Sertraline</v>
      </c>
      <c r="Z938" s="35" t="str">
        <f>FIXED(EXP('WinBUGS output'!N937),2)</f>
        <v>4.38</v>
      </c>
      <c r="AA938" s="35" t="str">
        <f>FIXED(EXP('WinBUGS output'!M937),2)</f>
        <v>1.40</v>
      </c>
      <c r="AB938" s="35" t="str">
        <f>FIXED(EXP('WinBUGS output'!O937),2)</f>
        <v>13.40</v>
      </c>
    </row>
    <row r="939" spans="1:28" x14ac:dyDescent="0.25">
      <c r="A939" s="37">
        <v>16</v>
      </c>
      <c r="B939" s="37">
        <v>67</v>
      </c>
      <c r="C939" s="35" t="str">
        <f>VLOOKUP(A939,'WinBUGS output'!A:C,3,FALSE)</f>
        <v>Any SSRI + Enhanced TAU</v>
      </c>
      <c r="D939" s="35" t="str">
        <f>VLOOKUP(B939,'WinBUGS output'!A:C,3,FALSE)</f>
        <v>Cognitive bibliotherapy + escitalopram</v>
      </c>
      <c r="E939" s="35" t="str">
        <f>FIXED('WinBUGS output'!N938,2)</f>
        <v>-0.01</v>
      </c>
      <c r="F939" s="35" t="str">
        <f>FIXED('WinBUGS output'!M938,2)</f>
        <v>-1.22</v>
      </c>
      <c r="G939" s="35" t="str">
        <f>FIXED('WinBUGS output'!O938,2)</f>
        <v>1.18</v>
      </c>
      <c r="H939" s="7"/>
      <c r="I939" s="7"/>
      <c r="J939" s="7"/>
      <c r="X939" s="35" t="str">
        <f t="shared" si="40"/>
        <v>Any SSRI + Enhanced TAU</v>
      </c>
      <c r="Y939" s="35" t="str">
        <f t="shared" si="41"/>
        <v>Cognitive bibliotherapy + escitalopram</v>
      </c>
      <c r="Z939" s="35" t="str">
        <f>FIXED(EXP('WinBUGS output'!N938),2)</f>
        <v>0.99</v>
      </c>
      <c r="AA939" s="35" t="str">
        <f>FIXED(EXP('WinBUGS output'!M938),2)</f>
        <v>0.29</v>
      </c>
      <c r="AB939" s="35" t="str">
        <f>FIXED(EXP('WinBUGS output'!O938),2)</f>
        <v>3.24</v>
      </c>
    </row>
    <row r="940" spans="1:28" x14ac:dyDescent="0.25">
      <c r="A940" s="37">
        <v>17</v>
      </c>
      <c r="B940" s="37">
        <v>18</v>
      </c>
      <c r="C940" s="35" t="str">
        <f>VLOOKUP(A940,'WinBUGS output'!A:C,3,FALSE)</f>
        <v>Citalopram</v>
      </c>
      <c r="D940" s="35" t="str">
        <f>VLOOKUP(B940,'WinBUGS output'!A:C,3,FALSE)</f>
        <v>Escitalopram</v>
      </c>
      <c r="E940" s="35" t="str">
        <f>FIXED('WinBUGS output'!N939,2)</f>
        <v>-0.11</v>
      </c>
      <c r="F940" s="35" t="str">
        <f>FIXED('WinBUGS output'!M939,2)</f>
        <v>-0.61</v>
      </c>
      <c r="G940" s="35" t="str">
        <f>FIXED('WinBUGS output'!O939,2)</f>
        <v>0.26</v>
      </c>
      <c r="H940" s="7">
        <v>-0.1653</v>
      </c>
      <c r="I940" s="7">
        <v>-0.94969999999999999</v>
      </c>
      <c r="J940" s="7">
        <v>0.62790000000000001</v>
      </c>
      <c r="X940" s="35" t="str">
        <f t="shared" si="40"/>
        <v>Citalopram</v>
      </c>
      <c r="Y940" s="35" t="str">
        <f t="shared" si="41"/>
        <v>Escitalopram</v>
      </c>
      <c r="Z940" s="35" t="str">
        <f>FIXED(EXP('WinBUGS output'!N939),2)</f>
        <v>0.89</v>
      </c>
      <c r="AA940" s="35" t="str">
        <f>FIXED(EXP('WinBUGS output'!M939),2)</f>
        <v>0.55</v>
      </c>
      <c r="AB940" s="35" t="str">
        <f>FIXED(EXP('WinBUGS output'!O939),2)</f>
        <v>1.30</v>
      </c>
    </row>
    <row r="941" spans="1:28" x14ac:dyDescent="0.25">
      <c r="A941" s="37">
        <v>17</v>
      </c>
      <c r="B941" s="37">
        <v>19</v>
      </c>
      <c r="C941" s="35" t="str">
        <f>VLOOKUP(A941,'WinBUGS output'!A:C,3,FALSE)</f>
        <v>Citalopram</v>
      </c>
      <c r="D941" s="35" t="str">
        <f>VLOOKUP(B941,'WinBUGS output'!A:C,3,FALSE)</f>
        <v>Fluoxetine</v>
      </c>
      <c r="E941" s="35" t="str">
        <f>FIXED('WinBUGS output'!N940,2)</f>
        <v>0.04</v>
      </c>
      <c r="F941" s="35" t="str">
        <f>FIXED('WinBUGS output'!M940,2)</f>
        <v>-0.35</v>
      </c>
      <c r="G941" s="35" t="str">
        <f>FIXED('WinBUGS output'!O940,2)</f>
        <v>0.48</v>
      </c>
      <c r="H941" s="7"/>
      <c r="I941" s="7"/>
      <c r="J941" s="7"/>
      <c r="X941" s="35" t="str">
        <f t="shared" si="40"/>
        <v>Citalopram</v>
      </c>
      <c r="Y941" s="35" t="str">
        <f t="shared" si="41"/>
        <v>Fluoxetine</v>
      </c>
      <c r="Z941" s="35" t="str">
        <f>FIXED(EXP('WinBUGS output'!N940),2)</f>
        <v>1.04</v>
      </c>
      <c r="AA941" s="35" t="str">
        <f>FIXED(EXP('WinBUGS output'!M940),2)</f>
        <v>0.71</v>
      </c>
      <c r="AB941" s="35" t="str">
        <f>FIXED(EXP('WinBUGS output'!O940),2)</f>
        <v>1.62</v>
      </c>
    </row>
    <row r="942" spans="1:28" x14ac:dyDescent="0.25">
      <c r="A942" s="37">
        <v>17</v>
      </c>
      <c r="B942" s="37">
        <v>20</v>
      </c>
      <c r="C942" s="35" t="str">
        <f>VLOOKUP(A942,'WinBUGS output'!A:C,3,FALSE)</f>
        <v>Citalopram</v>
      </c>
      <c r="D942" s="35" t="str">
        <f>VLOOKUP(B942,'WinBUGS output'!A:C,3,FALSE)</f>
        <v>Sertraline</v>
      </c>
      <c r="E942" s="35" t="str">
        <f>FIXED('WinBUGS output'!N941,2)</f>
        <v>-0.02</v>
      </c>
      <c r="F942" s="35" t="str">
        <f>FIXED('WinBUGS output'!M941,2)</f>
        <v>-0.42</v>
      </c>
      <c r="G942" s="35" t="str">
        <f>FIXED('WinBUGS output'!O941,2)</f>
        <v>0.37</v>
      </c>
      <c r="H942" s="7"/>
      <c r="I942" s="7"/>
      <c r="J942" s="7"/>
      <c r="X942" s="35" t="str">
        <f t="shared" si="40"/>
        <v>Citalopram</v>
      </c>
      <c r="Y942" s="35" t="str">
        <f t="shared" si="41"/>
        <v>Sertraline</v>
      </c>
      <c r="Z942" s="35" t="str">
        <f>FIXED(EXP('WinBUGS output'!N941),2)</f>
        <v>0.98</v>
      </c>
      <c r="AA942" s="35" t="str">
        <f>FIXED(EXP('WinBUGS output'!M941),2)</f>
        <v>0.65</v>
      </c>
      <c r="AB942" s="35" t="str">
        <f>FIXED(EXP('WinBUGS output'!O941),2)</f>
        <v>1.44</v>
      </c>
    </row>
    <row r="943" spans="1:28" x14ac:dyDescent="0.25">
      <c r="A943" s="37">
        <v>17</v>
      </c>
      <c r="B943" s="37">
        <v>21</v>
      </c>
      <c r="C943" s="35" t="str">
        <f>VLOOKUP(A943,'WinBUGS output'!A:C,3,FALSE)</f>
        <v>Citalopram</v>
      </c>
      <c r="D943" s="35" t="str">
        <f>VLOOKUP(B943,'WinBUGS output'!A:C,3,FALSE)</f>
        <v>Any AD</v>
      </c>
      <c r="E943" s="35" t="str">
        <f>FIXED('WinBUGS output'!N942,2)</f>
        <v>0.49</v>
      </c>
      <c r="F943" s="35" t="str">
        <f>FIXED('WinBUGS output'!M942,2)</f>
        <v>-0.13</v>
      </c>
      <c r="G943" s="35" t="str">
        <f>FIXED('WinBUGS output'!O942,2)</f>
        <v>1.12</v>
      </c>
      <c r="H943" s="7"/>
      <c r="I943" s="7"/>
      <c r="J943" s="7"/>
      <c r="X943" s="35" t="str">
        <f t="shared" si="40"/>
        <v>Citalopram</v>
      </c>
      <c r="Y943" s="35" t="str">
        <f t="shared" si="41"/>
        <v>Any AD</v>
      </c>
      <c r="Z943" s="35" t="str">
        <f>FIXED(EXP('WinBUGS output'!N942),2)</f>
        <v>1.62</v>
      </c>
      <c r="AA943" s="35" t="str">
        <f>FIXED(EXP('WinBUGS output'!M942),2)</f>
        <v>0.87</v>
      </c>
      <c r="AB943" s="35" t="str">
        <f>FIXED(EXP('WinBUGS output'!O942),2)</f>
        <v>3.06</v>
      </c>
    </row>
    <row r="944" spans="1:28" x14ac:dyDescent="0.25">
      <c r="A944" s="37">
        <v>17</v>
      </c>
      <c r="B944" s="37">
        <v>22</v>
      </c>
      <c r="C944" s="35" t="str">
        <f>VLOOKUP(A944,'WinBUGS output'!A:C,3,FALSE)</f>
        <v>Citalopram</v>
      </c>
      <c r="D944" s="35" t="str">
        <f>VLOOKUP(B944,'WinBUGS output'!A:C,3,FALSE)</f>
        <v>Mirtazapine</v>
      </c>
      <c r="E944" s="35" t="str">
        <f>FIXED('WinBUGS output'!N943,2)</f>
        <v>0.74</v>
      </c>
      <c r="F944" s="35" t="str">
        <f>FIXED('WinBUGS output'!M943,2)</f>
        <v>-0.63</v>
      </c>
      <c r="G944" s="35" t="str">
        <f>FIXED('WinBUGS output'!O943,2)</f>
        <v>2.24</v>
      </c>
      <c r="H944" s="7"/>
      <c r="I944" s="7"/>
      <c r="J944" s="7"/>
      <c r="X944" s="35" t="str">
        <f t="shared" si="40"/>
        <v>Citalopram</v>
      </c>
      <c r="Y944" s="35" t="str">
        <f t="shared" si="41"/>
        <v>Mirtazapine</v>
      </c>
      <c r="Z944" s="35" t="str">
        <f>FIXED(EXP('WinBUGS output'!N943),2)</f>
        <v>2.10</v>
      </c>
      <c r="AA944" s="35" t="str">
        <f>FIXED(EXP('WinBUGS output'!M943),2)</f>
        <v>0.53</v>
      </c>
      <c r="AB944" s="35" t="str">
        <f>FIXED(EXP('WinBUGS output'!O943),2)</f>
        <v>9.37</v>
      </c>
    </row>
    <row r="945" spans="1:28" x14ac:dyDescent="0.25">
      <c r="A945" s="37">
        <v>17</v>
      </c>
      <c r="B945" s="37">
        <v>23</v>
      </c>
      <c r="C945" s="35" t="str">
        <f>VLOOKUP(A945,'WinBUGS output'!A:C,3,FALSE)</f>
        <v>Citalopram</v>
      </c>
      <c r="D945" s="35" t="str">
        <f>VLOOKUP(B945,'WinBUGS output'!A:C,3,FALSE)</f>
        <v>Short-term psychodynamic psychotherapy individual</v>
      </c>
      <c r="E945" s="35" t="str">
        <f>FIXED('WinBUGS output'!N944,2)</f>
        <v>0.02</v>
      </c>
      <c r="F945" s="35" t="str">
        <f>FIXED('WinBUGS output'!M944,2)</f>
        <v>-0.68</v>
      </c>
      <c r="G945" s="35" t="str">
        <f>FIXED('WinBUGS output'!O944,2)</f>
        <v>0.72</v>
      </c>
      <c r="H945" s="7"/>
      <c r="I945" s="7"/>
      <c r="J945" s="7"/>
      <c r="X945" s="35" t="str">
        <f t="shared" si="40"/>
        <v>Citalopram</v>
      </c>
      <c r="Y945" s="35" t="str">
        <f t="shared" si="41"/>
        <v>Short-term psychodynamic psychotherapy individual</v>
      </c>
      <c r="Z945" s="35" t="str">
        <f>FIXED(EXP('WinBUGS output'!N944),2)</f>
        <v>1.02</v>
      </c>
      <c r="AA945" s="35" t="str">
        <f>FIXED(EXP('WinBUGS output'!M944),2)</f>
        <v>0.51</v>
      </c>
      <c r="AB945" s="35" t="str">
        <f>FIXED(EXP('WinBUGS output'!O944),2)</f>
        <v>2.05</v>
      </c>
    </row>
    <row r="946" spans="1:28" x14ac:dyDescent="0.25">
      <c r="A946" s="37">
        <v>17</v>
      </c>
      <c r="B946" s="37">
        <v>24</v>
      </c>
      <c r="C946" s="35" t="str">
        <f>VLOOKUP(A946,'WinBUGS output'!A:C,3,FALSE)</f>
        <v>Citalopram</v>
      </c>
      <c r="D946" s="35" t="str">
        <f>VLOOKUP(B946,'WinBUGS output'!A:C,3,FALSE)</f>
        <v>Cognitive bibliotherapy with support</v>
      </c>
      <c r="E946" s="35" t="str">
        <f>FIXED('WinBUGS output'!N945,2)</f>
        <v>-0.13</v>
      </c>
      <c r="F946" s="35" t="str">
        <f>FIXED('WinBUGS output'!M945,2)</f>
        <v>-0.86</v>
      </c>
      <c r="G946" s="35" t="str">
        <f>FIXED('WinBUGS output'!O945,2)</f>
        <v>0.59</v>
      </c>
      <c r="H946" s="7"/>
      <c r="I946" s="7"/>
      <c r="J946" s="7"/>
      <c r="X946" s="35" t="str">
        <f t="shared" si="40"/>
        <v>Citalopram</v>
      </c>
      <c r="Y946" s="35" t="str">
        <f t="shared" si="41"/>
        <v>Cognitive bibliotherapy with support</v>
      </c>
      <c r="Z946" s="35" t="str">
        <f>FIXED(EXP('WinBUGS output'!N945),2)</f>
        <v>0.88</v>
      </c>
      <c r="AA946" s="35" t="str">
        <f>FIXED(EXP('WinBUGS output'!M945),2)</f>
        <v>0.42</v>
      </c>
      <c r="AB946" s="35" t="str">
        <f>FIXED(EXP('WinBUGS output'!O945),2)</f>
        <v>1.80</v>
      </c>
    </row>
    <row r="947" spans="1:28" x14ac:dyDescent="0.25">
      <c r="A947" s="37">
        <v>17</v>
      </c>
      <c r="B947" s="37">
        <v>25</v>
      </c>
      <c r="C947" s="35" t="str">
        <f>VLOOKUP(A947,'WinBUGS output'!A:C,3,FALSE)</f>
        <v>Citalopram</v>
      </c>
      <c r="D947" s="35" t="str">
        <f>VLOOKUP(B947,'WinBUGS output'!A:C,3,FALSE)</f>
        <v>Computerised behavioural activation with support</v>
      </c>
      <c r="E947" s="35" t="str">
        <f>FIXED('WinBUGS output'!N946,2)</f>
        <v>0.15</v>
      </c>
      <c r="F947" s="35" t="str">
        <f>FIXED('WinBUGS output'!M946,2)</f>
        <v>-0.67</v>
      </c>
      <c r="G947" s="35" t="str">
        <f>FIXED('WinBUGS output'!O946,2)</f>
        <v>0.97</v>
      </c>
      <c r="H947" s="7"/>
      <c r="I947" s="7"/>
      <c r="J947" s="7"/>
      <c r="X947" s="35" t="str">
        <f t="shared" si="40"/>
        <v>Citalopram</v>
      </c>
      <c r="Y947" s="35" t="str">
        <f t="shared" si="41"/>
        <v>Computerised behavioural activation with support</v>
      </c>
      <c r="Z947" s="35" t="str">
        <f>FIXED(EXP('WinBUGS output'!N946),2)</f>
        <v>1.16</v>
      </c>
      <c r="AA947" s="35" t="str">
        <f>FIXED(EXP('WinBUGS output'!M946),2)</f>
        <v>0.51</v>
      </c>
      <c r="AB947" s="35" t="str">
        <f>FIXED(EXP('WinBUGS output'!O946),2)</f>
        <v>2.64</v>
      </c>
    </row>
    <row r="948" spans="1:28" x14ac:dyDescent="0.25">
      <c r="A948" s="37">
        <v>17</v>
      </c>
      <c r="B948" s="37">
        <v>26</v>
      </c>
      <c r="C948" s="35" t="str">
        <f>VLOOKUP(A948,'WinBUGS output'!A:C,3,FALSE)</f>
        <v>Citalopram</v>
      </c>
      <c r="D948" s="35" t="str">
        <f>VLOOKUP(B948,'WinBUGS output'!A:C,3,FALSE)</f>
        <v>Computerised psychodynamic therapy with support</v>
      </c>
      <c r="E948" s="35" t="str">
        <f>FIXED('WinBUGS output'!N947,2)</f>
        <v>0.61</v>
      </c>
      <c r="F948" s="35" t="str">
        <f>FIXED('WinBUGS output'!M947,2)</f>
        <v>-0.30</v>
      </c>
      <c r="G948" s="35" t="str">
        <f>FIXED('WinBUGS output'!O947,2)</f>
        <v>1.65</v>
      </c>
      <c r="H948" s="7"/>
      <c r="I948" s="7"/>
      <c r="J948" s="7"/>
      <c r="X948" s="35" t="str">
        <f t="shared" si="40"/>
        <v>Citalopram</v>
      </c>
      <c r="Y948" s="35" t="str">
        <f t="shared" si="41"/>
        <v>Computerised psychodynamic therapy with support</v>
      </c>
      <c r="Z948" s="35" t="str">
        <f>FIXED(EXP('WinBUGS output'!N947),2)</f>
        <v>1.84</v>
      </c>
      <c r="AA948" s="35" t="str">
        <f>FIXED(EXP('WinBUGS output'!M947),2)</f>
        <v>0.74</v>
      </c>
      <c r="AB948" s="35" t="str">
        <f>FIXED(EXP('WinBUGS output'!O947),2)</f>
        <v>5.19</v>
      </c>
    </row>
    <row r="949" spans="1:28" x14ac:dyDescent="0.25">
      <c r="A949" s="37">
        <v>17</v>
      </c>
      <c r="B949" s="37">
        <v>27</v>
      </c>
      <c r="C949" s="35" t="str">
        <f>VLOOKUP(A949,'WinBUGS output'!A:C,3,FALSE)</f>
        <v>Citalopram</v>
      </c>
      <c r="D949" s="35" t="str">
        <f>VLOOKUP(B949,'WinBUGS output'!A:C,3,FALSE)</f>
        <v>Computerised-CBT (CCBT) with support</v>
      </c>
      <c r="E949" s="35" t="str">
        <f>FIXED('WinBUGS output'!N948,2)</f>
        <v>0.27</v>
      </c>
      <c r="F949" s="35" t="str">
        <f>FIXED('WinBUGS output'!M948,2)</f>
        <v>-0.41</v>
      </c>
      <c r="G949" s="35" t="str">
        <f>FIXED('WinBUGS output'!O948,2)</f>
        <v>0.97</v>
      </c>
      <c r="H949" s="7"/>
      <c r="I949" s="7"/>
      <c r="J949" s="7"/>
      <c r="X949" s="35" t="str">
        <f t="shared" si="40"/>
        <v>Citalopram</v>
      </c>
      <c r="Y949" s="35" t="str">
        <f t="shared" si="41"/>
        <v>Computerised-CBT (CCBT) with support</v>
      </c>
      <c r="Z949" s="35" t="str">
        <f>FIXED(EXP('WinBUGS output'!N948),2)</f>
        <v>1.31</v>
      </c>
      <c r="AA949" s="35" t="str">
        <f>FIXED(EXP('WinBUGS output'!M948),2)</f>
        <v>0.66</v>
      </c>
      <c r="AB949" s="35" t="str">
        <f>FIXED(EXP('WinBUGS output'!O948),2)</f>
        <v>2.63</v>
      </c>
    </row>
    <row r="950" spans="1:28" x14ac:dyDescent="0.25">
      <c r="A950" s="37">
        <v>17</v>
      </c>
      <c r="B950" s="37">
        <v>28</v>
      </c>
      <c r="C950" s="35" t="str">
        <f>VLOOKUP(A950,'WinBUGS output'!A:C,3,FALSE)</f>
        <v>Citalopram</v>
      </c>
      <c r="D950" s="35" t="str">
        <f>VLOOKUP(B950,'WinBUGS output'!A:C,3,FALSE)</f>
        <v>Computerised-CBT (CCBT) with support + TAU</v>
      </c>
      <c r="E950" s="35" t="str">
        <f>FIXED('WinBUGS output'!N949,2)</f>
        <v>0.03</v>
      </c>
      <c r="F950" s="35" t="str">
        <f>FIXED('WinBUGS output'!M949,2)</f>
        <v>-0.84</v>
      </c>
      <c r="G950" s="35" t="str">
        <f>FIXED('WinBUGS output'!O949,2)</f>
        <v>0.85</v>
      </c>
      <c r="H950" s="7"/>
      <c r="I950" s="7"/>
      <c r="J950" s="7"/>
      <c r="X950" s="35" t="str">
        <f t="shared" si="40"/>
        <v>Citalopram</v>
      </c>
      <c r="Y950" s="35" t="str">
        <f t="shared" si="41"/>
        <v>Computerised-CBT (CCBT) with support + TAU</v>
      </c>
      <c r="Z950" s="35" t="str">
        <f>FIXED(EXP('WinBUGS output'!N949),2)</f>
        <v>1.03</v>
      </c>
      <c r="AA950" s="35" t="str">
        <f>FIXED(EXP('WinBUGS output'!M949),2)</f>
        <v>0.43</v>
      </c>
      <c r="AB950" s="35" t="str">
        <f>FIXED(EXP('WinBUGS output'!O949),2)</f>
        <v>2.35</v>
      </c>
    </row>
    <row r="951" spans="1:28" x14ac:dyDescent="0.25">
      <c r="A951" s="37">
        <v>17</v>
      </c>
      <c r="B951" s="37">
        <v>29</v>
      </c>
      <c r="C951" s="35" t="str">
        <f>VLOOKUP(A951,'WinBUGS output'!A:C,3,FALSE)</f>
        <v>Citalopram</v>
      </c>
      <c r="D951" s="35" t="str">
        <f>VLOOKUP(B951,'WinBUGS output'!A:C,3,FALSE)</f>
        <v>Cognitive bibliotherapy</v>
      </c>
      <c r="E951" s="35" t="str">
        <f>FIXED('WinBUGS output'!N950,2)</f>
        <v>-0.45</v>
      </c>
      <c r="F951" s="35" t="str">
        <f>FIXED('WinBUGS output'!M950,2)</f>
        <v>-1.07</v>
      </c>
      <c r="G951" s="35" t="str">
        <f>FIXED('WinBUGS output'!O950,2)</f>
        <v>0.19</v>
      </c>
      <c r="H951" s="7"/>
      <c r="I951" s="7"/>
      <c r="J951" s="7"/>
      <c r="X951" s="35" t="str">
        <f t="shared" si="40"/>
        <v>Citalopram</v>
      </c>
      <c r="Y951" s="35" t="str">
        <f t="shared" si="41"/>
        <v>Cognitive bibliotherapy</v>
      </c>
      <c r="Z951" s="35" t="str">
        <f>FIXED(EXP('WinBUGS output'!N950),2)</f>
        <v>0.64</v>
      </c>
      <c r="AA951" s="35" t="str">
        <f>FIXED(EXP('WinBUGS output'!M950),2)</f>
        <v>0.34</v>
      </c>
      <c r="AB951" s="35" t="str">
        <f>FIXED(EXP('WinBUGS output'!O950),2)</f>
        <v>1.21</v>
      </c>
    </row>
    <row r="952" spans="1:28" x14ac:dyDescent="0.25">
      <c r="A952" s="37">
        <v>17</v>
      </c>
      <c r="B952" s="37">
        <v>30</v>
      </c>
      <c r="C952" s="35" t="str">
        <f>VLOOKUP(A952,'WinBUGS output'!A:C,3,FALSE)</f>
        <v>Citalopram</v>
      </c>
      <c r="D952" s="35" t="str">
        <f>VLOOKUP(B952,'WinBUGS output'!A:C,3,FALSE)</f>
        <v>Cognitive bibliotherapy + TAU</v>
      </c>
      <c r="E952" s="35" t="str">
        <f>FIXED('WinBUGS output'!N951,2)</f>
        <v>-0.74</v>
      </c>
      <c r="F952" s="35" t="str">
        <f>FIXED('WinBUGS output'!M951,2)</f>
        <v>-1.60</v>
      </c>
      <c r="G952" s="35" t="str">
        <f>FIXED('WinBUGS output'!O951,2)</f>
        <v>0.07</v>
      </c>
      <c r="H952" s="7"/>
      <c r="I952" s="7"/>
      <c r="J952" s="7"/>
      <c r="X952" s="35" t="str">
        <f t="shared" si="40"/>
        <v>Citalopram</v>
      </c>
      <c r="Y952" s="35" t="str">
        <f t="shared" si="41"/>
        <v>Cognitive bibliotherapy + TAU</v>
      </c>
      <c r="Z952" s="35" t="str">
        <f>FIXED(EXP('WinBUGS output'!N951),2)</f>
        <v>0.48</v>
      </c>
      <c r="AA952" s="35" t="str">
        <f>FIXED(EXP('WinBUGS output'!M951),2)</f>
        <v>0.20</v>
      </c>
      <c r="AB952" s="35" t="str">
        <f>FIXED(EXP('WinBUGS output'!O951),2)</f>
        <v>1.08</v>
      </c>
    </row>
    <row r="953" spans="1:28" x14ac:dyDescent="0.25">
      <c r="A953" s="37">
        <v>17</v>
      </c>
      <c r="B953" s="37">
        <v>31</v>
      </c>
      <c r="C953" s="35" t="str">
        <f>VLOOKUP(A953,'WinBUGS output'!A:C,3,FALSE)</f>
        <v>Citalopram</v>
      </c>
      <c r="D953" s="35" t="str">
        <f>VLOOKUP(B953,'WinBUGS output'!A:C,3,FALSE)</f>
        <v>Computerised mindfulness intervention</v>
      </c>
      <c r="E953" s="35" t="str">
        <f>FIXED('WinBUGS output'!N952,2)</f>
        <v>-0.39</v>
      </c>
      <c r="F953" s="35" t="str">
        <f>FIXED('WinBUGS output'!M952,2)</f>
        <v>-1.27</v>
      </c>
      <c r="G953" s="35" t="str">
        <f>FIXED('WinBUGS output'!O952,2)</f>
        <v>0.52</v>
      </c>
      <c r="H953" s="7"/>
      <c r="I953" s="7"/>
      <c r="J953" s="7"/>
      <c r="X953" s="35" t="str">
        <f t="shared" si="40"/>
        <v>Citalopram</v>
      </c>
      <c r="Y953" s="35" t="str">
        <f t="shared" si="41"/>
        <v>Computerised mindfulness intervention</v>
      </c>
      <c r="Z953" s="35" t="str">
        <f>FIXED(EXP('WinBUGS output'!N952),2)</f>
        <v>0.68</v>
      </c>
      <c r="AA953" s="35" t="str">
        <f>FIXED(EXP('WinBUGS output'!M952),2)</f>
        <v>0.28</v>
      </c>
      <c r="AB953" s="35" t="str">
        <f>FIXED(EXP('WinBUGS output'!O952),2)</f>
        <v>1.69</v>
      </c>
    </row>
    <row r="954" spans="1:28" x14ac:dyDescent="0.25">
      <c r="A954" s="37">
        <v>17</v>
      </c>
      <c r="B954" s="37">
        <v>32</v>
      </c>
      <c r="C954" s="35" t="str">
        <f>VLOOKUP(A954,'WinBUGS output'!A:C,3,FALSE)</f>
        <v>Citalopram</v>
      </c>
      <c r="D954" s="35" t="str">
        <f>VLOOKUP(B954,'WinBUGS output'!A:C,3,FALSE)</f>
        <v>Computerised-CBT (CCBT)</v>
      </c>
      <c r="E954" s="35" t="str">
        <f>FIXED('WinBUGS output'!N953,2)</f>
        <v>-0.16</v>
      </c>
      <c r="F954" s="35" t="str">
        <f>FIXED('WinBUGS output'!M953,2)</f>
        <v>-0.80</v>
      </c>
      <c r="G954" s="35" t="str">
        <f>FIXED('WinBUGS output'!O953,2)</f>
        <v>0.46</v>
      </c>
      <c r="H954" s="7"/>
      <c r="I954" s="7"/>
      <c r="J954" s="7"/>
      <c r="X954" s="35" t="str">
        <f t="shared" si="40"/>
        <v>Citalopram</v>
      </c>
      <c r="Y954" s="35" t="str">
        <f t="shared" si="41"/>
        <v>Computerised-CBT (CCBT)</v>
      </c>
      <c r="Z954" s="35" t="str">
        <f>FIXED(EXP('WinBUGS output'!N953),2)</f>
        <v>0.85</v>
      </c>
      <c r="AA954" s="35" t="str">
        <f>FIXED(EXP('WinBUGS output'!M953),2)</f>
        <v>0.45</v>
      </c>
      <c r="AB954" s="35" t="str">
        <f>FIXED(EXP('WinBUGS output'!O953),2)</f>
        <v>1.59</v>
      </c>
    </row>
    <row r="955" spans="1:28" x14ac:dyDescent="0.25">
      <c r="A955" s="37">
        <v>17</v>
      </c>
      <c r="B955" s="37">
        <v>33</v>
      </c>
      <c r="C955" s="35" t="str">
        <f>VLOOKUP(A955,'WinBUGS output'!A:C,3,FALSE)</f>
        <v>Citalopram</v>
      </c>
      <c r="D955" s="35" t="str">
        <f>VLOOKUP(B955,'WinBUGS output'!A:C,3,FALSE)</f>
        <v>Online positive psychological intervention</v>
      </c>
      <c r="E955" s="35" t="str">
        <f>FIXED('WinBUGS output'!N954,2)</f>
        <v>-0.78</v>
      </c>
      <c r="F955" s="35" t="str">
        <f>FIXED('WinBUGS output'!M954,2)</f>
        <v>-1.65</v>
      </c>
      <c r="G955" s="35" t="str">
        <f>FIXED('WinBUGS output'!O954,2)</f>
        <v>0.03</v>
      </c>
      <c r="H955" s="7"/>
      <c r="I955" s="7"/>
      <c r="J955" s="7"/>
      <c r="X955" s="35" t="str">
        <f t="shared" si="40"/>
        <v>Citalopram</v>
      </c>
      <c r="Y955" s="35" t="str">
        <f t="shared" si="41"/>
        <v>Online positive psychological intervention</v>
      </c>
      <c r="Z955" s="35" t="str">
        <f>FIXED(EXP('WinBUGS output'!N954),2)</f>
        <v>0.46</v>
      </c>
      <c r="AA955" s="35" t="str">
        <f>FIXED(EXP('WinBUGS output'!M954),2)</f>
        <v>0.19</v>
      </c>
      <c r="AB955" s="35" t="str">
        <f>FIXED(EXP('WinBUGS output'!O954),2)</f>
        <v>1.03</v>
      </c>
    </row>
    <row r="956" spans="1:28" x14ac:dyDescent="0.25">
      <c r="A956" s="37">
        <v>17</v>
      </c>
      <c r="B956" s="37">
        <v>34</v>
      </c>
      <c r="C956" s="35" t="str">
        <f>VLOOKUP(A956,'WinBUGS output'!A:C,3,FALSE)</f>
        <v>Citalopram</v>
      </c>
      <c r="D956" s="35" t="str">
        <f>VLOOKUP(B956,'WinBUGS output'!A:C,3,FALSE)</f>
        <v>Psychoeducational website</v>
      </c>
      <c r="E956" s="35" t="str">
        <f>FIXED('WinBUGS output'!N955,2)</f>
        <v>-0.33</v>
      </c>
      <c r="F956" s="35" t="str">
        <f>FIXED('WinBUGS output'!M955,2)</f>
        <v>-1.12</v>
      </c>
      <c r="G956" s="35" t="str">
        <f>FIXED('WinBUGS output'!O955,2)</f>
        <v>0.49</v>
      </c>
      <c r="H956" s="7"/>
      <c r="I956" s="7"/>
      <c r="J956" s="7"/>
      <c r="X956" s="35" t="str">
        <f t="shared" si="40"/>
        <v>Citalopram</v>
      </c>
      <c r="Y956" s="35" t="str">
        <f t="shared" si="41"/>
        <v>Psychoeducational website</v>
      </c>
      <c r="Z956" s="35" t="str">
        <f>FIXED(EXP('WinBUGS output'!N955),2)</f>
        <v>0.72</v>
      </c>
      <c r="AA956" s="35" t="str">
        <f>FIXED(EXP('WinBUGS output'!M955),2)</f>
        <v>0.33</v>
      </c>
      <c r="AB956" s="35" t="str">
        <f>FIXED(EXP('WinBUGS output'!O955),2)</f>
        <v>1.63</v>
      </c>
    </row>
    <row r="957" spans="1:28" x14ac:dyDescent="0.25">
      <c r="A957" s="37">
        <v>17</v>
      </c>
      <c r="B957" s="37">
        <v>35</v>
      </c>
      <c r="C957" s="35" t="str">
        <f>VLOOKUP(A957,'WinBUGS output'!A:C,3,FALSE)</f>
        <v>Citalopram</v>
      </c>
      <c r="D957" s="35" t="str">
        <f>VLOOKUP(B957,'WinBUGS output'!A:C,3,FALSE)</f>
        <v>Tailored computerised psychoeducation and self-help strategies</v>
      </c>
      <c r="E957" s="35" t="str">
        <f>FIXED('WinBUGS output'!N956,2)</f>
        <v>-0.90</v>
      </c>
      <c r="F957" s="35" t="str">
        <f>FIXED('WinBUGS output'!M956,2)</f>
        <v>-1.90</v>
      </c>
      <c r="G957" s="35" t="str">
        <f>FIXED('WinBUGS output'!O956,2)</f>
        <v>-0.03</v>
      </c>
      <c r="H957" s="7"/>
      <c r="I957" s="7"/>
      <c r="J957" s="7"/>
      <c r="X957" s="35" t="str">
        <f t="shared" si="40"/>
        <v>Citalopram</v>
      </c>
      <c r="Y957" s="35" t="str">
        <f t="shared" si="41"/>
        <v>Tailored computerised psychoeducation and self-help strategies</v>
      </c>
      <c r="Z957" s="35" t="str">
        <f>FIXED(EXP('WinBUGS output'!N956),2)</f>
        <v>0.41</v>
      </c>
      <c r="AA957" s="35" t="str">
        <f>FIXED(EXP('WinBUGS output'!M956),2)</f>
        <v>0.15</v>
      </c>
      <c r="AB957" s="35" t="str">
        <f>FIXED(EXP('WinBUGS output'!O956),2)</f>
        <v>0.97</v>
      </c>
    </row>
    <row r="958" spans="1:28" x14ac:dyDescent="0.25">
      <c r="A958" s="37">
        <v>17</v>
      </c>
      <c r="B958" s="37">
        <v>36</v>
      </c>
      <c r="C958" s="35" t="str">
        <f>VLOOKUP(A958,'WinBUGS output'!A:C,3,FALSE)</f>
        <v>Citalopram</v>
      </c>
      <c r="D958" s="35" t="str">
        <f>VLOOKUP(B958,'WinBUGS output'!A:C,3,FALSE)</f>
        <v>Lifestyle factors discussion</v>
      </c>
      <c r="E958" s="35" t="str">
        <f>FIXED('WinBUGS output'!N957,2)</f>
        <v>-0.65</v>
      </c>
      <c r="F958" s="35" t="str">
        <f>FIXED('WinBUGS output'!M957,2)</f>
        <v>-1.50</v>
      </c>
      <c r="G958" s="35" t="str">
        <f>FIXED('WinBUGS output'!O957,2)</f>
        <v>0.15</v>
      </c>
      <c r="H958" s="7"/>
      <c r="I958" s="7"/>
      <c r="J958" s="7"/>
      <c r="X958" s="35" t="str">
        <f t="shared" si="40"/>
        <v>Citalopram</v>
      </c>
      <c r="Y958" s="35" t="str">
        <f t="shared" si="41"/>
        <v>Lifestyle factors discussion</v>
      </c>
      <c r="Z958" s="35" t="str">
        <f>FIXED(EXP('WinBUGS output'!N957),2)</f>
        <v>0.52</v>
      </c>
      <c r="AA958" s="35" t="str">
        <f>FIXED(EXP('WinBUGS output'!M957),2)</f>
        <v>0.22</v>
      </c>
      <c r="AB958" s="35" t="str">
        <f>FIXED(EXP('WinBUGS output'!O957),2)</f>
        <v>1.16</v>
      </c>
    </row>
    <row r="959" spans="1:28" x14ac:dyDescent="0.25">
      <c r="A959" s="37">
        <v>17</v>
      </c>
      <c r="B959" s="37">
        <v>37</v>
      </c>
      <c r="C959" s="35" t="str">
        <f>VLOOKUP(A959,'WinBUGS output'!A:C,3,FALSE)</f>
        <v>Citalopram</v>
      </c>
      <c r="D959" s="35" t="str">
        <f>VLOOKUP(B959,'WinBUGS output'!A:C,3,FALSE)</f>
        <v>Psychoeducational group programme</v>
      </c>
      <c r="E959" s="35" t="str">
        <f>FIXED('WinBUGS output'!N958,2)</f>
        <v>-0.46</v>
      </c>
      <c r="F959" s="35" t="str">
        <f>FIXED('WinBUGS output'!M958,2)</f>
        <v>-1.21</v>
      </c>
      <c r="G959" s="35" t="str">
        <f>FIXED('WinBUGS output'!O958,2)</f>
        <v>0.29</v>
      </c>
      <c r="H959" s="7"/>
      <c r="I959" s="7"/>
      <c r="J959" s="7"/>
      <c r="X959" s="35" t="str">
        <f t="shared" si="40"/>
        <v>Citalopram</v>
      </c>
      <c r="Y959" s="35" t="str">
        <f t="shared" si="41"/>
        <v>Psychoeducational group programme</v>
      </c>
      <c r="Z959" s="35" t="str">
        <f>FIXED(EXP('WinBUGS output'!N958),2)</f>
        <v>0.63</v>
      </c>
      <c r="AA959" s="35" t="str">
        <f>FIXED(EXP('WinBUGS output'!M958),2)</f>
        <v>0.30</v>
      </c>
      <c r="AB959" s="35" t="str">
        <f>FIXED(EXP('WinBUGS output'!O958),2)</f>
        <v>1.34</v>
      </c>
    </row>
    <row r="960" spans="1:28" x14ac:dyDescent="0.25">
      <c r="A960" s="37">
        <v>17</v>
      </c>
      <c r="B960" s="37">
        <v>38</v>
      </c>
      <c r="C960" s="35" t="str">
        <f>VLOOKUP(A960,'WinBUGS output'!A:C,3,FALSE)</f>
        <v>Citalopram</v>
      </c>
      <c r="D960" s="35" t="str">
        <f>VLOOKUP(B960,'WinBUGS output'!A:C,3,FALSE)</f>
        <v>Psychoeducational group programme + TAU</v>
      </c>
      <c r="E960" s="35" t="str">
        <f>FIXED('WinBUGS output'!N959,2)</f>
        <v>-0.35</v>
      </c>
      <c r="F960" s="35" t="str">
        <f>FIXED('WinBUGS output'!M959,2)</f>
        <v>-1.16</v>
      </c>
      <c r="G960" s="35" t="str">
        <f>FIXED('WinBUGS output'!O959,2)</f>
        <v>0.50</v>
      </c>
      <c r="H960" s="7"/>
      <c r="I960" s="7"/>
      <c r="J960" s="7"/>
      <c r="X960" s="35" t="str">
        <f t="shared" si="40"/>
        <v>Citalopram</v>
      </c>
      <c r="Y960" s="35" t="str">
        <f t="shared" si="41"/>
        <v>Psychoeducational group programme + TAU</v>
      </c>
      <c r="Z960" s="35" t="str">
        <f>FIXED(EXP('WinBUGS output'!N959),2)</f>
        <v>0.70</v>
      </c>
      <c r="AA960" s="35" t="str">
        <f>FIXED(EXP('WinBUGS output'!M959),2)</f>
        <v>0.31</v>
      </c>
      <c r="AB960" s="35" t="str">
        <f>FIXED(EXP('WinBUGS output'!O959),2)</f>
        <v>1.64</v>
      </c>
    </row>
    <row r="961" spans="1:28" x14ac:dyDescent="0.25">
      <c r="A961" s="37">
        <v>17</v>
      </c>
      <c r="B961" s="37">
        <v>39</v>
      </c>
      <c r="C961" s="35" t="str">
        <f>VLOOKUP(A961,'WinBUGS output'!A:C,3,FALSE)</f>
        <v>Citalopram</v>
      </c>
      <c r="D961" s="35" t="str">
        <f>VLOOKUP(B961,'WinBUGS output'!A:C,3,FALSE)</f>
        <v>Interpersonal psychotherapy (IPT)</v>
      </c>
      <c r="E961" s="35" t="str">
        <f>FIXED('WinBUGS output'!N960,2)</f>
        <v>-0.25</v>
      </c>
      <c r="F961" s="35" t="str">
        <f>FIXED('WinBUGS output'!M960,2)</f>
        <v>-0.89</v>
      </c>
      <c r="G961" s="35" t="str">
        <f>FIXED('WinBUGS output'!O960,2)</f>
        <v>0.40</v>
      </c>
      <c r="H961" s="7"/>
      <c r="I961" s="7"/>
      <c r="J961" s="7"/>
      <c r="X961" s="35" t="str">
        <f t="shared" si="40"/>
        <v>Citalopram</v>
      </c>
      <c r="Y961" s="35" t="str">
        <f t="shared" si="41"/>
        <v>Interpersonal psychotherapy (IPT)</v>
      </c>
      <c r="Z961" s="35" t="str">
        <f>FIXED(EXP('WinBUGS output'!N960),2)</f>
        <v>0.78</v>
      </c>
      <c r="AA961" s="35" t="str">
        <f>FIXED(EXP('WinBUGS output'!M960),2)</f>
        <v>0.41</v>
      </c>
      <c r="AB961" s="35" t="str">
        <f>FIXED(EXP('WinBUGS output'!O960),2)</f>
        <v>1.49</v>
      </c>
    </row>
    <row r="962" spans="1:28" x14ac:dyDescent="0.25">
      <c r="A962" s="37">
        <v>17</v>
      </c>
      <c r="B962" s="37">
        <v>40</v>
      </c>
      <c r="C962" s="35" t="str">
        <f>VLOOKUP(A962,'WinBUGS output'!A:C,3,FALSE)</f>
        <v>Citalopram</v>
      </c>
      <c r="D962" s="35" t="str">
        <f>VLOOKUP(B962,'WinBUGS output'!A:C,3,FALSE)</f>
        <v>Interpersonal counselling</v>
      </c>
      <c r="E962" s="35" t="str">
        <f>FIXED('WinBUGS output'!N961,2)</f>
        <v>0.15</v>
      </c>
      <c r="F962" s="35" t="str">
        <f>FIXED('WinBUGS output'!M961,2)</f>
        <v>-0.74</v>
      </c>
      <c r="G962" s="35" t="str">
        <f>FIXED('WinBUGS output'!O961,2)</f>
        <v>1.13</v>
      </c>
      <c r="H962" s="7"/>
      <c r="I962" s="7"/>
      <c r="J962" s="7"/>
      <c r="X962" s="35" t="str">
        <f t="shared" si="40"/>
        <v>Citalopram</v>
      </c>
      <c r="Y962" s="35" t="str">
        <f t="shared" si="41"/>
        <v>Interpersonal counselling</v>
      </c>
      <c r="Z962" s="35" t="str">
        <f>FIXED(EXP('WinBUGS output'!N961),2)</f>
        <v>1.16</v>
      </c>
      <c r="AA962" s="35" t="str">
        <f>FIXED(EXP('WinBUGS output'!M961),2)</f>
        <v>0.48</v>
      </c>
      <c r="AB962" s="35" t="str">
        <f>FIXED(EXP('WinBUGS output'!O961),2)</f>
        <v>3.09</v>
      </c>
    </row>
    <row r="963" spans="1:28" x14ac:dyDescent="0.25">
      <c r="A963" s="37">
        <v>17</v>
      </c>
      <c r="B963" s="37">
        <v>41</v>
      </c>
      <c r="C963" s="35" t="str">
        <f>VLOOKUP(A963,'WinBUGS output'!A:C,3,FALSE)</f>
        <v>Citalopram</v>
      </c>
      <c r="D963" s="35" t="str">
        <f>VLOOKUP(B963,'WinBUGS output'!A:C,3,FALSE)</f>
        <v>Non-directive counselling</v>
      </c>
      <c r="E963" s="35" t="str">
        <f>FIXED('WinBUGS output'!N962,2)</f>
        <v>-0.16</v>
      </c>
      <c r="F963" s="35" t="str">
        <f>FIXED('WinBUGS output'!M962,2)</f>
        <v>-0.93</v>
      </c>
      <c r="G963" s="35" t="str">
        <f>FIXED('WinBUGS output'!O962,2)</f>
        <v>0.60</v>
      </c>
      <c r="H963" s="7"/>
      <c r="I963" s="7"/>
      <c r="J963" s="7"/>
      <c r="X963" s="35" t="str">
        <f t="shared" si="40"/>
        <v>Citalopram</v>
      </c>
      <c r="Y963" s="35" t="str">
        <f t="shared" si="41"/>
        <v>Non-directive counselling</v>
      </c>
      <c r="Z963" s="35" t="str">
        <f>FIXED(EXP('WinBUGS output'!N962),2)</f>
        <v>0.85</v>
      </c>
      <c r="AA963" s="35" t="str">
        <f>FIXED(EXP('WinBUGS output'!M962),2)</f>
        <v>0.39</v>
      </c>
      <c r="AB963" s="35" t="str">
        <f>FIXED(EXP('WinBUGS output'!O962),2)</f>
        <v>1.82</v>
      </c>
    </row>
    <row r="964" spans="1:28" x14ac:dyDescent="0.25">
      <c r="A964" s="37">
        <v>17</v>
      </c>
      <c r="B964" s="37">
        <v>42</v>
      </c>
      <c r="C964" s="35" t="str">
        <f>VLOOKUP(A964,'WinBUGS output'!A:C,3,FALSE)</f>
        <v>Citalopram</v>
      </c>
      <c r="D964" s="35" t="str">
        <f>VLOOKUP(B964,'WinBUGS output'!A:C,3,FALSE)</f>
        <v>Wheel of wellness counselling</v>
      </c>
      <c r="E964" s="35" t="str">
        <f>FIXED('WinBUGS output'!N963,2)</f>
        <v>-0.13</v>
      </c>
      <c r="F964" s="35" t="str">
        <f>FIXED('WinBUGS output'!M963,2)</f>
        <v>-1.03</v>
      </c>
      <c r="G964" s="35" t="str">
        <f>FIXED('WinBUGS output'!O963,2)</f>
        <v>0.74</v>
      </c>
      <c r="H964" s="7"/>
      <c r="I964" s="7"/>
      <c r="J964" s="7"/>
      <c r="X964" s="35" t="str">
        <f t="shared" si="40"/>
        <v>Citalopram</v>
      </c>
      <c r="Y964" s="35" t="str">
        <f t="shared" si="41"/>
        <v>Wheel of wellness counselling</v>
      </c>
      <c r="Z964" s="35" t="str">
        <f>FIXED(EXP('WinBUGS output'!N963),2)</f>
        <v>0.88</v>
      </c>
      <c r="AA964" s="35" t="str">
        <f>FIXED(EXP('WinBUGS output'!M963),2)</f>
        <v>0.36</v>
      </c>
      <c r="AB964" s="35" t="str">
        <f>FIXED(EXP('WinBUGS output'!O963),2)</f>
        <v>2.10</v>
      </c>
    </row>
    <row r="965" spans="1:28" x14ac:dyDescent="0.25">
      <c r="A965" s="37">
        <v>17</v>
      </c>
      <c r="B965" s="37">
        <v>43</v>
      </c>
      <c r="C965" s="35" t="str">
        <f>VLOOKUP(A965,'WinBUGS output'!A:C,3,FALSE)</f>
        <v>Citalopram</v>
      </c>
      <c r="D965" s="35" t="str">
        <f>VLOOKUP(B965,'WinBUGS output'!A:C,3,FALSE)</f>
        <v>Problem solving individual + enhanced TAU</v>
      </c>
      <c r="E965" s="35" t="str">
        <f>FIXED('WinBUGS output'!N964,2)</f>
        <v>-1.14</v>
      </c>
      <c r="F965" s="35" t="str">
        <f>FIXED('WinBUGS output'!M964,2)</f>
        <v>-2.38</v>
      </c>
      <c r="G965" s="35" t="str">
        <f>FIXED('WinBUGS output'!O964,2)</f>
        <v>0.12</v>
      </c>
      <c r="H965" s="7"/>
      <c r="I965" s="7"/>
      <c r="J965" s="7"/>
      <c r="X965" s="35" t="str">
        <f t="shared" ref="X965:X1028" si="42">C965</f>
        <v>Citalopram</v>
      </c>
      <c r="Y965" s="35" t="str">
        <f t="shared" ref="Y965:Y1028" si="43">D965</f>
        <v>Problem solving individual + enhanced TAU</v>
      </c>
      <c r="Z965" s="35" t="str">
        <f>FIXED(EXP('WinBUGS output'!N964),2)</f>
        <v>0.32</v>
      </c>
      <c r="AA965" s="35" t="str">
        <f>FIXED(EXP('WinBUGS output'!M964),2)</f>
        <v>0.09</v>
      </c>
      <c r="AB965" s="35" t="str">
        <f>FIXED(EXP('WinBUGS output'!O964),2)</f>
        <v>1.13</v>
      </c>
    </row>
    <row r="966" spans="1:28" x14ac:dyDescent="0.25">
      <c r="A966" s="37">
        <v>17</v>
      </c>
      <c r="B966" s="37">
        <v>44</v>
      </c>
      <c r="C966" s="35" t="str">
        <f>VLOOKUP(A966,'WinBUGS output'!A:C,3,FALSE)</f>
        <v>Citalopram</v>
      </c>
      <c r="D966" s="35" t="str">
        <f>VLOOKUP(B966,'WinBUGS output'!A:C,3,FALSE)</f>
        <v>Behavioural activation</v>
      </c>
      <c r="E966" s="35" t="str">
        <f>FIXED('WinBUGS output'!N965,2)</f>
        <v>0.96</v>
      </c>
      <c r="F966" s="35" t="str">
        <f>FIXED('WinBUGS output'!M965,2)</f>
        <v>0.21</v>
      </c>
      <c r="G966" s="35" t="str">
        <f>FIXED('WinBUGS output'!O965,2)</f>
        <v>1.72</v>
      </c>
      <c r="H966" s="7"/>
      <c r="I966" s="7"/>
      <c r="J966" s="7"/>
      <c r="X966" s="35" t="str">
        <f t="shared" si="42"/>
        <v>Citalopram</v>
      </c>
      <c r="Y966" s="35" t="str">
        <f t="shared" si="43"/>
        <v>Behavioural activation</v>
      </c>
      <c r="Z966" s="35" t="str">
        <f>FIXED(EXP('WinBUGS output'!N965),2)</f>
        <v>2.62</v>
      </c>
      <c r="AA966" s="35" t="str">
        <f>FIXED(EXP('WinBUGS output'!M965),2)</f>
        <v>1.23</v>
      </c>
      <c r="AB966" s="35" t="str">
        <f>FIXED(EXP('WinBUGS output'!O965),2)</f>
        <v>5.56</v>
      </c>
    </row>
    <row r="967" spans="1:28" x14ac:dyDescent="0.25">
      <c r="A967" s="37">
        <v>17</v>
      </c>
      <c r="B967" s="37">
        <v>45</v>
      </c>
      <c r="C967" s="35" t="str">
        <f>VLOOKUP(A967,'WinBUGS output'!A:C,3,FALSE)</f>
        <v>Citalopram</v>
      </c>
      <c r="D967" s="35" t="str">
        <f>VLOOKUP(B967,'WinBUGS output'!A:C,3,FALSE)</f>
        <v>CBT individual (under 15 sessions)</v>
      </c>
      <c r="E967" s="35" t="str">
        <f>FIXED('WinBUGS output'!N966,2)</f>
        <v>0.23</v>
      </c>
      <c r="F967" s="35" t="str">
        <f>FIXED('WinBUGS output'!M966,2)</f>
        <v>-0.46</v>
      </c>
      <c r="G967" s="35" t="str">
        <f>FIXED('WinBUGS output'!O966,2)</f>
        <v>0.90</v>
      </c>
      <c r="H967" s="7"/>
      <c r="I967" s="7"/>
      <c r="J967" s="7"/>
      <c r="X967" s="35" t="str">
        <f t="shared" si="42"/>
        <v>Citalopram</v>
      </c>
      <c r="Y967" s="35" t="str">
        <f t="shared" si="43"/>
        <v>CBT individual (under 15 sessions)</v>
      </c>
      <c r="Z967" s="35" t="str">
        <f>FIXED(EXP('WinBUGS output'!N966),2)</f>
        <v>1.26</v>
      </c>
      <c r="AA967" s="35" t="str">
        <f>FIXED(EXP('WinBUGS output'!M966),2)</f>
        <v>0.63</v>
      </c>
      <c r="AB967" s="35" t="str">
        <f>FIXED(EXP('WinBUGS output'!O966),2)</f>
        <v>2.47</v>
      </c>
    </row>
    <row r="968" spans="1:28" x14ac:dyDescent="0.25">
      <c r="A968" s="37">
        <v>17</v>
      </c>
      <c r="B968" s="37">
        <v>46</v>
      </c>
      <c r="C968" s="35" t="str">
        <f>VLOOKUP(A968,'WinBUGS output'!A:C,3,FALSE)</f>
        <v>Citalopram</v>
      </c>
      <c r="D968" s="35" t="str">
        <f>VLOOKUP(B968,'WinBUGS output'!A:C,3,FALSE)</f>
        <v>CBT individual (under 15 sessions) + TAU</v>
      </c>
      <c r="E968" s="35" t="str">
        <f>FIXED('WinBUGS output'!N967,2)</f>
        <v>0.46</v>
      </c>
      <c r="F968" s="35" t="str">
        <f>FIXED('WinBUGS output'!M967,2)</f>
        <v>-0.26</v>
      </c>
      <c r="G968" s="35" t="str">
        <f>FIXED('WinBUGS output'!O967,2)</f>
        <v>1.21</v>
      </c>
      <c r="H968" s="7"/>
      <c r="I968" s="7"/>
      <c r="J968" s="7"/>
      <c r="X968" s="35" t="str">
        <f t="shared" si="42"/>
        <v>Citalopram</v>
      </c>
      <c r="Y968" s="35" t="str">
        <f t="shared" si="43"/>
        <v>CBT individual (under 15 sessions) + TAU</v>
      </c>
      <c r="Z968" s="35" t="str">
        <f>FIXED(EXP('WinBUGS output'!N967),2)</f>
        <v>1.58</v>
      </c>
      <c r="AA968" s="35" t="str">
        <f>FIXED(EXP('WinBUGS output'!M967),2)</f>
        <v>0.77</v>
      </c>
      <c r="AB968" s="35" t="str">
        <f>FIXED(EXP('WinBUGS output'!O967),2)</f>
        <v>3.36</v>
      </c>
    </row>
    <row r="969" spans="1:28" x14ac:dyDescent="0.25">
      <c r="A969" s="37">
        <v>17</v>
      </c>
      <c r="B969" s="37">
        <v>47</v>
      </c>
      <c r="C969" s="35" t="str">
        <f>VLOOKUP(A969,'WinBUGS output'!A:C,3,FALSE)</f>
        <v>Citalopram</v>
      </c>
      <c r="D969" s="35" t="str">
        <f>VLOOKUP(B969,'WinBUGS output'!A:C,3,FALSE)</f>
        <v>CBT individual (over 15 sessions)</v>
      </c>
      <c r="E969" s="35" t="str">
        <f>FIXED('WinBUGS output'!N968,2)</f>
        <v>0.32</v>
      </c>
      <c r="F969" s="35" t="str">
        <f>FIXED('WinBUGS output'!M968,2)</f>
        <v>-0.23</v>
      </c>
      <c r="G969" s="35" t="str">
        <f>FIXED('WinBUGS output'!O968,2)</f>
        <v>0.86</v>
      </c>
      <c r="H969" s="7"/>
      <c r="I969" s="7"/>
      <c r="J969" s="7"/>
      <c r="X969" s="35" t="str">
        <f t="shared" si="42"/>
        <v>Citalopram</v>
      </c>
      <c r="Y969" s="35" t="str">
        <f t="shared" si="43"/>
        <v>CBT individual (over 15 sessions)</v>
      </c>
      <c r="Z969" s="35" t="str">
        <f>FIXED(EXP('WinBUGS output'!N968),2)</f>
        <v>1.37</v>
      </c>
      <c r="AA969" s="35" t="str">
        <f>FIXED(EXP('WinBUGS output'!M968),2)</f>
        <v>0.80</v>
      </c>
      <c r="AB969" s="35" t="str">
        <f>FIXED(EXP('WinBUGS output'!O968),2)</f>
        <v>2.37</v>
      </c>
    </row>
    <row r="970" spans="1:28" x14ac:dyDescent="0.25">
      <c r="A970" s="37">
        <v>17</v>
      </c>
      <c r="B970" s="37">
        <v>48</v>
      </c>
      <c r="C970" s="35" t="str">
        <f>VLOOKUP(A970,'WinBUGS output'!A:C,3,FALSE)</f>
        <v>Citalopram</v>
      </c>
      <c r="D970" s="35" t="str">
        <f>VLOOKUP(B970,'WinBUGS output'!A:C,3,FALSE)</f>
        <v>CBT individual (over 15 sessions) + TAU</v>
      </c>
      <c r="E970" s="35" t="str">
        <f>FIXED('WinBUGS output'!N969,2)</f>
        <v>-0.34</v>
      </c>
      <c r="F970" s="35" t="str">
        <f>FIXED('WinBUGS output'!M969,2)</f>
        <v>-1.66</v>
      </c>
      <c r="G970" s="35" t="str">
        <f>FIXED('WinBUGS output'!O969,2)</f>
        <v>0.63</v>
      </c>
      <c r="H970" s="7"/>
      <c r="I970" s="7"/>
      <c r="J970" s="7"/>
      <c r="X970" s="35" t="str">
        <f t="shared" si="42"/>
        <v>Citalopram</v>
      </c>
      <c r="Y970" s="35" t="str">
        <f t="shared" si="43"/>
        <v>CBT individual (over 15 sessions) + TAU</v>
      </c>
      <c r="Z970" s="35" t="str">
        <f>FIXED(EXP('WinBUGS output'!N969),2)</f>
        <v>0.71</v>
      </c>
      <c r="AA970" s="35" t="str">
        <f>FIXED(EXP('WinBUGS output'!M969),2)</f>
        <v>0.19</v>
      </c>
      <c r="AB970" s="35" t="str">
        <f>FIXED(EXP('WinBUGS output'!O969),2)</f>
        <v>1.88</v>
      </c>
    </row>
    <row r="971" spans="1:28" x14ac:dyDescent="0.25">
      <c r="A971" s="37">
        <v>17</v>
      </c>
      <c r="B971" s="37">
        <v>49</v>
      </c>
      <c r="C971" s="35" t="str">
        <f>VLOOKUP(A971,'WinBUGS output'!A:C,3,FALSE)</f>
        <v>Citalopram</v>
      </c>
      <c r="D971" s="35" t="str">
        <f>VLOOKUP(B971,'WinBUGS output'!A:C,3,FALSE)</f>
        <v>Rational emotive behaviour therapy (REBT) individual</v>
      </c>
      <c r="E971" s="35" t="str">
        <f>FIXED('WinBUGS output'!N970,2)</f>
        <v>0.34</v>
      </c>
      <c r="F971" s="35" t="str">
        <f>FIXED('WinBUGS output'!M970,2)</f>
        <v>-0.41</v>
      </c>
      <c r="G971" s="35" t="str">
        <f>FIXED('WinBUGS output'!O970,2)</f>
        <v>1.10</v>
      </c>
      <c r="H971" s="7"/>
      <c r="I971" s="7"/>
      <c r="J971" s="7"/>
      <c r="X971" s="35" t="str">
        <f t="shared" si="42"/>
        <v>Citalopram</v>
      </c>
      <c r="Y971" s="35" t="str">
        <f t="shared" si="43"/>
        <v>Rational emotive behaviour therapy (REBT) individual</v>
      </c>
      <c r="Z971" s="35" t="str">
        <f>FIXED(EXP('WinBUGS output'!N970),2)</f>
        <v>1.40</v>
      </c>
      <c r="AA971" s="35" t="str">
        <f>FIXED(EXP('WinBUGS output'!M970),2)</f>
        <v>0.66</v>
      </c>
      <c r="AB971" s="35" t="str">
        <f>FIXED(EXP('WinBUGS output'!O970),2)</f>
        <v>3.00</v>
      </c>
    </row>
    <row r="972" spans="1:28" x14ac:dyDescent="0.25">
      <c r="A972" s="37">
        <v>17</v>
      </c>
      <c r="B972" s="37">
        <v>50</v>
      </c>
      <c r="C972" s="35" t="str">
        <f>VLOOKUP(A972,'WinBUGS output'!A:C,3,FALSE)</f>
        <v>Citalopram</v>
      </c>
      <c r="D972" s="35" t="str">
        <f>VLOOKUP(B972,'WinBUGS output'!A:C,3,FALSE)</f>
        <v>Third-wave cognitive therapy individual</v>
      </c>
      <c r="E972" s="35" t="str">
        <f>FIXED('WinBUGS output'!N971,2)</f>
        <v>0.54</v>
      </c>
      <c r="F972" s="35" t="str">
        <f>FIXED('WinBUGS output'!M971,2)</f>
        <v>-0.19</v>
      </c>
      <c r="G972" s="35" t="str">
        <f>FIXED('WinBUGS output'!O971,2)</f>
        <v>1.31</v>
      </c>
      <c r="H972" s="7"/>
      <c r="I972" s="7"/>
      <c r="J972" s="7"/>
      <c r="X972" s="35" t="str">
        <f t="shared" si="42"/>
        <v>Citalopram</v>
      </c>
      <c r="Y972" s="35" t="str">
        <f t="shared" si="43"/>
        <v>Third-wave cognitive therapy individual</v>
      </c>
      <c r="Z972" s="35" t="str">
        <f>FIXED(EXP('WinBUGS output'!N971),2)</f>
        <v>1.71</v>
      </c>
      <c r="AA972" s="35" t="str">
        <f>FIXED(EXP('WinBUGS output'!M971),2)</f>
        <v>0.83</v>
      </c>
      <c r="AB972" s="35" t="str">
        <f>FIXED(EXP('WinBUGS output'!O971),2)</f>
        <v>3.69</v>
      </c>
    </row>
    <row r="973" spans="1:28" x14ac:dyDescent="0.25">
      <c r="A973" s="37">
        <v>17</v>
      </c>
      <c r="B973" s="37">
        <v>51</v>
      </c>
      <c r="C973" s="35" t="str">
        <f>VLOOKUP(A973,'WinBUGS output'!A:C,3,FALSE)</f>
        <v>Citalopram</v>
      </c>
      <c r="D973" s="35" t="str">
        <f>VLOOKUP(B973,'WinBUGS output'!A:C,3,FALSE)</f>
        <v>Third-wave cognitive therapy individual + TAU</v>
      </c>
      <c r="E973" s="35" t="str">
        <f>FIXED('WinBUGS output'!N972,2)</f>
        <v>0.50</v>
      </c>
      <c r="F973" s="35" t="str">
        <f>FIXED('WinBUGS output'!M972,2)</f>
        <v>-0.33</v>
      </c>
      <c r="G973" s="35" t="str">
        <f>FIXED('WinBUGS output'!O972,2)</f>
        <v>1.44</v>
      </c>
      <c r="H973" s="7"/>
      <c r="I973" s="7"/>
      <c r="J973" s="7"/>
      <c r="X973" s="35" t="str">
        <f t="shared" si="42"/>
        <v>Citalopram</v>
      </c>
      <c r="Y973" s="35" t="str">
        <f t="shared" si="43"/>
        <v>Third-wave cognitive therapy individual + TAU</v>
      </c>
      <c r="Z973" s="35" t="str">
        <f>FIXED(EXP('WinBUGS output'!N972),2)</f>
        <v>1.65</v>
      </c>
      <c r="AA973" s="35" t="str">
        <f>FIXED(EXP('WinBUGS output'!M972),2)</f>
        <v>0.72</v>
      </c>
      <c r="AB973" s="35" t="str">
        <f>FIXED(EXP('WinBUGS output'!O972),2)</f>
        <v>4.21</v>
      </c>
    </row>
    <row r="974" spans="1:28" x14ac:dyDescent="0.25">
      <c r="A974" s="37">
        <v>17</v>
      </c>
      <c r="B974" s="37">
        <v>52</v>
      </c>
      <c r="C974" s="35" t="str">
        <f>VLOOKUP(A974,'WinBUGS output'!A:C,3,FALSE)</f>
        <v>Citalopram</v>
      </c>
      <c r="D974" s="35" t="str">
        <f>VLOOKUP(B974,'WinBUGS output'!A:C,3,FALSE)</f>
        <v>CBT group (under 15 sessions)</v>
      </c>
      <c r="E974" s="35" t="str">
        <f>FIXED('WinBUGS output'!N973,2)</f>
        <v>-0.13</v>
      </c>
      <c r="F974" s="35" t="str">
        <f>FIXED('WinBUGS output'!M973,2)</f>
        <v>-0.78</v>
      </c>
      <c r="G974" s="35" t="str">
        <f>FIXED('WinBUGS output'!O973,2)</f>
        <v>0.54</v>
      </c>
      <c r="H974" s="7"/>
      <c r="I974" s="7"/>
      <c r="J974" s="7"/>
      <c r="X974" s="35" t="str">
        <f t="shared" si="42"/>
        <v>Citalopram</v>
      </c>
      <c r="Y974" s="35" t="str">
        <f t="shared" si="43"/>
        <v>CBT group (under 15 sessions)</v>
      </c>
      <c r="Z974" s="35" t="str">
        <f>FIXED(EXP('WinBUGS output'!N973),2)</f>
        <v>0.88</v>
      </c>
      <c r="AA974" s="35" t="str">
        <f>FIXED(EXP('WinBUGS output'!M973),2)</f>
        <v>0.46</v>
      </c>
      <c r="AB974" s="35" t="str">
        <f>FIXED(EXP('WinBUGS output'!O973),2)</f>
        <v>1.72</v>
      </c>
    </row>
    <row r="975" spans="1:28" x14ac:dyDescent="0.25">
      <c r="A975" s="37">
        <v>17</v>
      </c>
      <c r="B975" s="37">
        <v>53</v>
      </c>
      <c r="C975" s="35" t="str">
        <f>VLOOKUP(A975,'WinBUGS output'!A:C,3,FALSE)</f>
        <v>Citalopram</v>
      </c>
      <c r="D975" s="35" t="str">
        <f>VLOOKUP(B975,'WinBUGS output'!A:C,3,FALSE)</f>
        <v>CBT group (under 15 sessions) + TAU</v>
      </c>
      <c r="E975" s="35" t="str">
        <f>FIXED('WinBUGS output'!N974,2)</f>
        <v>0.02</v>
      </c>
      <c r="F975" s="35" t="str">
        <f>FIXED('WinBUGS output'!M974,2)</f>
        <v>-0.73</v>
      </c>
      <c r="G975" s="35" t="str">
        <f>FIXED('WinBUGS output'!O974,2)</f>
        <v>0.88</v>
      </c>
      <c r="H975" s="7"/>
      <c r="I975" s="7"/>
      <c r="J975" s="7"/>
      <c r="X975" s="35" t="str">
        <f t="shared" si="42"/>
        <v>Citalopram</v>
      </c>
      <c r="Y975" s="35" t="str">
        <f t="shared" si="43"/>
        <v>CBT group (under 15 sessions) + TAU</v>
      </c>
      <c r="Z975" s="35" t="str">
        <f>FIXED(EXP('WinBUGS output'!N974),2)</f>
        <v>1.02</v>
      </c>
      <c r="AA975" s="35" t="str">
        <f>FIXED(EXP('WinBUGS output'!M974),2)</f>
        <v>0.48</v>
      </c>
      <c r="AB975" s="35" t="str">
        <f>FIXED(EXP('WinBUGS output'!O974),2)</f>
        <v>2.42</v>
      </c>
    </row>
    <row r="976" spans="1:28" x14ac:dyDescent="0.25">
      <c r="A976" s="37">
        <v>17</v>
      </c>
      <c r="B976" s="37">
        <v>54</v>
      </c>
      <c r="C976" s="35" t="str">
        <f>VLOOKUP(A976,'WinBUGS output'!A:C,3,FALSE)</f>
        <v>Citalopram</v>
      </c>
      <c r="D976" s="35" t="str">
        <f>VLOOKUP(B976,'WinBUGS output'!A:C,3,FALSE)</f>
        <v>Coping with Depression course (group)</v>
      </c>
      <c r="E976" s="35" t="str">
        <f>FIXED('WinBUGS output'!N975,2)</f>
        <v>-0.39</v>
      </c>
      <c r="F976" s="35" t="str">
        <f>FIXED('WinBUGS output'!M975,2)</f>
        <v>-1.19</v>
      </c>
      <c r="G976" s="35" t="str">
        <f>FIXED('WinBUGS output'!O975,2)</f>
        <v>0.35</v>
      </c>
      <c r="H976" s="7"/>
      <c r="I976" s="7"/>
      <c r="J976" s="7"/>
      <c r="X976" s="35" t="str">
        <f t="shared" si="42"/>
        <v>Citalopram</v>
      </c>
      <c r="Y976" s="35" t="str">
        <f t="shared" si="43"/>
        <v>Coping with Depression course (group)</v>
      </c>
      <c r="Z976" s="35" t="str">
        <f>FIXED(EXP('WinBUGS output'!N975),2)</f>
        <v>0.68</v>
      </c>
      <c r="AA976" s="35" t="str">
        <f>FIXED(EXP('WinBUGS output'!M975),2)</f>
        <v>0.30</v>
      </c>
      <c r="AB976" s="35" t="str">
        <f>FIXED(EXP('WinBUGS output'!O975),2)</f>
        <v>1.42</v>
      </c>
    </row>
    <row r="977" spans="1:28" x14ac:dyDescent="0.25">
      <c r="A977" s="37">
        <v>17</v>
      </c>
      <c r="B977" s="37">
        <v>55</v>
      </c>
      <c r="C977" s="35" t="str">
        <f>VLOOKUP(A977,'WinBUGS output'!A:C,3,FALSE)</f>
        <v>Citalopram</v>
      </c>
      <c r="D977" s="35" t="str">
        <f>VLOOKUP(B977,'WinBUGS output'!A:C,3,FALSE)</f>
        <v>Third-wave cognitive therapy group</v>
      </c>
      <c r="E977" s="35" t="str">
        <f>FIXED('WinBUGS output'!N976,2)</f>
        <v>-0.36</v>
      </c>
      <c r="F977" s="35" t="str">
        <f>FIXED('WinBUGS output'!M976,2)</f>
        <v>-1.11</v>
      </c>
      <c r="G977" s="35" t="str">
        <f>FIXED('WinBUGS output'!O976,2)</f>
        <v>0.35</v>
      </c>
      <c r="H977" s="7"/>
      <c r="I977" s="7"/>
      <c r="J977" s="7"/>
      <c r="X977" s="35" t="str">
        <f t="shared" si="42"/>
        <v>Citalopram</v>
      </c>
      <c r="Y977" s="35" t="str">
        <f t="shared" si="43"/>
        <v>Third-wave cognitive therapy group</v>
      </c>
      <c r="Z977" s="35" t="str">
        <f>FIXED(EXP('WinBUGS output'!N976),2)</f>
        <v>0.70</v>
      </c>
      <c r="AA977" s="35" t="str">
        <f>FIXED(EXP('WinBUGS output'!M976),2)</f>
        <v>0.33</v>
      </c>
      <c r="AB977" s="35" t="str">
        <f>FIXED(EXP('WinBUGS output'!O976),2)</f>
        <v>1.41</v>
      </c>
    </row>
    <row r="978" spans="1:28" x14ac:dyDescent="0.25">
      <c r="A978" s="37">
        <v>17</v>
      </c>
      <c r="B978" s="37">
        <v>56</v>
      </c>
      <c r="C978" s="35" t="str">
        <f>VLOOKUP(A978,'WinBUGS output'!A:C,3,FALSE)</f>
        <v>Citalopram</v>
      </c>
      <c r="D978" s="35" t="str">
        <f>VLOOKUP(B978,'WinBUGS output'!A:C,3,FALSE)</f>
        <v>Third-wave cognitive therapy group + TAU</v>
      </c>
      <c r="E978" s="35" t="str">
        <f>FIXED('WinBUGS output'!N977,2)</f>
        <v>-0.18</v>
      </c>
      <c r="F978" s="35" t="str">
        <f>FIXED('WinBUGS output'!M977,2)</f>
        <v>-1.04</v>
      </c>
      <c r="G978" s="35" t="str">
        <f>FIXED('WinBUGS output'!O977,2)</f>
        <v>0.71</v>
      </c>
      <c r="H978" s="7"/>
      <c r="I978" s="7"/>
      <c r="J978" s="7"/>
      <c r="X978" s="35" t="str">
        <f t="shared" si="42"/>
        <v>Citalopram</v>
      </c>
      <c r="Y978" s="35" t="str">
        <f t="shared" si="43"/>
        <v>Third-wave cognitive therapy group + TAU</v>
      </c>
      <c r="Z978" s="35" t="str">
        <f>FIXED(EXP('WinBUGS output'!N977),2)</f>
        <v>0.84</v>
      </c>
      <c r="AA978" s="35" t="str">
        <f>FIXED(EXP('WinBUGS output'!M977),2)</f>
        <v>0.35</v>
      </c>
      <c r="AB978" s="35" t="str">
        <f>FIXED(EXP('WinBUGS output'!O977),2)</f>
        <v>2.04</v>
      </c>
    </row>
    <row r="979" spans="1:28" x14ac:dyDescent="0.25">
      <c r="A979" s="37">
        <v>17</v>
      </c>
      <c r="B979" s="37">
        <v>57</v>
      </c>
      <c r="C979" s="35" t="str">
        <f>VLOOKUP(A979,'WinBUGS output'!A:C,3,FALSE)</f>
        <v>Citalopram</v>
      </c>
      <c r="D979" s="35" t="str">
        <f>VLOOKUP(B979,'WinBUGS output'!A:C,3,FALSE)</f>
        <v>CBT individual (over 15 sessions) + any TCA</v>
      </c>
      <c r="E979" s="35" t="str">
        <f>FIXED('WinBUGS output'!N978,2)</f>
        <v>0.65</v>
      </c>
      <c r="F979" s="35" t="str">
        <f>FIXED('WinBUGS output'!M978,2)</f>
        <v>-0.16</v>
      </c>
      <c r="G979" s="35" t="str">
        <f>FIXED('WinBUGS output'!O978,2)</f>
        <v>1.46</v>
      </c>
      <c r="H979" s="7"/>
      <c r="I979" s="7"/>
      <c r="J979" s="7"/>
      <c r="X979" s="35" t="str">
        <f t="shared" si="42"/>
        <v>Citalopram</v>
      </c>
      <c r="Y979" s="35" t="str">
        <f t="shared" si="43"/>
        <v>CBT individual (over 15 sessions) + any TCA</v>
      </c>
      <c r="Z979" s="35" t="str">
        <f>FIXED(EXP('WinBUGS output'!N978),2)</f>
        <v>1.92</v>
      </c>
      <c r="AA979" s="35" t="str">
        <f>FIXED(EXP('WinBUGS output'!M978),2)</f>
        <v>0.85</v>
      </c>
      <c r="AB979" s="35" t="str">
        <f>FIXED(EXP('WinBUGS output'!O978),2)</f>
        <v>4.30</v>
      </c>
    </row>
    <row r="980" spans="1:28" x14ac:dyDescent="0.25">
      <c r="A980" s="37">
        <v>17</v>
      </c>
      <c r="B980" s="37">
        <v>58</v>
      </c>
      <c r="C980" s="35" t="str">
        <f>VLOOKUP(A980,'WinBUGS output'!A:C,3,FALSE)</f>
        <v>Citalopram</v>
      </c>
      <c r="D980" s="35" t="str">
        <f>VLOOKUP(B980,'WinBUGS output'!A:C,3,FALSE)</f>
        <v>CBT individual (over 15 sessions) + imipramine</v>
      </c>
      <c r="E980" s="35" t="str">
        <f>FIXED('WinBUGS output'!N979,2)</f>
        <v>0.67</v>
      </c>
      <c r="F980" s="35" t="str">
        <f>FIXED('WinBUGS output'!M979,2)</f>
        <v>-0.23</v>
      </c>
      <c r="G980" s="35" t="str">
        <f>FIXED('WinBUGS output'!O979,2)</f>
        <v>1.58</v>
      </c>
      <c r="H980" s="7"/>
      <c r="I980" s="7"/>
      <c r="J980" s="7"/>
      <c r="X980" s="35" t="str">
        <f t="shared" si="42"/>
        <v>Citalopram</v>
      </c>
      <c r="Y980" s="35" t="str">
        <f t="shared" si="43"/>
        <v>CBT individual (over 15 sessions) + imipramine</v>
      </c>
      <c r="Z980" s="35" t="str">
        <f>FIXED(EXP('WinBUGS output'!N979),2)</f>
        <v>1.96</v>
      </c>
      <c r="AA980" s="35" t="str">
        <f>FIXED(EXP('WinBUGS output'!M979),2)</f>
        <v>0.80</v>
      </c>
      <c r="AB980" s="35" t="str">
        <f>FIXED(EXP('WinBUGS output'!O979),2)</f>
        <v>4.84</v>
      </c>
    </row>
    <row r="981" spans="1:28" x14ac:dyDescent="0.25">
      <c r="A981" s="37">
        <v>17</v>
      </c>
      <c r="B981" s="37">
        <v>59</v>
      </c>
      <c r="C981" s="35" t="str">
        <f>VLOOKUP(A981,'WinBUGS output'!A:C,3,FALSE)</f>
        <v>Citalopram</v>
      </c>
      <c r="D981" s="35" t="str">
        <f>VLOOKUP(B981,'WinBUGS output'!A:C,3,FALSE)</f>
        <v>Supportive psychotherapy + any SSRI</v>
      </c>
      <c r="E981" s="35" t="str">
        <f>FIXED('WinBUGS output'!N980,2)</f>
        <v>1.05</v>
      </c>
      <c r="F981" s="35" t="str">
        <f>FIXED('WinBUGS output'!M980,2)</f>
        <v>-0.44</v>
      </c>
      <c r="G981" s="35" t="str">
        <f>FIXED('WinBUGS output'!O980,2)</f>
        <v>2.58</v>
      </c>
      <c r="H981" s="7"/>
      <c r="I981" s="7"/>
      <c r="J981" s="7"/>
      <c r="X981" s="35" t="str">
        <f t="shared" si="42"/>
        <v>Citalopram</v>
      </c>
      <c r="Y981" s="35" t="str">
        <f t="shared" si="43"/>
        <v>Supportive psychotherapy + any SSRI</v>
      </c>
      <c r="Z981" s="35" t="str">
        <f>FIXED(EXP('WinBUGS output'!N980),2)</f>
        <v>2.84</v>
      </c>
      <c r="AA981" s="35" t="str">
        <f>FIXED(EXP('WinBUGS output'!M980),2)</f>
        <v>0.64</v>
      </c>
      <c r="AB981" s="35" t="str">
        <f>FIXED(EXP('WinBUGS output'!O980),2)</f>
        <v>13.16</v>
      </c>
    </row>
    <row r="982" spans="1:28" x14ac:dyDescent="0.25">
      <c r="A982" s="37">
        <v>17</v>
      </c>
      <c r="B982" s="37">
        <v>60</v>
      </c>
      <c r="C982" s="35" t="str">
        <f>VLOOKUP(A982,'WinBUGS output'!A:C,3,FALSE)</f>
        <v>Citalopram</v>
      </c>
      <c r="D982" s="35" t="str">
        <f>VLOOKUP(B982,'WinBUGS output'!A:C,3,FALSE)</f>
        <v>Interpersonal psychotherapy (IPT) + any AD</v>
      </c>
      <c r="E982" s="35" t="str">
        <f>FIXED('WinBUGS output'!N981,2)</f>
        <v>1.22</v>
      </c>
      <c r="F982" s="35" t="str">
        <f>FIXED('WinBUGS output'!M981,2)</f>
        <v>0.13</v>
      </c>
      <c r="G982" s="35" t="str">
        <f>FIXED('WinBUGS output'!O981,2)</f>
        <v>2.33</v>
      </c>
      <c r="H982" s="7"/>
      <c r="I982" s="7"/>
      <c r="J982" s="7"/>
      <c r="X982" s="35" t="str">
        <f t="shared" si="42"/>
        <v>Citalopram</v>
      </c>
      <c r="Y982" s="35" t="str">
        <f t="shared" si="43"/>
        <v>Interpersonal psychotherapy (IPT) + any AD</v>
      </c>
      <c r="Z982" s="35" t="str">
        <f>FIXED(EXP('WinBUGS output'!N981),2)</f>
        <v>3.39</v>
      </c>
      <c r="AA982" s="35" t="str">
        <f>FIXED(EXP('WinBUGS output'!M981),2)</f>
        <v>1.14</v>
      </c>
      <c r="AB982" s="35" t="str">
        <f>FIXED(EXP('WinBUGS output'!O981),2)</f>
        <v>10.29</v>
      </c>
    </row>
    <row r="983" spans="1:28" x14ac:dyDescent="0.25">
      <c r="A983" s="37">
        <v>17</v>
      </c>
      <c r="B983" s="37">
        <v>61</v>
      </c>
      <c r="C983" s="35" t="str">
        <f>VLOOKUP(A983,'WinBUGS output'!A:C,3,FALSE)</f>
        <v>Citalopram</v>
      </c>
      <c r="D983" s="35" t="str">
        <f>VLOOKUP(B983,'WinBUGS output'!A:C,3,FALSE)</f>
        <v>Interpersonal psychotherapy (IPT) + imipramine</v>
      </c>
      <c r="E983" s="35" t="str">
        <f>FIXED('WinBUGS output'!N982,2)</f>
        <v>1.24</v>
      </c>
      <c r="F983" s="35" t="str">
        <f>FIXED('WinBUGS output'!M982,2)</f>
        <v>0.01</v>
      </c>
      <c r="G983" s="35" t="str">
        <f>FIXED('WinBUGS output'!O982,2)</f>
        <v>2.51</v>
      </c>
      <c r="H983" s="7"/>
      <c r="I983" s="7"/>
      <c r="J983" s="7"/>
      <c r="X983" s="35" t="str">
        <f t="shared" si="42"/>
        <v>Citalopram</v>
      </c>
      <c r="Y983" s="35" t="str">
        <f t="shared" si="43"/>
        <v>Interpersonal psychotherapy (IPT) + imipramine</v>
      </c>
      <c r="Z983" s="35" t="str">
        <f>FIXED(EXP('WinBUGS output'!N982),2)</f>
        <v>3.46</v>
      </c>
      <c r="AA983" s="35" t="str">
        <f>FIXED(EXP('WinBUGS output'!M982),2)</f>
        <v>1.01</v>
      </c>
      <c r="AB983" s="35" t="str">
        <f>FIXED(EXP('WinBUGS output'!O982),2)</f>
        <v>12.27</v>
      </c>
    </row>
    <row r="984" spans="1:28" x14ac:dyDescent="0.25">
      <c r="A984" s="37">
        <v>17</v>
      </c>
      <c r="B984" s="37">
        <v>62</v>
      </c>
      <c r="C984" s="35" t="str">
        <f>VLOOKUP(A984,'WinBUGS output'!A:C,3,FALSE)</f>
        <v>Citalopram</v>
      </c>
      <c r="D984" s="35" t="str">
        <f>VLOOKUP(B984,'WinBUGS output'!A:C,3,FALSE)</f>
        <v>Short-term psychodynamic psychotherapy individual + Any AD</v>
      </c>
      <c r="E984" s="35" t="str">
        <f>FIXED('WinBUGS output'!N983,2)</f>
        <v>0.99</v>
      </c>
      <c r="F984" s="35" t="str">
        <f>FIXED('WinBUGS output'!M983,2)</f>
        <v>0.01</v>
      </c>
      <c r="G984" s="35" t="str">
        <f>FIXED('WinBUGS output'!O983,2)</f>
        <v>1.96</v>
      </c>
      <c r="H984" s="7"/>
      <c r="I984" s="7"/>
      <c r="J984" s="7"/>
      <c r="X984" s="35" t="str">
        <f t="shared" si="42"/>
        <v>Citalopram</v>
      </c>
      <c r="Y984" s="35" t="str">
        <f t="shared" si="43"/>
        <v>Short-term psychodynamic psychotherapy individual + Any AD</v>
      </c>
      <c r="Z984" s="35" t="str">
        <f>FIXED(EXP('WinBUGS output'!N983),2)</f>
        <v>2.68</v>
      </c>
      <c r="AA984" s="35" t="str">
        <f>FIXED(EXP('WinBUGS output'!M983),2)</f>
        <v>1.01</v>
      </c>
      <c r="AB984" s="35" t="str">
        <f>FIXED(EXP('WinBUGS output'!O983),2)</f>
        <v>7.09</v>
      </c>
    </row>
    <row r="985" spans="1:28" x14ac:dyDescent="0.25">
      <c r="A985" s="37">
        <v>17</v>
      </c>
      <c r="B985" s="37">
        <v>63</v>
      </c>
      <c r="C985" s="35" t="str">
        <f>VLOOKUP(A985,'WinBUGS output'!A:C,3,FALSE)</f>
        <v>Citalopram</v>
      </c>
      <c r="D985" s="35" t="str">
        <f>VLOOKUP(B985,'WinBUGS output'!A:C,3,FALSE)</f>
        <v>Short-term psychodynamic psychotherapy individual + any SSRI</v>
      </c>
      <c r="E985" s="35" t="str">
        <f>FIXED('WinBUGS output'!N984,2)</f>
        <v>0.85</v>
      </c>
      <c r="F985" s="35" t="str">
        <f>FIXED('WinBUGS output'!M984,2)</f>
        <v>-0.23</v>
      </c>
      <c r="G985" s="35" t="str">
        <f>FIXED('WinBUGS output'!O984,2)</f>
        <v>1.87</v>
      </c>
      <c r="H985" s="7"/>
      <c r="I985" s="7"/>
      <c r="J985" s="7"/>
      <c r="X985" s="35" t="str">
        <f t="shared" si="42"/>
        <v>Citalopram</v>
      </c>
      <c r="Y985" s="35" t="str">
        <f t="shared" si="43"/>
        <v>Short-term psychodynamic psychotherapy individual + any SSRI</v>
      </c>
      <c r="Z985" s="35" t="str">
        <f>FIXED(EXP('WinBUGS output'!N984),2)</f>
        <v>2.34</v>
      </c>
      <c r="AA985" s="35" t="str">
        <f>FIXED(EXP('WinBUGS output'!M984),2)</f>
        <v>0.79</v>
      </c>
      <c r="AB985" s="35" t="str">
        <f>FIXED(EXP('WinBUGS output'!O984),2)</f>
        <v>6.49</v>
      </c>
    </row>
    <row r="986" spans="1:28" x14ac:dyDescent="0.25">
      <c r="A986" s="37">
        <v>17</v>
      </c>
      <c r="B986" s="37">
        <v>64</v>
      </c>
      <c r="C986" s="35" t="str">
        <f>VLOOKUP(A986,'WinBUGS output'!A:C,3,FALSE)</f>
        <v>Citalopram</v>
      </c>
      <c r="D986" s="35" t="str">
        <f>VLOOKUP(B986,'WinBUGS output'!A:C,3,FALSE)</f>
        <v>CBT individual (over 15 sessions) + Pill placebo</v>
      </c>
      <c r="E986" s="35" t="str">
        <f>FIXED('WinBUGS output'!N985,2)</f>
        <v>1.58</v>
      </c>
      <c r="F986" s="35" t="str">
        <f>FIXED('WinBUGS output'!M985,2)</f>
        <v>0.50</v>
      </c>
      <c r="G986" s="35" t="str">
        <f>FIXED('WinBUGS output'!O985,2)</f>
        <v>2.66</v>
      </c>
      <c r="H986" s="7"/>
      <c r="I986" s="7"/>
      <c r="J986" s="7"/>
      <c r="X986" s="35" t="str">
        <f t="shared" si="42"/>
        <v>Citalopram</v>
      </c>
      <c r="Y986" s="35" t="str">
        <f t="shared" si="43"/>
        <v>CBT individual (over 15 sessions) + Pill placebo</v>
      </c>
      <c r="Z986" s="35" t="str">
        <f>FIXED(EXP('WinBUGS output'!N985),2)</f>
        <v>4.87</v>
      </c>
      <c r="AA986" s="35" t="str">
        <f>FIXED(EXP('WinBUGS output'!M985),2)</f>
        <v>1.66</v>
      </c>
      <c r="AB986" s="35" t="str">
        <f>FIXED(EXP('WinBUGS output'!O985),2)</f>
        <v>14.34</v>
      </c>
    </row>
    <row r="987" spans="1:28" x14ac:dyDescent="0.25">
      <c r="A987" s="37">
        <v>17</v>
      </c>
      <c r="B987" s="37">
        <v>65</v>
      </c>
      <c r="C987" s="35" t="str">
        <f>VLOOKUP(A987,'WinBUGS output'!A:C,3,FALSE)</f>
        <v>Citalopram</v>
      </c>
      <c r="D987" s="35" t="str">
        <f>VLOOKUP(B987,'WinBUGS output'!A:C,3,FALSE)</f>
        <v xml:space="preserve">Interpersonal psychotherapy (IPT) + Pill placebo </v>
      </c>
      <c r="E987" s="35" t="str">
        <f>FIXED('WinBUGS output'!N986,2)</f>
        <v>1.57</v>
      </c>
      <c r="F987" s="35" t="str">
        <f>FIXED('WinBUGS output'!M986,2)</f>
        <v>0.33</v>
      </c>
      <c r="G987" s="35" t="str">
        <f>FIXED('WinBUGS output'!O986,2)</f>
        <v>2.81</v>
      </c>
      <c r="H987" s="7"/>
      <c r="I987" s="7"/>
      <c r="J987" s="7"/>
      <c r="X987" s="35" t="str">
        <f t="shared" si="42"/>
        <v>Citalopram</v>
      </c>
      <c r="Y987" s="35" t="str">
        <f t="shared" si="43"/>
        <v xml:space="preserve">Interpersonal psychotherapy (IPT) + Pill placebo </v>
      </c>
      <c r="Z987" s="35" t="str">
        <f>FIXED(EXP('WinBUGS output'!N986),2)</f>
        <v>4.79</v>
      </c>
      <c r="AA987" s="35" t="str">
        <f>FIXED(EXP('WinBUGS output'!M986),2)</f>
        <v>1.39</v>
      </c>
      <c r="AB987" s="35" t="str">
        <f>FIXED(EXP('WinBUGS output'!O986),2)</f>
        <v>16.66</v>
      </c>
    </row>
    <row r="988" spans="1:28" x14ac:dyDescent="0.25">
      <c r="A988" s="37">
        <v>17</v>
      </c>
      <c r="B988" s="37">
        <v>66</v>
      </c>
      <c r="C988" s="35" t="str">
        <f>VLOOKUP(A988,'WinBUGS output'!A:C,3,FALSE)</f>
        <v>Citalopram</v>
      </c>
      <c r="D988" s="35" t="str">
        <f>VLOOKUP(B988,'WinBUGS output'!A:C,3,FALSE)</f>
        <v>Exercise + Sertraline</v>
      </c>
      <c r="E988" s="35" t="str">
        <f>FIXED('WinBUGS output'!N987,2)</f>
        <v>1.45</v>
      </c>
      <c r="F988" s="35" t="str">
        <f>FIXED('WinBUGS output'!M987,2)</f>
        <v>0.38</v>
      </c>
      <c r="G988" s="35" t="str">
        <f>FIXED('WinBUGS output'!O987,2)</f>
        <v>2.50</v>
      </c>
      <c r="H988" s="7"/>
      <c r="I988" s="7"/>
      <c r="J988" s="7"/>
      <c r="X988" s="35" t="str">
        <f t="shared" si="42"/>
        <v>Citalopram</v>
      </c>
      <c r="Y988" s="35" t="str">
        <f t="shared" si="43"/>
        <v>Exercise + Sertraline</v>
      </c>
      <c r="Z988" s="35" t="str">
        <f>FIXED(EXP('WinBUGS output'!N987),2)</f>
        <v>4.26</v>
      </c>
      <c r="AA988" s="35" t="str">
        <f>FIXED(EXP('WinBUGS output'!M987),2)</f>
        <v>1.46</v>
      </c>
      <c r="AB988" s="35" t="str">
        <f>FIXED(EXP('WinBUGS output'!O987),2)</f>
        <v>12.21</v>
      </c>
    </row>
    <row r="989" spans="1:28" x14ac:dyDescent="0.25">
      <c r="A989" s="37">
        <v>17</v>
      </c>
      <c r="B989" s="37">
        <v>67</v>
      </c>
      <c r="C989" s="35" t="str">
        <f>VLOOKUP(A989,'WinBUGS output'!A:C,3,FALSE)</f>
        <v>Citalopram</v>
      </c>
      <c r="D989" s="35" t="str">
        <f>VLOOKUP(B989,'WinBUGS output'!A:C,3,FALSE)</f>
        <v>Cognitive bibliotherapy + escitalopram</v>
      </c>
      <c r="E989" s="35" t="str">
        <f>FIXED('WinBUGS output'!N988,2)</f>
        <v>-0.04</v>
      </c>
      <c r="F989" s="35" t="str">
        <f>FIXED('WinBUGS output'!M988,2)</f>
        <v>-1.18</v>
      </c>
      <c r="G989" s="35" t="str">
        <f>FIXED('WinBUGS output'!O988,2)</f>
        <v>1.09</v>
      </c>
      <c r="H989" s="7"/>
      <c r="I989" s="7"/>
      <c r="J989" s="7"/>
      <c r="X989" s="35" t="str">
        <f t="shared" si="42"/>
        <v>Citalopram</v>
      </c>
      <c r="Y989" s="35" t="str">
        <f t="shared" si="43"/>
        <v>Cognitive bibliotherapy + escitalopram</v>
      </c>
      <c r="Z989" s="35" t="str">
        <f>FIXED(EXP('WinBUGS output'!N988),2)</f>
        <v>0.96</v>
      </c>
      <c r="AA989" s="35" t="str">
        <f>FIXED(EXP('WinBUGS output'!M988),2)</f>
        <v>0.31</v>
      </c>
      <c r="AB989" s="35" t="str">
        <f>FIXED(EXP('WinBUGS output'!O988),2)</f>
        <v>2.98</v>
      </c>
    </row>
    <row r="990" spans="1:28" x14ac:dyDescent="0.25">
      <c r="A990" s="37">
        <v>18</v>
      </c>
      <c r="B990" s="37">
        <v>19</v>
      </c>
      <c r="C990" s="35" t="str">
        <f>VLOOKUP(A990,'WinBUGS output'!A:C,3,FALSE)</f>
        <v>Escitalopram</v>
      </c>
      <c r="D990" s="35" t="str">
        <f>VLOOKUP(B990,'WinBUGS output'!A:C,3,FALSE)</f>
        <v>Fluoxetine</v>
      </c>
      <c r="E990" s="35" t="str">
        <f>FIXED('WinBUGS output'!N989,2)</f>
        <v>0.16</v>
      </c>
      <c r="F990" s="35" t="str">
        <f>FIXED('WinBUGS output'!M989,2)</f>
        <v>-0.20</v>
      </c>
      <c r="G990" s="35" t="str">
        <f>FIXED('WinBUGS output'!O989,2)</f>
        <v>0.67</v>
      </c>
      <c r="H990" s="7"/>
      <c r="I990" s="7"/>
      <c r="J990" s="7"/>
      <c r="X990" s="35" t="str">
        <f t="shared" si="42"/>
        <v>Escitalopram</v>
      </c>
      <c r="Y990" s="35" t="str">
        <f t="shared" si="43"/>
        <v>Fluoxetine</v>
      </c>
      <c r="Z990" s="35" t="str">
        <f>FIXED(EXP('WinBUGS output'!N989),2)</f>
        <v>1.17</v>
      </c>
      <c r="AA990" s="35" t="str">
        <f>FIXED(EXP('WinBUGS output'!M989),2)</f>
        <v>0.82</v>
      </c>
      <c r="AB990" s="35" t="str">
        <f>FIXED(EXP('WinBUGS output'!O989),2)</f>
        <v>1.96</v>
      </c>
    </row>
    <row r="991" spans="1:28" x14ac:dyDescent="0.25">
      <c r="A991" s="37">
        <v>18</v>
      </c>
      <c r="B991" s="37">
        <v>20</v>
      </c>
      <c r="C991" s="35" t="str">
        <f>VLOOKUP(A991,'WinBUGS output'!A:C,3,FALSE)</f>
        <v>Escitalopram</v>
      </c>
      <c r="D991" s="35" t="str">
        <f>VLOOKUP(B991,'WinBUGS output'!A:C,3,FALSE)</f>
        <v>Sertraline</v>
      </c>
      <c r="E991" s="35" t="str">
        <f>FIXED('WinBUGS output'!N990,2)</f>
        <v>0.09</v>
      </c>
      <c r="F991" s="35" t="str">
        <f>FIXED('WinBUGS output'!M990,2)</f>
        <v>-0.24</v>
      </c>
      <c r="G991" s="35" t="str">
        <f>FIXED('WinBUGS output'!O990,2)</f>
        <v>0.52</v>
      </c>
      <c r="H991" s="7">
        <v>0.26450000000000001</v>
      </c>
      <c r="I991" s="7">
        <v>-0.37890000000000001</v>
      </c>
      <c r="J991" s="7">
        <v>0.96899999999999997</v>
      </c>
      <c r="X991" s="35" t="str">
        <f t="shared" si="42"/>
        <v>Escitalopram</v>
      </c>
      <c r="Y991" s="35" t="str">
        <f t="shared" si="43"/>
        <v>Sertraline</v>
      </c>
      <c r="Z991" s="35" t="str">
        <f>FIXED(EXP('WinBUGS output'!N990),2)</f>
        <v>1.10</v>
      </c>
      <c r="AA991" s="35" t="str">
        <f>FIXED(EXP('WinBUGS output'!M990),2)</f>
        <v>0.78</v>
      </c>
      <c r="AB991" s="35" t="str">
        <f>FIXED(EXP('WinBUGS output'!O990),2)</f>
        <v>1.69</v>
      </c>
    </row>
    <row r="992" spans="1:28" x14ac:dyDescent="0.25">
      <c r="A992" s="37">
        <v>18</v>
      </c>
      <c r="B992" s="37">
        <v>21</v>
      </c>
      <c r="C992" s="35" t="str">
        <f>VLOOKUP(A992,'WinBUGS output'!A:C,3,FALSE)</f>
        <v>Escitalopram</v>
      </c>
      <c r="D992" s="35" t="str">
        <f>VLOOKUP(B992,'WinBUGS output'!A:C,3,FALSE)</f>
        <v>Any AD</v>
      </c>
      <c r="E992" s="35" t="str">
        <f>FIXED('WinBUGS output'!N991,2)</f>
        <v>0.62</v>
      </c>
      <c r="F992" s="35" t="str">
        <f>FIXED('WinBUGS output'!M991,2)</f>
        <v>-0.01</v>
      </c>
      <c r="G992" s="35" t="str">
        <f>FIXED('WinBUGS output'!O991,2)</f>
        <v>1.28</v>
      </c>
      <c r="H992" s="7"/>
      <c r="I992" s="7"/>
      <c r="J992" s="7"/>
      <c r="X992" s="35" t="str">
        <f t="shared" si="42"/>
        <v>Escitalopram</v>
      </c>
      <c r="Y992" s="35" t="str">
        <f t="shared" si="43"/>
        <v>Any AD</v>
      </c>
      <c r="Z992" s="35" t="str">
        <f>FIXED(EXP('WinBUGS output'!N991),2)</f>
        <v>1.85</v>
      </c>
      <c r="AA992" s="35" t="str">
        <f>FIXED(EXP('WinBUGS output'!M991),2)</f>
        <v>0.99</v>
      </c>
      <c r="AB992" s="35" t="str">
        <f>FIXED(EXP('WinBUGS output'!O991),2)</f>
        <v>3.61</v>
      </c>
    </row>
    <row r="993" spans="1:28" x14ac:dyDescent="0.25">
      <c r="A993" s="37">
        <v>18</v>
      </c>
      <c r="B993" s="37">
        <v>22</v>
      </c>
      <c r="C993" s="35" t="str">
        <f>VLOOKUP(A993,'WinBUGS output'!A:C,3,FALSE)</f>
        <v>Escitalopram</v>
      </c>
      <c r="D993" s="35" t="str">
        <f>VLOOKUP(B993,'WinBUGS output'!A:C,3,FALSE)</f>
        <v>Mirtazapine</v>
      </c>
      <c r="E993" s="35" t="str">
        <f>FIXED('WinBUGS output'!N992,2)</f>
        <v>0.87</v>
      </c>
      <c r="F993" s="35" t="str">
        <f>FIXED('WinBUGS output'!M992,2)</f>
        <v>-0.51</v>
      </c>
      <c r="G993" s="35" t="str">
        <f>FIXED('WinBUGS output'!O992,2)</f>
        <v>2.37</v>
      </c>
      <c r="H993" s="7"/>
      <c r="I993" s="7"/>
      <c r="J993" s="7"/>
      <c r="X993" s="35" t="str">
        <f t="shared" si="42"/>
        <v>Escitalopram</v>
      </c>
      <c r="Y993" s="35" t="str">
        <f t="shared" si="43"/>
        <v>Mirtazapine</v>
      </c>
      <c r="Z993" s="35" t="str">
        <f>FIXED(EXP('WinBUGS output'!N992),2)</f>
        <v>2.40</v>
      </c>
      <c r="AA993" s="35" t="str">
        <f>FIXED(EXP('WinBUGS output'!M992),2)</f>
        <v>0.60</v>
      </c>
      <c r="AB993" s="35" t="str">
        <f>FIXED(EXP('WinBUGS output'!O992),2)</f>
        <v>10.74</v>
      </c>
    </row>
    <row r="994" spans="1:28" x14ac:dyDescent="0.25">
      <c r="A994" s="37">
        <v>18</v>
      </c>
      <c r="B994" s="37">
        <v>23</v>
      </c>
      <c r="C994" s="35" t="str">
        <f>VLOOKUP(A994,'WinBUGS output'!A:C,3,FALSE)</f>
        <v>Escitalopram</v>
      </c>
      <c r="D994" s="35" t="str">
        <f>VLOOKUP(B994,'WinBUGS output'!A:C,3,FALSE)</f>
        <v>Short-term psychodynamic psychotherapy individual</v>
      </c>
      <c r="E994" s="35" t="str">
        <f>FIXED('WinBUGS output'!N993,2)</f>
        <v>0.15</v>
      </c>
      <c r="F994" s="35" t="str">
        <f>FIXED('WinBUGS output'!M993,2)</f>
        <v>-0.56</v>
      </c>
      <c r="G994" s="35" t="str">
        <f>FIXED('WinBUGS output'!O993,2)</f>
        <v>0.88</v>
      </c>
      <c r="H994" s="7"/>
      <c r="I994" s="7"/>
      <c r="J994" s="7"/>
      <c r="X994" s="35" t="str">
        <f t="shared" si="42"/>
        <v>Escitalopram</v>
      </c>
      <c r="Y994" s="35" t="str">
        <f t="shared" si="43"/>
        <v>Short-term psychodynamic psychotherapy individual</v>
      </c>
      <c r="Z994" s="35" t="str">
        <f>FIXED(EXP('WinBUGS output'!N993),2)</f>
        <v>1.16</v>
      </c>
      <c r="AA994" s="35" t="str">
        <f>FIXED(EXP('WinBUGS output'!M993),2)</f>
        <v>0.57</v>
      </c>
      <c r="AB994" s="35" t="str">
        <f>FIXED(EXP('WinBUGS output'!O993),2)</f>
        <v>2.40</v>
      </c>
    </row>
    <row r="995" spans="1:28" x14ac:dyDescent="0.25">
      <c r="A995" s="37">
        <v>18</v>
      </c>
      <c r="B995" s="37">
        <v>24</v>
      </c>
      <c r="C995" s="35" t="str">
        <f>VLOOKUP(A995,'WinBUGS output'!A:C,3,FALSE)</f>
        <v>Escitalopram</v>
      </c>
      <c r="D995" s="35" t="str">
        <f>VLOOKUP(B995,'WinBUGS output'!A:C,3,FALSE)</f>
        <v>Cognitive bibliotherapy with support</v>
      </c>
      <c r="E995" s="35" t="str">
        <f>FIXED('WinBUGS output'!N994,2)</f>
        <v>0.00</v>
      </c>
      <c r="F995" s="35" t="str">
        <f>FIXED('WinBUGS output'!M994,2)</f>
        <v>-0.73</v>
      </c>
      <c r="G995" s="35" t="str">
        <f>FIXED('WinBUGS output'!O994,2)</f>
        <v>0.75</v>
      </c>
      <c r="H995" s="7"/>
      <c r="I995" s="7"/>
      <c r="J995" s="7"/>
      <c r="X995" s="35" t="str">
        <f t="shared" si="42"/>
        <v>Escitalopram</v>
      </c>
      <c r="Y995" s="35" t="str">
        <f t="shared" si="43"/>
        <v>Cognitive bibliotherapy with support</v>
      </c>
      <c r="Z995" s="35" t="str">
        <f>FIXED(EXP('WinBUGS output'!N994),2)</f>
        <v>1.00</v>
      </c>
      <c r="AA995" s="35" t="str">
        <f>FIXED(EXP('WinBUGS output'!M994),2)</f>
        <v>0.48</v>
      </c>
      <c r="AB995" s="35" t="str">
        <f>FIXED(EXP('WinBUGS output'!O994),2)</f>
        <v>2.11</v>
      </c>
    </row>
    <row r="996" spans="1:28" x14ac:dyDescent="0.25">
      <c r="A996" s="37">
        <v>18</v>
      </c>
      <c r="B996" s="37">
        <v>25</v>
      </c>
      <c r="C996" s="35" t="str">
        <f>VLOOKUP(A996,'WinBUGS output'!A:C,3,FALSE)</f>
        <v>Escitalopram</v>
      </c>
      <c r="D996" s="35" t="str">
        <f>VLOOKUP(B996,'WinBUGS output'!A:C,3,FALSE)</f>
        <v>Computerised behavioural activation with support</v>
      </c>
      <c r="E996" s="35" t="str">
        <f>FIXED('WinBUGS output'!N995,2)</f>
        <v>0.28</v>
      </c>
      <c r="F996" s="35" t="str">
        <f>FIXED('WinBUGS output'!M995,2)</f>
        <v>-0.53</v>
      </c>
      <c r="G996" s="35" t="str">
        <f>FIXED('WinBUGS output'!O995,2)</f>
        <v>1.12</v>
      </c>
      <c r="H996" s="7"/>
      <c r="I996" s="7"/>
      <c r="J996" s="7"/>
      <c r="X996" s="35" t="str">
        <f t="shared" si="42"/>
        <v>Escitalopram</v>
      </c>
      <c r="Y996" s="35" t="str">
        <f t="shared" si="43"/>
        <v>Computerised behavioural activation with support</v>
      </c>
      <c r="Z996" s="35" t="str">
        <f>FIXED(EXP('WinBUGS output'!N995),2)</f>
        <v>1.33</v>
      </c>
      <c r="AA996" s="35" t="str">
        <f>FIXED(EXP('WinBUGS output'!M995),2)</f>
        <v>0.59</v>
      </c>
      <c r="AB996" s="35" t="str">
        <f>FIXED(EXP('WinBUGS output'!O995),2)</f>
        <v>3.06</v>
      </c>
    </row>
    <row r="997" spans="1:28" x14ac:dyDescent="0.25">
      <c r="A997" s="37">
        <v>18</v>
      </c>
      <c r="B997" s="37">
        <v>26</v>
      </c>
      <c r="C997" s="35" t="str">
        <f>VLOOKUP(A997,'WinBUGS output'!A:C,3,FALSE)</f>
        <v>Escitalopram</v>
      </c>
      <c r="D997" s="35" t="str">
        <f>VLOOKUP(B997,'WinBUGS output'!A:C,3,FALSE)</f>
        <v>Computerised psychodynamic therapy with support</v>
      </c>
      <c r="E997" s="35" t="str">
        <f>FIXED('WinBUGS output'!N996,2)</f>
        <v>0.74</v>
      </c>
      <c r="F997" s="35" t="str">
        <f>FIXED('WinBUGS output'!M996,2)</f>
        <v>-0.17</v>
      </c>
      <c r="G997" s="35" t="str">
        <f>FIXED('WinBUGS output'!O996,2)</f>
        <v>1.79</v>
      </c>
      <c r="H997" s="7"/>
      <c r="I997" s="7"/>
      <c r="J997" s="7"/>
      <c r="X997" s="35" t="str">
        <f t="shared" si="42"/>
        <v>Escitalopram</v>
      </c>
      <c r="Y997" s="35" t="str">
        <f t="shared" si="43"/>
        <v>Computerised psychodynamic therapy with support</v>
      </c>
      <c r="Z997" s="35" t="str">
        <f>FIXED(EXP('WinBUGS output'!N996),2)</f>
        <v>2.10</v>
      </c>
      <c r="AA997" s="35" t="str">
        <f>FIXED(EXP('WinBUGS output'!M996),2)</f>
        <v>0.84</v>
      </c>
      <c r="AB997" s="35" t="str">
        <f>FIXED(EXP('WinBUGS output'!O996),2)</f>
        <v>6.00</v>
      </c>
    </row>
    <row r="998" spans="1:28" x14ac:dyDescent="0.25">
      <c r="A998" s="37">
        <v>18</v>
      </c>
      <c r="B998" s="37">
        <v>27</v>
      </c>
      <c r="C998" s="35" t="str">
        <f>VLOOKUP(A998,'WinBUGS output'!A:C,3,FALSE)</f>
        <v>Escitalopram</v>
      </c>
      <c r="D998" s="35" t="str">
        <f>VLOOKUP(B998,'WinBUGS output'!A:C,3,FALSE)</f>
        <v>Computerised-CBT (CCBT) with support</v>
      </c>
      <c r="E998" s="35" t="str">
        <f>FIXED('WinBUGS output'!N997,2)</f>
        <v>0.40</v>
      </c>
      <c r="F998" s="35" t="str">
        <f>FIXED('WinBUGS output'!M997,2)</f>
        <v>-0.29</v>
      </c>
      <c r="G998" s="35" t="str">
        <f>FIXED('WinBUGS output'!O997,2)</f>
        <v>1.13</v>
      </c>
      <c r="H998" s="7"/>
      <c r="I998" s="7"/>
      <c r="J998" s="7"/>
      <c r="X998" s="35" t="str">
        <f t="shared" si="42"/>
        <v>Escitalopram</v>
      </c>
      <c r="Y998" s="35" t="str">
        <f t="shared" si="43"/>
        <v>Computerised-CBT (CCBT) with support</v>
      </c>
      <c r="Z998" s="35" t="str">
        <f>FIXED(EXP('WinBUGS output'!N997),2)</f>
        <v>1.50</v>
      </c>
      <c r="AA998" s="35" t="str">
        <f>FIXED(EXP('WinBUGS output'!M997),2)</f>
        <v>0.75</v>
      </c>
      <c r="AB998" s="35" t="str">
        <f>FIXED(EXP('WinBUGS output'!O997),2)</f>
        <v>3.08</v>
      </c>
    </row>
    <row r="999" spans="1:28" x14ac:dyDescent="0.25">
      <c r="A999" s="37">
        <v>18</v>
      </c>
      <c r="B999" s="37">
        <v>28</v>
      </c>
      <c r="C999" s="35" t="str">
        <f>VLOOKUP(A999,'WinBUGS output'!A:C,3,FALSE)</f>
        <v>Escitalopram</v>
      </c>
      <c r="D999" s="35" t="str">
        <f>VLOOKUP(B999,'WinBUGS output'!A:C,3,FALSE)</f>
        <v>Computerised-CBT (CCBT) with support + TAU</v>
      </c>
      <c r="E999" s="35" t="str">
        <f>FIXED('WinBUGS output'!N998,2)</f>
        <v>0.16</v>
      </c>
      <c r="F999" s="35" t="str">
        <f>FIXED('WinBUGS output'!M998,2)</f>
        <v>-0.71</v>
      </c>
      <c r="G999" s="35" t="str">
        <f>FIXED('WinBUGS output'!O998,2)</f>
        <v>1.00</v>
      </c>
      <c r="H999" s="7"/>
      <c r="I999" s="7"/>
      <c r="J999" s="7"/>
      <c r="X999" s="35" t="str">
        <f t="shared" si="42"/>
        <v>Escitalopram</v>
      </c>
      <c r="Y999" s="35" t="str">
        <f t="shared" si="43"/>
        <v>Computerised-CBT (CCBT) with support + TAU</v>
      </c>
      <c r="Z999" s="35" t="str">
        <f>FIXED(EXP('WinBUGS output'!N998),2)</f>
        <v>1.18</v>
      </c>
      <c r="AA999" s="35" t="str">
        <f>FIXED(EXP('WinBUGS output'!M998),2)</f>
        <v>0.49</v>
      </c>
      <c r="AB999" s="35" t="str">
        <f>FIXED(EXP('WinBUGS output'!O998),2)</f>
        <v>2.72</v>
      </c>
    </row>
    <row r="1000" spans="1:28" x14ac:dyDescent="0.25">
      <c r="A1000" s="37">
        <v>18</v>
      </c>
      <c r="B1000" s="37">
        <v>29</v>
      </c>
      <c r="C1000" s="35" t="str">
        <f>VLOOKUP(A1000,'WinBUGS output'!A:C,3,FALSE)</f>
        <v>Escitalopram</v>
      </c>
      <c r="D1000" s="35" t="str">
        <f>VLOOKUP(B1000,'WinBUGS output'!A:C,3,FALSE)</f>
        <v>Cognitive bibliotherapy</v>
      </c>
      <c r="E1000" s="35" t="str">
        <f>FIXED('WinBUGS output'!N999,2)</f>
        <v>-0.32</v>
      </c>
      <c r="F1000" s="35" t="str">
        <f>FIXED('WinBUGS output'!M999,2)</f>
        <v>-0.94</v>
      </c>
      <c r="G1000" s="35" t="str">
        <f>FIXED('WinBUGS output'!O999,2)</f>
        <v>0.34</v>
      </c>
      <c r="H1000" s="7"/>
      <c r="I1000" s="7"/>
      <c r="J1000" s="7"/>
      <c r="X1000" s="35" t="str">
        <f t="shared" si="42"/>
        <v>Escitalopram</v>
      </c>
      <c r="Y1000" s="35" t="str">
        <f t="shared" si="43"/>
        <v>Cognitive bibliotherapy</v>
      </c>
      <c r="Z1000" s="35" t="str">
        <f>FIXED(EXP('WinBUGS output'!N999),2)</f>
        <v>0.73</v>
      </c>
      <c r="AA1000" s="35" t="str">
        <f>FIXED(EXP('WinBUGS output'!M999),2)</f>
        <v>0.39</v>
      </c>
      <c r="AB1000" s="35" t="str">
        <f>FIXED(EXP('WinBUGS output'!O999),2)</f>
        <v>1.41</v>
      </c>
    </row>
    <row r="1001" spans="1:28" x14ac:dyDescent="0.25">
      <c r="A1001" s="37">
        <v>18</v>
      </c>
      <c r="B1001" s="37">
        <v>30</v>
      </c>
      <c r="C1001" s="35" t="str">
        <f>VLOOKUP(A1001,'WinBUGS output'!A:C,3,FALSE)</f>
        <v>Escitalopram</v>
      </c>
      <c r="D1001" s="35" t="str">
        <f>VLOOKUP(B1001,'WinBUGS output'!A:C,3,FALSE)</f>
        <v>Cognitive bibliotherapy + TAU</v>
      </c>
      <c r="E1001" s="35" t="str">
        <f>FIXED('WinBUGS output'!N1000,2)</f>
        <v>-0.61</v>
      </c>
      <c r="F1001" s="35" t="str">
        <f>FIXED('WinBUGS output'!M1000,2)</f>
        <v>-1.47</v>
      </c>
      <c r="G1001" s="35" t="str">
        <f>FIXED('WinBUGS output'!O1000,2)</f>
        <v>0.22</v>
      </c>
      <c r="H1001" s="7"/>
      <c r="I1001" s="7"/>
      <c r="J1001" s="7"/>
      <c r="X1001" s="35" t="str">
        <f t="shared" si="42"/>
        <v>Escitalopram</v>
      </c>
      <c r="Y1001" s="35" t="str">
        <f t="shared" si="43"/>
        <v>Cognitive bibliotherapy + TAU</v>
      </c>
      <c r="Z1001" s="35" t="str">
        <f>FIXED(EXP('WinBUGS output'!N1000),2)</f>
        <v>0.55</v>
      </c>
      <c r="AA1001" s="35" t="str">
        <f>FIXED(EXP('WinBUGS output'!M1000),2)</f>
        <v>0.23</v>
      </c>
      <c r="AB1001" s="35" t="str">
        <f>FIXED(EXP('WinBUGS output'!O1000),2)</f>
        <v>1.24</v>
      </c>
    </row>
    <row r="1002" spans="1:28" x14ac:dyDescent="0.25">
      <c r="A1002" s="37">
        <v>18</v>
      </c>
      <c r="B1002" s="37">
        <v>31</v>
      </c>
      <c r="C1002" s="35" t="str">
        <f>VLOOKUP(A1002,'WinBUGS output'!A:C,3,FALSE)</f>
        <v>Escitalopram</v>
      </c>
      <c r="D1002" s="35" t="str">
        <f>VLOOKUP(B1002,'WinBUGS output'!A:C,3,FALSE)</f>
        <v>Computerised mindfulness intervention</v>
      </c>
      <c r="E1002" s="35" t="str">
        <f>FIXED('WinBUGS output'!N1001,2)</f>
        <v>-0.26</v>
      </c>
      <c r="F1002" s="35" t="str">
        <f>FIXED('WinBUGS output'!M1001,2)</f>
        <v>-1.14</v>
      </c>
      <c r="G1002" s="35" t="str">
        <f>FIXED('WinBUGS output'!O1001,2)</f>
        <v>0.67</v>
      </c>
      <c r="H1002" s="7"/>
      <c r="I1002" s="7"/>
      <c r="J1002" s="7"/>
      <c r="X1002" s="35" t="str">
        <f t="shared" si="42"/>
        <v>Escitalopram</v>
      </c>
      <c r="Y1002" s="35" t="str">
        <f t="shared" si="43"/>
        <v>Computerised mindfulness intervention</v>
      </c>
      <c r="Z1002" s="35" t="str">
        <f>FIXED(EXP('WinBUGS output'!N1001),2)</f>
        <v>0.77</v>
      </c>
      <c r="AA1002" s="35" t="str">
        <f>FIXED(EXP('WinBUGS output'!M1001),2)</f>
        <v>0.32</v>
      </c>
      <c r="AB1002" s="35" t="str">
        <f>FIXED(EXP('WinBUGS output'!O1001),2)</f>
        <v>1.95</v>
      </c>
    </row>
    <row r="1003" spans="1:28" x14ac:dyDescent="0.25">
      <c r="A1003" s="37">
        <v>18</v>
      </c>
      <c r="B1003" s="37">
        <v>32</v>
      </c>
      <c r="C1003" s="35" t="str">
        <f>VLOOKUP(A1003,'WinBUGS output'!A:C,3,FALSE)</f>
        <v>Escitalopram</v>
      </c>
      <c r="D1003" s="35" t="str">
        <f>VLOOKUP(B1003,'WinBUGS output'!A:C,3,FALSE)</f>
        <v>Computerised-CBT (CCBT)</v>
      </c>
      <c r="E1003" s="35" t="str">
        <f>FIXED('WinBUGS output'!N1002,2)</f>
        <v>-0.03</v>
      </c>
      <c r="F1003" s="35" t="str">
        <f>FIXED('WinBUGS output'!M1002,2)</f>
        <v>-0.66</v>
      </c>
      <c r="G1003" s="35" t="str">
        <f>FIXED('WinBUGS output'!O1002,2)</f>
        <v>0.62</v>
      </c>
      <c r="H1003" s="7"/>
      <c r="I1003" s="7"/>
      <c r="J1003" s="7"/>
      <c r="X1003" s="35" t="str">
        <f t="shared" si="42"/>
        <v>Escitalopram</v>
      </c>
      <c r="Y1003" s="35" t="str">
        <f t="shared" si="43"/>
        <v>Computerised-CBT (CCBT)</v>
      </c>
      <c r="Z1003" s="35" t="str">
        <f>FIXED(EXP('WinBUGS output'!N1002),2)</f>
        <v>0.97</v>
      </c>
      <c r="AA1003" s="35" t="str">
        <f>FIXED(EXP('WinBUGS output'!M1002),2)</f>
        <v>0.51</v>
      </c>
      <c r="AB1003" s="35" t="str">
        <f>FIXED(EXP('WinBUGS output'!O1002),2)</f>
        <v>1.85</v>
      </c>
    </row>
    <row r="1004" spans="1:28" x14ac:dyDescent="0.25">
      <c r="A1004" s="37">
        <v>18</v>
      </c>
      <c r="B1004" s="37">
        <v>33</v>
      </c>
      <c r="C1004" s="35" t="str">
        <f>VLOOKUP(A1004,'WinBUGS output'!A:C,3,FALSE)</f>
        <v>Escitalopram</v>
      </c>
      <c r="D1004" s="35" t="str">
        <f>VLOOKUP(B1004,'WinBUGS output'!A:C,3,FALSE)</f>
        <v>Online positive psychological intervention</v>
      </c>
      <c r="E1004" s="35" t="str">
        <f>FIXED('WinBUGS output'!N1003,2)</f>
        <v>-0.64</v>
      </c>
      <c r="F1004" s="35" t="str">
        <f>FIXED('WinBUGS output'!M1003,2)</f>
        <v>-1.51</v>
      </c>
      <c r="G1004" s="35" t="str">
        <f>FIXED('WinBUGS output'!O1003,2)</f>
        <v>0.18</v>
      </c>
      <c r="H1004" s="7"/>
      <c r="I1004" s="7"/>
      <c r="J1004" s="7"/>
      <c r="X1004" s="35" t="str">
        <f t="shared" si="42"/>
        <v>Escitalopram</v>
      </c>
      <c r="Y1004" s="35" t="str">
        <f t="shared" si="43"/>
        <v>Online positive psychological intervention</v>
      </c>
      <c r="Z1004" s="35" t="str">
        <f>FIXED(EXP('WinBUGS output'!N1003),2)</f>
        <v>0.53</v>
      </c>
      <c r="AA1004" s="35" t="str">
        <f>FIXED(EXP('WinBUGS output'!M1003),2)</f>
        <v>0.22</v>
      </c>
      <c r="AB1004" s="35" t="str">
        <f>FIXED(EXP('WinBUGS output'!O1003),2)</f>
        <v>1.20</v>
      </c>
    </row>
    <row r="1005" spans="1:28" x14ac:dyDescent="0.25">
      <c r="A1005" s="37">
        <v>18</v>
      </c>
      <c r="B1005" s="37">
        <v>34</v>
      </c>
      <c r="C1005" s="35" t="str">
        <f>VLOOKUP(A1005,'WinBUGS output'!A:C,3,FALSE)</f>
        <v>Escitalopram</v>
      </c>
      <c r="D1005" s="35" t="str">
        <f>VLOOKUP(B1005,'WinBUGS output'!A:C,3,FALSE)</f>
        <v>Psychoeducational website</v>
      </c>
      <c r="E1005" s="35" t="str">
        <f>FIXED('WinBUGS output'!N1004,2)</f>
        <v>-0.20</v>
      </c>
      <c r="F1005" s="35" t="str">
        <f>FIXED('WinBUGS output'!M1004,2)</f>
        <v>-0.99</v>
      </c>
      <c r="G1005" s="35" t="str">
        <f>FIXED('WinBUGS output'!O1004,2)</f>
        <v>0.64</v>
      </c>
      <c r="H1005" s="7"/>
      <c r="I1005" s="7"/>
      <c r="J1005" s="7"/>
      <c r="X1005" s="35" t="str">
        <f t="shared" si="42"/>
        <v>Escitalopram</v>
      </c>
      <c r="Y1005" s="35" t="str">
        <f t="shared" si="43"/>
        <v>Psychoeducational website</v>
      </c>
      <c r="Z1005" s="35" t="str">
        <f>FIXED(EXP('WinBUGS output'!N1004),2)</f>
        <v>0.82</v>
      </c>
      <c r="AA1005" s="35" t="str">
        <f>FIXED(EXP('WinBUGS output'!M1004),2)</f>
        <v>0.37</v>
      </c>
      <c r="AB1005" s="35" t="str">
        <f>FIXED(EXP('WinBUGS output'!O1004),2)</f>
        <v>1.89</v>
      </c>
    </row>
    <row r="1006" spans="1:28" x14ac:dyDescent="0.25">
      <c r="A1006" s="37">
        <v>18</v>
      </c>
      <c r="B1006" s="37">
        <v>35</v>
      </c>
      <c r="C1006" s="35" t="str">
        <f>VLOOKUP(A1006,'WinBUGS output'!A:C,3,FALSE)</f>
        <v>Escitalopram</v>
      </c>
      <c r="D1006" s="35" t="str">
        <f>VLOOKUP(B1006,'WinBUGS output'!A:C,3,FALSE)</f>
        <v>Tailored computerised psychoeducation and self-help strategies</v>
      </c>
      <c r="E1006" s="35" t="str">
        <f>FIXED('WinBUGS output'!N1005,2)</f>
        <v>-0.77</v>
      </c>
      <c r="F1006" s="35" t="str">
        <f>FIXED('WinBUGS output'!M1005,2)</f>
        <v>-1.77</v>
      </c>
      <c r="G1006" s="35" t="str">
        <f>FIXED('WinBUGS output'!O1005,2)</f>
        <v>0.12</v>
      </c>
      <c r="H1006" s="7"/>
      <c r="I1006" s="7"/>
      <c r="J1006" s="7"/>
      <c r="X1006" s="35" t="str">
        <f t="shared" si="42"/>
        <v>Escitalopram</v>
      </c>
      <c r="Y1006" s="35" t="str">
        <f t="shared" si="43"/>
        <v>Tailored computerised psychoeducation and self-help strategies</v>
      </c>
      <c r="Z1006" s="35" t="str">
        <f>FIXED(EXP('WinBUGS output'!N1005),2)</f>
        <v>0.46</v>
      </c>
      <c r="AA1006" s="35" t="str">
        <f>FIXED(EXP('WinBUGS output'!M1005),2)</f>
        <v>0.17</v>
      </c>
      <c r="AB1006" s="35" t="str">
        <f>FIXED(EXP('WinBUGS output'!O1005),2)</f>
        <v>1.13</v>
      </c>
    </row>
    <row r="1007" spans="1:28" x14ac:dyDescent="0.25">
      <c r="A1007" s="37">
        <v>18</v>
      </c>
      <c r="B1007" s="37">
        <v>36</v>
      </c>
      <c r="C1007" s="35" t="str">
        <f>VLOOKUP(A1007,'WinBUGS output'!A:C,3,FALSE)</f>
        <v>Escitalopram</v>
      </c>
      <c r="D1007" s="35" t="str">
        <f>VLOOKUP(B1007,'WinBUGS output'!A:C,3,FALSE)</f>
        <v>Lifestyle factors discussion</v>
      </c>
      <c r="E1007" s="35" t="str">
        <f>FIXED('WinBUGS output'!N1006,2)</f>
        <v>-0.52</v>
      </c>
      <c r="F1007" s="35" t="str">
        <f>FIXED('WinBUGS output'!M1006,2)</f>
        <v>-1.36</v>
      </c>
      <c r="G1007" s="35" t="str">
        <f>FIXED('WinBUGS output'!O1006,2)</f>
        <v>0.30</v>
      </c>
      <c r="H1007" s="7"/>
      <c r="I1007" s="7"/>
      <c r="J1007" s="7"/>
      <c r="X1007" s="35" t="str">
        <f t="shared" si="42"/>
        <v>Escitalopram</v>
      </c>
      <c r="Y1007" s="35" t="str">
        <f t="shared" si="43"/>
        <v>Lifestyle factors discussion</v>
      </c>
      <c r="Z1007" s="35" t="str">
        <f>FIXED(EXP('WinBUGS output'!N1006),2)</f>
        <v>0.59</v>
      </c>
      <c r="AA1007" s="35" t="str">
        <f>FIXED(EXP('WinBUGS output'!M1006),2)</f>
        <v>0.26</v>
      </c>
      <c r="AB1007" s="35" t="str">
        <f>FIXED(EXP('WinBUGS output'!O1006),2)</f>
        <v>1.36</v>
      </c>
    </row>
    <row r="1008" spans="1:28" x14ac:dyDescent="0.25">
      <c r="A1008" s="37">
        <v>18</v>
      </c>
      <c r="B1008" s="37">
        <v>37</v>
      </c>
      <c r="C1008" s="35" t="str">
        <f>VLOOKUP(A1008,'WinBUGS output'!A:C,3,FALSE)</f>
        <v>Escitalopram</v>
      </c>
      <c r="D1008" s="35" t="str">
        <f>VLOOKUP(B1008,'WinBUGS output'!A:C,3,FALSE)</f>
        <v>Psychoeducational group programme</v>
      </c>
      <c r="E1008" s="35" t="str">
        <f>FIXED('WinBUGS output'!N1007,2)</f>
        <v>-0.33</v>
      </c>
      <c r="F1008" s="35" t="str">
        <f>FIXED('WinBUGS output'!M1007,2)</f>
        <v>-1.08</v>
      </c>
      <c r="G1008" s="35" t="str">
        <f>FIXED('WinBUGS output'!O1007,2)</f>
        <v>0.45</v>
      </c>
      <c r="H1008" s="7"/>
      <c r="I1008" s="7"/>
      <c r="J1008" s="7"/>
      <c r="X1008" s="35" t="str">
        <f t="shared" si="42"/>
        <v>Escitalopram</v>
      </c>
      <c r="Y1008" s="35" t="str">
        <f t="shared" si="43"/>
        <v>Psychoeducational group programme</v>
      </c>
      <c r="Z1008" s="35" t="str">
        <f>FIXED(EXP('WinBUGS output'!N1007),2)</f>
        <v>0.72</v>
      </c>
      <c r="AA1008" s="35" t="str">
        <f>FIXED(EXP('WinBUGS output'!M1007),2)</f>
        <v>0.34</v>
      </c>
      <c r="AB1008" s="35" t="str">
        <f>FIXED(EXP('WinBUGS output'!O1007),2)</f>
        <v>1.56</v>
      </c>
    </row>
    <row r="1009" spans="1:28" x14ac:dyDescent="0.25">
      <c r="A1009" s="37">
        <v>18</v>
      </c>
      <c r="B1009" s="37">
        <v>38</v>
      </c>
      <c r="C1009" s="35" t="str">
        <f>VLOOKUP(A1009,'WinBUGS output'!A:C,3,FALSE)</f>
        <v>Escitalopram</v>
      </c>
      <c r="D1009" s="35" t="str">
        <f>VLOOKUP(B1009,'WinBUGS output'!A:C,3,FALSE)</f>
        <v>Psychoeducational group programme + TAU</v>
      </c>
      <c r="E1009" s="35" t="str">
        <f>FIXED('WinBUGS output'!N1008,2)</f>
        <v>-0.22</v>
      </c>
      <c r="F1009" s="35" t="str">
        <f>FIXED('WinBUGS output'!M1008,2)</f>
        <v>-1.03</v>
      </c>
      <c r="G1009" s="35" t="str">
        <f>FIXED('WinBUGS output'!O1008,2)</f>
        <v>0.65</v>
      </c>
      <c r="H1009" s="7"/>
      <c r="I1009" s="7"/>
      <c r="J1009" s="7"/>
      <c r="X1009" s="35" t="str">
        <f t="shared" si="42"/>
        <v>Escitalopram</v>
      </c>
      <c r="Y1009" s="35" t="str">
        <f t="shared" si="43"/>
        <v>Psychoeducational group programme + TAU</v>
      </c>
      <c r="Z1009" s="35" t="str">
        <f>FIXED(EXP('WinBUGS output'!N1008),2)</f>
        <v>0.80</v>
      </c>
      <c r="AA1009" s="35" t="str">
        <f>FIXED(EXP('WinBUGS output'!M1008),2)</f>
        <v>0.36</v>
      </c>
      <c r="AB1009" s="35" t="str">
        <f>FIXED(EXP('WinBUGS output'!O1008),2)</f>
        <v>1.91</v>
      </c>
    </row>
    <row r="1010" spans="1:28" x14ac:dyDescent="0.25">
      <c r="A1010" s="37">
        <v>18</v>
      </c>
      <c r="B1010" s="37">
        <v>39</v>
      </c>
      <c r="C1010" s="35" t="str">
        <f>VLOOKUP(A1010,'WinBUGS output'!A:C,3,FALSE)</f>
        <v>Escitalopram</v>
      </c>
      <c r="D1010" s="35" t="str">
        <f>VLOOKUP(B1010,'WinBUGS output'!A:C,3,FALSE)</f>
        <v>Interpersonal psychotherapy (IPT)</v>
      </c>
      <c r="E1010" s="35" t="str">
        <f>FIXED('WinBUGS output'!N1009,2)</f>
        <v>-0.12</v>
      </c>
      <c r="F1010" s="35" t="str">
        <f>FIXED('WinBUGS output'!M1009,2)</f>
        <v>-0.77</v>
      </c>
      <c r="G1010" s="35" t="str">
        <f>FIXED('WinBUGS output'!O1009,2)</f>
        <v>0.56</v>
      </c>
      <c r="H1010" s="7"/>
      <c r="I1010" s="7"/>
      <c r="J1010" s="7"/>
      <c r="X1010" s="35" t="str">
        <f t="shared" si="42"/>
        <v>Escitalopram</v>
      </c>
      <c r="Y1010" s="35" t="str">
        <f t="shared" si="43"/>
        <v>Interpersonal psychotherapy (IPT)</v>
      </c>
      <c r="Z1010" s="35" t="str">
        <f>FIXED(EXP('WinBUGS output'!N1009),2)</f>
        <v>0.89</v>
      </c>
      <c r="AA1010" s="35" t="str">
        <f>FIXED(EXP('WinBUGS output'!M1009),2)</f>
        <v>0.46</v>
      </c>
      <c r="AB1010" s="35" t="str">
        <f>FIXED(EXP('WinBUGS output'!O1009),2)</f>
        <v>1.74</v>
      </c>
    </row>
    <row r="1011" spans="1:28" x14ac:dyDescent="0.25">
      <c r="A1011" s="37">
        <v>18</v>
      </c>
      <c r="B1011" s="37">
        <v>40</v>
      </c>
      <c r="C1011" s="35" t="str">
        <f>VLOOKUP(A1011,'WinBUGS output'!A:C,3,FALSE)</f>
        <v>Escitalopram</v>
      </c>
      <c r="D1011" s="35" t="str">
        <f>VLOOKUP(B1011,'WinBUGS output'!A:C,3,FALSE)</f>
        <v>Interpersonal counselling</v>
      </c>
      <c r="E1011" s="35" t="str">
        <f>FIXED('WinBUGS output'!N1010,2)</f>
        <v>0.28</v>
      </c>
      <c r="F1011" s="35" t="str">
        <f>FIXED('WinBUGS output'!M1010,2)</f>
        <v>-0.61</v>
      </c>
      <c r="G1011" s="35" t="str">
        <f>FIXED('WinBUGS output'!O1010,2)</f>
        <v>1.27</v>
      </c>
      <c r="H1011" s="7"/>
      <c r="I1011" s="7"/>
      <c r="J1011" s="7"/>
      <c r="X1011" s="35" t="str">
        <f t="shared" si="42"/>
        <v>Escitalopram</v>
      </c>
      <c r="Y1011" s="35" t="str">
        <f t="shared" si="43"/>
        <v>Interpersonal counselling</v>
      </c>
      <c r="Z1011" s="35" t="str">
        <f>FIXED(EXP('WinBUGS output'!N1010),2)</f>
        <v>1.32</v>
      </c>
      <c r="AA1011" s="35" t="str">
        <f>FIXED(EXP('WinBUGS output'!M1010),2)</f>
        <v>0.54</v>
      </c>
      <c r="AB1011" s="35" t="str">
        <f>FIXED(EXP('WinBUGS output'!O1010),2)</f>
        <v>3.57</v>
      </c>
    </row>
    <row r="1012" spans="1:28" x14ac:dyDescent="0.25">
      <c r="A1012" s="37">
        <v>18</v>
      </c>
      <c r="B1012" s="37">
        <v>41</v>
      </c>
      <c r="C1012" s="35" t="str">
        <f>VLOOKUP(A1012,'WinBUGS output'!A:C,3,FALSE)</f>
        <v>Escitalopram</v>
      </c>
      <c r="D1012" s="35" t="str">
        <f>VLOOKUP(B1012,'WinBUGS output'!A:C,3,FALSE)</f>
        <v>Non-directive counselling</v>
      </c>
      <c r="E1012" s="35" t="str">
        <f>FIXED('WinBUGS output'!N1011,2)</f>
        <v>-0.03</v>
      </c>
      <c r="F1012" s="35" t="str">
        <f>FIXED('WinBUGS output'!M1011,2)</f>
        <v>-0.80</v>
      </c>
      <c r="G1012" s="35" t="str">
        <f>FIXED('WinBUGS output'!O1011,2)</f>
        <v>0.75</v>
      </c>
      <c r="H1012" s="7"/>
      <c r="I1012" s="7"/>
      <c r="J1012" s="7"/>
      <c r="X1012" s="35" t="str">
        <f t="shared" si="42"/>
        <v>Escitalopram</v>
      </c>
      <c r="Y1012" s="35" t="str">
        <f t="shared" si="43"/>
        <v>Non-directive counselling</v>
      </c>
      <c r="Z1012" s="35" t="str">
        <f>FIXED(EXP('WinBUGS output'!N1011),2)</f>
        <v>0.97</v>
      </c>
      <c r="AA1012" s="35" t="str">
        <f>FIXED(EXP('WinBUGS output'!M1011),2)</f>
        <v>0.45</v>
      </c>
      <c r="AB1012" s="35" t="str">
        <f>FIXED(EXP('WinBUGS output'!O1011),2)</f>
        <v>2.12</v>
      </c>
    </row>
    <row r="1013" spans="1:28" x14ac:dyDescent="0.25">
      <c r="A1013" s="37">
        <v>18</v>
      </c>
      <c r="B1013" s="37">
        <v>42</v>
      </c>
      <c r="C1013" s="35" t="str">
        <f>VLOOKUP(A1013,'WinBUGS output'!A:C,3,FALSE)</f>
        <v>Escitalopram</v>
      </c>
      <c r="D1013" s="35" t="str">
        <f>VLOOKUP(B1013,'WinBUGS output'!A:C,3,FALSE)</f>
        <v>Wheel of wellness counselling</v>
      </c>
      <c r="E1013" s="35" t="str">
        <f>FIXED('WinBUGS output'!N1012,2)</f>
        <v>0.00</v>
      </c>
      <c r="F1013" s="35" t="str">
        <f>FIXED('WinBUGS output'!M1012,2)</f>
        <v>-0.90</v>
      </c>
      <c r="G1013" s="35" t="str">
        <f>FIXED('WinBUGS output'!O1012,2)</f>
        <v>0.89</v>
      </c>
      <c r="H1013" s="7"/>
      <c r="I1013" s="7"/>
      <c r="J1013" s="7"/>
      <c r="X1013" s="35" t="str">
        <f t="shared" si="42"/>
        <v>Escitalopram</v>
      </c>
      <c r="Y1013" s="35" t="str">
        <f t="shared" si="43"/>
        <v>Wheel of wellness counselling</v>
      </c>
      <c r="Z1013" s="35" t="str">
        <f>FIXED(EXP('WinBUGS output'!N1012),2)</f>
        <v>1.00</v>
      </c>
      <c r="AA1013" s="35" t="str">
        <f>FIXED(EXP('WinBUGS output'!M1012),2)</f>
        <v>0.41</v>
      </c>
      <c r="AB1013" s="35" t="str">
        <f>FIXED(EXP('WinBUGS output'!O1012),2)</f>
        <v>2.43</v>
      </c>
    </row>
    <row r="1014" spans="1:28" x14ac:dyDescent="0.25">
      <c r="A1014" s="37">
        <v>18</v>
      </c>
      <c r="B1014" s="37">
        <v>43</v>
      </c>
      <c r="C1014" s="35" t="str">
        <f>VLOOKUP(A1014,'WinBUGS output'!A:C,3,FALSE)</f>
        <v>Escitalopram</v>
      </c>
      <c r="D1014" s="35" t="str">
        <f>VLOOKUP(B1014,'WinBUGS output'!A:C,3,FALSE)</f>
        <v>Problem solving individual + enhanced TAU</v>
      </c>
      <c r="E1014" s="35" t="str">
        <f>FIXED('WinBUGS output'!N1013,2)</f>
        <v>-1.00</v>
      </c>
      <c r="F1014" s="35" t="str">
        <f>FIXED('WinBUGS output'!M1013,2)</f>
        <v>-2.25</v>
      </c>
      <c r="G1014" s="35" t="str">
        <f>FIXED('WinBUGS output'!O1013,2)</f>
        <v>0.26</v>
      </c>
      <c r="H1014" s="7"/>
      <c r="I1014" s="7"/>
      <c r="J1014" s="7"/>
      <c r="X1014" s="35" t="str">
        <f t="shared" si="42"/>
        <v>Escitalopram</v>
      </c>
      <c r="Y1014" s="35" t="str">
        <f t="shared" si="43"/>
        <v>Problem solving individual + enhanced TAU</v>
      </c>
      <c r="Z1014" s="35" t="str">
        <f>FIXED(EXP('WinBUGS output'!N1013),2)</f>
        <v>0.37</v>
      </c>
      <c r="AA1014" s="35" t="str">
        <f>FIXED(EXP('WinBUGS output'!M1013),2)</f>
        <v>0.11</v>
      </c>
      <c r="AB1014" s="35" t="str">
        <f>FIXED(EXP('WinBUGS output'!O1013),2)</f>
        <v>1.29</v>
      </c>
    </row>
    <row r="1015" spans="1:28" x14ac:dyDescent="0.25">
      <c r="A1015" s="37">
        <v>18</v>
      </c>
      <c r="B1015" s="37">
        <v>44</v>
      </c>
      <c r="C1015" s="35" t="str">
        <f>VLOOKUP(A1015,'WinBUGS output'!A:C,3,FALSE)</f>
        <v>Escitalopram</v>
      </c>
      <c r="D1015" s="35" t="str">
        <f>VLOOKUP(B1015,'WinBUGS output'!A:C,3,FALSE)</f>
        <v>Behavioural activation</v>
      </c>
      <c r="E1015" s="35" t="str">
        <f>FIXED('WinBUGS output'!N1014,2)</f>
        <v>1.09</v>
      </c>
      <c r="F1015" s="35" t="str">
        <f>FIXED('WinBUGS output'!M1014,2)</f>
        <v>0.34</v>
      </c>
      <c r="G1015" s="35" t="str">
        <f>FIXED('WinBUGS output'!O1014,2)</f>
        <v>1.87</v>
      </c>
      <c r="H1015" s="7"/>
      <c r="I1015" s="7"/>
      <c r="J1015" s="7"/>
      <c r="X1015" s="35" t="str">
        <f t="shared" si="42"/>
        <v>Escitalopram</v>
      </c>
      <c r="Y1015" s="35" t="str">
        <f t="shared" si="43"/>
        <v>Behavioural activation</v>
      </c>
      <c r="Z1015" s="35" t="str">
        <f>FIXED(EXP('WinBUGS output'!N1014),2)</f>
        <v>2.98</v>
      </c>
      <c r="AA1015" s="35" t="str">
        <f>FIXED(EXP('WinBUGS output'!M1014),2)</f>
        <v>1.40</v>
      </c>
      <c r="AB1015" s="35" t="str">
        <f>FIXED(EXP('WinBUGS output'!O1014),2)</f>
        <v>6.46</v>
      </c>
    </row>
    <row r="1016" spans="1:28" x14ac:dyDescent="0.25">
      <c r="A1016" s="37">
        <v>18</v>
      </c>
      <c r="B1016" s="37">
        <v>45</v>
      </c>
      <c r="C1016" s="35" t="str">
        <f>VLOOKUP(A1016,'WinBUGS output'!A:C,3,FALSE)</f>
        <v>Escitalopram</v>
      </c>
      <c r="D1016" s="35" t="str">
        <f>VLOOKUP(B1016,'WinBUGS output'!A:C,3,FALSE)</f>
        <v>CBT individual (under 15 sessions)</v>
      </c>
      <c r="E1016" s="35" t="str">
        <f>FIXED('WinBUGS output'!N1015,2)</f>
        <v>0.36</v>
      </c>
      <c r="F1016" s="35" t="str">
        <f>FIXED('WinBUGS output'!M1015,2)</f>
        <v>-0.33</v>
      </c>
      <c r="G1016" s="35" t="str">
        <f>FIXED('WinBUGS output'!O1015,2)</f>
        <v>1.06</v>
      </c>
      <c r="H1016" s="7"/>
      <c r="I1016" s="7"/>
      <c r="J1016" s="7"/>
      <c r="X1016" s="35" t="str">
        <f t="shared" si="42"/>
        <v>Escitalopram</v>
      </c>
      <c r="Y1016" s="35" t="str">
        <f t="shared" si="43"/>
        <v>CBT individual (under 15 sessions)</v>
      </c>
      <c r="Z1016" s="35" t="str">
        <f>FIXED(EXP('WinBUGS output'!N1015),2)</f>
        <v>1.43</v>
      </c>
      <c r="AA1016" s="35" t="str">
        <f>FIXED(EXP('WinBUGS output'!M1015),2)</f>
        <v>0.72</v>
      </c>
      <c r="AB1016" s="35" t="str">
        <f>FIXED(EXP('WinBUGS output'!O1015),2)</f>
        <v>2.88</v>
      </c>
    </row>
    <row r="1017" spans="1:28" x14ac:dyDescent="0.25">
      <c r="A1017" s="37">
        <v>18</v>
      </c>
      <c r="B1017" s="37">
        <v>46</v>
      </c>
      <c r="C1017" s="35" t="str">
        <f>VLOOKUP(A1017,'WinBUGS output'!A:C,3,FALSE)</f>
        <v>Escitalopram</v>
      </c>
      <c r="D1017" s="35" t="str">
        <f>VLOOKUP(B1017,'WinBUGS output'!A:C,3,FALSE)</f>
        <v>CBT individual (under 15 sessions) + TAU</v>
      </c>
      <c r="E1017" s="35" t="str">
        <f>FIXED('WinBUGS output'!N1016,2)</f>
        <v>0.59</v>
      </c>
      <c r="F1017" s="35" t="str">
        <f>FIXED('WinBUGS output'!M1016,2)</f>
        <v>-0.13</v>
      </c>
      <c r="G1017" s="35" t="str">
        <f>FIXED('WinBUGS output'!O1016,2)</f>
        <v>1.37</v>
      </c>
      <c r="H1017" s="7"/>
      <c r="I1017" s="7"/>
      <c r="J1017" s="7"/>
      <c r="X1017" s="35" t="str">
        <f t="shared" si="42"/>
        <v>Escitalopram</v>
      </c>
      <c r="Y1017" s="35" t="str">
        <f t="shared" si="43"/>
        <v>CBT individual (under 15 sessions) + TAU</v>
      </c>
      <c r="Z1017" s="35" t="str">
        <f>FIXED(EXP('WinBUGS output'!N1016),2)</f>
        <v>1.80</v>
      </c>
      <c r="AA1017" s="35" t="str">
        <f>FIXED(EXP('WinBUGS output'!M1016),2)</f>
        <v>0.88</v>
      </c>
      <c r="AB1017" s="35" t="str">
        <f>FIXED(EXP('WinBUGS output'!O1016),2)</f>
        <v>3.92</v>
      </c>
    </row>
    <row r="1018" spans="1:28" x14ac:dyDescent="0.25">
      <c r="A1018" s="37">
        <v>18</v>
      </c>
      <c r="B1018" s="37">
        <v>47</v>
      </c>
      <c r="C1018" s="35" t="str">
        <f>VLOOKUP(A1018,'WinBUGS output'!A:C,3,FALSE)</f>
        <v>Escitalopram</v>
      </c>
      <c r="D1018" s="35" t="str">
        <f>VLOOKUP(B1018,'WinBUGS output'!A:C,3,FALSE)</f>
        <v>CBT individual (over 15 sessions)</v>
      </c>
      <c r="E1018" s="35" t="str">
        <f>FIXED('WinBUGS output'!N1017,2)</f>
        <v>0.44</v>
      </c>
      <c r="F1018" s="35" t="str">
        <f>FIXED('WinBUGS output'!M1017,2)</f>
        <v>-0.10</v>
      </c>
      <c r="G1018" s="35" t="str">
        <f>FIXED('WinBUGS output'!O1017,2)</f>
        <v>1.04</v>
      </c>
      <c r="H1018" s="7"/>
      <c r="I1018" s="7"/>
      <c r="J1018" s="7"/>
      <c r="X1018" s="35" t="str">
        <f t="shared" si="42"/>
        <v>Escitalopram</v>
      </c>
      <c r="Y1018" s="35" t="str">
        <f t="shared" si="43"/>
        <v>CBT individual (over 15 sessions)</v>
      </c>
      <c r="Z1018" s="35" t="str">
        <f>FIXED(EXP('WinBUGS output'!N1017),2)</f>
        <v>1.56</v>
      </c>
      <c r="AA1018" s="35" t="str">
        <f>FIXED(EXP('WinBUGS output'!M1017),2)</f>
        <v>0.91</v>
      </c>
      <c r="AB1018" s="35" t="str">
        <f>FIXED(EXP('WinBUGS output'!O1017),2)</f>
        <v>2.82</v>
      </c>
    </row>
    <row r="1019" spans="1:28" x14ac:dyDescent="0.25">
      <c r="A1019" s="37">
        <v>18</v>
      </c>
      <c r="B1019" s="37">
        <v>48</v>
      </c>
      <c r="C1019" s="35" t="str">
        <f>VLOOKUP(A1019,'WinBUGS output'!A:C,3,FALSE)</f>
        <v>Escitalopram</v>
      </c>
      <c r="D1019" s="35" t="str">
        <f>VLOOKUP(B1019,'WinBUGS output'!A:C,3,FALSE)</f>
        <v>CBT individual (over 15 sessions) + TAU</v>
      </c>
      <c r="E1019" s="35" t="str">
        <f>FIXED('WinBUGS output'!N1018,2)</f>
        <v>-0.21</v>
      </c>
      <c r="F1019" s="35" t="str">
        <f>FIXED('WinBUGS output'!M1018,2)</f>
        <v>-1.53</v>
      </c>
      <c r="G1019" s="35" t="str">
        <f>FIXED('WinBUGS output'!O1018,2)</f>
        <v>0.78</v>
      </c>
      <c r="H1019" s="7"/>
      <c r="I1019" s="7"/>
      <c r="J1019" s="7"/>
      <c r="X1019" s="35" t="str">
        <f t="shared" si="42"/>
        <v>Escitalopram</v>
      </c>
      <c r="Y1019" s="35" t="str">
        <f t="shared" si="43"/>
        <v>CBT individual (over 15 sessions) + TAU</v>
      </c>
      <c r="Z1019" s="35" t="str">
        <f>FIXED(EXP('WinBUGS output'!N1018),2)</f>
        <v>0.81</v>
      </c>
      <c r="AA1019" s="35" t="str">
        <f>FIXED(EXP('WinBUGS output'!M1018),2)</f>
        <v>0.22</v>
      </c>
      <c r="AB1019" s="35" t="str">
        <f>FIXED(EXP('WinBUGS output'!O1018),2)</f>
        <v>2.18</v>
      </c>
    </row>
    <row r="1020" spans="1:28" x14ac:dyDescent="0.25">
      <c r="A1020" s="37">
        <v>18</v>
      </c>
      <c r="B1020" s="37">
        <v>49</v>
      </c>
      <c r="C1020" s="35" t="str">
        <f>VLOOKUP(A1020,'WinBUGS output'!A:C,3,FALSE)</f>
        <v>Escitalopram</v>
      </c>
      <c r="D1020" s="35" t="str">
        <f>VLOOKUP(B1020,'WinBUGS output'!A:C,3,FALSE)</f>
        <v>Rational emotive behaviour therapy (REBT) individual</v>
      </c>
      <c r="E1020" s="35" t="str">
        <f>FIXED('WinBUGS output'!N1019,2)</f>
        <v>0.47</v>
      </c>
      <c r="F1020" s="35" t="str">
        <f>FIXED('WinBUGS output'!M1019,2)</f>
        <v>-0.29</v>
      </c>
      <c r="G1020" s="35" t="str">
        <f>FIXED('WinBUGS output'!O1019,2)</f>
        <v>1.26</v>
      </c>
      <c r="H1020" s="7"/>
      <c r="I1020" s="7"/>
      <c r="J1020" s="7"/>
      <c r="X1020" s="35" t="str">
        <f t="shared" si="42"/>
        <v>Escitalopram</v>
      </c>
      <c r="Y1020" s="35" t="str">
        <f t="shared" si="43"/>
        <v>Rational emotive behaviour therapy (REBT) individual</v>
      </c>
      <c r="Z1020" s="35" t="str">
        <f>FIXED(EXP('WinBUGS output'!N1019),2)</f>
        <v>1.59</v>
      </c>
      <c r="AA1020" s="35" t="str">
        <f>FIXED(EXP('WinBUGS output'!M1019),2)</f>
        <v>0.75</v>
      </c>
      <c r="AB1020" s="35" t="str">
        <f>FIXED(EXP('WinBUGS output'!O1019),2)</f>
        <v>3.51</v>
      </c>
    </row>
    <row r="1021" spans="1:28" x14ac:dyDescent="0.25">
      <c r="A1021" s="37">
        <v>18</v>
      </c>
      <c r="B1021" s="37">
        <v>50</v>
      </c>
      <c r="C1021" s="35" t="str">
        <f>VLOOKUP(A1021,'WinBUGS output'!A:C,3,FALSE)</f>
        <v>Escitalopram</v>
      </c>
      <c r="D1021" s="35" t="str">
        <f>VLOOKUP(B1021,'WinBUGS output'!A:C,3,FALSE)</f>
        <v>Third-wave cognitive therapy individual</v>
      </c>
      <c r="E1021" s="35" t="str">
        <f>FIXED('WinBUGS output'!N1020,2)</f>
        <v>0.67</v>
      </c>
      <c r="F1021" s="35" t="str">
        <f>FIXED('WinBUGS output'!M1020,2)</f>
        <v>-0.06</v>
      </c>
      <c r="G1021" s="35" t="str">
        <f>FIXED('WinBUGS output'!O1020,2)</f>
        <v>1.46</v>
      </c>
      <c r="H1021" s="7"/>
      <c r="I1021" s="7"/>
      <c r="J1021" s="7"/>
      <c r="X1021" s="35" t="str">
        <f t="shared" si="42"/>
        <v>Escitalopram</v>
      </c>
      <c r="Y1021" s="35" t="str">
        <f t="shared" si="43"/>
        <v>Third-wave cognitive therapy individual</v>
      </c>
      <c r="Z1021" s="35" t="str">
        <f>FIXED(EXP('WinBUGS output'!N1020),2)</f>
        <v>1.95</v>
      </c>
      <c r="AA1021" s="35" t="str">
        <f>FIXED(EXP('WinBUGS output'!M1020),2)</f>
        <v>0.94</v>
      </c>
      <c r="AB1021" s="35" t="str">
        <f>FIXED(EXP('WinBUGS output'!O1020),2)</f>
        <v>4.31</v>
      </c>
    </row>
    <row r="1022" spans="1:28" x14ac:dyDescent="0.25">
      <c r="A1022" s="37">
        <v>18</v>
      </c>
      <c r="B1022" s="37">
        <v>51</v>
      </c>
      <c r="C1022" s="35" t="str">
        <f>VLOOKUP(A1022,'WinBUGS output'!A:C,3,FALSE)</f>
        <v>Escitalopram</v>
      </c>
      <c r="D1022" s="35" t="str">
        <f>VLOOKUP(B1022,'WinBUGS output'!A:C,3,FALSE)</f>
        <v>Third-wave cognitive therapy individual + TAU</v>
      </c>
      <c r="E1022" s="35" t="str">
        <f>FIXED('WinBUGS output'!N1021,2)</f>
        <v>0.63</v>
      </c>
      <c r="F1022" s="35" t="str">
        <f>FIXED('WinBUGS output'!M1021,2)</f>
        <v>-0.20</v>
      </c>
      <c r="G1022" s="35" t="str">
        <f>FIXED('WinBUGS output'!O1021,2)</f>
        <v>1.59</v>
      </c>
      <c r="H1022" s="7"/>
      <c r="I1022" s="7"/>
      <c r="J1022" s="7"/>
      <c r="X1022" s="35" t="str">
        <f t="shared" si="42"/>
        <v>Escitalopram</v>
      </c>
      <c r="Y1022" s="35" t="str">
        <f t="shared" si="43"/>
        <v>Third-wave cognitive therapy individual + TAU</v>
      </c>
      <c r="Z1022" s="35" t="str">
        <f>FIXED(EXP('WinBUGS output'!N1021),2)</f>
        <v>1.88</v>
      </c>
      <c r="AA1022" s="35" t="str">
        <f>FIXED(EXP('WinBUGS output'!M1021),2)</f>
        <v>0.82</v>
      </c>
      <c r="AB1022" s="35" t="str">
        <f>FIXED(EXP('WinBUGS output'!O1021),2)</f>
        <v>4.90</v>
      </c>
    </row>
    <row r="1023" spans="1:28" x14ac:dyDescent="0.25">
      <c r="A1023" s="37">
        <v>18</v>
      </c>
      <c r="B1023" s="37">
        <v>52</v>
      </c>
      <c r="C1023" s="35" t="str">
        <f>VLOOKUP(A1023,'WinBUGS output'!A:C,3,FALSE)</f>
        <v>Escitalopram</v>
      </c>
      <c r="D1023" s="35" t="str">
        <f>VLOOKUP(B1023,'WinBUGS output'!A:C,3,FALSE)</f>
        <v>CBT group (under 15 sessions)</v>
      </c>
      <c r="E1023" s="35" t="str">
        <f>FIXED('WinBUGS output'!N1022,2)</f>
        <v>0.00</v>
      </c>
      <c r="F1023" s="35" t="str">
        <f>FIXED('WinBUGS output'!M1022,2)</f>
        <v>-0.64</v>
      </c>
      <c r="G1023" s="35" t="str">
        <f>FIXED('WinBUGS output'!O1022,2)</f>
        <v>0.70</v>
      </c>
      <c r="H1023" s="7"/>
      <c r="I1023" s="7"/>
      <c r="J1023" s="7"/>
      <c r="X1023" s="35" t="str">
        <f t="shared" si="42"/>
        <v>Escitalopram</v>
      </c>
      <c r="Y1023" s="35" t="str">
        <f t="shared" si="43"/>
        <v>CBT group (under 15 sessions)</v>
      </c>
      <c r="Z1023" s="35" t="str">
        <f>FIXED(EXP('WinBUGS output'!N1022),2)</f>
        <v>1.00</v>
      </c>
      <c r="AA1023" s="35" t="str">
        <f>FIXED(EXP('WinBUGS output'!M1022),2)</f>
        <v>0.52</v>
      </c>
      <c r="AB1023" s="35" t="str">
        <f>FIXED(EXP('WinBUGS output'!O1022),2)</f>
        <v>2.01</v>
      </c>
    </row>
    <row r="1024" spans="1:28" x14ac:dyDescent="0.25">
      <c r="A1024" s="37">
        <v>18</v>
      </c>
      <c r="B1024" s="37">
        <v>53</v>
      </c>
      <c r="C1024" s="35" t="str">
        <f>VLOOKUP(A1024,'WinBUGS output'!A:C,3,FALSE)</f>
        <v>Escitalopram</v>
      </c>
      <c r="D1024" s="35" t="str">
        <f>VLOOKUP(B1024,'WinBUGS output'!A:C,3,FALSE)</f>
        <v>CBT group (under 15 sessions) + TAU</v>
      </c>
      <c r="E1024" s="35" t="str">
        <f>FIXED('WinBUGS output'!N1023,2)</f>
        <v>0.15</v>
      </c>
      <c r="F1024" s="35" t="str">
        <f>FIXED('WinBUGS output'!M1023,2)</f>
        <v>-0.61</v>
      </c>
      <c r="G1024" s="35" t="str">
        <f>FIXED('WinBUGS output'!O1023,2)</f>
        <v>1.03</v>
      </c>
      <c r="H1024" s="7"/>
      <c r="I1024" s="7"/>
      <c r="J1024" s="7"/>
      <c r="X1024" s="35" t="str">
        <f t="shared" si="42"/>
        <v>Escitalopram</v>
      </c>
      <c r="Y1024" s="35" t="str">
        <f t="shared" si="43"/>
        <v>CBT group (under 15 sessions) + TAU</v>
      </c>
      <c r="Z1024" s="35" t="str">
        <f>FIXED(EXP('WinBUGS output'!N1023),2)</f>
        <v>1.17</v>
      </c>
      <c r="AA1024" s="35" t="str">
        <f>FIXED(EXP('WinBUGS output'!M1023),2)</f>
        <v>0.55</v>
      </c>
      <c r="AB1024" s="35" t="str">
        <f>FIXED(EXP('WinBUGS output'!O1023),2)</f>
        <v>2.79</v>
      </c>
    </row>
    <row r="1025" spans="1:28" x14ac:dyDescent="0.25">
      <c r="A1025" s="37">
        <v>18</v>
      </c>
      <c r="B1025" s="37">
        <v>54</v>
      </c>
      <c r="C1025" s="35" t="str">
        <f>VLOOKUP(A1025,'WinBUGS output'!A:C,3,FALSE)</f>
        <v>Escitalopram</v>
      </c>
      <c r="D1025" s="35" t="str">
        <f>VLOOKUP(B1025,'WinBUGS output'!A:C,3,FALSE)</f>
        <v>Coping with Depression course (group)</v>
      </c>
      <c r="E1025" s="35" t="str">
        <f>FIXED('WinBUGS output'!N1024,2)</f>
        <v>-0.26</v>
      </c>
      <c r="F1025" s="35" t="str">
        <f>FIXED('WinBUGS output'!M1024,2)</f>
        <v>-1.06</v>
      </c>
      <c r="G1025" s="35" t="str">
        <f>FIXED('WinBUGS output'!O1024,2)</f>
        <v>0.50</v>
      </c>
      <c r="H1025" s="7"/>
      <c r="I1025" s="7"/>
      <c r="J1025" s="7"/>
      <c r="X1025" s="35" t="str">
        <f t="shared" si="42"/>
        <v>Escitalopram</v>
      </c>
      <c r="Y1025" s="35" t="str">
        <f t="shared" si="43"/>
        <v>Coping with Depression course (group)</v>
      </c>
      <c r="Z1025" s="35" t="str">
        <f>FIXED(EXP('WinBUGS output'!N1024),2)</f>
        <v>0.77</v>
      </c>
      <c r="AA1025" s="35" t="str">
        <f>FIXED(EXP('WinBUGS output'!M1024),2)</f>
        <v>0.35</v>
      </c>
      <c r="AB1025" s="35" t="str">
        <f>FIXED(EXP('WinBUGS output'!O1024),2)</f>
        <v>1.65</v>
      </c>
    </row>
    <row r="1026" spans="1:28" x14ac:dyDescent="0.25">
      <c r="A1026" s="37">
        <v>18</v>
      </c>
      <c r="B1026" s="37">
        <v>55</v>
      </c>
      <c r="C1026" s="35" t="str">
        <f>VLOOKUP(A1026,'WinBUGS output'!A:C,3,FALSE)</f>
        <v>Escitalopram</v>
      </c>
      <c r="D1026" s="35" t="str">
        <f>VLOOKUP(B1026,'WinBUGS output'!A:C,3,FALSE)</f>
        <v>Third-wave cognitive therapy group</v>
      </c>
      <c r="E1026" s="35" t="str">
        <f>FIXED('WinBUGS output'!N1025,2)</f>
        <v>-0.23</v>
      </c>
      <c r="F1026" s="35" t="str">
        <f>FIXED('WinBUGS output'!M1025,2)</f>
        <v>-0.97</v>
      </c>
      <c r="G1026" s="35" t="str">
        <f>FIXED('WinBUGS output'!O1025,2)</f>
        <v>0.50</v>
      </c>
      <c r="H1026" s="7"/>
      <c r="I1026" s="7"/>
      <c r="J1026" s="7"/>
      <c r="X1026" s="35" t="str">
        <f t="shared" si="42"/>
        <v>Escitalopram</v>
      </c>
      <c r="Y1026" s="35" t="str">
        <f t="shared" si="43"/>
        <v>Third-wave cognitive therapy group</v>
      </c>
      <c r="Z1026" s="35" t="str">
        <f>FIXED(EXP('WinBUGS output'!N1025),2)</f>
        <v>0.80</v>
      </c>
      <c r="AA1026" s="35" t="str">
        <f>FIXED(EXP('WinBUGS output'!M1025),2)</f>
        <v>0.38</v>
      </c>
      <c r="AB1026" s="35" t="str">
        <f>FIXED(EXP('WinBUGS output'!O1025),2)</f>
        <v>1.65</v>
      </c>
    </row>
    <row r="1027" spans="1:28" x14ac:dyDescent="0.25">
      <c r="A1027" s="37">
        <v>18</v>
      </c>
      <c r="B1027" s="37">
        <v>56</v>
      </c>
      <c r="C1027" s="35" t="str">
        <f>VLOOKUP(A1027,'WinBUGS output'!A:C,3,FALSE)</f>
        <v>Escitalopram</v>
      </c>
      <c r="D1027" s="35" t="str">
        <f>VLOOKUP(B1027,'WinBUGS output'!A:C,3,FALSE)</f>
        <v>Third-wave cognitive therapy group + TAU</v>
      </c>
      <c r="E1027" s="35" t="str">
        <f>FIXED('WinBUGS output'!N1026,2)</f>
        <v>-0.05</v>
      </c>
      <c r="F1027" s="35" t="str">
        <f>FIXED('WinBUGS output'!M1026,2)</f>
        <v>-0.90</v>
      </c>
      <c r="G1027" s="35" t="str">
        <f>FIXED('WinBUGS output'!O1026,2)</f>
        <v>0.85</v>
      </c>
      <c r="H1027" s="7"/>
      <c r="I1027" s="7"/>
      <c r="J1027" s="7"/>
      <c r="X1027" s="35" t="str">
        <f t="shared" si="42"/>
        <v>Escitalopram</v>
      </c>
      <c r="Y1027" s="35" t="str">
        <f t="shared" si="43"/>
        <v>Third-wave cognitive therapy group + TAU</v>
      </c>
      <c r="Z1027" s="35" t="str">
        <f>FIXED(EXP('WinBUGS output'!N1026),2)</f>
        <v>0.95</v>
      </c>
      <c r="AA1027" s="35" t="str">
        <f>FIXED(EXP('WinBUGS output'!M1026),2)</f>
        <v>0.41</v>
      </c>
      <c r="AB1027" s="35" t="str">
        <f>FIXED(EXP('WinBUGS output'!O1026),2)</f>
        <v>2.35</v>
      </c>
    </row>
    <row r="1028" spans="1:28" x14ac:dyDescent="0.25">
      <c r="A1028" s="37">
        <v>18</v>
      </c>
      <c r="B1028" s="37">
        <v>57</v>
      </c>
      <c r="C1028" s="35" t="str">
        <f>VLOOKUP(A1028,'WinBUGS output'!A:C,3,FALSE)</f>
        <v>Escitalopram</v>
      </c>
      <c r="D1028" s="35" t="str">
        <f>VLOOKUP(B1028,'WinBUGS output'!A:C,3,FALSE)</f>
        <v>CBT individual (over 15 sessions) + any TCA</v>
      </c>
      <c r="E1028" s="35" t="str">
        <f>FIXED('WinBUGS output'!N1027,2)</f>
        <v>0.79</v>
      </c>
      <c r="F1028" s="35" t="str">
        <f>FIXED('WinBUGS output'!M1027,2)</f>
        <v>-0.04</v>
      </c>
      <c r="G1028" s="35" t="str">
        <f>FIXED('WinBUGS output'!O1027,2)</f>
        <v>1.61</v>
      </c>
      <c r="H1028" s="7"/>
      <c r="I1028" s="7"/>
      <c r="J1028" s="7"/>
      <c r="X1028" s="35" t="str">
        <f t="shared" si="42"/>
        <v>Escitalopram</v>
      </c>
      <c r="Y1028" s="35" t="str">
        <f t="shared" si="43"/>
        <v>CBT individual (over 15 sessions) + any TCA</v>
      </c>
      <c r="Z1028" s="35" t="str">
        <f>FIXED(EXP('WinBUGS output'!N1027),2)</f>
        <v>2.20</v>
      </c>
      <c r="AA1028" s="35" t="str">
        <f>FIXED(EXP('WinBUGS output'!M1027),2)</f>
        <v>0.96</v>
      </c>
      <c r="AB1028" s="35" t="str">
        <f>FIXED(EXP('WinBUGS output'!O1027),2)</f>
        <v>5.02</v>
      </c>
    </row>
    <row r="1029" spans="1:28" x14ac:dyDescent="0.25">
      <c r="A1029" s="37">
        <v>18</v>
      </c>
      <c r="B1029" s="37">
        <v>58</v>
      </c>
      <c r="C1029" s="35" t="str">
        <f>VLOOKUP(A1029,'WinBUGS output'!A:C,3,FALSE)</f>
        <v>Escitalopram</v>
      </c>
      <c r="D1029" s="35" t="str">
        <f>VLOOKUP(B1029,'WinBUGS output'!A:C,3,FALSE)</f>
        <v>CBT individual (over 15 sessions) + imipramine</v>
      </c>
      <c r="E1029" s="35" t="str">
        <f>FIXED('WinBUGS output'!N1028,2)</f>
        <v>0.81</v>
      </c>
      <c r="F1029" s="35" t="str">
        <f>FIXED('WinBUGS output'!M1028,2)</f>
        <v>-0.11</v>
      </c>
      <c r="G1029" s="35" t="str">
        <f>FIXED('WinBUGS output'!O1028,2)</f>
        <v>1.73</v>
      </c>
      <c r="H1029" s="7"/>
      <c r="I1029" s="7"/>
      <c r="J1029" s="7"/>
      <c r="X1029" s="35" t="str">
        <f t="shared" ref="X1029:X1092" si="44">C1029</f>
        <v>Escitalopram</v>
      </c>
      <c r="Y1029" s="35" t="str">
        <f t="shared" ref="Y1029:Y1092" si="45">D1029</f>
        <v>CBT individual (over 15 sessions) + imipramine</v>
      </c>
      <c r="Z1029" s="35" t="str">
        <f>FIXED(EXP('WinBUGS output'!N1028),2)</f>
        <v>2.24</v>
      </c>
      <c r="AA1029" s="35" t="str">
        <f>FIXED(EXP('WinBUGS output'!M1028),2)</f>
        <v>0.90</v>
      </c>
      <c r="AB1029" s="35" t="str">
        <f>FIXED(EXP('WinBUGS output'!O1028),2)</f>
        <v>5.63</v>
      </c>
    </row>
    <row r="1030" spans="1:28" x14ac:dyDescent="0.25">
      <c r="A1030" s="37">
        <v>18</v>
      </c>
      <c r="B1030" s="37">
        <v>59</v>
      </c>
      <c r="C1030" s="35" t="str">
        <f>VLOOKUP(A1030,'WinBUGS output'!A:C,3,FALSE)</f>
        <v>Escitalopram</v>
      </c>
      <c r="D1030" s="35" t="str">
        <f>VLOOKUP(B1030,'WinBUGS output'!A:C,3,FALSE)</f>
        <v>Supportive psychotherapy + any SSRI</v>
      </c>
      <c r="E1030" s="35" t="str">
        <f>FIXED('WinBUGS output'!N1029,2)</f>
        <v>1.18</v>
      </c>
      <c r="F1030" s="35" t="str">
        <f>FIXED('WinBUGS output'!M1029,2)</f>
        <v>-0.30</v>
      </c>
      <c r="G1030" s="35" t="str">
        <f>FIXED('WinBUGS output'!O1029,2)</f>
        <v>2.70</v>
      </c>
      <c r="H1030" s="7"/>
      <c r="I1030" s="7"/>
      <c r="J1030" s="7"/>
      <c r="X1030" s="35" t="str">
        <f t="shared" si="44"/>
        <v>Escitalopram</v>
      </c>
      <c r="Y1030" s="35" t="str">
        <f t="shared" si="45"/>
        <v>Supportive psychotherapy + any SSRI</v>
      </c>
      <c r="Z1030" s="35" t="str">
        <f>FIXED(EXP('WinBUGS output'!N1029),2)</f>
        <v>3.25</v>
      </c>
      <c r="AA1030" s="35" t="str">
        <f>FIXED(EXP('WinBUGS output'!M1029),2)</f>
        <v>0.74</v>
      </c>
      <c r="AB1030" s="35" t="str">
        <f>FIXED(EXP('WinBUGS output'!O1029),2)</f>
        <v>14.94</v>
      </c>
    </row>
    <row r="1031" spans="1:28" x14ac:dyDescent="0.25">
      <c r="A1031" s="37">
        <v>18</v>
      </c>
      <c r="B1031" s="37">
        <v>60</v>
      </c>
      <c r="C1031" s="35" t="str">
        <f>VLOOKUP(A1031,'WinBUGS output'!A:C,3,FALSE)</f>
        <v>Escitalopram</v>
      </c>
      <c r="D1031" s="35" t="str">
        <f>VLOOKUP(B1031,'WinBUGS output'!A:C,3,FALSE)</f>
        <v>Interpersonal psychotherapy (IPT) + any AD</v>
      </c>
      <c r="E1031" s="35" t="str">
        <f>FIXED('WinBUGS output'!N1030,2)</f>
        <v>1.35</v>
      </c>
      <c r="F1031" s="35" t="str">
        <f>FIXED('WinBUGS output'!M1030,2)</f>
        <v>0.26</v>
      </c>
      <c r="G1031" s="35" t="str">
        <f>FIXED('WinBUGS output'!O1030,2)</f>
        <v>2.49</v>
      </c>
      <c r="H1031" s="7"/>
      <c r="I1031" s="7"/>
      <c r="J1031" s="7"/>
      <c r="X1031" s="35" t="str">
        <f t="shared" si="44"/>
        <v>Escitalopram</v>
      </c>
      <c r="Y1031" s="35" t="str">
        <f t="shared" si="45"/>
        <v>Interpersonal psychotherapy (IPT) + any AD</v>
      </c>
      <c r="Z1031" s="35" t="str">
        <f>FIXED(EXP('WinBUGS output'!N1030),2)</f>
        <v>3.87</v>
      </c>
      <c r="AA1031" s="35" t="str">
        <f>FIXED(EXP('WinBUGS output'!M1030),2)</f>
        <v>1.29</v>
      </c>
      <c r="AB1031" s="35" t="str">
        <f>FIXED(EXP('WinBUGS output'!O1030),2)</f>
        <v>12.03</v>
      </c>
    </row>
    <row r="1032" spans="1:28" x14ac:dyDescent="0.25">
      <c r="A1032" s="37">
        <v>18</v>
      </c>
      <c r="B1032" s="37">
        <v>61</v>
      </c>
      <c r="C1032" s="35" t="str">
        <f>VLOOKUP(A1032,'WinBUGS output'!A:C,3,FALSE)</f>
        <v>Escitalopram</v>
      </c>
      <c r="D1032" s="35" t="str">
        <f>VLOOKUP(B1032,'WinBUGS output'!A:C,3,FALSE)</f>
        <v>Interpersonal psychotherapy (IPT) + imipramine</v>
      </c>
      <c r="E1032" s="35" t="str">
        <f>FIXED('WinBUGS output'!N1031,2)</f>
        <v>1.37</v>
      </c>
      <c r="F1032" s="35" t="str">
        <f>FIXED('WinBUGS output'!M1031,2)</f>
        <v>0.14</v>
      </c>
      <c r="G1032" s="35" t="str">
        <f>FIXED('WinBUGS output'!O1031,2)</f>
        <v>2.68</v>
      </c>
      <c r="H1032" s="7"/>
      <c r="I1032" s="7"/>
      <c r="J1032" s="7"/>
      <c r="X1032" s="35" t="str">
        <f t="shared" si="44"/>
        <v>Escitalopram</v>
      </c>
      <c r="Y1032" s="35" t="str">
        <f t="shared" si="45"/>
        <v>Interpersonal psychotherapy (IPT) + imipramine</v>
      </c>
      <c r="Z1032" s="35" t="str">
        <f>FIXED(EXP('WinBUGS output'!N1031),2)</f>
        <v>3.92</v>
      </c>
      <c r="AA1032" s="35" t="str">
        <f>FIXED(EXP('WinBUGS output'!M1031),2)</f>
        <v>1.15</v>
      </c>
      <c r="AB1032" s="35" t="str">
        <f>FIXED(EXP('WinBUGS output'!O1031),2)</f>
        <v>14.63</v>
      </c>
    </row>
    <row r="1033" spans="1:28" x14ac:dyDescent="0.25">
      <c r="A1033" s="37">
        <v>18</v>
      </c>
      <c r="B1033" s="37">
        <v>62</v>
      </c>
      <c r="C1033" s="35" t="str">
        <f>VLOOKUP(A1033,'WinBUGS output'!A:C,3,FALSE)</f>
        <v>Escitalopram</v>
      </c>
      <c r="D1033" s="35" t="str">
        <f>VLOOKUP(B1033,'WinBUGS output'!A:C,3,FALSE)</f>
        <v>Short-term psychodynamic psychotherapy individual + Any AD</v>
      </c>
      <c r="E1033" s="35" t="str">
        <f>FIXED('WinBUGS output'!N1032,2)</f>
        <v>1.12</v>
      </c>
      <c r="F1033" s="35" t="str">
        <f>FIXED('WinBUGS output'!M1032,2)</f>
        <v>0.12</v>
      </c>
      <c r="G1033" s="35" t="str">
        <f>FIXED('WinBUGS output'!O1032,2)</f>
        <v>2.13</v>
      </c>
      <c r="H1033" s="7"/>
      <c r="I1033" s="7"/>
      <c r="J1033" s="7"/>
      <c r="X1033" s="35" t="str">
        <f t="shared" si="44"/>
        <v>Escitalopram</v>
      </c>
      <c r="Y1033" s="35" t="str">
        <f t="shared" si="45"/>
        <v>Short-term psychodynamic psychotherapy individual + Any AD</v>
      </c>
      <c r="Z1033" s="35" t="str">
        <f>FIXED(EXP('WinBUGS output'!N1032),2)</f>
        <v>3.05</v>
      </c>
      <c r="AA1033" s="35" t="str">
        <f>FIXED(EXP('WinBUGS output'!M1032),2)</f>
        <v>1.13</v>
      </c>
      <c r="AB1033" s="35" t="str">
        <f>FIXED(EXP('WinBUGS output'!O1032),2)</f>
        <v>8.38</v>
      </c>
    </row>
    <row r="1034" spans="1:28" x14ac:dyDescent="0.25">
      <c r="A1034" s="37">
        <v>18</v>
      </c>
      <c r="B1034" s="37">
        <v>63</v>
      </c>
      <c r="C1034" s="35" t="str">
        <f>VLOOKUP(A1034,'WinBUGS output'!A:C,3,FALSE)</f>
        <v>Escitalopram</v>
      </c>
      <c r="D1034" s="35" t="str">
        <f>VLOOKUP(B1034,'WinBUGS output'!A:C,3,FALSE)</f>
        <v>Short-term psychodynamic psychotherapy individual + any SSRI</v>
      </c>
      <c r="E1034" s="35" t="str">
        <f>FIXED('WinBUGS output'!N1033,2)</f>
        <v>0.98</v>
      </c>
      <c r="F1034" s="35" t="str">
        <f>FIXED('WinBUGS output'!M1033,2)</f>
        <v>-0.08</v>
      </c>
      <c r="G1034" s="35" t="str">
        <f>FIXED('WinBUGS output'!O1033,2)</f>
        <v>2.03</v>
      </c>
      <c r="H1034" s="7"/>
      <c r="I1034" s="7"/>
      <c r="J1034" s="7"/>
      <c r="X1034" s="35" t="str">
        <f t="shared" si="44"/>
        <v>Escitalopram</v>
      </c>
      <c r="Y1034" s="35" t="str">
        <f t="shared" si="45"/>
        <v>Short-term psychodynamic psychotherapy individual + any SSRI</v>
      </c>
      <c r="Z1034" s="35" t="str">
        <f>FIXED(EXP('WinBUGS output'!N1033),2)</f>
        <v>2.65</v>
      </c>
      <c r="AA1034" s="35" t="str">
        <f>FIXED(EXP('WinBUGS output'!M1033),2)</f>
        <v>0.92</v>
      </c>
      <c r="AB1034" s="35" t="str">
        <f>FIXED(EXP('WinBUGS output'!O1033),2)</f>
        <v>7.60</v>
      </c>
    </row>
    <row r="1035" spans="1:28" x14ac:dyDescent="0.25">
      <c r="A1035" s="37">
        <v>18</v>
      </c>
      <c r="B1035" s="37">
        <v>64</v>
      </c>
      <c r="C1035" s="35" t="str">
        <f>VLOOKUP(A1035,'WinBUGS output'!A:C,3,FALSE)</f>
        <v>Escitalopram</v>
      </c>
      <c r="D1035" s="35" t="str">
        <f>VLOOKUP(B1035,'WinBUGS output'!A:C,3,FALSE)</f>
        <v>CBT individual (over 15 sessions) + Pill placebo</v>
      </c>
      <c r="E1035" s="35" t="str">
        <f>FIXED('WinBUGS output'!N1034,2)</f>
        <v>1.71</v>
      </c>
      <c r="F1035" s="35" t="str">
        <f>FIXED('WinBUGS output'!M1034,2)</f>
        <v>0.63</v>
      </c>
      <c r="G1035" s="35" t="str">
        <f>FIXED('WinBUGS output'!O1034,2)</f>
        <v>2.81</v>
      </c>
      <c r="H1035" s="7"/>
      <c r="I1035" s="7"/>
      <c r="J1035" s="7"/>
      <c r="X1035" s="35" t="str">
        <f t="shared" si="44"/>
        <v>Escitalopram</v>
      </c>
      <c r="Y1035" s="35" t="str">
        <f t="shared" si="45"/>
        <v>CBT individual (over 15 sessions) + Pill placebo</v>
      </c>
      <c r="Z1035" s="35" t="str">
        <f>FIXED(EXP('WinBUGS output'!N1034),2)</f>
        <v>5.55</v>
      </c>
      <c r="AA1035" s="35" t="str">
        <f>FIXED(EXP('WinBUGS output'!M1034),2)</f>
        <v>1.88</v>
      </c>
      <c r="AB1035" s="35" t="str">
        <f>FIXED(EXP('WinBUGS output'!O1034),2)</f>
        <v>16.59</v>
      </c>
    </row>
    <row r="1036" spans="1:28" x14ac:dyDescent="0.25">
      <c r="A1036" s="37">
        <v>18</v>
      </c>
      <c r="B1036" s="37">
        <v>65</v>
      </c>
      <c r="C1036" s="35" t="str">
        <f>VLOOKUP(A1036,'WinBUGS output'!A:C,3,FALSE)</f>
        <v>Escitalopram</v>
      </c>
      <c r="D1036" s="35" t="str">
        <f>VLOOKUP(B1036,'WinBUGS output'!A:C,3,FALSE)</f>
        <v xml:space="preserve">Interpersonal psychotherapy (IPT) + Pill placebo </v>
      </c>
      <c r="E1036" s="35" t="str">
        <f>FIXED('WinBUGS output'!N1035,2)</f>
        <v>1.69</v>
      </c>
      <c r="F1036" s="35" t="str">
        <f>FIXED('WinBUGS output'!M1035,2)</f>
        <v>0.48</v>
      </c>
      <c r="G1036" s="35" t="str">
        <f>FIXED('WinBUGS output'!O1035,2)</f>
        <v>2.97</v>
      </c>
      <c r="H1036" s="7"/>
      <c r="I1036" s="7"/>
      <c r="J1036" s="7"/>
      <c r="X1036" s="35" t="str">
        <f t="shared" si="44"/>
        <v>Escitalopram</v>
      </c>
      <c r="Y1036" s="35" t="str">
        <f t="shared" si="45"/>
        <v xml:space="preserve">Interpersonal psychotherapy (IPT) + Pill placebo </v>
      </c>
      <c r="Z1036" s="35" t="str">
        <f>FIXED(EXP('WinBUGS output'!N1035),2)</f>
        <v>5.44</v>
      </c>
      <c r="AA1036" s="35" t="str">
        <f>FIXED(EXP('WinBUGS output'!M1035),2)</f>
        <v>1.61</v>
      </c>
      <c r="AB1036" s="35" t="str">
        <f>FIXED(EXP('WinBUGS output'!O1035),2)</f>
        <v>19.57</v>
      </c>
    </row>
    <row r="1037" spans="1:28" x14ac:dyDescent="0.25">
      <c r="A1037" s="37">
        <v>18</v>
      </c>
      <c r="B1037" s="37">
        <v>66</v>
      </c>
      <c r="C1037" s="35" t="str">
        <f>VLOOKUP(A1037,'WinBUGS output'!A:C,3,FALSE)</f>
        <v>Escitalopram</v>
      </c>
      <c r="D1037" s="35" t="str">
        <f>VLOOKUP(B1037,'WinBUGS output'!A:C,3,FALSE)</f>
        <v>Exercise + Sertraline</v>
      </c>
      <c r="E1037" s="35" t="str">
        <f>FIXED('WinBUGS output'!N1036,2)</f>
        <v>1.58</v>
      </c>
      <c r="F1037" s="35" t="str">
        <f>FIXED('WinBUGS output'!M1036,2)</f>
        <v>0.51</v>
      </c>
      <c r="G1037" s="35" t="str">
        <f>FIXED('WinBUGS output'!O1036,2)</f>
        <v>2.64</v>
      </c>
      <c r="H1037" s="7"/>
      <c r="I1037" s="7"/>
      <c r="J1037" s="7"/>
      <c r="X1037" s="35" t="str">
        <f t="shared" si="44"/>
        <v>Escitalopram</v>
      </c>
      <c r="Y1037" s="35" t="str">
        <f t="shared" si="45"/>
        <v>Exercise + Sertraline</v>
      </c>
      <c r="Z1037" s="35" t="str">
        <f>FIXED(EXP('WinBUGS output'!N1036),2)</f>
        <v>4.87</v>
      </c>
      <c r="AA1037" s="35" t="str">
        <f>FIXED(EXP('WinBUGS output'!M1036),2)</f>
        <v>1.67</v>
      </c>
      <c r="AB1037" s="35" t="str">
        <f>FIXED(EXP('WinBUGS output'!O1036),2)</f>
        <v>13.94</v>
      </c>
    </row>
    <row r="1038" spans="1:28" x14ac:dyDescent="0.25">
      <c r="A1038" s="37">
        <v>18</v>
      </c>
      <c r="B1038" s="37">
        <v>67</v>
      </c>
      <c r="C1038" s="35" t="str">
        <f>VLOOKUP(A1038,'WinBUGS output'!A:C,3,FALSE)</f>
        <v>Escitalopram</v>
      </c>
      <c r="D1038" s="35" t="str">
        <f>VLOOKUP(B1038,'WinBUGS output'!A:C,3,FALSE)</f>
        <v>Cognitive bibliotherapy + escitalopram</v>
      </c>
      <c r="E1038" s="35" t="str">
        <f>FIXED('WinBUGS output'!N1037,2)</f>
        <v>0.09</v>
      </c>
      <c r="F1038" s="35" t="str">
        <f>FIXED('WinBUGS output'!M1037,2)</f>
        <v>-0.95</v>
      </c>
      <c r="G1038" s="35" t="str">
        <f>FIXED('WinBUGS output'!O1037,2)</f>
        <v>1.14</v>
      </c>
      <c r="H1038" s="7">
        <v>0.86439999999999995</v>
      </c>
      <c r="I1038" s="7">
        <v>-0.83919999999999995</v>
      </c>
      <c r="J1038" s="7">
        <v>1.1299999999999999</v>
      </c>
      <c r="X1038" s="35" t="str">
        <f t="shared" si="44"/>
        <v>Escitalopram</v>
      </c>
      <c r="Y1038" s="35" t="str">
        <f t="shared" si="45"/>
        <v>Cognitive bibliotherapy + escitalopram</v>
      </c>
      <c r="Z1038" s="35" t="str">
        <f>FIXED(EXP('WinBUGS output'!N1037),2)</f>
        <v>1.10</v>
      </c>
      <c r="AA1038" s="35" t="str">
        <f>FIXED(EXP('WinBUGS output'!M1037),2)</f>
        <v>0.39</v>
      </c>
      <c r="AB1038" s="35" t="str">
        <f>FIXED(EXP('WinBUGS output'!O1037),2)</f>
        <v>3.13</v>
      </c>
    </row>
    <row r="1039" spans="1:28" x14ac:dyDescent="0.25">
      <c r="A1039" s="37">
        <v>19</v>
      </c>
      <c r="B1039" s="37">
        <v>20</v>
      </c>
      <c r="C1039" s="35" t="str">
        <f>VLOOKUP(A1039,'WinBUGS output'!A:C,3,FALSE)</f>
        <v>Fluoxetine</v>
      </c>
      <c r="D1039" s="35" t="str">
        <f>VLOOKUP(B1039,'WinBUGS output'!A:C,3,FALSE)</f>
        <v>Sertraline</v>
      </c>
      <c r="E1039" s="35" t="str">
        <f>FIXED('WinBUGS output'!N1038,2)</f>
        <v>-0.06</v>
      </c>
      <c r="F1039" s="35" t="str">
        <f>FIXED('WinBUGS output'!M1038,2)</f>
        <v>-0.43</v>
      </c>
      <c r="G1039" s="35" t="str">
        <f>FIXED('WinBUGS output'!O1038,2)</f>
        <v>0.24</v>
      </c>
      <c r="H1039" s="7"/>
      <c r="I1039" s="7"/>
      <c r="J1039" s="7"/>
      <c r="X1039" s="35" t="str">
        <f t="shared" si="44"/>
        <v>Fluoxetine</v>
      </c>
      <c r="Y1039" s="35" t="str">
        <f t="shared" si="45"/>
        <v>Sertraline</v>
      </c>
      <c r="Z1039" s="35" t="str">
        <f>FIXED(EXP('WinBUGS output'!N1038),2)</f>
        <v>0.94</v>
      </c>
      <c r="AA1039" s="35" t="str">
        <f>FIXED(EXP('WinBUGS output'!M1038),2)</f>
        <v>0.65</v>
      </c>
      <c r="AB1039" s="35" t="str">
        <f>FIXED(EXP('WinBUGS output'!O1038),2)</f>
        <v>1.27</v>
      </c>
    </row>
    <row r="1040" spans="1:28" x14ac:dyDescent="0.25">
      <c r="A1040" s="37">
        <v>19</v>
      </c>
      <c r="B1040" s="37">
        <v>21</v>
      </c>
      <c r="C1040" s="35" t="str">
        <f>VLOOKUP(A1040,'WinBUGS output'!A:C,3,FALSE)</f>
        <v>Fluoxetine</v>
      </c>
      <c r="D1040" s="35" t="str">
        <f>VLOOKUP(B1040,'WinBUGS output'!A:C,3,FALSE)</f>
        <v>Any AD</v>
      </c>
      <c r="E1040" s="35" t="str">
        <f>FIXED('WinBUGS output'!N1039,2)</f>
        <v>0.44</v>
      </c>
      <c r="F1040" s="35" t="str">
        <f>FIXED('WinBUGS output'!M1039,2)</f>
        <v>-0.13</v>
      </c>
      <c r="G1040" s="35" t="str">
        <f>FIXED('WinBUGS output'!O1039,2)</f>
        <v>1.00</v>
      </c>
      <c r="H1040" s="7"/>
      <c r="I1040" s="7"/>
      <c r="J1040" s="7"/>
      <c r="X1040" s="35" t="str">
        <f t="shared" si="44"/>
        <v>Fluoxetine</v>
      </c>
      <c r="Y1040" s="35" t="str">
        <f t="shared" si="45"/>
        <v>Any AD</v>
      </c>
      <c r="Z1040" s="35" t="str">
        <f>FIXED(EXP('WinBUGS output'!N1039),2)</f>
        <v>1.55</v>
      </c>
      <c r="AA1040" s="35" t="str">
        <f>FIXED(EXP('WinBUGS output'!M1039),2)</f>
        <v>0.88</v>
      </c>
      <c r="AB1040" s="35" t="str">
        <f>FIXED(EXP('WinBUGS output'!O1039),2)</f>
        <v>2.71</v>
      </c>
    </row>
    <row r="1041" spans="1:28" x14ac:dyDescent="0.25">
      <c r="A1041" s="37">
        <v>19</v>
      </c>
      <c r="B1041" s="37">
        <v>22</v>
      </c>
      <c r="C1041" s="35" t="str">
        <f>VLOOKUP(A1041,'WinBUGS output'!A:C,3,FALSE)</f>
        <v>Fluoxetine</v>
      </c>
      <c r="D1041" s="35" t="str">
        <f>VLOOKUP(B1041,'WinBUGS output'!A:C,3,FALSE)</f>
        <v>Mirtazapine</v>
      </c>
      <c r="E1041" s="35" t="str">
        <f>FIXED('WinBUGS output'!N1040,2)</f>
        <v>0.69</v>
      </c>
      <c r="F1041" s="35" t="str">
        <f>FIXED('WinBUGS output'!M1040,2)</f>
        <v>-0.67</v>
      </c>
      <c r="G1041" s="35" t="str">
        <f>FIXED('WinBUGS output'!O1040,2)</f>
        <v>2.17</v>
      </c>
      <c r="H1041" s="7"/>
      <c r="I1041" s="7"/>
      <c r="J1041" s="7"/>
      <c r="X1041" s="35" t="str">
        <f t="shared" si="44"/>
        <v>Fluoxetine</v>
      </c>
      <c r="Y1041" s="35" t="str">
        <f t="shared" si="45"/>
        <v>Mirtazapine</v>
      </c>
      <c r="Z1041" s="35" t="str">
        <f>FIXED(EXP('WinBUGS output'!N1040),2)</f>
        <v>2.00</v>
      </c>
      <c r="AA1041" s="35" t="str">
        <f>FIXED(EXP('WinBUGS output'!M1040),2)</f>
        <v>0.51</v>
      </c>
      <c r="AB1041" s="35" t="str">
        <f>FIXED(EXP('WinBUGS output'!O1040),2)</f>
        <v>8.74</v>
      </c>
    </row>
    <row r="1042" spans="1:28" x14ac:dyDescent="0.25">
      <c r="A1042" s="37">
        <v>19</v>
      </c>
      <c r="B1042" s="37">
        <v>23</v>
      </c>
      <c r="C1042" s="35" t="str">
        <f>VLOOKUP(A1042,'WinBUGS output'!A:C,3,FALSE)</f>
        <v>Fluoxetine</v>
      </c>
      <c r="D1042" s="35" t="str">
        <f>VLOOKUP(B1042,'WinBUGS output'!A:C,3,FALSE)</f>
        <v>Short-term psychodynamic psychotherapy individual</v>
      </c>
      <c r="E1042" s="35" t="str">
        <f>FIXED('WinBUGS output'!N1041,2)</f>
        <v>-0.03</v>
      </c>
      <c r="F1042" s="35" t="str">
        <f>FIXED('WinBUGS output'!M1041,2)</f>
        <v>-0.67</v>
      </c>
      <c r="G1042" s="35" t="str">
        <f>FIXED('WinBUGS output'!O1041,2)</f>
        <v>0.60</v>
      </c>
      <c r="H1042" s="7">
        <v>-0.34970000000000001</v>
      </c>
      <c r="I1042" s="7">
        <v>-1.484</v>
      </c>
      <c r="J1042" s="7">
        <v>0.79330000000000001</v>
      </c>
      <c r="X1042" s="35" t="str">
        <f t="shared" si="44"/>
        <v>Fluoxetine</v>
      </c>
      <c r="Y1042" s="35" t="str">
        <f t="shared" si="45"/>
        <v>Short-term psychodynamic psychotherapy individual</v>
      </c>
      <c r="Z1042" s="35" t="str">
        <f>FIXED(EXP('WinBUGS output'!N1041),2)</f>
        <v>0.97</v>
      </c>
      <c r="AA1042" s="35" t="str">
        <f>FIXED(EXP('WinBUGS output'!M1041),2)</f>
        <v>0.51</v>
      </c>
      <c r="AB1042" s="35" t="str">
        <f>FIXED(EXP('WinBUGS output'!O1041),2)</f>
        <v>1.82</v>
      </c>
    </row>
    <row r="1043" spans="1:28" x14ac:dyDescent="0.25">
      <c r="A1043" s="37">
        <v>19</v>
      </c>
      <c r="B1043" s="37">
        <v>24</v>
      </c>
      <c r="C1043" s="35" t="str">
        <f>VLOOKUP(A1043,'WinBUGS output'!A:C,3,FALSE)</f>
        <v>Fluoxetine</v>
      </c>
      <c r="D1043" s="35" t="str">
        <f>VLOOKUP(B1043,'WinBUGS output'!A:C,3,FALSE)</f>
        <v>Cognitive bibliotherapy with support</v>
      </c>
      <c r="E1043" s="35" t="str">
        <f>FIXED('WinBUGS output'!N1042,2)</f>
        <v>-0.18</v>
      </c>
      <c r="F1043" s="35" t="str">
        <f>FIXED('WinBUGS output'!M1042,2)</f>
        <v>-0.87</v>
      </c>
      <c r="G1043" s="35" t="str">
        <f>FIXED('WinBUGS output'!O1042,2)</f>
        <v>0.49</v>
      </c>
      <c r="H1043" s="7"/>
      <c r="I1043" s="7"/>
      <c r="J1043" s="7"/>
      <c r="X1043" s="35" t="str">
        <f t="shared" si="44"/>
        <v>Fluoxetine</v>
      </c>
      <c r="Y1043" s="35" t="str">
        <f t="shared" si="45"/>
        <v>Cognitive bibliotherapy with support</v>
      </c>
      <c r="Z1043" s="35" t="str">
        <f>FIXED(EXP('WinBUGS output'!N1042),2)</f>
        <v>0.83</v>
      </c>
      <c r="AA1043" s="35" t="str">
        <f>FIXED(EXP('WinBUGS output'!M1042),2)</f>
        <v>0.42</v>
      </c>
      <c r="AB1043" s="35" t="str">
        <f>FIXED(EXP('WinBUGS output'!O1042),2)</f>
        <v>1.63</v>
      </c>
    </row>
    <row r="1044" spans="1:28" x14ac:dyDescent="0.25">
      <c r="A1044" s="37">
        <v>19</v>
      </c>
      <c r="B1044" s="37">
        <v>25</v>
      </c>
      <c r="C1044" s="35" t="str">
        <f>VLOOKUP(A1044,'WinBUGS output'!A:C,3,FALSE)</f>
        <v>Fluoxetine</v>
      </c>
      <c r="D1044" s="35" t="str">
        <f>VLOOKUP(B1044,'WinBUGS output'!A:C,3,FALSE)</f>
        <v>Computerised behavioural activation with support</v>
      </c>
      <c r="E1044" s="35" t="str">
        <f>FIXED('WinBUGS output'!N1043,2)</f>
        <v>0.10</v>
      </c>
      <c r="F1044" s="35" t="str">
        <f>FIXED('WinBUGS output'!M1043,2)</f>
        <v>-0.68</v>
      </c>
      <c r="G1044" s="35" t="str">
        <f>FIXED('WinBUGS output'!O1043,2)</f>
        <v>0.88</v>
      </c>
      <c r="H1044" s="7"/>
      <c r="I1044" s="7"/>
      <c r="J1044" s="7"/>
      <c r="X1044" s="35" t="str">
        <f t="shared" si="44"/>
        <v>Fluoxetine</v>
      </c>
      <c r="Y1044" s="35" t="str">
        <f t="shared" si="45"/>
        <v>Computerised behavioural activation with support</v>
      </c>
      <c r="Z1044" s="35" t="str">
        <f>FIXED(EXP('WinBUGS output'!N1043),2)</f>
        <v>1.11</v>
      </c>
      <c r="AA1044" s="35" t="str">
        <f>FIXED(EXP('WinBUGS output'!M1043),2)</f>
        <v>0.51</v>
      </c>
      <c r="AB1044" s="35" t="str">
        <f>FIXED(EXP('WinBUGS output'!O1043),2)</f>
        <v>2.41</v>
      </c>
    </row>
    <row r="1045" spans="1:28" x14ac:dyDescent="0.25">
      <c r="A1045" s="37">
        <v>19</v>
      </c>
      <c r="B1045" s="37">
        <v>26</v>
      </c>
      <c r="C1045" s="35" t="str">
        <f>VLOOKUP(A1045,'WinBUGS output'!A:C,3,FALSE)</f>
        <v>Fluoxetine</v>
      </c>
      <c r="D1045" s="35" t="str">
        <f>VLOOKUP(B1045,'WinBUGS output'!A:C,3,FALSE)</f>
        <v>Computerised psychodynamic therapy with support</v>
      </c>
      <c r="E1045" s="35" t="str">
        <f>FIXED('WinBUGS output'!N1044,2)</f>
        <v>0.56</v>
      </c>
      <c r="F1045" s="35" t="str">
        <f>FIXED('WinBUGS output'!M1044,2)</f>
        <v>-0.32</v>
      </c>
      <c r="G1045" s="35" t="str">
        <f>FIXED('WinBUGS output'!O1044,2)</f>
        <v>1.57</v>
      </c>
      <c r="H1045" s="7"/>
      <c r="I1045" s="7"/>
      <c r="J1045" s="7"/>
      <c r="X1045" s="35" t="str">
        <f t="shared" si="44"/>
        <v>Fluoxetine</v>
      </c>
      <c r="Y1045" s="35" t="str">
        <f t="shared" si="45"/>
        <v>Computerised psychodynamic therapy with support</v>
      </c>
      <c r="Z1045" s="35" t="str">
        <f>FIXED(EXP('WinBUGS output'!N1044),2)</f>
        <v>1.74</v>
      </c>
      <c r="AA1045" s="35" t="str">
        <f>FIXED(EXP('WinBUGS output'!M1044),2)</f>
        <v>0.73</v>
      </c>
      <c r="AB1045" s="35" t="str">
        <f>FIXED(EXP('WinBUGS output'!O1044),2)</f>
        <v>4.82</v>
      </c>
    </row>
    <row r="1046" spans="1:28" x14ac:dyDescent="0.25">
      <c r="A1046" s="37">
        <v>19</v>
      </c>
      <c r="B1046" s="37">
        <v>27</v>
      </c>
      <c r="C1046" s="35" t="str">
        <f>VLOOKUP(A1046,'WinBUGS output'!A:C,3,FALSE)</f>
        <v>Fluoxetine</v>
      </c>
      <c r="D1046" s="35" t="str">
        <f>VLOOKUP(B1046,'WinBUGS output'!A:C,3,FALSE)</f>
        <v>Computerised-CBT (CCBT) with support</v>
      </c>
      <c r="E1046" s="35" t="str">
        <f>FIXED('WinBUGS output'!N1045,2)</f>
        <v>0.22</v>
      </c>
      <c r="F1046" s="35" t="str">
        <f>FIXED('WinBUGS output'!M1045,2)</f>
        <v>-0.42</v>
      </c>
      <c r="G1046" s="35" t="str">
        <f>FIXED('WinBUGS output'!O1045,2)</f>
        <v>0.87</v>
      </c>
      <c r="H1046" s="7"/>
      <c r="I1046" s="7"/>
      <c r="J1046" s="7"/>
      <c r="X1046" s="35" t="str">
        <f t="shared" si="44"/>
        <v>Fluoxetine</v>
      </c>
      <c r="Y1046" s="35" t="str">
        <f t="shared" si="45"/>
        <v>Computerised-CBT (CCBT) with support</v>
      </c>
      <c r="Z1046" s="35" t="str">
        <f>FIXED(EXP('WinBUGS output'!N1045),2)</f>
        <v>1.25</v>
      </c>
      <c r="AA1046" s="35" t="str">
        <f>FIXED(EXP('WinBUGS output'!M1045),2)</f>
        <v>0.66</v>
      </c>
      <c r="AB1046" s="35" t="str">
        <f>FIXED(EXP('WinBUGS output'!O1045),2)</f>
        <v>2.38</v>
      </c>
    </row>
    <row r="1047" spans="1:28" x14ac:dyDescent="0.25">
      <c r="A1047" s="37">
        <v>19</v>
      </c>
      <c r="B1047" s="37">
        <v>28</v>
      </c>
      <c r="C1047" s="35" t="str">
        <f>VLOOKUP(A1047,'WinBUGS output'!A:C,3,FALSE)</f>
        <v>Fluoxetine</v>
      </c>
      <c r="D1047" s="35" t="str">
        <f>VLOOKUP(B1047,'WinBUGS output'!A:C,3,FALSE)</f>
        <v>Computerised-CBT (CCBT) with support + TAU</v>
      </c>
      <c r="E1047" s="35" t="str">
        <f>FIXED('WinBUGS output'!N1046,2)</f>
        <v>-0.02</v>
      </c>
      <c r="F1047" s="35" t="str">
        <f>FIXED('WinBUGS output'!M1046,2)</f>
        <v>-0.85</v>
      </c>
      <c r="G1047" s="35" t="str">
        <f>FIXED('WinBUGS output'!O1046,2)</f>
        <v>0.76</v>
      </c>
      <c r="H1047" s="7"/>
      <c r="I1047" s="7"/>
      <c r="J1047" s="7"/>
      <c r="X1047" s="35" t="str">
        <f t="shared" si="44"/>
        <v>Fluoxetine</v>
      </c>
      <c r="Y1047" s="35" t="str">
        <f t="shared" si="45"/>
        <v>Computerised-CBT (CCBT) with support + TAU</v>
      </c>
      <c r="Z1047" s="35" t="str">
        <f>FIXED(EXP('WinBUGS output'!N1046),2)</f>
        <v>0.98</v>
      </c>
      <c r="AA1047" s="35" t="str">
        <f>FIXED(EXP('WinBUGS output'!M1046),2)</f>
        <v>0.43</v>
      </c>
      <c r="AB1047" s="35" t="str">
        <f>FIXED(EXP('WinBUGS output'!O1046),2)</f>
        <v>2.14</v>
      </c>
    </row>
    <row r="1048" spans="1:28" x14ac:dyDescent="0.25">
      <c r="A1048" s="37">
        <v>19</v>
      </c>
      <c r="B1048" s="37">
        <v>29</v>
      </c>
      <c r="C1048" s="35" t="str">
        <f>VLOOKUP(A1048,'WinBUGS output'!A:C,3,FALSE)</f>
        <v>Fluoxetine</v>
      </c>
      <c r="D1048" s="35" t="str">
        <f>VLOOKUP(B1048,'WinBUGS output'!A:C,3,FALSE)</f>
        <v>Cognitive bibliotherapy</v>
      </c>
      <c r="E1048" s="35" t="str">
        <f>FIXED('WinBUGS output'!N1047,2)</f>
        <v>-0.49</v>
      </c>
      <c r="F1048" s="35" t="str">
        <f>FIXED('WinBUGS output'!M1047,2)</f>
        <v>-1.08</v>
      </c>
      <c r="G1048" s="35" t="str">
        <f>FIXED('WinBUGS output'!O1047,2)</f>
        <v>0.08</v>
      </c>
      <c r="H1048" s="7"/>
      <c r="I1048" s="7"/>
      <c r="J1048" s="7"/>
      <c r="X1048" s="35" t="str">
        <f t="shared" si="44"/>
        <v>Fluoxetine</v>
      </c>
      <c r="Y1048" s="35" t="str">
        <f t="shared" si="45"/>
        <v>Cognitive bibliotherapy</v>
      </c>
      <c r="Z1048" s="35" t="str">
        <f>FIXED(EXP('WinBUGS output'!N1047),2)</f>
        <v>0.61</v>
      </c>
      <c r="AA1048" s="35" t="str">
        <f>FIXED(EXP('WinBUGS output'!M1047),2)</f>
        <v>0.34</v>
      </c>
      <c r="AB1048" s="35" t="str">
        <f>FIXED(EXP('WinBUGS output'!O1047),2)</f>
        <v>1.08</v>
      </c>
    </row>
    <row r="1049" spans="1:28" x14ac:dyDescent="0.25">
      <c r="A1049" s="37">
        <v>19</v>
      </c>
      <c r="B1049" s="37">
        <v>30</v>
      </c>
      <c r="C1049" s="35" t="str">
        <f>VLOOKUP(A1049,'WinBUGS output'!A:C,3,FALSE)</f>
        <v>Fluoxetine</v>
      </c>
      <c r="D1049" s="35" t="str">
        <f>VLOOKUP(B1049,'WinBUGS output'!A:C,3,FALSE)</f>
        <v>Cognitive bibliotherapy + TAU</v>
      </c>
      <c r="E1049" s="35" t="str">
        <f>FIXED('WinBUGS output'!N1048,2)</f>
        <v>-0.79</v>
      </c>
      <c r="F1049" s="35" t="str">
        <f>FIXED('WinBUGS output'!M1048,2)</f>
        <v>-1.61</v>
      </c>
      <c r="G1049" s="35" t="str">
        <f>FIXED('WinBUGS output'!O1048,2)</f>
        <v>-0.02</v>
      </c>
      <c r="H1049" s="7"/>
      <c r="I1049" s="7"/>
      <c r="J1049" s="7"/>
      <c r="X1049" s="35" t="str">
        <f t="shared" si="44"/>
        <v>Fluoxetine</v>
      </c>
      <c r="Y1049" s="35" t="str">
        <f t="shared" si="45"/>
        <v>Cognitive bibliotherapy + TAU</v>
      </c>
      <c r="Z1049" s="35" t="str">
        <f>FIXED(EXP('WinBUGS output'!N1048),2)</f>
        <v>0.46</v>
      </c>
      <c r="AA1049" s="35" t="str">
        <f>FIXED(EXP('WinBUGS output'!M1048),2)</f>
        <v>0.20</v>
      </c>
      <c r="AB1049" s="35" t="str">
        <f>FIXED(EXP('WinBUGS output'!O1048),2)</f>
        <v>0.98</v>
      </c>
    </row>
    <row r="1050" spans="1:28" x14ac:dyDescent="0.25">
      <c r="A1050" s="37">
        <v>19</v>
      </c>
      <c r="B1050" s="37">
        <v>31</v>
      </c>
      <c r="C1050" s="35" t="str">
        <f>VLOOKUP(A1050,'WinBUGS output'!A:C,3,FALSE)</f>
        <v>Fluoxetine</v>
      </c>
      <c r="D1050" s="35" t="str">
        <f>VLOOKUP(B1050,'WinBUGS output'!A:C,3,FALSE)</f>
        <v>Computerised mindfulness intervention</v>
      </c>
      <c r="E1050" s="35" t="str">
        <f>FIXED('WinBUGS output'!N1049,2)</f>
        <v>-0.44</v>
      </c>
      <c r="F1050" s="35" t="str">
        <f>FIXED('WinBUGS output'!M1049,2)</f>
        <v>-1.28</v>
      </c>
      <c r="G1050" s="35" t="str">
        <f>FIXED('WinBUGS output'!O1049,2)</f>
        <v>0.44</v>
      </c>
      <c r="H1050" s="7"/>
      <c r="I1050" s="7"/>
      <c r="J1050" s="7"/>
      <c r="X1050" s="35" t="str">
        <f t="shared" si="44"/>
        <v>Fluoxetine</v>
      </c>
      <c r="Y1050" s="35" t="str">
        <f t="shared" si="45"/>
        <v>Computerised mindfulness intervention</v>
      </c>
      <c r="Z1050" s="35" t="str">
        <f>FIXED(EXP('WinBUGS output'!N1049),2)</f>
        <v>0.64</v>
      </c>
      <c r="AA1050" s="35" t="str">
        <f>FIXED(EXP('WinBUGS output'!M1049),2)</f>
        <v>0.28</v>
      </c>
      <c r="AB1050" s="35" t="str">
        <f>FIXED(EXP('WinBUGS output'!O1049),2)</f>
        <v>1.55</v>
      </c>
    </row>
    <row r="1051" spans="1:28" x14ac:dyDescent="0.25">
      <c r="A1051" s="37">
        <v>19</v>
      </c>
      <c r="B1051" s="37">
        <v>32</v>
      </c>
      <c r="C1051" s="35" t="str">
        <f>VLOOKUP(A1051,'WinBUGS output'!A:C,3,FALSE)</f>
        <v>Fluoxetine</v>
      </c>
      <c r="D1051" s="35" t="str">
        <f>VLOOKUP(B1051,'WinBUGS output'!A:C,3,FALSE)</f>
        <v>Computerised-CBT (CCBT)</v>
      </c>
      <c r="E1051" s="35" t="str">
        <f>FIXED('WinBUGS output'!N1050,2)</f>
        <v>-0.22</v>
      </c>
      <c r="F1051" s="35" t="str">
        <f>FIXED('WinBUGS output'!M1050,2)</f>
        <v>-0.80</v>
      </c>
      <c r="G1051" s="35" t="str">
        <f>FIXED('WinBUGS output'!O1050,2)</f>
        <v>0.36</v>
      </c>
      <c r="H1051" s="7"/>
      <c r="I1051" s="7"/>
      <c r="J1051" s="7"/>
      <c r="X1051" s="35" t="str">
        <f t="shared" si="44"/>
        <v>Fluoxetine</v>
      </c>
      <c r="Y1051" s="35" t="str">
        <f t="shared" si="45"/>
        <v>Computerised-CBT (CCBT)</v>
      </c>
      <c r="Z1051" s="35" t="str">
        <f>FIXED(EXP('WinBUGS output'!N1050),2)</f>
        <v>0.81</v>
      </c>
      <c r="AA1051" s="35" t="str">
        <f>FIXED(EXP('WinBUGS output'!M1050),2)</f>
        <v>0.45</v>
      </c>
      <c r="AB1051" s="35" t="str">
        <f>FIXED(EXP('WinBUGS output'!O1050),2)</f>
        <v>1.43</v>
      </c>
    </row>
    <row r="1052" spans="1:28" x14ac:dyDescent="0.25">
      <c r="A1052" s="37">
        <v>19</v>
      </c>
      <c r="B1052" s="37">
        <v>33</v>
      </c>
      <c r="C1052" s="35" t="str">
        <f>VLOOKUP(A1052,'WinBUGS output'!A:C,3,FALSE)</f>
        <v>Fluoxetine</v>
      </c>
      <c r="D1052" s="35" t="str">
        <f>VLOOKUP(B1052,'WinBUGS output'!A:C,3,FALSE)</f>
        <v>Online positive psychological intervention</v>
      </c>
      <c r="E1052" s="35" t="str">
        <f>FIXED('WinBUGS output'!N1051,2)</f>
        <v>-0.82</v>
      </c>
      <c r="F1052" s="35" t="str">
        <f>FIXED('WinBUGS output'!M1051,2)</f>
        <v>-1.65</v>
      </c>
      <c r="G1052" s="35" t="str">
        <f>FIXED('WinBUGS output'!O1051,2)</f>
        <v>-0.06</v>
      </c>
      <c r="H1052" s="7"/>
      <c r="I1052" s="7"/>
      <c r="J1052" s="7"/>
      <c r="X1052" s="35" t="str">
        <f t="shared" si="44"/>
        <v>Fluoxetine</v>
      </c>
      <c r="Y1052" s="35" t="str">
        <f t="shared" si="45"/>
        <v>Online positive psychological intervention</v>
      </c>
      <c r="Z1052" s="35" t="str">
        <f>FIXED(EXP('WinBUGS output'!N1051),2)</f>
        <v>0.44</v>
      </c>
      <c r="AA1052" s="35" t="str">
        <f>FIXED(EXP('WinBUGS output'!M1051),2)</f>
        <v>0.19</v>
      </c>
      <c r="AB1052" s="35" t="str">
        <f>FIXED(EXP('WinBUGS output'!O1051),2)</f>
        <v>0.94</v>
      </c>
    </row>
    <row r="1053" spans="1:28" x14ac:dyDescent="0.25">
      <c r="A1053" s="37">
        <v>19</v>
      </c>
      <c r="B1053" s="37">
        <v>34</v>
      </c>
      <c r="C1053" s="35" t="str">
        <f>VLOOKUP(A1053,'WinBUGS output'!A:C,3,FALSE)</f>
        <v>Fluoxetine</v>
      </c>
      <c r="D1053" s="35" t="str">
        <f>VLOOKUP(B1053,'WinBUGS output'!A:C,3,FALSE)</f>
        <v>Psychoeducational website</v>
      </c>
      <c r="E1053" s="35" t="str">
        <f>FIXED('WinBUGS output'!N1052,2)</f>
        <v>-0.38</v>
      </c>
      <c r="F1053" s="35" t="str">
        <f>FIXED('WinBUGS output'!M1052,2)</f>
        <v>-1.13</v>
      </c>
      <c r="G1053" s="35" t="str">
        <f>FIXED('WinBUGS output'!O1052,2)</f>
        <v>0.40</v>
      </c>
      <c r="H1053" s="7"/>
      <c r="I1053" s="7"/>
      <c r="J1053" s="7"/>
      <c r="X1053" s="35" t="str">
        <f t="shared" si="44"/>
        <v>Fluoxetine</v>
      </c>
      <c r="Y1053" s="35" t="str">
        <f t="shared" si="45"/>
        <v>Psychoeducational website</v>
      </c>
      <c r="Z1053" s="35" t="str">
        <f>FIXED(EXP('WinBUGS output'!N1052),2)</f>
        <v>0.68</v>
      </c>
      <c r="AA1053" s="35" t="str">
        <f>FIXED(EXP('WinBUGS output'!M1052),2)</f>
        <v>0.32</v>
      </c>
      <c r="AB1053" s="35" t="str">
        <f>FIXED(EXP('WinBUGS output'!O1052),2)</f>
        <v>1.49</v>
      </c>
    </row>
    <row r="1054" spans="1:28" x14ac:dyDescent="0.25">
      <c r="A1054" s="37">
        <v>19</v>
      </c>
      <c r="B1054" s="37">
        <v>35</v>
      </c>
      <c r="C1054" s="35" t="str">
        <f>VLOOKUP(A1054,'WinBUGS output'!A:C,3,FALSE)</f>
        <v>Fluoxetine</v>
      </c>
      <c r="D1054" s="35" t="str">
        <f>VLOOKUP(B1054,'WinBUGS output'!A:C,3,FALSE)</f>
        <v>Tailored computerised psychoeducation and self-help strategies</v>
      </c>
      <c r="E1054" s="35" t="str">
        <f>FIXED('WinBUGS output'!N1053,2)</f>
        <v>-0.95</v>
      </c>
      <c r="F1054" s="35" t="str">
        <f>FIXED('WinBUGS output'!M1053,2)</f>
        <v>-1.91</v>
      </c>
      <c r="G1054" s="35" t="str">
        <f>FIXED('WinBUGS output'!O1053,2)</f>
        <v>-0.12</v>
      </c>
      <c r="H1054" s="7"/>
      <c r="I1054" s="7"/>
      <c r="J1054" s="7"/>
      <c r="X1054" s="35" t="str">
        <f t="shared" si="44"/>
        <v>Fluoxetine</v>
      </c>
      <c r="Y1054" s="35" t="str">
        <f t="shared" si="45"/>
        <v>Tailored computerised psychoeducation and self-help strategies</v>
      </c>
      <c r="Z1054" s="35" t="str">
        <f>FIXED(EXP('WinBUGS output'!N1053),2)</f>
        <v>0.39</v>
      </c>
      <c r="AA1054" s="35" t="str">
        <f>FIXED(EXP('WinBUGS output'!M1053),2)</f>
        <v>0.15</v>
      </c>
      <c r="AB1054" s="35" t="str">
        <f>FIXED(EXP('WinBUGS output'!O1053),2)</f>
        <v>0.88</v>
      </c>
    </row>
    <row r="1055" spans="1:28" x14ac:dyDescent="0.25">
      <c r="A1055" s="37">
        <v>19</v>
      </c>
      <c r="B1055" s="37">
        <v>36</v>
      </c>
      <c r="C1055" s="35" t="str">
        <f>VLOOKUP(A1055,'WinBUGS output'!A:C,3,FALSE)</f>
        <v>Fluoxetine</v>
      </c>
      <c r="D1055" s="35" t="str">
        <f>VLOOKUP(B1055,'WinBUGS output'!A:C,3,FALSE)</f>
        <v>Lifestyle factors discussion</v>
      </c>
      <c r="E1055" s="35" t="str">
        <f>FIXED('WinBUGS output'!N1054,2)</f>
        <v>-0.70</v>
      </c>
      <c r="F1055" s="35" t="str">
        <f>FIXED('WinBUGS output'!M1054,2)</f>
        <v>-1.51</v>
      </c>
      <c r="G1055" s="35" t="str">
        <f>FIXED('WinBUGS output'!O1054,2)</f>
        <v>0.07</v>
      </c>
      <c r="H1055" s="7"/>
      <c r="I1055" s="7"/>
      <c r="J1055" s="7"/>
      <c r="X1055" s="35" t="str">
        <f t="shared" si="44"/>
        <v>Fluoxetine</v>
      </c>
      <c r="Y1055" s="35" t="str">
        <f t="shared" si="45"/>
        <v>Lifestyle factors discussion</v>
      </c>
      <c r="Z1055" s="35" t="str">
        <f>FIXED(EXP('WinBUGS output'!N1054),2)</f>
        <v>0.50</v>
      </c>
      <c r="AA1055" s="35" t="str">
        <f>FIXED(EXP('WinBUGS output'!M1054),2)</f>
        <v>0.22</v>
      </c>
      <c r="AB1055" s="35" t="str">
        <f>FIXED(EXP('WinBUGS output'!O1054),2)</f>
        <v>1.07</v>
      </c>
    </row>
    <row r="1056" spans="1:28" x14ac:dyDescent="0.25">
      <c r="A1056" s="37">
        <v>19</v>
      </c>
      <c r="B1056" s="37">
        <v>37</v>
      </c>
      <c r="C1056" s="35" t="str">
        <f>VLOOKUP(A1056,'WinBUGS output'!A:C,3,FALSE)</f>
        <v>Fluoxetine</v>
      </c>
      <c r="D1056" s="35" t="str">
        <f>VLOOKUP(B1056,'WinBUGS output'!A:C,3,FALSE)</f>
        <v>Psychoeducational group programme</v>
      </c>
      <c r="E1056" s="35" t="str">
        <f>FIXED('WinBUGS output'!N1055,2)</f>
        <v>-0.51</v>
      </c>
      <c r="F1056" s="35" t="str">
        <f>FIXED('WinBUGS output'!M1055,2)</f>
        <v>-1.22</v>
      </c>
      <c r="G1056" s="35" t="str">
        <f>FIXED('WinBUGS output'!O1055,2)</f>
        <v>0.20</v>
      </c>
      <c r="H1056" s="7"/>
      <c r="I1056" s="7"/>
      <c r="J1056" s="7"/>
      <c r="X1056" s="35" t="str">
        <f t="shared" si="44"/>
        <v>Fluoxetine</v>
      </c>
      <c r="Y1056" s="35" t="str">
        <f t="shared" si="45"/>
        <v>Psychoeducational group programme</v>
      </c>
      <c r="Z1056" s="35" t="str">
        <f>FIXED(EXP('WinBUGS output'!N1055),2)</f>
        <v>0.60</v>
      </c>
      <c r="AA1056" s="35" t="str">
        <f>FIXED(EXP('WinBUGS output'!M1055),2)</f>
        <v>0.30</v>
      </c>
      <c r="AB1056" s="35" t="str">
        <f>FIXED(EXP('WinBUGS output'!O1055),2)</f>
        <v>1.22</v>
      </c>
    </row>
    <row r="1057" spans="1:28" x14ac:dyDescent="0.25">
      <c r="A1057" s="37">
        <v>19</v>
      </c>
      <c r="B1057" s="37">
        <v>38</v>
      </c>
      <c r="C1057" s="35" t="str">
        <f>VLOOKUP(A1057,'WinBUGS output'!A:C,3,FALSE)</f>
        <v>Fluoxetine</v>
      </c>
      <c r="D1057" s="35" t="str">
        <f>VLOOKUP(B1057,'WinBUGS output'!A:C,3,FALSE)</f>
        <v>Psychoeducational group programme + TAU</v>
      </c>
      <c r="E1057" s="35" t="str">
        <f>FIXED('WinBUGS output'!N1056,2)</f>
        <v>-0.41</v>
      </c>
      <c r="F1057" s="35" t="str">
        <f>FIXED('WinBUGS output'!M1056,2)</f>
        <v>-1.17</v>
      </c>
      <c r="G1057" s="35" t="str">
        <f>FIXED('WinBUGS output'!O1056,2)</f>
        <v>0.41</v>
      </c>
      <c r="H1057" s="7"/>
      <c r="I1057" s="7"/>
      <c r="J1057" s="7"/>
      <c r="X1057" s="35" t="str">
        <f t="shared" si="44"/>
        <v>Fluoxetine</v>
      </c>
      <c r="Y1057" s="35" t="str">
        <f t="shared" si="45"/>
        <v>Psychoeducational group programme + TAU</v>
      </c>
      <c r="Z1057" s="35" t="str">
        <f>FIXED(EXP('WinBUGS output'!N1056),2)</f>
        <v>0.67</v>
      </c>
      <c r="AA1057" s="35" t="str">
        <f>FIXED(EXP('WinBUGS output'!M1056),2)</f>
        <v>0.31</v>
      </c>
      <c r="AB1057" s="35" t="str">
        <f>FIXED(EXP('WinBUGS output'!O1056),2)</f>
        <v>1.50</v>
      </c>
    </row>
    <row r="1058" spans="1:28" x14ac:dyDescent="0.25">
      <c r="A1058" s="37">
        <v>19</v>
      </c>
      <c r="B1058" s="37">
        <v>39</v>
      </c>
      <c r="C1058" s="35" t="str">
        <f>VLOOKUP(A1058,'WinBUGS output'!A:C,3,FALSE)</f>
        <v>Fluoxetine</v>
      </c>
      <c r="D1058" s="35" t="str">
        <f>VLOOKUP(B1058,'WinBUGS output'!A:C,3,FALSE)</f>
        <v>Interpersonal psychotherapy (IPT)</v>
      </c>
      <c r="E1058" s="35" t="str">
        <f>FIXED('WinBUGS output'!N1057,2)</f>
        <v>-0.30</v>
      </c>
      <c r="F1058" s="35" t="str">
        <f>FIXED('WinBUGS output'!M1057,2)</f>
        <v>-0.89</v>
      </c>
      <c r="G1058" s="35" t="str">
        <f>FIXED('WinBUGS output'!O1057,2)</f>
        <v>0.28</v>
      </c>
      <c r="H1058" s="7"/>
      <c r="I1058" s="7"/>
      <c r="J1058" s="7"/>
      <c r="X1058" s="35" t="str">
        <f t="shared" si="44"/>
        <v>Fluoxetine</v>
      </c>
      <c r="Y1058" s="35" t="str">
        <f t="shared" si="45"/>
        <v>Interpersonal psychotherapy (IPT)</v>
      </c>
      <c r="Z1058" s="35" t="str">
        <f>FIXED(EXP('WinBUGS output'!N1057),2)</f>
        <v>0.74</v>
      </c>
      <c r="AA1058" s="35" t="str">
        <f>FIXED(EXP('WinBUGS output'!M1057),2)</f>
        <v>0.41</v>
      </c>
      <c r="AB1058" s="35" t="str">
        <f>FIXED(EXP('WinBUGS output'!O1057),2)</f>
        <v>1.32</v>
      </c>
    </row>
    <row r="1059" spans="1:28" x14ac:dyDescent="0.25">
      <c r="A1059" s="37">
        <v>19</v>
      </c>
      <c r="B1059" s="37">
        <v>40</v>
      </c>
      <c r="C1059" s="35" t="str">
        <f>VLOOKUP(A1059,'WinBUGS output'!A:C,3,FALSE)</f>
        <v>Fluoxetine</v>
      </c>
      <c r="D1059" s="35" t="str">
        <f>VLOOKUP(B1059,'WinBUGS output'!A:C,3,FALSE)</f>
        <v>Interpersonal counselling</v>
      </c>
      <c r="E1059" s="35" t="str">
        <f>FIXED('WinBUGS output'!N1058,2)</f>
        <v>0.10</v>
      </c>
      <c r="F1059" s="35" t="str">
        <f>FIXED('WinBUGS output'!M1058,2)</f>
        <v>-0.74</v>
      </c>
      <c r="G1059" s="35" t="str">
        <f>FIXED('WinBUGS output'!O1058,2)</f>
        <v>1.04</v>
      </c>
      <c r="H1059" s="7"/>
      <c r="I1059" s="7"/>
      <c r="J1059" s="7"/>
      <c r="X1059" s="35" t="str">
        <f t="shared" si="44"/>
        <v>Fluoxetine</v>
      </c>
      <c r="Y1059" s="35" t="str">
        <f t="shared" si="45"/>
        <v>Interpersonal counselling</v>
      </c>
      <c r="Z1059" s="35" t="str">
        <f>FIXED(EXP('WinBUGS output'!N1058),2)</f>
        <v>1.10</v>
      </c>
      <c r="AA1059" s="35" t="str">
        <f>FIXED(EXP('WinBUGS output'!M1058),2)</f>
        <v>0.48</v>
      </c>
      <c r="AB1059" s="35" t="str">
        <f>FIXED(EXP('WinBUGS output'!O1058),2)</f>
        <v>2.82</v>
      </c>
    </row>
    <row r="1060" spans="1:28" x14ac:dyDescent="0.25">
      <c r="A1060" s="37">
        <v>19</v>
      </c>
      <c r="B1060" s="37">
        <v>41</v>
      </c>
      <c r="C1060" s="35" t="str">
        <f>VLOOKUP(A1060,'WinBUGS output'!A:C,3,FALSE)</f>
        <v>Fluoxetine</v>
      </c>
      <c r="D1060" s="35" t="str">
        <f>VLOOKUP(B1060,'WinBUGS output'!A:C,3,FALSE)</f>
        <v>Non-directive counselling</v>
      </c>
      <c r="E1060" s="35" t="str">
        <f>FIXED('WinBUGS output'!N1059,2)</f>
        <v>-0.21</v>
      </c>
      <c r="F1060" s="35" t="str">
        <f>FIXED('WinBUGS output'!M1059,2)</f>
        <v>-0.93</v>
      </c>
      <c r="G1060" s="35" t="str">
        <f>FIXED('WinBUGS output'!O1059,2)</f>
        <v>0.50</v>
      </c>
      <c r="H1060" s="7"/>
      <c r="I1060" s="7"/>
      <c r="J1060" s="7"/>
      <c r="X1060" s="35" t="str">
        <f t="shared" si="44"/>
        <v>Fluoxetine</v>
      </c>
      <c r="Y1060" s="35" t="str">
        <f t="shared" si="45"/>
        <v>Non-directive counselling</v>
      </c>
      <c r="Z1060" s="35" t="str">
        <f>FIXED(EXP('WinBUGS output'!N1059),2)</f>
        <v>0.81</v>
      </c>
      <c r="AA1060" s="35" t="str">
        <f>FIXED(EXP('WinBUGS output'!M1059),2)</f>
        <v>0.39</v>
      </c>
      <c r="AB1060" s="35" t="str">
        <f>FIXED(EXP('WinBUGS output'!O1059),2)</f>
        <v>1.64</v>
      </c>
    </row>
    <row r="1061" spans="1:28" x14ac:dyDescent="0.25">
      <c r="A1061" s="37">
        <v>19</v>
      </c>
      <c r="B1061" s="37">
        <v>42</v>
      </c>
      <c r="C1061" s="35" t="str">
        <f>VLOOKUP(A1061,'WinBUGS output'!A:C,3,FALSE)</f>
        <v>Fluoxetine</v>
      </c>
      <c r="D1061" s="35" t="str">
        <f>VLOOKUP(B1061,'WinBUGS output'!A:C,3,FALSE)</f>
        <v>Wheel of wellness counselling</v>
      </c>
      <c r="E1061" s="35" t="str">
        <f>FIXED('WinBUGS output'!N1060,2)</f>
        <v>-0.18</v>
      </c>
      <c r="F1061" s="35" t="str">
        <f>FIXED('WinBUGS output'!M1060,2)</f>
        <v>-1.04</v>
      </c>
      <c r="G1061" s="35" t="str">
        <f>FIXED('WinBUGS output'!O1060,2)</f>
        <v>0.64</v>
      </c>
      <c r="H1061" s="7"/>
      <c r="I1061" s="7"/>
      <c r="J1061" s="7"/>
      <c r="X1061" s="35" t="str">
        <f t="shared" si="44"/>
        <v>Fluoxetine</v>
      </c>
      <c r="Y1061" s="35" t="str">
        <f t="shared" si="45"/>
        <v>Wheel of wellness counselling</v>
      </c>
      <c r="Z1061" s="35" t="str">
        <f>FIXED(EXP('WinBUGS output'!N1060),2)</f>
        <v>0.83</v>
      </c>
      <c r="AA1061" s="35" t="str">
        <f>FIXED(EXP('WinBUGS output'!M1060),2)</f>
        <v>0.35</v>
      </c>
      <c r="AB1061" s="35" t="str">
        <f>FIXED(EXP('WinBUGS output'!O1060),2)</f>
        <v>1.90</v>
      </c>
    </row>
    <row r="1062" spans="1:28" x14ac:dyDescent="0.25">
      <c r="A1062" s="37">
        <v>19</v>
      </c>
      <c r="B1062" s="37">
        <v>43</v>
      </c>
      <c r="C1062" s="35" t="str">
        <f>VLOOKUP(A1062,'WinBUGS output'!A:C,3,FALSE)</f>
        <v>Fluoxetine</v>
      </c>
      <c r="D1062" s="35" t="str">
        <f>VLOOKUP(B1062,'WinBUGS output'!A:C,3,FALSE)</f>
        <v>Problem solving individual + enhanced TAU</v>
      </c>
      <c r="E1062" s="35" t="str">
        <f>FIXED('WinBUGS output'!N1061,2)</f>
        <v>-1.19</v>
      </c>
      <c r="F1062" s="35" t="str">
        <f>FIXED('WinBUGS output'!M1061,2)</f>
        <v>-2.40</v>
      </c>
      <c r="G1062" s="35" t="str">
        <f>FIXED('WinBUGS output'!O1061,2)</f>
        <v>0.05</v>
      </c>
      <c r="H1062" s="7"/>
      <c r="I1062" s="7"/>
      <c r="J1062" s="7"/>
      <c r="X1062" s="35" t="str">
        <f t="shared" si="44"/>
        <v>Fluoxetine</v>
      </c>
      <c r="Y1062" s="35" t="str">
        <f t="shared" si="45"/>
        <v>Problem solving individual + enhanced TAU</v>
      </c>
      <c r="Z1062" s="35" t="str">
        <f>FIXED(EXP('WinBUGS output'!N1061),2)</f>
        <v>0.30</v>
      </c>
      <c r="AA1062" s="35" t="str">
        <f>FIXED(EXP('WinBUGS output'!M1061),2)</f>
        <v>0.09</v>
      </c>
      <c r="AB1062" s="35" t="str">
        <f>FIXED(EXP('WinBUGS output'!O1061),2)</f>
        <v>1.05</v>
      </c>
    </row>
    <row r="1063" spans="1:28" x14ac:dyDescent="0.25">
      <c r="A1063" s="37">
        <v>19</v>
      </c>
      <c r="B1063" s="37">
        <v>44</v>
      </c>
      <c r="C1063" s="35" t="str">
        <f>VLOOKUP(A1063,'WinBUGS output'!A:C,3,FALSE)</f>
        <v>Fluoxetine</v>
      </c>
      <c r="D1063" s="35" t="str">
        <f>VLOOKUP(B1063,'WinBUGS output'!A:C,3,FALSE)</f>
        <v>Behavioural activation</v>
      </c>
      <c r="E1063" s="35" t="str">
        <f>FIXED('WinBUGS output'!N1062,2)</f>
        <v>0.91</v>
      </c>
      <c r="F1063" s="35" t="str">
        <f>FIXED('WinBUGS output'!M1062,2)</f>
        <v>0.19</v>
      </c>
      <c r="G1063" s="35" t="str">
        <f>FIXED('WinBUGS output'!O1062,2)</f>
        <v>1.62</v>
      </c>
      <c r="H1063" s="7"/>
      <c r="I1063" s="7"/>
      <c r="J1063" s="7"/>
      <c r="X1063" s="35" t="str">
        <f t="shared" si="44"/>
        <v>Fluoxetine</v>
      </c>
      <c r="Y1063" s="35" t="str">
        <f t="shared" si="45"/>
        <v>Behavioural activation</v>
      </c>
      <c r="Z1063" s="35" t="str">
        <f>FIXED(EXP('WinBUGS output'!N1062),2)</f>
        <v>2.49</v>
      </c>
      <c r="AA1063" s="35" t="str">
        <f>FIXED(EXP('WinBUGS output'!M1062),2)</f>
        <v>1.21</v>
      </c>
      <c r="AB1063" s="35" t="str">
        <f>FIXED(EXP('WinBUGS output'!O1062),2)</f>
        <v>5.03</v>
      </c>
    </row>
    <row r="1064" spans="1:28" x14ac:dyDescent="0.25">
      <c r="A1064" s="37">
        <v>19</v>
      </c>
      <c r="B1064" s="37">
        <v>45</v>
      </c>
      <c r="C1064" s="35" t="str">
        <f>VLOOKUP(A1064,'WinBUGS output'!A:C,3,FALSE)</f>
        <v>Fluoxetine</v>
      </c>
      <c r="D1064" s="35" t="str">
        <f>VLOOKUP(B1064,'WinBUGS output'!A:C,3,FALSE)</f>
        <v>CBT individual (under 15 sessions)</v>
      </c>
      <c r="E1064" s="35" t="str">
        <f>FIXED('WinBUGS output'!N1063,2)</f>
        <v>0.18</v>
      </c>
      <c r="F1064" s="35" t="str">
        <f>FIXED('WinBUGS output'!M1063,2)</f>
        <v>-0.46</v>
      </c>
      <c r="G1064" s="35" t="str">
        <f>FIXED('WinBUGS output'!O1063,2)</f>
        <v>0.79</v>
      </c>
      <c r="H1064" s="7"/>
      <c r="I1064" s="7"/>
      <c r="J1064" s="7"/>
      <c r="X1064" s="35" t="str">
        <f t="shared" si="44"/>
        <v>Fluoxetine</v>
      </c>
      <c r="Y1064" s="35" t="str">
        <f t="shared" si="45"/>
        <v>CBT individual (under 15 sessions)</v>
      </c>
      <c r="Z1064" s="35" t="str">
        <f>FIXED(EXP('WinBUGS output'!N1063),2)</f>
        <v>1.20</v>
      </c>
      <c r="AA1064" s="35" t="str">
        <f>FIXED(EXP('WinBUGS output'!M1063),2)</f>
        <v>0.63</v>
      </c>
      <c r="AB1064" s="35" t="str">
        <f>FIXED(EXP('WinBUGS output'!O1063),2)</f>
        <v>2.21</v>
      </c>
    </row>
    <row r="1065" spans="1:28" x14ac:dyDescent="0.25">
      <c r="A1065" s="37">
        <v>19</v>
      </c>
      <c r="B1065" s="37">
        <v>46</v>
      </c>
      <c r="C1065" s="35" t="str">
        <f>VLOOKUP(A1065,'WinBUGS output'!A:C,3,FALSE)</f>
        <v>Fluoxetine</v>
      </c>
      <c r="D1065" s="35" t="str">
        <f>VLOOKUP(B1065,'WinBUGS output'!A:C,3,FALSE)</f>
        <v>CBT individual (under 15 sessions) + TAU</v>
      </c>
      <c r="E1065" s="35" t="str">
        <f>FIXED('WinBUGS output'!N1064,2)</f>
        <v>0.41</v>
      </c>
      <c r="F1065" s="35" t="str">
        <f>FIXED('WinBUGS output'!M1064,2)</f>
        <v>-0.26</v>
      </c>
      <c r="G1065" s="35" t="str">
        <f>FIXED('WinBUGS output'!O1064,2)</f>
        <v>1.11</v>
      </c>
      <c r="H1065" s="7"/>
      <c r="I1065" s="7"/>
      <c r="J1065" s="7"/>
      <c r="X1065" s="35" t="str">
        <f t="shared" si="44"/>
        <v>Fluoxetine</v>
      </c>
      <c r="Y1065" s="35" t="str">
        <f t="shared" si="45"/>
        <v>CBT individual (under 15 sessions) + TAU</v>
      </c>
      <c r="Z1065" s="35" t="str">
        <f>FIXED(EXP('WinBUGS output'!N1064),2)</f>
        <v>1.50</v>
      </c>
      <c r="AA1065" s="35" t="str">
        <f>FIXED(EXP('WinBUGS output'!M1064),2)</f>
        <v>0.77</v>
      </c>
      <c r="AB1065" s="35" t="str">
        <f>FIXED(EXP('WinBUGS output'!O1064),2)</f>
        <v>3.03</v>
      </c>
    </row>
    <row r="1066" spans="1:28" x14ac:dyDescent="0.25">
      <c r="A1066" s="37">
        <v>19</v>
      </c>
      <c r="B1066" s="37">
        <v>47</v>
      </c>
      <c r="C1066" s="35" t="str">
        <f>VLOOKUP(A1066,'WinBUGS output'!A:C,3,FALSE)</f>
        <v>Fluoxetine</v>
      </c>
      <c r="D1066" s="35" t="str">
        <f>VLOOKUP(B1066,'WinBUGS output'!A:C,3,FALSE)</f>
        <v>CBT individual (over 15 sessions)</v>
      </c>
      <c r="E1066" s="35" t="str">
        <f>FIXED('WinBUGS output'!N1065,2)</f>
        <v>0.27</v>
      </c>
      <c r="F1066" s="35" t="str">
        <f>FIXED('WinBUGS output'!M1065,2)</f>
        <v>-0.20</v>
      </c>
      <c r="G1066" s="35" t="str">
        <f>FIXED('WinBUGS output'!O1065,2)</f>
        <v>0.73</v>
      </c>
      <c r="H1066" s="7">
        <v>0.41589999999999999</v>
      </c>
      <c r="I1066" s="7">
        <v>-0.44900000000000001</v>
      </c>
      <c r="J1066" s="7">
        <v>1.28</v>
      </c>
      <c r="X1066" s="35" t="str">
        <f t="shared" si="44"/>
        <v>Fluoxetine</v>
      </c>
      <c r="Y1066" s="35" t="str">
        <f t="shared" si="45"/>
        <v>CBT individual (over 15 sessions)</v>
      </c>
      <c r="Z1066" s="35" t="str">
        <f>FIXED(EXP('WinBUGS output'!N1065),2)</f>
        <v>1.31</v>
      </c>
      <c r="AA1066" s="35" t="str">
        <f>FIXED(EXP('WinBUGS output'!M1065),2)</f>
        <v>0.82</v>
      </c>
      <c r="AB1066" s="35" t="str">
        <f>FIXED(EXP('WinBUGS output'!O1065),2)</f>
        <v>2.08</v>
      </c>
    </row>
    <row r="1067" spans="1:28" x14ac:dyDescent="0.25">
      <c r="A1067" s="37">
        <v>19</v>
      </c>
      <c r="B1067" s="37">
        <v>48</v>
      </c>
      <c r="C1067" s="35" t="str">
        <f>VLOOKUP(A1067,'WinBUGS output'!A:C,3,FALSE)</f>
        <v>Fluoxetine</v>
      </c>
      <c r="D1067" s="35" t="str">
        <f>VLOOKUP(B1067,'WinBUGS output'!A:C,3,FALSE)</f>
        <v>CBT individual (over 15 sessions) + TAU</v>
      </c>
      <c r="E1067" s="35" t="str">
        <f>FIXED('WinBUGS output'!N1066,2)</f>
        <v>-0.39</v>
      </c>
      <c r="F1067" s="35" t="str">
        <f>FIXED('WinBUGS output'!M1066,2)</f>
        <v>-1.69</v>
      </c>
      <c r="G1067" s="35" t="str">
        <f>FIXED('WinBUGS output'!O1066,2)</f>
        <v>0.53</v>
      </c>
      <c r="H1067" s="7"/>
      <c r="I1067" s="7"/>
      <c r="J1067" s="7"/>
      <c r="X1067" s="35" t="str">
        <f t="shared" si="44"/>
        <v>Fluoxetine</v>
      </c>
      <c r="Y1067" s="35" t="str">
        <f t="shared" si="45"/>
        <v>CBT individual (over 15 sessions) + TAU</v>
      </c>
      <c r="Z1067" s="35" t="str">
        <f>FIXED(EXP('WinBUGS output'!N1066),2)</f>
        <v>0.68</v>
      </c>
      <c r="AA1067" s="35" t="str">
        <f>FIXED(EXP('WinBUGS output'!M1066),2)</f>
        <v>0.19</v>
      </c>
      <c r="AB1067" s="35" t="str">
        <f>FIXED(EXP('WinBUGS output'!O1066),2)</f>
        <v>1.69</v>
      </c>
    </row>
    <row r="1068" spans="1:28" x14ac:dyDescent="0.25">
      <c r="A1068" s="37">
        <v>19</v>
      </c>
      <c r="B1068" s="37">
        <v>49</v>
      </c>
      <c r="C1068" s="35" t="str">
        <f>VLOOKUP(A1068,'WinBUGS output'!A:C,3,FALSE)</f>
        <v>Fluoxetine</v>
      </c>
      <c r="D1068" s="35" t="str">
        <f>VLOOKUP(B1068,'WinBUGS output'!A:C,3,FALSE)</f>
        <v>Rational emotive behaviour therapy (REBT) individual</v>
      </c>
      <c r="E1068" s="35" t="str">
        <f>FIXED('WinBUGS output'!N1067,2)</f>
        <v>0.29</v>
      </c>
      <c r="F1068" s="35" t="str">
        <f>FIXED('WinBUGS output'!M1067,2)</f>
        <v>-0.40</v>
      </c>
      <c r="G1068" s="35" t="str">
        <f>FIXED('WinBUGS output'!O1067,2)</f>
        <v>0.98</v>
      </c>
      <c r="H1068" s="7">
        <v>0.41870000000000002</v>
      </c>
      <c r="I1068" s="7">
        <v>-0.45689999999999997</v>
      </c>
      <c r="J1068" s="7">
        <v>1.2929999999999999</v>
      </c>
      <c r="X1068" s="35" t="str">
        <f t="shared" si="44"/>
        <v>Fluoxetine</v>
      </c>
      <c r="Y1068" s="35" t="str">
        <f t="shared" si="45"/>
        <v>Rational emotive behaviour therapy (REBT) individual</v>
      </c>
      <c r="Z1068" s="35" t="str">
        <f>FIXED(EXP('WinBUGS output'!N1067),2)</f>
        <v>1.33</v>
      </c>
      <c r="AA1068" s="35" t="str">
        <f>FIXED(EXP('WinBUGS output'!M1067),2)</f>
        <v>0.67</v>
      </c>
      <c r="AB1068" s="35" t="str">
        <f>FIXED(EXP('WinBUGS output'!O1067),2)</f>
        <v>2.66</v>
      </c>
    </row>
    <row r="1069" spans="1:28" x14ac:dyDescent="0.25">
      <c r="A1069" s="37">
        <v>19</v>
      </c>
      <c r="B1069" s="37">
        <v>50</v>
      </c>
      <c r="C1069" s="35" t="str">
        <f>VLOOKUP(A1069,'WinBUGS output'!A:C,3,FALSE)</f>
        <v>Fluoxetine</v>
      </c>
      <c r="D1069" s="35" t="str">
        <f>VLOOKUP(B1069,'WinBUGS output'!A:C,3,FALSE)</f>
        <v>Third-wave cognitive therapy individual</v>
      </c>
      <c r="E1069" s="35" t="str">
        <f>FIXED('WinBUGS output'!N1068,2)</f>
        <v>0.48</v>
      </c>
      <c r="F1069" s="35" t="str">
        <f>FIXED('WinBUGS output'!M1068,2)</f>
        <v>-0.18</v>
      </c>
      <c r="G1069" s="35" t="str">
        <f>FIXED('WinBUGS output'!O1068,2)</f>
        <v>1.21</v>
      </c>
      <c r="H1069" s="7"/>
      <c r="I1069" s="7"/>
      <c r="J1069" s="7"/>
      <c r="X1069" s="35" t="str">
        <f t="shared" si="44"/>
        <v>Fluoxetine</v>
      </c>
      <c r="Y1069" s="35" t="str">
        <f t="shared" si="45"/>
        <v>Third-wave cognitive therapy individual</v>
      </c>
      <c r="Z1069" s="35" t="str">
        <f>FIXED(EXP('WinBUGS output'!N1068),2)</f>
        <v>1.62</v>
      </c>
      <c r="AA1069" s="35" t="str">
        <f>FIXED(EXP('WinBUGS output'!M1068),2)</f>
        <v>0.83</v>
      </c>
      <c r="AB1069" s="35" t="str">
        <f>FIXED(EXP('WinBUGS output'!O1068),2)</f>
        <v>3.34</v>
      </c>
    </row>
    <row r="1070" spans="1:28" x14ac:dyDescent="0.25">
      <c r="A1070" s="37">
        <v>19</v>
      </c>
      <c r="B1070" s="37">
        <v>51</v>
      </c>
      <c r="C1070" s="35" t="str">
        <f>VLOOKUP(A1070,'WinBUGS output'!A:C,3,FALSE)</f>
        <v>Fluoxetine</v>
      </c>
      <c r="D1070" s="35" t="str">
        <f>VLOOKUP(B1070,'WinBUGS output'!A:C,3,FALSE)</f>
        <v>Third-wave cognitive therapy individual + TAU</v>
      </c>
      <c r="E1070" s="35" t="str">
        <f>FIXED('WinBUGS output'!N1069,2)</f>
        <v>0.45</v>
      </c>
      <c r="F1070" s="35" t="str">
        <f>FIXED('WinBUGS output'!M1069,2)</f>
        <v>-0.33</v>
      </c>
      <c r="G1070" s="35" t="str">
        <f>FIXED('WinBUGS output'!O1069,2)</f>
        <v>1.35</v>
      </c>
      <c r="H1070" s="7"/>
      <c r="I1070" s="7"/>
      <c r="J1070" s="7"/>
      <c r="X1070" s="35" t="str">
        <f t="shared" si="44"/>
        <v>Fluoxetine</v>
      </c>
      <c r="Y1070" s="35" t="str">
        <f t="shared" si="45"/>
        <v>Third-wave cognitive therapy individual + TAU</v>
      </c>
      <c r="Z1070" s="35" t="str">
        <f>FIXED(EXP('WinBUGS output'!N1069),2)</f>
        <v>1.56</v>
      </c>
      <c r="AA1070" s="35" t="str">
        <f>FIXED(EXP('WinBUGS output'!M1069),2)</f>
        <v>0.72</v>
      </c>
      <c r="AB1070" s="35" t="str">
        <f>FIXED(EXP('WinBUGS output'!O1069),2)</f>
        <v>3.86</v>
      </c>
    </row>
    <row r="1071" spans="1:28" x14ac:dyDescent="0.25">
      <c r="A1071" s="37">
        <v>19</v>
      </c>
      <c r="B1071" s="37">
        <v>52</v>
      </c>
      <c r="C1071" s="35" t="str">
        <f>VLOOKUP(A1071,'WinBUGS output'!A:C,3,FALSE)</f>
        <v>Fluoxetine</v>
      </c>
      <c r="D1071" s="35" t="str">
        <f>VLOOKUP(B1071,'WinBUGS output'!A:C,3,FALSE)</f>
        <v>CBT group (under 15 sessions)</v>
      </c>
      <c r="E1071" s="35" t="str">
        <f>FIXED('WinBUGS output'!N1070,2)</f>
        <v>-0.18</v>
      </c>
      <c r="F1071" s="35" t="str">
        <f>FIXED('WinBUGS output'!M1070,2)</f>
        <v>-0.77</v>
      </c>
      <c r="G1071" s="35" t="str">
        <f>FIXED('WinBUGS output'!O1070,2)</f>
        <v>0.43</v>
      </c>
      <c r="H1071" s="7">
        <v>-0.1241</v>
      </c>
      <c r="I1071" s="7">
        <v>-1.2629999999999999</v>
      </c>
      <c r="J1071" s="7">
        <v>1.1200000000000001</v>
      </c>
      <c r="X1071" s="35" t="str">
        <f t="shared" si="44"/>
        <v>Fluoxetine</v>
      </c>
      <c r="Y1071" s="35" t="str">
        <f t="shared" si="45"/>
        <v>CBT group (under 15 sessions)</v>
      </c>
      <c r="Z1071" s="35" t="str">
        <f>FIXED(EXP('WinBUGS output'!N1070),2)</f>
        <v>0.84</v>
      </c>
      <c r="AA1071" s="35" t="str">
        <f>FIXED(EXP('WinBUGS output'!M1070),2)</f>
        <v>0.46</v>
      </c>
      <c r="AB1071" s="35" t="str">
        <f>FIXED(EXP('WinBUGS output'!O1070),2)</f>
        <v>1.54</v>
      </c>
    </row>
    <row r="1072" spans="1:28" x14ac:dyDescent="0.25">
      <c r="A1072" s="37">
        <v>19</v>
      </c>
      <c r="B1072" s="37">
        <v>53</v>
      </c>
      <c r="C1072" s="35" t="str">
        <f>VLOOKUP(A1072,'WinBUGS output'!A:C,3,FALSE)</f>
        <v>Fluoxetine</v>
      </c>
      <c r="D1072" s="35" t="str">
        <f>VLOOKUP(B1072,'WinBUGS output'!A:C,3,FALSE)</f>
        <v>CBT group (under 15 sessions) + TAU</v>
      </c>
      <c r="E1072" s="35" t="str">
        <f>FIXED('WinBUGS output'!N1071,2)</f>
        <v>-0.03</v>
      </c>
      <c r="F1072" s="35" t="str">
        <f>FIXED('WinBUGS output'!M1071,2)</f>
        <v>-0.74</v>
      </c>
      <c r="G1072" s="35" t="str">
        <f>FIXED('WinBUGS output'!O1071,2)</f>
        <v>0.79</v>
      </c>
      <c r="H1072" s="7"/>
      <c r="I1072" s="7"/>
      <c r="J1072" s="7"/>
      <c r="X1072" s="35" t="str">
        <f t="shared" si="44"/>
        <v>Fluoxetine</v>
      </c>
      <c r="Y1072" s="35" t="str">
        <f t="shared" si="45"/>
        <v>CBT group (under 15 sessions) + TAU</v>
      </c>
      <c r="Z1072" s="35" t="str">
        <f>FIXED(EXP('WinBUGS output'!N1071),2)</f>
        <v>0.97</v>
      </c>
      <c r="AA1072" s="35" t="str">
        <f>FIXED(EXP('WinBUGS output'!M1071),2)</f>
        <v>0.48</v>
      </c>
      <c r="AB1072" s="35" t="str">
        <f>FIXED(EXP('WinBUGS output'!O1071),2)</f>
        <v>2.20</v>
      </c>
    </row>
    <row r="1073" spans="1:28" x14ac:dyDescent="0.25">
      <c r="A1073" s="37">
        <v>19</v>
      </c>
      <c r="B1073" s="37">
        <v>54</v>
      </c>
      <c r="C1073" s="35" t="str">
        <f>VLOOKUP(A1073,'WinBUGS output'!A:C,3,FALSE)</f>
        <v>Fluoxetine</v>
      </c>
      <c r="D1073" s="35" t="str">
        <f>VLOOKUP(B1073,'WinBUGS output'!A:C,3,FALSE)</f>
        <v>Coping with Depression course (group)</v>
      </c>
      <c r="E1073" s="35" t="str">
        <f>FIXED('WinBUGS output'!N1072,2)</f>
        <v>-0.44</v>
      </c>
      <c r="F1073" s="35" t="str">
        <f>FIXED('WinBUGS output'!M1072,2)</f>
        <v>-1.20</v>
      </c>
      <c r="G1073" s="35" t="str">
        <f>FIXED('WinBUGS output'!O1072,2)</f>
        <v>0.25</v>
      </c>
      <c r="H1073" s="7"/>
      <c r="I1073" s="7"/>
      <c r="J1073" s="7"/>
      <c r="X1073" s="35" t="str">
        <f t="shared" si="44"/>
        <v>Fluoxetine</v>
      </c>
      <c r="Y1073" s="35" t="str">
        <f t="shared" si="45"/>
        <v>Coping with Depression course (group)</v>
      </c>
      <c r="Z1073" s="35" t="str">
        <f>FIXED(EXP('WinBUGS output'!N1072),2)</f>
        <v>0.65</v>
      </c>
      <c r="AA1073" s="35" t="str">
        <f>FIXED(EXP('WinBUGS output'!M1072),2)</f>
        <v>0.30</v>
      </c>
      <c r="AB1073" s="35" t="str">
        <f>FIXED(EXP('WinBUGS output'!O1072),2)</f>
        <v>1.28</v>
      </c>
    </row>
    <row r="1074" spans="1:28" x14ac:dyDescent="0.25">
      <c r="A1074" s="37">
        <v>19</v>
      </c>
      <c r="B1074" s="37">
        <v>55</v>
      </c>
      <c r="C1074" s="35" t="str">
        <f>VLOOKUP(A1074,'WinBUGS output'!A:C,3,FALSE)</f>
        <v>Fluoxetine</v>
      </c>
      <c r="D1074" s="35" t="str">
        <f>VLOOKUP(B1074,'WinBUGS output'!A:C,3,FALSE)</f>
        <v>Third-wave cognitive therapy group</v>
      </c>
      <c r="E1074" s="35" t="str">
        <f>FIXED('WinBUGS output'!N1073,2)</f>
        <v>-0.41</v>
      </c>
      <c r="F1074" s="35" t="str">
        <f>FIXED('WinBUGS output'!M1073,2)</f>
        <v>-1.11</v>
      </c>
      <c r="G1074" s="35" t="str">
        <f>FIXED('WinBUGS output'!O1073,2)</f>
        <v>0.24</v>
      </c>
      <c r="H1074" s="7"/>
      <c r="I1074" s="7"/>
      <c r="J1074" s="7"/>
      <c r="X1074" s="35" t="str">
        <f t="shared" si="44"/>
        <v>Fluoxetine</v>
      </c>
      <c r="Y1074" s="35" t="str">
        <f t="shared" si="45"/>
        <v>Third-wave cognitive therapy group</v>
      </c>
      <c r="Z1074" s="35" t="str">
        <f>FIXED(EXP('WinBUGS output'!N1073),2)</f>
        <v>0.67</v>
      </c>
      <c r="AA1074" s="35" t="str">
        <f>FIXED(EXP('WinBUGS output'!M1073),2)</f>
        <v>0.33</v>
      </c>
      <c r="AB1074" s="35" t="str">
        <f>FIXED(EXP('WinBUGS output'!O1073),2)</f>
        <v>1.28</v>
      </c>
    </row>
    <row r="1075" spans="1:28" x14ac:dyDescent="0.25">
      <c r="A1075" s="37">
        <v>19</v>
      </c>
      <c r="B1075" s="37">
        <v>56</v>
      </c>
      <c r="C1075" s="35" t="str">
        <f>VLOOKUP(A1075,'WinBUGS output'!A:C,3,FALSE)</f>
        <v>Fluoxetine</v>
      </c>
      <c r="D1075" s="35" t="str">
        <f>VLOOKUP(B1075,'WinBUGS output'!A:C,3,FALSE)</f>
        <v>Third-wave cognitive therapy group + TAU</v>
      </c>
      <c r="E1075" s="35" t="str">
        <f>FIXED('WinBUGS output'!N1074,2)</f>
        <v>-0.23</v>
      </c>
      <c r="F1075" s="35" t="str">
        <f>FIXED('WinBUGS output'!M1074,2)</f>
        <v>-1.04</v>
      </c>
      <c r="G1075" s="35" t="str">
        <f>FIXED('WinBUGS output'!O1074,2)</f>
        <v>0.61</v>
      </c>
      <c r="H1075" s="7"/>
      <c r="I1075" s="7"/>
      <c r="J1075" s="7"/>
      <c r="X1075" s="35" t="str">
        <f t="shared" si="44"/>
        <v>Fluoxetine</v>
      </c>
      <c r="Y1075" s="35" t="str">
        <f t="shared" si="45"/>
        <v>Third-wave cognitive therapy group + TAU</v>
      </c>
      <c r="Z1075" s="35" t="str">
        <f>FIXED(EXP('WinBUGS output'!N1074),2)</f>
        <v>0.80</v>
      </c>
      <c r="AA1075" s="35" t="str">
        <f>FIXED(EXP('WinBUGS output'!M1074),2)</f>
        <v>0.35</v>
      </c>
      <c r="AB1075" s="35" t="str">
        <f>FIXED(EXP('WinBUGS output'!O1074),2)</f>
        <v>1.85</v>
      </c>
    </row>
    <row r="1076" spans="1:28" x14ac:dyDescent="0.25">
      <c r="A1076" s="37">
        <v>19</v>
      </c>
      <c r="B1076" s="37">
        <v>57</v>
      </c>
      <c r="C1076" s="35" t="str">
        <f>VLOOKUP(A1076,'WinBUGS output'!A:C,3,FALSE)</f>
        <v>Fluoxetine</v>
      </c>
      <c r="D1076" s="35" t="str">
        <f>VLOOKUP(B1076,'WinBUGS output'!A:C,3,FALSE)</f>
        <v>CBT individual (over 15 sessions) + any TCA</v>
      </c>
      <c r="E1076" s="35" t="str">
        <f>FIXED('WinBUGS output'!N1075,2)</f>
        <v>0.60</v>
      </c>
      <c r="F1076" s="35" t="str">
        <f>FIXED('WinBUGS output'!M1075,2)</f>
        <v>-0.17</v>
      </c>
      <c r="G1076" s="35" t="str">
        <f>FIXED('WinBUGS output'!O1075,2)</f>
        <v>1.36</v>
      </c>
      <c r="H1076" s="7"/>
      <c r="I1076" s="7"/>
      <c r="J1076" s="7"/>
      <c r="X1076" s="35" t="str">
        <f t="shared" si="44"/>
        <v>Fluoxetine</v>
      </c>
      <c r="Y1076" s="35" t="str">
        <f t="shared" si="45"/>
        <v>CBT individual (over 15 sessions) + any TCA</v>
      </c>
      <c r="Z1076" s="35" t="str">
        <f>FIXED(EXP('WinBUGS output'!N1075),2)</f>
        <v>1.83</v>
      </c>
      <c r="AA1076" s="35" t="str">
        <f>FIXED(EXP('WinBUGS output'!M1075),2)</f>
        <v>0.84</v>
      </c>
      <c r="AB1076" s="35" t="str">
        <f>FIXED(EXP('WinBUGS output'!O1075),2)</f>
        <v>3.90</v>
      </c>
    </row>
    <row r="1077" spans="1:28" x14ac:dyDescent="0.25">
      <c r="A1077" s="37">
        <v>19</v>
      </c>
      <c r="B1077" s="37">
        <v>58</v>
      </c>
      <c r="C1077" s="35" t="str">
        <f>VLOOKUP(A1077,'WinBUGS output'!A:C,3,FALSE)</f>
        <v>Fluoxetine</v>
      </c>
      <c r="D1077" s="35" t="str">
        <f>VLOOKUP(B1077,'WinBUGS output'!A:C,3,FALSE)</f>
        <v>CBT individual (over 15 sessions) + imipramine</v>
      </c>
      <c r="E1077" s="35" t="str">
        <f>FIXED('WinBUGS output'!N1076,2)</f>
        <v>0.62</v>
      </c>
      <c r="F1077" s="35" t="str">
        <f>FIXED('WinBUGS output'!M1076,2)</f>
        <v>-0.24</v>
      </c>
      <c r="G1077" s="35" t="str">
        <f>FIXED('WinBUGS output'!O1076,2)</f>
        <v>1.49</v>
      </c>
      <c r="H1077" s="7"/>
      <c r="I1077" s="7"/>
      <c r="J1077" s="7"/>
      <c r="X1077" s="35" t="str">
        <f t="shared" si="44"/>
        <v>Fluoxetine</v>
      </c>
      <c r="Y1077" s="35" t="str">
        <f t="shared" si="45"/>
        <v>CBT individual (over 15 sessions) + imipramine</v>
      </c>
      <c r="Z1077" s="35" t="str">
        <f>FIXED(EXP('WinBUGS output'!N1076),2)</f>
        <v>1.86</v>
      </c>
      <c r="AA1077" s="35" t="str">
        <f>FIXED(EXP('WinBUGS output'!M1076),2)</f>
        <v>0.78</v>
      </c>
      <c r="AB1077" s="35" t="str">
        <f>FIXED(EXP('WinBUGS output'!O1076),2)</f>
        <v>4.43</v>
      </c>
    </row>
    <row r="1078" spans="1:28" x14ac:dyDescent="0.25">
      <c r="A1078" s="37">
        <v>19</v>
      </c>
      <c r="B1078" s="37">
        <v>59</v>
      </c>
      <c r="C1078" s="35" t="str">
        <f>VLOOKUP(A1078,'WinBUGS output'!A:C,3,FALSE)</f>
        <v>Fluoxetine</v>
      </c>
      <c r="D1078" s="35" t="str">
        <f>VLOOKUP(B1078,'WinBUGS output'!A:C,3,FALSE)</f>
        <v>Supportive psychotherapy + any SSRI</v>
      </c>
      <c r="E1078" s="35" t="str">
        <f>FIXED('WinBUGS output'!N1077,2)</f>
        <v>0.99</v>
      </c>
      <c r="F1078" s="35" t="str">
        <f>FIXED('WinBUGS output'!M1077,2)</f>
        <v>-0.49</v>
      </c>
      <c r="G1078" s="35" t="str">
        <f>FIXED('WinBUGS output'!O1077,2)</f>
        <v>2.52</v>
      </c>
      <c r="H1078" s="7"/>
      <c r="I1078" s="7"/>
      <c r="J1078" s="7"/>
      <c r="X1078" s="35" t="str">
        <f t="shared" si="44"/>
        <v>Fluoxetine</v>
      </c>
      <c r="Y1078" s="35" t="str">
        <f t="shared" si="45"/>
        <v>Supportive psychotherapy + any SSRI</v>
      </c>
      <c r="Z1078" s="35" t="str">
        <f>FIXED(EXP('WinBUGS output'!N1077),2)</f>
        <v>2.70</v>
      </c>
      <c r="AA1078" s="35" t="str">
        <f>FIXED(EXP('WinBUGS output'!M1077),2)</f>
        <v>0.61</v>
      </c>
      <c r="AB1078" s="35" t="str">
        <f>FIXED(EXP('WinBUGS output'!O1077),2)</f>
        <v>12.38</v>
      </c>
    </row>
    <row r="1079" spans="1:28" x14ac:dyDescent="0.25">
      <c r="A1079" s="37">
        <v>19</v>
      </c>
      <c r="B1079" s="37">
        <v>60</v>
      </c>
      <c r="C1079" s="35" t="str">
        <f>VLOOKUP(A1079,'WinBUGS output'!A:C,3,FALSE)</f>
        <v>Fluoxetine</v>
      </c>
      <c r="D1079" s="35" t="str">
        <f>VLOOKUP(B1079,'WinBUGS output'!A:C,3,FALSE)</f>
        <v>Interpersonal psychotherapy (IPT) + any AD</v>
      </c>
      <c r="E1079" s="35" t="str">
        <f>FIXED('WinBUGS output'!N1078,2)</f>
        <v>1.17</v>
      </c>
      <c r="F1079" s="35" t="str">
        <f>FIXED('WinBUGS output'!M1078,2)</f>
        <v>0.10</v>
      </c>
      <c r="G1079" s="35" t="str">
        <f>FIXED('WinBUGS output'!O1078,2)</f>
        <v>2.24</v>
      </c>
      <c r="H1079" s="7"/>
      <c r="I1079" s="7"/>
      <c r="J1079" s="7"/>
      <c r="X1079" s="35" t="str">
        <f t="shared" si="44"/>
        <v>Fluoxetine</v>
      </c>
      <c r="Y1079" s="35" t="str">
        <f t="shared" si="45"/>
        <v>Interpersonal psychotherapy (IPT) + any AD</v>
      </c>
      <c r="Z1079" s="35" t="str">
        <f>FIXED(EXP('WinBUGS output'!N1078),2)</f>
        <v>3.23</v>
      </c>
      <c r="AA1079" s="35" t="str">
        <f>FIXED(EXP('WinBUGS output'!M1078),2)</f>
        <v>1.11</v>
      </c>
      <c r="AB1079" s="35" t="str">
        <f>FIXED(EXP('WinBUGS output'!O1078),2)</f>
        <v>9.38</v>
      </c>
    </row>
    <row r="1080" spans="1:28" x14ac:dyDescent="0.25">
      <c r="A1080" s="37">
        <v>19</v>
      </c>
      <c r="B1080" s="37">
        <v>61</v>
      </c>
      <c r="C1080" s="35" t="str">
        <f>VLOOKUP(A1080,'WinBUGS output'!A:C,3,FALSE)</f>
        <v>Fluoxetine</v>
      </c>
      <c r="D1080" s="35" t="str">
        <f>VLOOKUP(B1080,'WinBUGS output'!A:C,3,FALSE)</f>
        <v>Interpersonal psychotherapy (IPT) + imipramine</v>
      </c>
      <c r="E1080" s="35" t="str">
        <f>FIXED('WinBUGS output'!N1079,2)</f>
        <v>1.19</v>
      </c>
      <c r="F1080" s="35" t="str">
        <f>FIXED('WinBUGS output'!M1079,2)</f>
        <v>-0.03</v>
      </c>
      <c r="G1080" s="35" t="str">
        <f>FIXED('WinBUGS output'!O1079,2)</f>
        <v>2.43</v>
      </c>
      <c r="H1080" s="7"/>
      <c r="I1080" s="7"/>
      <c r="J1080" s="7"/>
      <c r="X1080" s="35" t="str">
        <f t="shared" si="44"/>
        <v>Fluoxetine</v>
      </c>
      <c r="Y1080" s="35" t="str">
        <f t="shared" si="45"/>
        <v>Interpersonal psychotherapy (IPT) + imipramine</v>
      </c>
      <c r="Z1080" s="35" t="str">
        <f>FIXED(EXP('WinBUGS output'!N1079),2)</f>
        <v>3.29</v>
      </c>
      <c r="AA1080" s="35" t="str">
        <f>FIXED(EXP('WinBUGS output'!M1079),2)</f>
        <v>0.97</v>
      </c>
      <c r="AB1080" s="35" t="str">
        <f>FIXED(EXP('WinBUGS output'!O1079),2)</f>
        <v>11.32</v>
      </c>
    </row>
    <row r="1081" spans="1:28" x14ac:dyDescent="0.25">
      <c r="A1081" s="37">
        <v>19</v>
      </c>
      <c r="B1081" s="37">
        <v>62</v>
      </c>
      <c r="C1081" s="35" t="str">
        <f>VLOOKUP(A1081,'WinBUGS output'!A:C,3,FALSE)</f>
        <v>Fluoxetine</v>
      </c>
      <c r="D1081" s="35" t="str">
        <f>VLOOKUP(B1081,'WinBUGS output'!A:C,3,FALSE)</f>
        <v>Short-term psychodynamic psychotherapy individual + Any AD</v>
      </c>
      <c r="E1081" s="35" t="str">
        <f>FIXED('WinBUGS output'!N1080,2)</f>
        <v>0.94</v>
      </c>
      <c r="F1081" s="35" t="str">
        <f>FIXED('WinBUGS output'!M1080,2)</f>
        <v>-0.01</v>
      </c>
      <c r="G1081" s="35" t="str">
        <f>FIXED('WinBUGS output'!O1080,2)</f>
        <v>1.86</v>
      </c>
      <c r="H1081" s="7"/>
      <c r="I1081" s="7"/>
      <c r="J1081" s="7"/>
      <c r="X1081" s="35" t="str">
        <f t="shared" si="44"/>
        <v>Fluoxetine</v>
      </c>
      <c r="Y1081" s="35" t="str">
        <f t="shared" si="45"/>
        <v>Short-term psychodynamic psychotherapy individual + Any AD</v>
      </c>
      <c r="Z1081" s="35" t="str">
        <f>FIXED(EXP('WinBUGS output'!N1080),2)</f>
        <v>2.55</v>
      </c>
      <c r="AA1081" s="35" t="str">
        <f>FIXED(EXP('WinBUGS output'!M1080),2)</f>
        <v>0.99</v>
      </c>
      <c r="AB1081" s="35" t="str">
        <f>FIXED(EXP('WinBUGS output'!O1080),2)</f>
        <v>6.42</v>
      </c>
    </row>
    <row r="1082" spans="1:28" x14ac:dyDescent="0.25">
      <c r="A1082" s="37">
        <v>19</v>
      </c>
      <c r="B1082" s="37">
        <v>63</v>
      </c>
      <c r="C1082" s="35" t="str">
        <f>VLOOKUP(A1082,'WinBUGS output'!A:C,3,FALSE)</f>
        <v>Fluoxetine</v>
      </c>
      <c r="D1082" s="35" t="str">
        <f>VLOOKUP(B1082,'WinBUGS output'!A:C,3,FALSE)</f>
        <v>Short-term psychodynamic psychotherapy individual + any SSRI</v>
      </c>
      <c r="E1082" s="35" t="str">
        <f>FIXED('WinBUGS output'!N1081,2)</f>
        <v>0.80</v>
      </c>
      <c r="F1082" s="35" t="str">
        <f>FIXED('WinBUGS output'!M1081,2)</f>
        <v>-0.27</v>
      </c>
      <c r="G1082" s="35" t="str">
        <f>FIXED('WinBUGS output'!O1081,2)</f>
        <v>1.80</v>
      </c>
      <c r="H1082" s="7"/>
      <c r="I1082" s="7"/>
      <c r="J1082" s="7"/>
      <c r="X1082" s="35" t="str">
        <f t="shared" si="44"/>
        <v>Fluoxetine</v>
      </c>
      <c r="Y1082" s="35" t="str">
        <f t="shared" si="45"/>
        <v>Short-term psychodynamic psychotherapy individual + any SSRI</v>
      </c>
      <c r="Z1082" s="35" t="str">
        <f>FIXED(EXP('WinBUGS output'!N1081),2)</f>
        <v>2.22</v>
      </c>
      <c r="AA1082" s="35" t="str">
        <f>FIXED(EXP('WinBUGS output'!M1081),2)</f>
        <v>0.76</v>
      </c>
      <c r="AB1082" s="35" t="str">
        <f>FIXED(EXP('WinBUGS output'!O1081),2)</f>
        <v>6.06</v>
      </c>
    </row>
    <row r="1083" spans="1:28" x14ac:dyDescent="0.25">
      <c r="A1083" s="37">
        <v>19</v>
      </c>
      <c r="B1083" s="37">
        <v>64</v>
      </c>
      <c r="C1083" s="35" t="str">
        <f>VLOOKUP(A1083,'WinBUGS output'!A:C,3,FALSE)</f>
        <v>Fluoxetine</v>
      </c>
      <c r="D1083" s="35" t="str">
        <f>VLOOKUP(B1083,'WinBUGS output'!A:C,3,FALSE)</f>
        <v>CBT individual (over 15 sessions) + Pill placebo</v>
      </c>
      <c r="E1083" s="35" t="str">
        <f>FIXED('WinBUGS output'!N1082,2)</f>
        <v>1.53</v>
      </c>
      <c r="F1083" s="35" t="str">
        <f>FIXED('WinBUGS output'!M1082,2)</f>
        <v>0.49</v>
      </c>
      <c r="G1083" s="35" t="str">
        <f>FIXED('WinBUGS output'!O1082,2)</f>
        <v>2.58</v>
      </c>
      <c r="H1083" s="7"/>
      <c r="I1083" s="7"/>
      <c r="J1083" s="7"/>
      <c r="X1083" s="35" t="str">
        <f t="shared" si="44"/>
        <v>Fluoxetine</v>
      </c>
      <c r="Y1083" s="35" t="str">
        <f t="shared" si="45"/>
        <v>CBT individual (over 15 sessions) + Pill placebo</v>
      </c>
      <c r="Z1083" s="35" t="str">
        <f>FIXED(EXP('WinBUGS output'!N1082),2)</f>
        <v>4.63</v>
      </c>
      <c r="AA1083" s="35" t="str">
        <f>FIXED(EXP('WinBUGS output'!M1082),2)</f>
        <v>1.62</v>
      </c>
      <c r="AB1083" s="35" t="str">
        <f>FIXED(EXP('WinBUGS output'!O1082),2)</f>
        <v>13.13</v>
      </c>
    </row>
    <row r="1084" spans="1:28" x14ac:dyDescent="0.25">
      <c r="A1084" s="37">
        <v>19</v>
      </c>
      <c r="B1084" s="37">
        <v>65</v>
      </c>
      <c r="C1084" s="35" t="str">
        <f>VLOOKUP(A1084,'WinBUGS output'!A:C,3,FALSE)</f>
        <v>Fluoxetine</v>
      </c>
      <c r="D1084" s="35" t="str">
        <f>VLOOKUP(B1084,'WinBUGS output'!A:C,3,FALSE)</f>
        <v xml:space="preserve">Interpersonal psychotherapy (IPT) + Pill placebo </v>
      </c>
      <c r="E1084" s="35" t="str">
        <f>FIXED('WinBUGS output'!N1083,2)</f>
        <v>1.52</v>
      </c>
      <c r="F1084" s="35" t="str">
        <f>FIXED('WinBUGS output'!M1083,2)</f>
        <v>0.30</v>
      </c>
      <c r="G1084" s="35" t="str">
        <f>FIXED('WinBUGS output'!O1083,2)</f>
        <v>2.72</v>
      </c>
      <c r="H1084" s="7"/>
      <c r="I1084" s="7"/>
      <c r="J1084" s="7"/>
      <c r="X1084" s="35" t="str">
        <f t="shared" si="44"/>
        <v>Fluoxetine</v>
      </c>
      <c r="Y1084" s="35" t="str">
        <f t="shared" si="45"/>
        <v xml:space="preserve">Interpersonal psychotherapy (IPT) + Pill placebo </v>
      </c>
      <c r="Z1084" s="35" t="str">
        <f>FIXED(EXP('WinBUGS output'!N1083),2)</f>
        <v>4.56</v>
      </c>
      <c r="AA1084" s="35" t="str">
        <f>FIXED(EXP('WinBUGS output'!M1083),2)</f>
        <v>1.35</v>
      </c>
      <c r="AB1084" s="35" t="str">
        <f>FIXED(EXP('WinBUGS output'!O1083),2)</f>
        <v>15.21</v>
      </c>
    </row>
    <row r="1085" spans="1:28" x14ac:dyDescent="0.25">
      <c r="A1085" s="37">
        <v>19</v>
      </c>
      <c r="B1085" s="37">
        <v>66</v>
      </c>
      <c r="C1085" s="35" t="str">
        <f>VLOOKUP(A1085,'WinBUGS output'!A:C,3,FALSE)</f>
        <v>Fluoxetine</v>
      </c>
      <c r="D1085" s="35" t="str">
        <f>VLOOKUP(B1085,'WinBUGS output'!A:C,3,FALSE)</f>
        <v>Exercise + Sertraline</v>
      </c>
      <c r="E1085" s="35" t="str">
        <f>FIXED('WinBUGS output'!N1084,2)</f>
        <v>1.40</v>
      </c>
      <c r="F1085" s="35" t="str">
        <f>FIXED('WinBUGS output'!M1084,2)</f>
        <v>0.34</v>
      </c>
      <c r="G1085" s="35" t="str">
        <f>FIXED('WinBUGS output'!O1084,2)</f>
        <v>2.43</v>
      </c>
      <c r="H1085" s="7"/>
      <c r="I1085" s="7"/>
      <c r="J1085" s="7"/>
      <c r="X1085" s="35" t="str">
        <f t="shared" si="44"/>
        <v>Fluoxetine</v>
      </c>
      <c r="Y1085" s="35" t="str">
        <f t="shared" si="45"/>
        <v>Exercise + Sertraline</v>
      </c>
      <c r="Z1085" s="35" t="str">
        <f>FIXED(EXP('WinBUGS output'!N1084),2)</f>
        <v>4.05</v>
      </c>
      <c r="AA1085" s="35" t="str">
        <f>FIXED(EXP('WinBUGS output'!M1084),2)</f>
        <v>1.41</v>
      </c>
      <c r="AB1085" s="35" t="str">
        <f>FIXED(EXP('WinBUGS output'!O1084),2)</f>
        <v>11.40</v>
      </c>
    </row>
    <row r="1086" spans="1:28" x14ac:dyDescent="0.25">
      <c r="A1086" s="37">
        <v>19</v>
      </c>
      <c r="B1086" s="37">
        <v>67</v>
      </c>
      <c r="C1086" s="35" t="str">
        <f>VLOOKUP(A1086,'WinBUGS output'!A:C,3,FALSE)</f>
        <v>Fluoxetine</v>
      </c>
      <c r="D1086" s="35" t="str">
        <f>VLOOKUP(B1086,'WinBUGS output'!A:C,3,FALSE)</f>
        <v>Cognitive bibliotherapy + escitalopram</v>
      </c>
      <c r="E1086" s="35" t="str">
        <f>FIXED('WinBUGS output'!N1085,2)</f>
        <v>-0.09</v>
      </c>
      <c r="F1086" s="35" t="str">
        <f>FIXED('WinBUGS output'!M1085,2)</f>
        <v>-1.23</v>
      </c>
      <c r="G1086" s="35" t="str">
        <f>FIXED('WinBUGS output'!O1085,2)</f>
        <v>1.04</v>
      </c>
      <c r="H1086" s="7"/>
      <c r="I1086" s="7"/>
      <c r="J1086" s="7"/>
      <c r="X1086" s="35" t="str">
        <f t="shared" si="44"/>
        <v>Fluoxetine</v>
      </c>
      <c r="Y1086" s="35" t="str">
        <f t="shared" si="45"/>
        <v>Cognitive bibliotherapy + escitalopram</v>
      </c>
      <c r="Z1086" s="35" t="str">
        <f>FIXED(EXP('WinBUGS output'!N1085),2)</f>
        <v>0.91</v>
      </c>
      <c r="AA1086" s="35" t="str">
        <f>FIXED(EXP('WinBUGS output'!M1085),2)</f>
        <v>0.29</v>
      </c>
      <c r="AB1086" s="35" t="str">
        <f>FIXED(EXP('WinBUGS output'!O1085),2)</f>
        <v>2.83</v>
      </c>
    </row>
    <row r="1087" spans="1:28" x14ac:dyDescent="0.25">
      <c r="A1087" s="37">
        <v>20</v>
      </c>
      <c r="B1087" s="37">
        <v>21</v>
      </c>
      <c r="C1087" s="35" t="str">
        <f>VLOOKUP(A1087,'WinBUGS output'!A:C,3,FALSE)</f>
        <v>Sertraline</v>
      </c>
      <c r="D1087" s="35" t="str">
        <f>VLOOKUP(B1087,'WinBUGS output'!A:C,3,FALSE)</f>
        <v>Any AD</v>
      </c>
      <c r="E1087" s="35" t="str">
        <f>FIXED('WinBUGS output'!N1086,2)</f>
        <v>0.51</v>
      </c>
      <c r="F1087" s="35" t="str">
        <f>FIXED('WinBUGS output'!M1086,2)</f>
        <v>-0.06</v>
      </c>
      <c r="G1087" s="35" t="str">
        <f>FIXED('WinBUGS output'!O1086,2)</f>
        <v>1.08</v>
      </c>
      <c r="H1087" s="7"/>
      <c r="I1087" s="7"/>
      <c r="J1087" s="7"/>
      <c r="X1087" s="35" t="str">
        <f t="shared" si="44"/>
        <v>Sertraline</v>
      </c>
      <c r="Y1087" s="35" t="str">
        <f t="shared" si="45"/>
        <v>Any AD</v>
      </c>
      <c r="Z1087" s="35" t="str">
        <f>FIXED(EXP('WinBUGS output'!N1086),2)</f>
        <v>1.66</v>
      </c>
      <c r="AA1087" s="35" t="str">
        <f>FIXED(EXP('WinBUGS output'!M1086),2)</f>
        <v>0.95</v>
      </c>
      <c r="AB1087" s="35" t="str">
        <f>FIXED(EXP('WinBUGS output'!O1086),2)</f>
        <v>2.93</v>
      </c>
    </row>
    <row r="1088" spans="1:28" x14ac:dyDescent="0.25">
      <c r="A1088" s="37">
        <v>20</v>
      </c>
      <c r="B1088" s="37">
        <v>22</v>
      </c>
      <c r="C1088" s="35" t="str">
        <f>VLOOKUP(A1088,'WinBUGS output'!A:C,3,FALSE)</f>
        <v>Sertraline</v>
      </c>
      <c r="D1088" s="35" t="str">
        <f>VLOOKUP(B1088,'WinBUGS output'!A:C,3,FALSE)</f>
        <v>Mirtazapine</v>
      </c>
      <c r="E1088" s="35" t="str">
        <f>FIXED('WinBUGS output'!N1087,2)</f>
        <v>0.77</v>
      </c>
      <c r="F1088" s="35" t="str">
        <f>FIXED('WinBUGS output'!M1087,2)</f>
        <v>-0.59</v>
      </c>
      <c r="G1088" s="35" t="str">
        <f>FIXED('WinBUGS output'!O1087,2)</f>
        <v>2.24</v>
      </c>
      <c r="H1088" s="7"/>
      <c r="I1088" s="7"/>
      <c r="J1088" s="7"/>
      <c r="X1088" s="35" t="str">
        <f t="shared" si="44"/>
        <v>Sertraline</v>
      </c>
      <c r="Y1088" s="35" t="str">
        <f t="shared" si="45"/>
        <v>Mirtazapine</v>
      </c>
      <c r="Z1088" s="35" t="str">
        <f>FIXED(EXP('WinBUGS output'!N1087),2)</f>
        <v>2.15</v>
      </c>
      <c r="AA1088" s="35" t="str">
        <f>FIXED(EXP('WinBUGS output'!M1087),2)</f>
        <v>0.56</v>
      </c>
      <c r="AB1088" s="35" t="str">
        <f>FIXED(EXP('WinBUGS output'!O1087),2)</f>
        <v>9.37</v>
      </c>
    </row>
    <row r="1089" spans="1:28" x14ac:dyDescent="0.25">
      <c r="A1089" s="37">
        <v>20</v>
      </c>
      <c r="B1089" s="37">
        <v>23</v>
      </c>
      <c r="C1089" s="35" t="str">
        <f>VLOOKUP(A1089,'WinBUGS output'!A:C,3,FALSE)</f>
        <v>Sertraline</v>
      </c>
      <c r="D1089" s="35" t="str">
        <f>VLOOKUP(B1089,'WinBUGS output'!A:C,3,FALSE)</f>
        <v>Short-term psychodynamic psychotherapy individual</v>
      </c>
      <c r="E1089" s="35" t="str">
        <f>FIXED('WinBUGS output'!N1088,2)</f>
        <v>0.04</v>
      </c>
      <c r="F1089" s="35" t="str">
        <f>FIXED('WinBUGS output'!M1088,2)</f>
        <v>-0.60</v>
      </c>
      <c r="G1089" s="35" t="str">
        <f>FIXED('WinBUGS output'!O1088,2)</f>
        <v>0.69</v>
      </c>
      <c r="H1089" s="7"/>
      <c r="I1089" s="7"/>
      <c r="J1089" s="7"/>
      <c r="X1089" s="35" t="str">
        <f t="shared" si="44"/>
        <v>Sertraline</v>
      </c>
      <c r="Y1089" s="35" t="str">
        <f t="shared" si="45"/>
        <v>Short-term psychodynamic psychotherapy individual</v>
      </c>
      <c r="Z1089" s="35" t="str">
        <f>FIXED(EXP('WinBUGS output'!N1088),2)</f>
        <v>1.05</v>
      </c>
      <c r="AA1089" s="35" t="str">
        <f>FIXED(EXP('WinBUGS output'!M1088),2)</f>
        <v>0.55</v>
      </c>
      <c r="AB1089" s="35" t="str">
        <f>FIXED(EXP('WinBUGS output'!O1088),2)</f>
        <v>1.99</v>
      </c>
    </row>
    <row r="1090" spans="1:28" x14ac:dyDescent="0.25">
      <c r="A1090" s="37">
        <v>20</v>
      </c>
      <c r="B1090" s="37">
        <v>24</v>
      </c>
      <c r="C1090" s="35" t="str">
        <f>VLOOKUP(A1090,'WinBUGS output'!A:C,3,FALSE)</f>
        <v>Sertraline</v>
      </c>
      <c r="D1090" s="35" t="str">
        <f>VLOOKUP(B1090,'WinBUGS output'!A:C,3,FALSE)</f>
        <v>Cognitive bibliotherapy with support</v>
      </c>
      <c r="E1090" s="35" t="str">
        <f>FIXED('WinBUGS output'!N1089,2)</f>
        <v>-0.11</v>
      </c>
      <c r="F1090" s="35" t="str">
        <f>FIXED('WinBUGS output'!M1089,2)</f>
        <v>-0.77</v>
      </c>
      <c r="G1090" s="35" t="str">
        <f>FIXED('WinBUGS output'!O1089,2)</f>
        <v>0.55</v>
      </c>
      <c r="H1090" s="7"/>
      <c r="I1090" s="7"/>
      <c r="J1090" s="7"/>
      <c r="X1090" s="35" t="str">
        <f t="shared" si="44"/>
        <v>Sertraline</v>
      </c>
      <c r="Y1090" s="35" t="str">
        <f t="shared" si="45"/>
        <v>Cognitive bibliotherapy with support</v>
      </c>
      <c r="Z1090" s="35" t="str">
        <f>FIXED(EXP('WinBUGS output'!N1089),2)</f>
        <v>0.90</v>
      </c>
      <c r="AA1090" s="35" t="str">
        <f>FIXED(EXP('WinBUGS output'!M1089),2)</f>
        <v>0.46</v>
      </c>
      <c r="AB1090" s="35" t="str">
        <f>FIXED(EXP('WinBUGS output'!O1089),2)</f>
        <v>1.73</v>
      </c>
    </row>
    <row r="1091" spans="1:28" x14ac:dyDescent="0.25">
      <c r="A1091" s="37">
        <v>20</v>
      </c>
      <c r="B1091" s="37">
        <v>25</v>
      </c>
      <c r="C1091" s="35" t="str">
        <f>VLOOKUP(A1091,'WinBUGS output'!A:C,3,FALSE)</f>
        <v>Sertraline</v>
      </c>
      <c r="D1091" s="35" t="str">
        <f>VLOOKUP(B1091,'WinBUGS output'!A:C,3,FALSE)</f>
        <v>Computerised behavioural activation with support</v>
      </c>
      <c r="E1091" s="35" t="str">
        <f>FIXED('WinBUGS output'!N1090,2)</f>
        <v>0.18</v>
      </c>
      <c r="F1091" s="35" t="str">
        <f>FIXED('WinBUGS output'!M1090,2)</f>
        <v>-0.59</v>
      </c>
      <c r="G1091" s="35" t="str">
        <f>FIXED('WinBUGS output'!O1090,2)</f>
        <v>0.93</v>
      </c>
      <c r="H1091" s="7"/>
      <c r="I1091" s="7"/>
      <c r="J1091" s="7"/>
      <c r="X1091" s="35" t="str">
        <f t="shared" si="44"/>
        <v>Sertraline</v>
      </c>
      <c r="Y1091" s="35" t="str">
        <f t="shared" si="45"/>
        <v>Computerised behavioural activation with support</v>
      </c>
      <c r="Z1091" s="35" t="str">
        <f>FIXED(EXP('WinBUGS output'!N1090),2)</f>
        <v>1.19</v>
      </c>
      <c r="AA1091" s="35" t="str">
        <f>FIXED(EXP('WinBUGS output'!M1090),2)</f>
        <v>0.56</v>
      </c>
      <c r="AB1091" s="35" t="str">
        <f>FIXED(EXP('WinBUGS output'!O1090),2)</f>
        <v>2.54</v>
      </c>
    </row>
    <row r="1092" spans="1:28" x14ac:dyDescent="0.25">
      <c r="A1092" s="37">
        <v>20</v>
      </c>
      <c r="B1092" s="37">
        <v>26</v>
      </c>
      <c r="C1092" s="35" t="str">
        <f>VLOOKUP(A1092,'WinBUGS output'!A:C,3,FALSE)</f>
        <v>Sertraline</v>
      </c>
      <c r="D1092" s="35" t="str">
        <f>VLOOKUP(B1092,'WinBUGS output'!A:C,3,FALSE)</f>
        <v>Computerised psychodynamic therapy with support</v>
      </c>
      <c r="E1092" s="35" t="str">
        <f>FIXED('WinBUGS output'!N1091,2)</f>
        <v>0.63</v>
      </c>
      <c r="F1092" s="35" t="str">
        <f>FIXED('WinBUGS output'!M1091,2)</f>
        <v>-0.22</v>
      </c>
      <c r="G1092" s="35" t="str">
        <f>FIXED('WinBUGS output'!O1091,2)</f>
        <v>1.63</v>
      </c>
      <c r="H1092" s="7"/>
      <c r="I1092" s="7"/>
      <c r="J1092" s="7"/>
      <c r="X1092" s="35" t="str">
        <f t="shared" si="44"/>
        <v>Sertraline</v>
      </c>
      <c r="Y1092" s="35" t="str">
        <f t="shared" si="45"/>
        <v>Computerised psychodynamic therapy with support</v>
      </c>
      <c r="Z1092" s="35" t="str">
        <f>FIXED(EXP('WinBUGS output'!N1091),2)</f>
        <v>1.88</v>
      </c>
      <c r="AA1092" s="35" t="str">
        <f>FIXED(EXP('WinBUGS output'!M1091),2)</f>
        <v>0.80</v>
      </c>
      <c r="AB1092" s="35" t="str">
        <f>FIXED(EXP('WinBUGS output'!O1091),2)</f>
        <v>5.12</v>
      </c>
    </row>
    <row r="1093" spans="1:28" x14ac:dyDescent="0.25">
      <c r="A1093" s="37">
        <v>20</v>
      </c>
      <c r="B1093" s="37">
        <v>27</v>
      </c>
      <c r="C1093" s="35" t="str">
        <f>VLOOKUP(A1093,'WinBUGS output'!A:C,3,FALSE)</f>
        <v>Sertraline</v>
      </c>
      <c r="D1093" s="35" t="str">
        <f>VLOOKUP(B1093,'WinBUGS output'!A:C,3,FALSE)</f>
        <v>Computerised-CBT (CCBT) with support</v>
      </c>
      <c r="E1093" s="35" t="str">
        <f>FIXED('WinBUGS output'!N1092,2)</f>
        <v>0.30</v>
      </c>
      <c r="F1093" s="35" t="str">
        <f>FIXED('WinBUGS output'!M1092,2)</f>
        <v>-0.33</v>
      </c>
      <c r="G1093" s="35" t="str">
        <f>FIXED('WinBUGS output'!O1092,2)</f>
        <v>0.93</v>
      </c>
      <c r="H1093" s="7"/>
      <c r="I1093" s="7"/>
      <c r="J1093" s="7"/>
      <c r="X1093" s="35" t="str">
        <f t="shared" ref="X1093:X1156" si="46">C1093</f>
        <v>Sertraline</v>
      </c>
      <c r="Y1093" s="35" t="str">
        <f t="shared" ref="Y1093:Y1156" si="47">D1093</f>
        <v>Computerised-CBT (CCBT) with support</v>
      </c>
      <c r="Z1093" s="35" t="str">
        <f>FIXED(EXP('WinBUGS output'!N1092),2)</f>
        <v>1.34</v>
      </c>
      <c r="AA1093" s="35" t="str">
        <f>FIXED(EXP('WinBUGS output'!M1092),2)</f>
        <v>0.72</v>
      </c>
      <c r="AB1093" s="35" t="str">
        <f>FIXED(EXP('WinBUGS output'!O1092),2)</f>
        <v>2.53</v>
      </c>
    </row>
    <row r="1094" spans="1:28" x14ac:dyDescent="0.25">
      <c r="A1094" s="37">
        <v>20</v>
      </c>
      <c r="B1094" s="37">
        <v>28</v>
      </c>
      <c r="C1094" s="35" t="str">
        <f>VLOOKUP(A1094,'WinBUGS output'!A:C,3,FALSE)</f>
        <v>Sertraline</v>
      </c>
      <c r="D1094" s="35" t="str">
        <f>VLOOKUP(B1094,'WinBUGS output'!A:C,3,FALSE)</f>
        <v>Computerised-CBT (CCBT) with support + TAU</v>
      </c>
      <c r="E1094" s="35" t="str">
        <f>FIXED('WinBUGS output'!N1093,2)</f>
        <v>0.05</v>
      </c>
      <c r="F1094" s="35" t="str">
        <f>FIXED('WinBUGS output'!M1093,2)</f>
        <v>-0.77</v>
      </c>
      <c r="G1094" s="35" t="str">
        <f>FIXED('WinBUGS output'!O1093,2)</f>
        <v>0.83</v>
      </c>
      <c r="H1094" s="7"/>
      <c r="I1094" s="7"/>
      <c r="J1094" s="7"/>
      <c r="X1094" s="35" t="str">
        <f t="shared" si="46"/>
        <v>Sertraline</v>
      </c>
      <c r="Y1094" s="35" t="str">
        <f t="shared" si="47"/>
        <v>Computerised-CBT (CCBT) with support + TAU</v>
      </c>
      <c r="Z1094" s="35" t="str">
        <f>FIXED(EXP('WinBUGS output'!N1093),2)</f>
        <v>1.05</v>
      </c>
      <c r="AA1094" s="35" t="str">
        <f>FIXED(EXP('WinBUGS output'!M1093),2)</f>
        <v>0.46</v>
      </c>
      <c r="AB1094" s="35" t="str">
        <f>FIXED(EXP('WinBUGS output'!O1093),2)</f>
        <v>2.28</v>
      </c>
    </row>
    <row r="1095" spans="1:28" x14ac:dyDescent="0.25">
      <c r="A1095" s="37">
        <v>20</v>
      </c>
      <c r="B1095" s="37">
        <v>29</v>
      </c>
      <c r="C1095" s="35" t="str">
        <f>VLOOKUP(A1095,'WinBUGS output'!A:C,3,FALSE)</f>
        <v>Sertraline</v>
      </c>
      <c r="D1095" s="35" t="str">
        <f>VLOOKUP(B1095,'WinBUGS output'!A:C,3,FALSE)</f>
        <v>Cognitive bibliotherapy</v>
      </c>
      <c r="E1095" s="35" t="str">
        <f>FIXED('WinBUGS output'!N1094,2)</f>
        <v>-0.42</v>
      </c>
      <c r="F1095" s="35" t="str">
        <f>FIXED('WinBUGS output'!M1094,2)</f>
        <v>-0.98</v>
      </c>
      <c r="G1095" s="35" t="str">
        <f>FIXED('WinBUGS output'!O1094,2)</f>
        <v>0.14</v>
      </c>
      <c r="H1095" s="7"/>
      <c r="I1095" s="7"/>
      <c r="J1095" s="7"/>
      <c r="X1095" s="35" t="str">
        <f t="shared" si="46"/>
        <v>Sertraline</v>
      </c>
      <c r="Y1095" s="35" t="str">
        <f t="shared" si="47"/>
        <v>Cognitive bibliotherapy</v>
      </c>
      <c r="Z1095" s="35" t="str">
        <f>FIXED(EXP('WinBUGS output'!N1094),2)</f>
        <v>0.66</v>
      </c>
      <c r="AA1095" s="35" t="str">
        <f>FIXED(EXP('WinBUGS output'!M1094),2)</f>
        <v>0.38</v>
      </c>
      <c r="AB1095" s="35" t="str">
        <f>FIXED(EXP('WinBUGS output'!O1094),2)</f>
        <v>1.15</v>
      </c>
    </row>
    <row r="1096" spans="1:28" x14ac:dyDescent="0.25">
      <c r="A1096" s="37">
        <v>20</v>
      </c>
      <c r="B1096" s="37">
        <v>30</v>
      </c>
      <c r="C1096" s="35" t="str">
        <f>VLOOKUP(A1096,'WinBUGS output'!A:C,3,FALSE)</f>
        <v>Sertraline</v>
      </c>
      <c r="D1096" s="35" t="str">
        <f>VLOOKUP(B1096,'WinBUGS output'!A:C,3,FALSE)</f>
        <v>Cognitive bibliotherapy + TAU</v>
      </c>
      <c r="E1096" s="35" t="str">
        <f>FIXED('WinBUGS output'!N1095,2)</f>
        <v>-0.71</v>
      </c>
      <c r="F1096" s="35" t="str">
        <f>FIXED('WinBUGS output'!M1095,2)</f>
        <v>-1.52</v>
      </c>
      <c r="G1096" s="35" t="str">
        <f>FIXED('WinBUGS output'!O1095,2)</f>
        <v>0.04</v>
      </c>
      <c r="H1096" s="7"/>
      <c r="I1096" s="7"/>
      <c r="J1096" s="7"/>
      <c r="X1096" s="35" t="str">
        <f t="shared" si="46"/>
        <v>Sertraline</v>
      </c>
      <c r="Y1096" s="35" t="str">
        <f t="shared" si="47"/>
        <v>Cognitive bibliotherapy + TAU</v>
      </c>
      <c r="Z1096" s="35" t="str">
        <f>FIXED(EXP('WinBUGS output'!N1095),2)</f>
        <v>0.49</v>
      </c>
      <c r="AA1096" s="35" t="str">
        <f>FIXED(EXP('WinBUGS output'!M1095),2)</f>
        <v>0.22</v>
      </c>
      <c r="AB1096" s="35" t="str">
        <f>FIXED(EXP('WinBUGS output'!O1095),2)</f>
        <v>1.04</v>
      </c>
    </row>
    <row r="1097" spans="1:28" x14ac:dyDescent="0.25">
      <c r="A1097" s="37">
        <v>20</v>
      </c>
      <c r="B1097" s="37">
        <v>31</v>
      </c>
      <c r="C1097" s="35" t="str">
        <f>VLOOKUP(A1097,'WinBUGS output'!A:C,3,FALSE)</f>
        <v>Sertraline</v>
      </c>
      <c r="D1097" s="35" t="str">
        <f>VLOOKUP(B1097,'WinBUGS output'!A:C,3,FALSE)</f>
        <v>Computerised mindfulness intervention</v>
      </c>
      <c r="E1097" s="35" t="str">
        <f>FIXED('WinBUGS output'!N1096,2)</f>
        <v>-0.37</v>
      </c>
      <c r="F1097" s="35" t="str">
        <f>FIXED('WinBUGS output'!M1096,2)</f>
        <v>-1.19</v>
      </c>
      <c r="G1097" s="35" t="str">
        <f>FIXED('WinBUGS output'!O1096,2)</f>
        <v>0.50</v>
      </c>
      <c r="H1097" s="7"/>
      <c r="I1097" s="7"/>
      <c r="J1097" s="7"/>
      <c r="X1097" s="35" t="str">
        <f t="shared" si="46"/>
        <v>Sertraline</v>
      </c>
      <c r="Y1097" s="35" t="str">
        <f t="shared" si="47"/>
        <v>Computerised mindfulness intervention</v>
      </c>
      <c r="Z1097" s="35" t="str">
        <f>FIXED(EXP('WinBUGS output'!N1096),2)</f>
        <v>0.69</v>
      </c>
      <c r="AA1097" s="35" t="str">
        <f>FIXED(EXP('WinBUGS output'!M1096),2)</f>
        <v>0.30</v>
      </c>
      <c r="AB1097" s="35" t="str">
        <f>FIXED(EXP('WinBUGS output'!O1096),2)</f>
        <v>1.65</v>
      </c>
    </row>
    <row r="1098" spans="1:28" x14ac:dyDescent="0.25">
      <c r="A1098" s="37">
        <v>20</v>
      </c>
      <c r="B1098" s="37">
        <v>32</v>
      </c>
      <c r="C1098" s="35" t="str">
        <f>VLOOKUP(A1098,'WinBUGS output'!A:C,3,FALSE)</f>
        <v>Sertraline</v>
      </c>
      <c r="D1098" s="35" t="str">
        <f>VLOOKUP(B1098,'WinBUGS output'!A:C,3,FALSE)</f>
        <v>Computerised-CBT (CCBT)</v>
      </c>
      <c r="E1098" s="35" t="str">
        <f>FIXED('WinBUGS output'!N1097,2)</f>
        <v>-0.14</v>
      </c>
      <c r="F1098" s="35" t="str">
        <f>FIXED('WinBUGS output'!M1097,2)</f>
        <v>-0.70</v>
      </c>
      <c r="G1098" s="35" t="str">
        <f>FIXED('WinBUGS output'!O1097,2)</f>
        <v>0.41</v>
      </c>
      <c r="H1098" s="7"/>
      <c r="I1098" s="7"/>
      <c r="J1098" s="7"/>
      <c r="X1098" s="35" t="str">
        <f t="shared" si="46"/>
        <v>Sertraline</v>
      </c>
      <c r="Y1098" s="35" t="str">
        <f t="shared" si="47"/>
        <v>Computerised-CBT (CCBT)</v>
      </c>
      <c r="Z1098" s="35" t="str">
        <f>FIXED(EXP('WinBUGS output'!N1097),2)</f>
        <v>0.87</v>
      </c>
      <c r="AA1098" s="35" t="str">
        <f>FIXED(EXP('WinBUGS output'!M1097),2)</f>
        <v>0.50</v>
      </c>
      <c r="AB1098" s="35" t="str">
        <f>FIXED(EXP('WinBUGS output'!O1097),2)</f>
        <v>1.50</v>
      </c>
    </row>
    <row r="1099" spans="1:28" x14ac:dyDescent="0.25">
      <c r="A1099" s="37">
        <v>20</v>
      </c>
      <c r="B1099" s="37">
        <v>33</v>
      </c>
      <c r="C1099" s="35" t="str">
        <f>VLOOKUP(A1099,'WinBUGS output'!A:C,3,FALSE)</f>
        <v>Sertraline</v>
      </c>
      <c r="D1099" s="35" t="str">
        <f>VLOOKUP(B1099,'WinBUGS output'!A:C,3,FALSE)</f>
        <v>Online positive psychological intervention</v>
      </c>
      <c r="E1099" s="35" t="str">
        <f>FIXED('WinBUGS output'!N1098,2)</f>
        <v>-0.75</v>
      </c>
      <c r="F1099" s="35" t="str">
        <f>FIXED('WinBUGS output'!M1098,2)</f>
        <v>-1.57</v>
      </c>
      <c r="G1099" s="35" t="str">
        <f>FIXED('WinBUGS output'!O1098,2)</f>
        <v>0.00</v>
      </c>
      <c r="H1099" s="7"/>
      <c r="I1099" s="7"/>
      <c r="J1099" s="7"/>
      <c r="X1099" s="35" t="str">
        <f t="shared" si="46"/>
        <v>Sertraline</v>
      </c>
      <c r="Y1099" s="35" t="str">
        <f t="shared" si="47"/>
        <v>Online positive psychological intervention</v>
      </c>
      <c r="Z1099" s="35" t="str">
        <f>FIXED(EXP('WinBUGS output'!N1098),2)</f>
        <v>0.47</v>
      </c>
      <c r="AA1099" s="35" t="str">
        <f>FIXED(EXP('WinBUGS output'!M1098),2)</f>
        <v>0.21</v>
      </c>
      <c r="AB1099" s="35" t="str">
        <f>FIXED(EXP('WinBUGS output'!O1098),2)</f>
        <v>1.00</v>
      </c>
    </row>
    <row r="1100" spans="1:28" x14ac:dyDescent="0.25">
      <c r="A1100" s="37">
        <v>20</v>
      </c>
      <c r="B1100" s="37">
        <v>34</v>
      </c>
      <c r="C1100" s="35" t="str">
        <f>VLOOKUP(A1100,'WinBUGS output'!A:C,3,FALSE)</f>
        <v>Sertraline</v>
      </c>
      <c r="D1100" s="35" t="str">
        <f>VLOOKUP(B1100,'WinBUGS output'!A:C,3,FALSE)</f>
        <v>Psychoeducational website</v>
      </c>
      <c r="E1100" s="35" t="str">
        <f>FIXED('WinBUGS output'!N1099,2)</f>
        <v>-0.31</v>
      </c>
      <c r="F1100" s="35" t="str">
        <f>FIXED('WinBUGS output'!M1099,2)</f>
        <v>-1.04</v>
      </c>
      <c r="G1100" s="35" t="str">
        <f>FIXED('WinBUGS output'!O1099,2)</f>
        <v>0.46</v>
      </c>
      <c r="H1100" s="7"/>
      <c r="I1100" s="7"/>
      <c r="J1100" s="7"/>
      <c r="X1100" s="35" t="str">
        <f t="shared" si="46"/>
        <v>Sertraline</v>
      </c>
      <c r="Y1100" s="35" t="str">
        <f t="shared" si="47"/>
        <v>Psychoeducational website</v>
      </c>
      <c r="Z1100" s="35" t="str">
        <f>FIXED(EXP('WinBUGS output'!N1099),2)</f>
        <v>0.74</v>
      </c>
      <c r="AA1100" s="35" t="str">
        <f>FIXED(EXP('WinBUGS output'!M1099),2)</f>
        <v>0.35</v>
      </c>
      <c r="AB1100" s="35" t="str">
        <f>FIXED(EXP('WinBUGS output'!O1099),2)</f>
        <v>1.58</v>
      </c>
    </row>
    <row r="1101" spans="1:28" x14ac:dyDescent="0.25">
      <c r="A1101" s="37">
        <v>20</v>
      </c>
      <c r="B1101" s="37">
        <v>35</v>
      </c>
      <c r="C1101" s="35" t="str">
        <f>VLOOKUP(A1101,'WinBUGS output'!A:C,3,FALSE)</f>
        <v>Sertraline</v>
      </c>
      <c r="D1101" s="35" t="str">
        <f>VLOOKUP(B1101,'WinBUGS output'!A:C,3,FALSE)</f>
        <v>Tailored computerised psychoeducation and self-help strategies</v>
      </c>
      <c r="E1101" s="35" t="str">
        <f>FIXED('WinBUGS output'!N1100,2)</f>
        <v>-0.88</v>
      </c>
      <c r="F1101" s="35" t="str">
        <f>FIXED('WinBUGS output'!M1100,2)</f>
        <v>-1.83</v>
      </c>
      <c r="G1101" s="35" t="str">
        <f>FIXED('WinBUGS output'!O1100,2)</f>
        <v>-0.06</v>
      </c>
      <c r="H1101" s="7"/>
      <c r="I1101" s="7"/>
      <c r="J1101" s="7"/>
      <c r="X1101" s="35" t="str">
        <f t="shared" si="46"/>
        <v>Sertraline</v>
      </c>
      <c r="Y1101" s="35" t="str">
        <f t="shared" si="47"/>
        <v>Tailored computerised psychoeducation and self-help strategies</v>
      </c>
      <c r="Z1101" s="35" t="str">
        <f>FIXED(EXP('WinBUGS output'!N1100),2)</f>
        <v>0.42</v>
      </c>
      <c r="AA1101" s="35" t="str">
        <f>FIXED(EXP('WinBUGS output'!M1100),2)</f>
        <v>0.16</v>
      </c>
      <c r="AB1101" s="35" t="str">
        <f>FIXED(EXP('WinBUGS output'!O1100),2)</f>
        <v>0.94</v>
      </c>
    </row>
    <row r="1102" spans="1:28" x14ac:dyDescent="0.25">
      <c r="A1102" s="37">
        <v>20</v>
      </c>
      <c r="B1102" s="37">
        <v>36</v>
      </c>
      <c r="C1102" s="35" t="str">
        <f>VLOOKUP(A1102,'WinBUGS output'!A:C,3,FALSE)</f>
        <v>Sertraline</v>
      </c>
      <c r="D1102" s="35" t="str">
        <f>VLOOKUP(B1102,'WinBUGS output'!A:C,3,FALSE)</f>
        <v>Lifestyle factors discussion</v>
      </c>
      <c r="E1102" s="35" t="str">
        <f>FIXED('WinBUGS output'!N1101,2)</f>
        <v>-0.63</v>
      </c>
      <c r="F1102" s="35" t="str">
        <f>FIXED('WinBUGS output'!M1101,2)</f>
        <v>-1.42</v>
      </c>
      <c r="G1102" s="35" t="str">
        <f>FIXED('WinBUGS output'!O1101,2)</f>
        <v>0.12</v>
      </c>
      <c r="H1102" s="7"/>
      <c r="I1102" s="7"/>
      <c r="J1102" s="7"/>
      <c r="X1102" s="35" t="str">
        <f t="shared" si="46"/>
        <v>Sertraline</v>
      </c>
      <c r="Y1102" s="35" t="str">
        <f t="shared" si="47"/>
        <v>Lifestyle factors discussion</v>
      </c>
      <c r="Z1102" s="35" t="str">
        <f>FIXED(EXP('WinBUGS output'!N1101),2)</f>
        <v>0.53</v>
      </c>
      <c r="AA1102" s="35" t="str">
        <f>FIXED(EXP('WinBUGS output'!M1101),2)</f>
        <v>0.24</v>
      </c>
      <c r="AB1102" s="35" t="str">
        <f>FIXED(EXP('WinBUGS output'!O1101),2)</f>
        <v>1.13</v>
      </c>
    </row>
    <row r="1103" spans="1:28" x14ac:dyDescent="0.25">
      <c r="A1103" s="37">
        <v>20</v>
      </c>
      <c r="B1103" s="37">
        <v>37</v>
      </c>
      <c r="C1103" s="35" t="str">
        <f>VLOOKUP(A1103,'WinBUGS output'!A:C,3,FALSE)</f>
        <v>Sertraline</v>
      </c>
      <c r="D1103" s="35" t="str">
        <f>VLOOKUP(B1103,'WinBUGS output'!A:C,3,FALSE)</f>
        <v>Psychoeducational group programme</v>
      </c>
      <c r="E1103" s="35" t="str">
        <f>FIXED('WinBUGS output'!N1102,2)</f>
        <v>-0.44</v>
      </c>
      <c r="F1103" s="35" t="str">
        <f>FIXED('WinBUGS output'!M1102,2)</f>
        <v>-1.12</v>
      </c>
      <c r="G1103" s="35" t="str">
        <f>FIXED('WinBUGS output'!O1102,2)</f>
        <v>0.26</v>
      </c>
      <c r="H1103" s="7"/>
      <c r="I1103" s="7"/>
      <c r="J1103" s="7"/>
      <c r="X1103" s="35" t="str">
        <f t="shared" si="46"/>
        <v>Sertraline</v>
      </c>
      <c r="Y1103" s="35" t="str">
        <f t="shared" si="47"/>
        <v>Psychoeducational group programme</v>
      </c>
      <c r="Z1103" s="35" t="str">
        <f>FIXED(EXP('WinBUGS output'!N1102),2)</f>
        <v>0.64</v>
      </c>
      <c r="AA1103" s="35" t="str">
        <f>FIXED(EXP('WinBUGS output'!M1102),2)</f>
        <v>0.33</v>
      </c>
      <c r="AB1103" s="35" t="str">
        <f>FIXED(EXP('WinBUGS output'!O1102),2)</f>
        <v>1.29</v>
      </c>
    </row>
    <row r="1104" spans="1:28" x14ac:dyDescent="0.25">
      <c r="A1104" s="37">
        <v>20</v>
      </c>
      <c r="B1104" s="37">
        <v>38</v>
      </c>
      <c r="C1104" s="35" t="str">
        <f>VLOOKUP(A1104,'WinBUGS output'!A:C,3,FALSE)</f>
        <v>Sertraline</v>
      </c>
      <c r="D1104" s="35" t="str">
        <f>VLOOKUP(B1104,'WinBUGS output'!A:C,3,FALSE)</f>
        <v>Psychoeducational group programme + TAU</v>
      </c>
      <c r="E1104" s="35" t="str">
        <f>FIXED('WinBUGS output'!N1103,2)</f>
        <v>-0.33</v>
      </c>
      <c r="F1104" s="35" t="str">
        <f>FIXED('WinBUGS output'!M1103,2)</f>
        <v>-1.08</v>
      </c>
      <c r="G1104" s="35" t="str">
        <f>FIXED('WinBUGS output'!O1103,2)</f>
        <v>0.47</v>
      </c>
      <c r="H1104" s="7"/>
      <c r="I1104" s="7"/>
      <c r="J1104" s="7"/>
      <c r="X1104" s="35" t="str">
        <f t="shared" si="46"/>
        <v>Sertraline</v>
      </c>
      <c r="Y1104" s="35" t="str">
        <f t="shared" si="47"/>
        <v>Psychoeducational group programme + TAU</v>
      </c>
      <c r="Z1104" s="35" t="str">
        <f>FIXED(EXP('WinBUGS output'!N1103),2)</f>
        <v>0.72</v>
      </c>
      <c r="AA1104" s="35" t="str">
        <f>FIXED(EXP('WinBUGS output'!M1103),2)</f>
        <v>0.34</v>
      </c>
      <c r="AB1104" s="35" t="str">
        <f>FIXED(EXP('WinBUGS output'!O1103),2)</f>
        <v>1.61</v>
      </c>
    </row>
    <row r="1105" spans="1:28" x14ac:dyDescent="0.25">
      <c r="A1105" s="37">
        <v>20</v>
      </c>
      <c r="B1105" s="37">
        <v>39</v>
      </c>
      <c r="C1105" s="35" t="str">
        <f>VLOOKUP(A1105,'WinBUGS output'!A:C,3,FALSE)</f>
        <v>Sertraline</v>
      </c>
      <c r="D1105" s="35" t="str">
        <f>VLOOKUP(B1105,'WinBUGS output'!A:C,3,FALSE)</f>
        <v>Interpersonal psychotherapy (IPT)</v>
      </c>
      <c r="E1105" s="35" t="str">
        <f>FIXED('WinBUGS output'!N1104,2)</f>
        <v>-0.23</v>
      </c>
      <c r="F1105" s="35" t="str">
        <f>FIXED('WinBUGS output'!M1104,2)</f>
        <v>-0.81</v>
      </c>
      <c r="G1105" s="35" t="str">
        <f>FIXED('WinBUGS output'!O1104,2)</f>
        <v>0.36</v>
      </c>
      <c r="H1105" s="7"/>
      <c r="I1105" s="7"/>
      <c r="J1105" s="7"/>
      <c r="X1105" s="35" t="str">
        <f t="shared" si="46"/>
        <v>Sertraline</v>
      </c>
      <c r="Y1105" s="35" t="str">
        <f t="shared" si="47"/>
        <v>Interpersonal psychotherapy (IPT)</v>
      </c>
      <c r="Z1105" s="35" t="str">
        <f>FIXED(EXP('WinBUGS output'!N1104),2)</f>
        <v>0.80</v>
      </c>
      <c r="AA1105" s="35" t="str">
        <f>FIXED(EXP('WinBUGS output'!M1104),2)</f>
        <v>0.44</v>
      </c>
      <c r="AB1105" s="35" t="str">
        <f>FIXED(EXP('WinBUGS output'!O1104),2)</f>
        <v>1.43</v>
      </c>
    </row>
    <row r="1106" spans="1:28" x14ac:dyDescent="0.25">
      <c r="A1106" s="37">
        <v>20</v>
      </c>
      <c r="B1106" s="37">
        <v>40</v>
      </c>
      <c r="C1106" s="35" t="str">
        <f>VLOOKUP(A1106,'WinBUGS output'!A:C,3,FALSE)</f>
        <v>Sertraline</v>
      </c>
      <c r="D1106" s="35" t="str">
        <f>VLOOKUP(B1106,'WinBUGS output'!A:C,3,FALSE)</f>
        <v>Interpersonal counselling</v>
      </c>
      <c r="E1106" s="35" t="str">
        <f>FIXED('WinBUGS output'!N1105,2)</f>
        <v>0.17</v>
      </c>
      <c r="F1106" s="35" t="str">
        <f>FIXED('WinBUGS output'!M1105,2)</f>
        <v>-0.67</v>
      </c>
      <c r="G1106" s="35" t="str">
        <f>FIXED('WinBUGS output'!O1105,2)</f>
        <v>1.11</v>
      </c>
      <c r="H1106" s="7"/>
      <c r="I1106" s="7"/>
      <c r="J1106" s="7"/>
      <c r="X1106" s="35" t="str">
        <f t="shared" si="46"/>
        <v>Sertraline</v>
      </c>
      <c r="Y1106" s="35" t="str">
        <f t="shared" si="47"/>
        <v>Interpersonal counselling</v>
      </c>
      <c r="Z1106" s="35" t="str">
        <f>FIXED(EXP('WinBUGS output'!N1105),2)</f>
        <v>1.19</v>
      </c>
      <c r="AA1106" s="35" t="str">
        <f>FIXED(EXP('WinBUGS output'!M1105),2)</f>
        <v>0.51</v>
      </c>
      <c r="AB1106" s="35" t="str">
        <f>FIXED(EXP('WinBUGS output'!O1105),2)</f>
        <v>3.04</v>
      </c>
    </row>
    <row r="1107" spans="1:28" x14ac:dyDescent="0.25">
      <c r="A1107" s="37">
        <v>20</v>
      </c>
      <c r="B1107" s="37">
        <v>41</v>
      </c>
      <c r="C1107" s="35" t="str">
        <f>VLOOKUP(A1107,'WinBUGS output'!A:C,3,FALSE)</f>
        <v>Sertraline</v>
      </c>
      <c r="D1107" s="35" t="str">
        <f>VLOOKUP(B1107,'WinBUGS output'!A:C,3,FALSE)</f>
        <v>Non-directive counselling</v>
      </c>
      <c r="E1107" s="35" t="str">
        <f>FIXED('WinBUGS output'!N1106,2)</f>
        <v>-0.14</v>
      </c>
      <c r="F1107" s="35" t="str">
        <f>FIXED('WinBUGS output'!M1106,2)</f>
        <v>-0.86</v>
      </c>
      <c r="G1107" s="35" t="str">
        <f>FIXED('WinBUGS output'!O1106,2)</f>
        <v>0.57</v>
      </c>
      <c r="H1107" s="7"/>
      <c r="I1107" s="7"/>
      <c r="J1107" s="7"/>
      <c r="X1107" s="35" t="str">
        <f t="shared" si="46"/>
        <v>Sertraline</v>
      </c>
      <c r="Y1107" s="35" t="str">
        <f t="shared" si="47"/>
        <v>Non-directive counselling</v>
      </c>
      <c r="Z1107" s="35" t="str">
        <f>FIXED(EXP('WinBUGS output'!N1106),2)</f>
        <v>0.87</v>
      </c>
      <c r="AA1107" s="35" t="str">
        <f>FIXED(EXP('WinBUGS output'!M1106),2)</f>
        <v>0.43</v>
      </c>
      <c r="AB1107" s="35" t="str">
        <f>FIXED(EXP('WinBUGS output'!O1106),2)</f>
        <v>1.76</v>
      </c>
    </row>
    <row r="1108" spans="1:28" x14ac:dyDescent="0.25">
      <c r="A1108" s="37">
        <v>20</v>
      </c>
      <c r="B1108" s="37">
        <v>42</v>
      </c>
      <c r="C1108" s="35" t="str">
        <f>VLOOKUP(A1108,'WinBUGS output'!A:C,3,FALSE)</f>
        <v>Sertraline</v>
      </c>
      <c r="D1108" s="35" t="str">
        <f>VLOOKUP(B1108,'WinBUGS output'!A:C,3,FALSE)</f>
        <v>Wheel of wellness counselling</v>
      </c>
      <c r="E1108" s="35" t="str">
        <f>FIXED('WinBUGS output'!N1107,2)</f>
        <v>-0.11</v>
      </c>
      <c r="F1108" s="35" t="str">
        <f>FIXED('WinBUGS output'!M1107,2)</f>
        <v>-0.96</v>
      </c>
      <c r="G1108" s="35" t="str">
        <f>FIXED('WinBUGS output'!O1107,2)</f>
        <v>0.71</v>
      </c>
      <c r="H1108" s="7"/>
      <c r="I1108" s="7"/>
      <c r="J1108" s="7"/>
      <c r="X1108" s="35" t="str">
        <f t="shared" si="46"/>
        <v>Sertraline</v>
      </c>
      <c r="Y1108" s="35" t="str">
        <f t="shared" si="47"/>
        <v>Wheel of wellness counselling</v>
      </c>
      <c r="Z1108" s="35" t="str">
        <f>FIXED(EXP('WinBUGS output'!N1107),2)</f>
        <v>0.90</v>
      </c>
      <c r="AA1108" s="35" t="str">
        <f>FIXED(EXP('WinBUGS output'!M1107),2)</f>
        <v>0.38</v>
      </c>
      <c r="AB1108" s="35" t="str">
        <f>FIXED(EXP('WinBUGS output'!O1107),2)</f>
        <v>2.04</v>
      </c>
    </row>
    <row r="1109" spans="1:28" x14ac:dyDescent="0.25">
      <c r="A1109" s="37">
        <v>20</v>
      </c>
      <c r="B1109" s="37">
        <v>43</v>
      </c>
      <c r="C1109" s="35" t="str">
        <f>VLOOKUP(A1109,'WinBUGS output'!A:C,3,FALSE)</f>
        <v>Sertraline</v>
      </c>
      <c r="D1109" s="35" t="str">
        <f>VLOOKUP(B1109,'WinBUGS output'!A:C,3,FALSE)</f>
        <v>Problem solving individual + enhanced TAU</v>
      </c>
      <c r="E1109" s="35" t="str">
        <f>FIXED('WinBUGS output'!N1108,2)</f>
        <v>-1.12</v>
      </c>
      <c r="F1109" s="35" t="str">
        <f>FIXED('WinBUGS output'!M1108,2)</f>
        <v>-2.33</v>
      </c>
      <c r="G1109" s="35" t="str">
        <f>FIXED('WinBUGS output'!O1108,2)</f>
        <v>0.12</v>
      </c>
      <c r="H1109" s="7"/>
      <c r="I1109" s="7"/>
      <c r="J1109" s="7"/>
      <c r="X1109" s="35" t="str">
        <f t="shared" si="46"/>
        <v>Sertraline</v>
      </c>
      <c r="Y1109" s="35" t="str">
        <f t="shared" si="47"/>
        <v>Problem solving individual + enhanced TAU</v>
      </c>
      <c r="Z1109" s="35" t="str">
        <f>FIXED(EXP('WinBUGS output'!N1108),2)</f>
        <v>0.33</v>
      </c>
      <c r="AA1109" s="35" t="str">
        <f>FIXED(EXP('WinBUGS output'!M1108),2)</f>
        <v>0.10</v>
      </c>
      <c r="AB1109" s="35" t="str">
        <f>FIXED(EXP('WinBUGS output'!O1108),2)</f>
        <v>1.13</v>
      </c>
    </row>
    <row r="1110" spans="1:28" x14ac:dyDescent="0.25">
      <c r="A1110" s="37">
        <v>20</v>
      </c>
      <c r="B1110" s="37">
        <v>44</v>
      </c>
      <c r="C1110" s="35" t="str">
        <f>VLOOKUP(A1110,'WinBUGS output'!A:C,3,FALSE)</f>
        <v>Sertraline</v>
      </c>
      <c r="D1110" s="35" t="str">
        <f>VLOOKUP(B1110,'WinBUGS output'!A:C,3,FALSE)</f>
        <v>Behavioural activation</v>
      </c>
      <c r="E1110" s="35" t="str">
        <f>FIXED('WinBUGS output'!N1109,2)</f>
        <v>0.98</v>
      </c>
      <c r="F1110" s="35" t="str">
        <f>FIXED('WinBUGS output'!M1109,2)</f>
        <v>0.29</v>
      </c>
      <c r="G1110" s="35" t="str">
        <f>FIXED('WinBUGS output'!O1109,2)</f>
        <v>1.67</v>
      </c>
      <c r="H1110" s="7">
        <v>1.375</v>
      </c>
      <c r="I1110" s="7">
        <v>0.21299999999999999</v>
      </c>
      <c r="J1110" s="7">
        <v>2.6320000000000001</v>
      </c>
      <c r="X1110" s="35" t="str">
        <f t="shared" si="46"/>
        <v>Sertraline</v>
      </c>
      <c r="Y1110" s="35" t="str">
        <f t="shared" si="47"/>
        <v>Behavioural activation</v>
      </c>
      <c r="Z1110" s="35" t="str">
        <f>FIXED(EXP('WinBUGS output'!N1109),2)</f>
        <v>2.68</v>
      </c>
      <c r="AA1110" s="35" t="str">
        <f>FIXED(EXP('WinBUGS output'!M1109),2)</f>
        <v>1.34</v>
      </c>
      <c r="AB1110" s="35" t="str">
        <f>FIXED(EXP('WinBUGS output'!O1109),2)</f>
        <v>5.31</v>
      </c>
    </row>
    <row r="1111" spans="1:28" x14ac:dyDescent="0.25">
      <c r="A1111" s="37">
        <v>20</v>
      </c>
      <c r="B1111" s="37">
        <v>45</v>
      </c>
      <c r="C1111" s="35" t="str">
        <f>VLOOKUP(A1111,'WinBUGS output'!A:C,3,FALSE)</f>
        <v>Sertraline</v>
      </c>
      <c r="D1111" s="35" t="str">
        <f>VLOOKUP(B1111,'WinBUGS output'!A:C,3,FALSE)</f>
        <v>CBT individual (under 15 sessions)</v>
      </c>
      <c r="E1111" s="35" t="str">
        <f>FIXED('WinBUGS output'!N1110,2)</f>
        <v>0.25</v>
      </c>
      <c r="F1111" s="35" t="str">
        <f>FIXED('WinBUGS output'!M1110,2)</f>
        <v>-0.38</v>
      </c>
      <c r="G1111" s="35" t="str">
        <f>FIXED('WinBUGS output'!O1110,2)</f>
        <v>0.86</v>
      </c>
      <c r="H1111" s="7"/>
      <c r="I1111" s="7"/>
      <c r="J1111" s="7"/>
      <c r="X1111" s="35" t="str">
        <f t="shared" si="46"/>
        <v>Sertraline</v>
      </c>
      <c r="Y1111" s="35" t="str">
        <f t="shared" si="47"/>
        <v>CBT individual (under 15 sessions)</v>
      </c>
      <c r="Z1111" s="35" t="str">
        <f>FIXED(EXP('WinBUGS output'!N1110),2)</f>
        <v>1.29</v>
      </c>
      <c r="AA1111" s="35" t="str">
        <f>FIXED(EXP('WinBUGS output'!M1110),2)</f>
        <v>0.68</v>
      </c>
      <c r="AB1111" s="35" t="str">
        <f>FIXED(EXP('WinBUGS output'!O1110),2)</f>
        <v>2.36</v>
      </c>
    </row>
    <row r="1112" spans="1:28" x14ac:dyDescent="0.25">
      <c r="A1112" s="37">
        <v>20</v>
      </c>
      <c r="B1112" s="37">
        <v>46</v>
      </c>
      <c r="C1112" s="35" t="str">
        <f>VLOOKUP(A1112,'WinBUGS output'!A:C,3,FALSE)</f>
        <v>Sertraline</v>
      </c>
      <c r="D1112" s="35" t="str">
        <f>VLOOKUP(B1112,'WinBUGS output'!A:C,3,FALSE)</f>
        <v>CBT individual (under 15 sessions) + TAU</v>
      </c>
      <c r="E1112" s="35" t="str">
        <f>FIXED('WinBUGS output'!N1111,2)</f>
        <v>0.48</v>
      </c>
      <c r="F1112" s="35" t="str">
        <f>FIXED('WinBUGS output'!M1111,2)</f>
        <v>-0.18</v>
      </c>
      <c r="G1112" s="35" t="str">
        <f>FIXED('WinBUGS output'!O1111,2)</f>
        <v>1.18</v>
      </c>
      <c r="H1112" s="7"/>
      <c r="I1112" s="7"/>
      <c r="J1112" s="7"/>
      <c r="X1112" s="35" t="str">
        <f t="shared" si="46"/>
        <v>Sertraline</v>
      </c>
      <c r="Y1112" s="35" t="str">
        <f t="shared" si="47"/>
        <v>CBT individual (under 15 sessions) + TAU</v>
      </c>
      <c r="Z1112" s="35" t="str">
        <f>FIXED(EXP('WinBUGS output'!N1111),2)</f>
        <v>1.62</v>
      </c>
      <c r="AA1112" s="35" t="str">
        <f>FIXED(EXP('WinBUGS output'!M1111),2)</f>
        <v>0.84</v>
      </c>
      <c r="AB1112" s="35" t="str">
        <f>FIXED(EXP('WinBUGS output'!O1111),2)</f>
        <v>3.25</v>
      </c>
    </row>
    <row r="1113" spans="1:28" x14ac:dyDescent="0.25">
      <c r="A1113" s="37">
        <v>20</v>
      </c>
      <c r="B1113" s="37">
        <v>47</v>
      </c>
      <c r="C1113" s="35" t="str">
        <f>VLOOKUP(A1113,'WinBUGS output'!A:C,3,FALSE)</f>
        <v>Sertraline</v>
      </c>
      <c r="D1113" s="35" t="str">
        <f>VLOOKUP(B1113,'WinBUGS output'!A:C,3,FALSE)</f>
        <v>CBT individual (over 15 sessions)</v>
      </c>
      <c r="E1113" s="35" t="str">
        <f>FIXED('WinBUGS output'!N1112,2)</f>
        <v>0.34</v>
      </c>
      <c r="F1113" s="35" t="str">
        <f>FIXED('WinBUGS output'!M1112,2)</f>
        <v>-0.13</v>
      </c>
      <c r="G1113" s="35" t="str">
        <f>FIXED('WinBUGS output'!O1112,2)</f>
        <v>0.81</v>
      </c>
      <c r="H1113" s="7"/>
      <c r="I1113" s="7"/>
      <c r="J1113" s="7"/>
      <c r="X1113" s="35" t="str">
        <f t="shared" si="46"/>
        <v>Sertraline</v>
      </c>
      <c r="Y1113" s="35" t="str">
        <f t="shared" si="47"/>
        <v>CBT individual (over 15 sessions)</v>
      </c>
      <c r="Z1113" s="35" t="str">
        <f>FIXED(EXP('WinBUGS output'!N1112),2)</f>
        <v>1.41</v>
      </c>
      <c r="AA1113" s="35" t="str">
        <f>FIXED(EXP('WinBUGS output'!M1112),2)</f>
        <v>0.88</v>
      </c>
      <c r="AB1113" s="35" t="str">
        <f>FIXED(EXP('WinBUGS output'!O1112),2)</f>
        <v>2.25</v>
      </c>
    </row>
    <row r="1114" spans="1:28" x14ac:dyDescent="0.25">
      <c r="A1114" s="37">
        <v>20</v>
      </c>
      <c r="B1114" s="37">
        <v>48</v>
      </c>
      <c r="C1114" s="35" t="str">
        <f>VLOOKUP(A1114,'WinBUGS output'!A:C,3,FALSE)</f>
        <v>Sertraline</v>
      </c>
      <c r="D1114" s="35" t="str">
        <f>VLOOKUP(B1114,'WinBUGS output'!A:C,3,FALSE)</f>
        <v>CBT individual (over 15 sessions) + TAU</v>
      </c>
      <c r="E1114" s="35" t="str">
        <f>FIXED('WinBUGS output'!N1113,2)</f>
        <v>-0.32</v>
      </c>
      <c r="F1114" s="35" t="str">
        <f>FIXED('WinBUGS output'!M1113,2)</f>
        <v>-1.60</v>
      </c>
      <c r="G1114" s="35" t="str">
        <f>FIXED('WinBUGS output'!O1113,2)</f>
        <v>0.60</v>
      </c>
      <c r="H1114" s="7"/>
      <c r="I1114" s="7"/>
      <c r="J1114" s="7"/>
      <c r="X1114" s="35" t="str">
        <f t="shared" si="46"/>
        <v>Sertraline</v>
      </c>
      <c r="Y1114" s="35" t="str">
        <f t="shared" si="47"/>
        <v>CBT individual (over 15 sessions) + TAU</v>
      </c>
      <c r="Z1114" s="35" t="str">
        <f>FIXED(EXP('WinBUGS output'!N1113),2)</f>
        <v>0.73</v>
      </c>
      <c r="AA1114" s="35" t="str">
        <f>FIXED(EXP('WinBUGS output'!M1113),2)</f>
        <v>0.20</v>
      </c>
      <c r="AB1114" s="35" t="str">
        <f>FIXED(EXP('WinBUGS output'!O1113),2)</f>
        <v>1.83</v>
      </c>
    </row>
    <row r="1115" spans="1:28" x14ac:dyDescent="0.25">
      <c r="A1115" s="37">
        <v>20</v>
      </c>
      <c r="B1115" s="37">
        <v>49</v>
      </c>
      <c r="C1115" s="35" t="str">
        <f>VLOOKUP(A1115,'WinBUGS output'!A:C,3,FALSE)</f>
        <v>Sertraline</v>
      </c>
      <c r="D1115" s="35" t="str">
        <f>VLOOKUP(B1115,'WinBUGS output'!A:C,3,FALSE)</f>
        <v>Rational emotive behaviour therapy (REBT) individual</v>
      </c>
      <c r="E1115" s="35" t="str">
        <f>FIXED('WinBUGS output'!N1114,2)</f>
        <v>0.36</v>
      </c>
      <c r="F1115" s="35" t="str">
        <f>FIXED('WinBUGS output'!M1114,2)</f>
        <v>-0.34</v>
      </c>
      <c r="G1115" s="35" t="str">
        <f>FIXED('WinBUGS output'!O1114,2)</f>
        <v>1.07</v>
      </c>
      <c r="H1115" s="7"/>
      <c r="I1115" s="7"/>
      <c r="J1115" s="7"/>
      <c r="X1115" s="35" t="str">
        <f t="shared" si="46"/>
        <v>Sertraline</v>
      </c>
      <c r="Y1115" s="35" t="str">
        <f t="shared" si="47"/>
        <v>Rational emotive behaviour therapy (REBT) individual</v>
      </c>
      <c r="Z1115" s="35" t="str">
        <f>FIXED(EXP('WinBUGS output'!N1114),2)</f>
        <v>1.43</v>
      </c>
      <c r="AA1115" s="35" t="str">
        <f>FIXED(EXP('WinBUGS output'!M1114),2)</f>
        <v>0.71</v>
      </c>
      <c r="AB1115" s="35" t="str">
        <f>FIXED(EXP('WinBUGS output'!O1114),2)</f>
        <v>2.93</v>
      </c>
    </row>
    <row r="1116" spans="1:28" x14ac:dyDescent="0.25">
      <c r="A1116" s="37">
        <v>20</v>
      </c>
      <c r="B1116" s="37">
        <v>50</v>
      </c>
      <c r="C1116" s="35" t="str">
        <f>VLOOKUP(A1116,'WinBUGS output'!A:C,3,FALSE)</f>
        <v>Sertraline</v>
      </c>
      <c r="D1116" s="35" t="str">
        <f>VLOOKUP(B1116,'WinBUGS output'!A:C,3,FALSE)</f>
        <v>Third-wave cognitive therapy individual</v>
      </c>
      <c r="E1116" s="35" t="str">
        <f>FIXED('WinBUGS output'!N1115,2)</f>
        <v>0.56</v>
      </c>
      <c r="F1116" s="35" t="str">
        <f>FIXED('WinBUGS output'!M1115,2)</f>
        <v>-0.11</v>
      </c>
      <c r="G1116" s="35" t="str">
        <f>FIXED('WinBUGS output'!O1115,2)</f>
        <v>1.28</v>
      </c>
      <c r="H1116" s="7"/>
      <c r="I1116" s="7"/>
      <c r="J1116" s="7"/>
      <c r="X1116" s="35" t="str">
        <f t="shared" si="46"/>
        <v>Sertraline</v>
      </c>
      <c r="Y1116" s="35" t="str">
        <f t="shared" si="47"/>
        <v>Third-wave cognitive therapy individual</v>
      </c>
      <c r="Z1116" s="35" t="str">
        <f>FIXED(EXP('WinBUGS output'!N1115),2)</f>
        <v>1.75</v>
      </c>
      <c r="AA1116" s="35" t="str">
        <f>FIXED(EXP('WinBUGS output'!M1115),2)</f>
        <v>0.90</v>
      </c>
      <c r="AB1116" s="35" t="str">
        <f>FIXED(EXP('WinBUGS output'!O1115),2)</f>
        <v>3.58</v>
      </c>
    </row>
    <row r="1117" spans="1:28" x14ac:dyDescent="0.25">
      <c r="A1117" s="37">
        <v>20</v>
      </c>
      <c r="B1117" s="37">
        <v>51</v>
      </c>
      <c r="C1117" s="35" t="str">
        <f>VLOOKUP(A1117,'WinBUGS output'!A:C,3,FALSE)</f>
        <v>Sertraline</v>
      </c>
      <c r="D1117" s="35" t="str">
        <f>VLOOKUP(B1117,'WinBUGS output'!A:C,3,FALSE)</f>
        <v>Third-wave cognitive therapy individual + TAU</v>
      </c>
      <c r="E1117" s="35" t="str">
        <f>FIXED('WinBUGS output'!N1116,2)</f>
        <v>0.52</v>
      </c>
      <c r="F1117" s="35" t="str">
        <f>FIXED('WinBUGS output'!M1116,2)</f>
        <v>-0.25</v>
      </c>
      <c r="G1117" s="35" t="str">
        <f>FIXED('WinBUGS output'!O1116,2)</f>
        <v>1.42</v>
      </c>
      <c r="H1117" s="7"/>
      <c r="I1117" s="7"/>
      <c r="J1117" s="7"/>
      <c r="X1117" s="35" t="str">
        <f t="shared" si="46"/>
        <v>Sertraline</v>
      </c>
      <c r="Y1117" s="35" t="str">
        <f t="shared" si="47"/>
        <v>Third-wave cognitive therapy individual + TAU</v>
      </c>
      <c r="Z1117" s="35" t="str">
        <f>FIXED(EXP('WinBUGS output'!N1116),2)</f>
        <v>1.69</v>
      </c>
      <c r="AA1117" s="35" t="str">
        <f>FIXED(EXP('WinBUGS output'!M1116),2)</f>
        <v>0.78</v>
      </c>
      <c r="AB1117" s="35" t="str">
        <f>FIXED(EXP('WinBUGS output'!O1116),2)</f>
        <v>4.14</v>
      </c>
    </row>
    <row r="1118" spans="1:28" x14ac:dyDescent="0.25">
      <c r="A1118" s="37">
        <v>20</v>
      </c>
      <c r="B1118" s="37">
        <v>52</v>
      </c>
      <c r="C1118" s="35" t="str">
        <f>VLOOKUP(A1118,'WinBUGS output'!A:C,3,FALSE)</f>
        <v>Sertraline</v>
      </c>
      <c r="D1118" s="35" t="str">
        <f>VLOOKUP(B1118,'WinBUGS output'!A:C,3,FALSE)</f>
        <v>CBT group (under 15 sessions)</v>
      </c>
      <c r="E1118" s="35" t="str">
        <f>FIXED('WinBUGS output'!N1117,2)</f>
        <v>-0.10</v>
      </c>
      <c r="F1118" s="35" t="str">
        <f>FIXED('WinBUGS output'!M1117,2)</f>
        <v>-0.69</v>
      </c>
      <c r="G1118" s="35" t="str">
        <f>FIXED('WinBUGS output'!O1117,2)</f>
        <v>0.50</v>
      </c>
      <c r="H1118" s="7"/>
      <c r="I1118" s="7"/>
      <c r="J1118" s="7"/>
      <c r="X1118" s="35" t="str">
        <f t="shared" si="46"/>
        <v>Sertraline</v>
      </c>
      <c r="Y1118" s="35" t="str">
        <f t="shared" si="47"/>
        <v>CBT group (under 15 sessions)</v>
      </c>
      <c r="Z1118" s="35" t="str">
        <f>FIXED(EXP('WinBUGS output'!N1117),2)</f>
        <v>0.90</v>
      </c>
      <c r="AA1118" s="35" t="str">
        <f>FIXED(EXP('WinBUGS output'!M1117),2)</f>
        <v>0.50</v>
      </c>
      <c r="AB1118" s="35" t="str">
        <f>FIXED(EXP('WinBUGS output'!O1117),2)</f>
        <v>1.65</v>
      </c>
    </row>
    <row r="1119" spans="1:28" x14ac:dyDescent="0.25">
      <c r="A1119" s="37">
        <v>20</v>
      </c>
      <c r="B1119" s="37">
        <v>53</v>
      </c>
      <c r="C1119" s="35" t="str">
        <f>VLOOKUP(A1119,'WinBUGS output'!A:C,3,FALSE)</f>
        <v>Sertraline</v>
      </c>
      <c r="D1119" s="35" t="str">
        <f>VLOOKUP(B1119,'WinBUGS output'!A:C,3,FALSE)</f>
        <v>CBT group (under 15 sessions) + TAU</v>
      </c>
      <c r="E1119" s="35" t="str">
        <f>FIXED('WinBUGS output'!N1118,2)</f>
        <v>0.04</v>
      </c>
      <c r="F1119" s="35" t="str">
        <f>FIXED('WinBUGS output'!M1118,2)</f>
        <v>-0.65</v>
      </c>
      <c r="G1119" s="35" t="str">
        <f>FIXED('WinBUGS output'!O1118,2)</f>
        <v>0.85</v>
      </c>
      <c r="H1119" s="7"/>
      <c r="I1119" s="7"/>
      <c r="J1119" s="7"/>
      <c r="X1119" s="35" t="str">
        <f t="shared" si="46"/>
        <v>Sertraline</v>
      </c>
      <c r="Y1119" s="35" t="str">
        <f t="shared" si="47"/>
        <v>CBT group (under 15 sessions) + TAU</v>
      </c>
      <c r="Z1119" s="35" t="str">
        <f>FIXED(EXP('WinBUGS output'!N1118),2)</f>
        <v>1.04</v>
      </c>
      <c r="AA1119" s="35" t="str">
        <f>FIXED(EXP('WinBUGS output'!M1118),2)</f>
        <v>0.52</v>
      </c>
      <c r="AB1119" s="35" t="str">
        <f>FIXED(EXP('WinBUGS output'!O1118),2)</f>
        <v>2.35</v>
      </c>
    </row>
    <row r="1120" spans="1:28" x14ac:dyDescent="0.25">
      <c r="A1120" s="37">
        <v>20</v>
      </c>
      <c r="B1120" s="37">
        <v>54</v>
      </c>
      <c r="C1120" s="35" t="str">
        <f>VLOOKUP(A1120,'WinBUGS output'!A:C,3,FALSE)</f>
        <v>Sertraline</v>
      </c>
      <c r="D1120" s="35" t="str">
        <f>VLOOKUP(B1120,'WinBUGS output'!A:C,3,FALSE)</f>
        <v>Coping with Depression course (group)</v>
      </c>
      <c r="E1120" s="35" t="str">
        <f>FIXED('WinBUGS output'!N1119,2)</f>
        <v>-0.36</v>
      </c>
      <c r="F1120" s="35" t="str">
        <f>FIXED('WinBUGS output'!M1119,2)</f>
        <v>-1.12</v>
      </c>
      <c r="G1120" s="35" t="str">
        <f>FIXED('WinBUGS output'!O1119,2)</f>
        <v>0.31</v>
      </c>
      <c r="H1120" s="7"/>
      <c r="I1120" s="7"/>
      <c r="J1120" s="7"/>
      <c r="X1120" s="35" t="str">
        <f t="shared" si="46"/>
        <v>Sertraline</v>
      </c>
      <c r="Y1120" s="35" t="str">
        <f t="shared" si="47"/>
        <v>Coping with Depression course (group)</v>
      </c>
      <c r="Z1120" s="35" t="str">
        <f>FIXED(EXP('WinBUGS output'!N1119),2)</f>
        <v>0.69</v>
      </c>
      <c r="AA1120" s="35" t="str">
        <f>FIXED(EXP('WinBUGS output'!M1119),2)</f>
        <v>0.33</v>
      </c>
      <c r="AB1120" s="35" t="str">
        <f>FIXED(EXP('WinBUGS output'!O1119),2)</f>
        <v>1.36</v>
      </c>
    </row>
    <row r="1121" spans="1:28" x14ac:dyDescent="0.25">
      <c r="A1121" s="37">
        <v>20</v>
      </c>
      <c r="B1121" s="37">
        <v>55</v>
      </c>
      <c r="C1121" s="35" t="str">
        <f>VLOOKUP(A1121,'WinBUGS output'!A:C,3,FALSE)</f>
        <v>Sertraline</v>
      </c>
      <c r="D1121" s="35" t="str">
        <f>VLOOKUP(B1121,'WinBUGS output'!A:C,3,FALSE)</f>
        <v>Third-wave cognitive therapy group</v>
      </c>
      <c r="E1121" s="35" t="str">
        <f>FIXED('WinBUGS output'!N1120,2)</f>
        <v>-0.33</v>
      </c>
      <c r="F1121" s="35" t="str">
        <f>FIXED('WinBUGS output'!M1120,2)</f>
        <v>-1.02</v>
      </c>
      <c r="G1121" s="35" t="str">
        <f>FIXED('WinBUGS output'!O1120,2)</f>
        <v>0.31</v>
      </c>
      <c r="H1121" s="7"/>
      <c r="I1121" s="7"/>
      <c r="J1121" s="7"/>
      <c r="X1121" s="35" t="str">
        <f t="shared" si="46"/>
        <v>Sertraline</v>
      </c>
      <c r="Y1121" s="35" t="str">
        <f t="shared" si="47"/>
        <v>Third-wave cognitive therapy group</v>
      </c>
      <c r="Z1121" s="35" t="str">
        <f>FIXED(EXP('WinBUGS output'!N1120),2)</f>
        <v>0.72</v>
      </c>
      <c r="AA1121" s="35" t="str">
        <f>FIXED(EXP('WinBUGS output'!M1120),2)</f>
        <v>0.36</v>
      </c>
      <c r="AB1121" s="35" t="str">
        <f>FIXED(EXP('WinBUGS output'!O1120),2)</f>
        <v>1.36</v>
      </c>
    </row>
    <row r="1122" spans="1:28" x14ac:dyDescent="0.25">
      <c r="A1122" s="37">
        <v>20</v>
      </c>
      <c r="B1122" s="37">
        <v>56</v>
      </c>
      <c r="C1122" s="35" t="str">
        <f>VLOOKUP(A1122,'WinBUGS output'!A:C,3,FALSE)</f>
        <v>Sertraline</v>
      </c>
      <c r="D1122" s="35" t="str">
        <f>VLOOKUP(B1122,'WinBUGS output'!A:C,3,FALSE)</f>
        <v>Third-wave cognitive therapy group + TAU</v>
      </c>
      <c r="E1122" s="35" t="str">
        <f>FIXED('WinBUGS output'!N1121,2)</f>
        <v>-0.16</v>
      </c>
      <c r="F1122" s="35" t="str">
        <f>FIXED('WinBUGS output'!M1121,2)</f>
        <v>-0.96</v>
      </c>
      <c r="G1122" s="35" t="str">
        <f>FIXED('WinBUGS output'!O1121,2)</f>
        <v>0.68</v>
      </c>
      <c r="H1122" s="7"/>
      <c r="I1122" s="7"/>
      <c r="J1122" s="7"/>
      <c r="X1122" s="35" t="str">
        <f t="shared" si="46"/>
        <v>Sertraline</v>
      </c>
      <c r="Y1122" s="35" t="str">
        <f t="shared" si="47"/>
        <v>Third-wave cognitive therapy group + TAU</v>
      </c>
      <c r="Z1122" s="35" t="str">
        <f>FIXED(EXP('WinBUGS output'!N1121),2)</f>
        <v>0.86</v>
      </c>
      <c r="AA1122" s="35" t="str">
        <f>FIXED(EXP('WinBUGS output'!M1121),2)</f>
        <v>0.38</v>
      </c>
      <c r="AB1122" s="35" t="str">
        <f>FIXED(EXP('WinBUGS output'!O1121),2)</f>
        <v>1.97</v>
      </c>
    </row>
    <row r="1123" spans="1:28" x14ac:dyDescent="0.25">
      <c r="A1123" s="37">
        <v>20</v>
      </c>
      <c r="B1123" s="37">
        <v>57</v>
      </c>
      <c r="C1123" s="35" t="str">
        <f>VLOOKUP(A1123,'WinBUGS output'!A:C,3,FALSE)</f>
        <v>Sertraline</v>
      </c>
      <c r="D1123" s="35" t="str">
        <f>VLOOKUP(B1123,'WinBUGS output'!A:C,3,FALSE)</f>
        <v>CBT individual (over 15 sessions) + any TCA</v>
      </c>
      <c r="E1123" s="35" t="str">
        <f>FIXED('WinBUGS output'!N1122,2)</f>
        <v>0.68</v>
      </c>
      <c r="F1123" s="35" t="str">
        <f>FIXED('WinBUGS output'!M1122,2)</f>
        <v>-0.10</v>
      </c>
      <c r="G1123" s="35" t="str">
        <f>FIXED('WinBUGS output'!O1122,2)</f>
        <v>1.44</v>
      </c>
      <c r="H1123" s="7"/>
      <c r="I1123" s="7"/>
      <c r="J1123" s="7"/>
      <c r="X1123" s="35" t="str">
        <f t="shared" si="46"/>
        <v>Sertraline</v>
      </c>
      <c r="Y1123" s="35" t="str">
        <f t="shared" si="47"/>
        <v>CBT individual (over 15 sessions) + any TCA</v>
      </c>
      <c r="Z1123" s="35" t="str">
        <f>FIXED(EXP('WinBUGS output'!N1122),2)</f>
        <v>1.97</v>
      </c>
      <c r="AA1123" s="35" t="str">
        <f>FIXED(EXP('WinBUGS output'!M1122),2)</f>
        <v>0.91</v>
      </c>
      <c r="AB1123" s="35" t="str">
        <f>FIXED(EXP('WinBUGS output'!O1122),2)</f>
        <v>4.22</v>
      </c>
    </row>
    <row r="1124" spans="1:28" x14ac:dyDescent="0.25">
      <c r="A1124" s="37">
        <v>20</v>
      </c>
      <c r="B1124" s="37">
        <v>58</v>
      </c>
      <c r="C1124" s="35" t="str">
        <f>VLOOKUP(A1124,'WinBUGS output'!A:C,3,FALSE)</f>
        <v>Sertraline</v>
      </c>
      <c r="D1124" s="35" t="str">
        <f>VLOOKUP(B1124,'WinBUGS output'!A:C,3,FALSE)</f>
        <v>CBT individual (over 15 sessions) + imipramine</v>
      </c>
      <c r="E1124" s="35" t="str">
        <f>FIXED('WinBUGS output'!N1123,2)</f>
        <v>0.70</v>
      </c>
      <c r="F1124" s="35" t="str">
        <f>FIXED('WinBUGS output'!M1123,2)</f>
        <v>-0.17</v>
      </c>
      <c r="G1124" s="35" t="str">
        <f>FIXED('WinBUGS output'!O1123,2)</f>
        <v>1.57</v>
      </c>
      <c r="H1124" s="7"/>
      <c r="I1124" s="7"/>
      <c r="J1124" s="7"/>
      <c r="X1124" s="35" t="str">
        <f t="shared" si="46"/>
        <v>Sertraline</v>
      </c>
      <c r="Y1124" s="35" t="str">
        <f t="shared" si="47"/>
        <v>CBT individual (over 15 sessions) + imipramine</v>
      </c>
      <c r="Z1124" s="35" t="str">
        <f>FIXED(EXP('WinBUGS output'!N1123),2)</f>
        <v>2.01</v>
      </c>
      <c r="AA1124" s="35" t="str">
        <f>FIXED(EXP('WinBUGS output'!M1123),2)</f>
        <v>0.84</v>
      </c>
      <c r="AB1124" s="35" t="str">
        <f>FIXED(EXP('WinBUGS output'!O1123),2)</f>
        <v>4.80</v>
      </c>
    </row>
    <row r="1125" spans="1:28" x14ac:dyDescent="0.25">
      <c r="A1125" s="37">
        <v>20</v>
      </c>
      <c r="B1125" s="37">
        <v>59</v>
      </c>
      <c r="C1125" s="35" t="str">
        <f>VLOOKUP(A1125,'WinBUGS output'!A:C,3,FALSE)</f>
        <v>Sertraline</v>
      </c>
      <c r="D1125" s="35" t="str">
        <f>VLOOKUP(B1125,'WinBUGS output'!A:C,3,FALSE)</f>
        <v>Supportive psychotherapy + any SSRI</v>
      </c>
      <c r="E1125" s="35" t="str">
        <f>FIXED('WinBUGS output'!N1124,2)</f>
        <v>1.07</v>
      </c>
      <c r="F1125" s="35" t="str">
        <f>FIXED('WinBUGS output'!M1124,2)</f>
        <v>-0.40</v>
      </c>
      <c r="G1125" s="35" t="str">
        <f>FIXED('WinBUGS output'!O1124,2)</f>
        <v>2.58</v>
      </c>
      <c r="H1125" s="7"/>
      <c r="I1125" s="7"/>
      <c r="J1125" s="7"/>
      <c r="X1125" s="35" t="str">
        <f t="shared" si="46"/>
        <v>Sertraline</v>
      </c>
      <c r="Y1125" s="35" t="str">
        <f t="shared" si="47"/>
        <v>Supportive psychotherapy + any SSRI</v>
      </c>
      <c r="Z1125" s="35" t="str">
        <f>FIXED(EXP('WinBUGS output'!N1124),2)</f>
        <v>2.91</v>
      </c>
      <c r="AA1125" s="35" t="str">
        <f>FIXED(EXP('WinBUGS output'!M1124),2)</f>
        <v>0.67</v>
      </c>
      <c r="AB1125" s="35" t="str">
        <f>FIXED(EXP('WinBUGS output'!O1124),2)</f>
        <v>13.13</v>
      </c>
    </row>
    <row r="1126" spans="1:28" x14ac:dyDescent="0.25">
      <c r="A1126" s="37">
        <v>20</v>
      </c>
      <c r="B1126" s="37">
        <v>60</v>
      </c>
      <c r="C1126" s="35" t="str">
        <f>VLOOKUP(A1126,'WinBUGS output'!A:C,3,FALSE)</f>
        <v>Sertraline</v>
      </c>
      <c r="D1126" s="35" t="str">
        <f>VLOOKUP(B1126,'WinBUGS output'!A:C,3,FALSE)</f>
        <v>Interpersonal psychotherapy (IPT) + any AD</v>
      </c>
      <c r="E1126" s="35" t="str">
        <f>FIXED('WinBUGS output'!N1125,2)</f>
        <v>1.24</v>
      </c>
      <c r="F1126" s="35" t="str">
        <f>FIXED('WinBUGS output'!M1125,2)</f>
        <v>0.19</v>
      </c>
      <c r="G1126" s="35" t="str">
        <f>FIXED('WinBUGS output'!O1125,2)</f>
        <v>2.32</v>
      </c>
      <c r="H1126" s="7"/>
      <c r="I1126" s="7"/>
      <c r="J1126" s="7"/>
      <c r="X1126" s="35" t="str">
        <f t="shared" si="46"/>
        <v>Sertraline</v>
      </c>
      <c r="Y1126" s="35" t="str">
        <f t="shared" si="47"/>
        <v>Interpersonal psychotherapy (IPT) + any AD</v>
      </c>
      <c r="Z1126" s="35" t="str">
        <f>FIXED(EXP('WinBUGS output'!N1125),2)</f>
        <v>3.47</v>
      </c>
      <c r="AA1126" s="35" t="str">
        <f>FIXED(EXP('WinBUGS output'!M1125),2)</f>
        <v>1.21</v>
      </c>
      <c r="AB1126" s="35" t="str">
        <f>FIXED(EXP('WinBUGS output'!O1125),2)</f>
        <v>10.18</v>
      </c>
    </row>
    <row r="1127" spans="1:28" x14ac:dyDescent="0.25">
      <c r="A1127" s="37">
        <v>20</v>
      </c>
      <c r="B1127" s="37">
        <v>61</v>
      </c>
      <c r="C1127" s="35" t="str">
        <f>VLOOKUP(A1127,'WinBUGS output'!A:C,3,FALSE)</f>
        <v>Sertraline</v>
      </c>
      <c r="D1127" s="35" t="str">
        <f>VLOOKUP(B1127,'WinBUGS output'!A:C,3,FALSE)</f>
        <v>Interpersonal psychotherapy (IPT) + imipramine</v>
      </c>
      <c r="E1127" s="35" t="str">
        <f>FIXED('WinBUGS output'!N1126,2)</f>
        <v>1.26</v>
      </c>
      <c r="F1127" s="35" t="str">
        <f>FIXED('WinBUGS output'!M1126,2)</f>
        <v>0.06</v>
      </c>
      <c r="G1127" s="35" t="str">
        <f>FIXED('WinBUGS output'!O1126,2)</f>
        <v>2.51</v>
      </c>
      <c r="H1127" s="7"/>
      <c r="I1127" s="7"/>
      <c r="J1127" s="7"/>
      <c r="X1127" s="35" t="str">
        <f t="shared" si="46"/>
        <v>Sertraline</v>
      </c>
      <c r="Y1127" s="35" t="str">
        <f t="shared" si="47"/>
        <v>Interpersonal psychotherapy (IPT) + imipramine</v>
      </c>
      <c r="Z1127" s="35" t="str">
        <f>FIXED(EXP('WinBUGS output'!N1126),2)</f>
        <v>3.53</v>
      </c>
      <c r="AA1127" s="35" t="str">
        <f>FIXED(EXP('WinBUGS output'!M1126),2)</f>
        <v>1.06</v>
      </c>
      <c r="AB1127" s="35" t="str">
        <f>FIXED(EXP('WinBUGS output'!O1126),2)</f>
        <v>12.24</v>
      </c>
    </row>
    <row r="1128" spans="1:28" x14ac:dyDescent="0.25">
      <c r="A1128" s="37">
        <v>20</v>
      </c>
      <c r="B1128" s="37">
        <v>62</v>
      </c>
      <c r="C1128" s="35" t="str">
        <f>VLOOKUP(A1128,'WinBUGS output'!A:C,3,FALSE)</f>
        <v>Sertraline</v>
      </c>
      <c r="D1128" s="35" t="str">
        <f>VLOOKUP(B1128,'WinBUGS output'!A:C,3,FALSE)</f>
        <v>Short-term psychodynamic psychotherapy individual + Any AD</v>
      </c>
      <c r="E1128" s="35" t="str">
        <f>FIXED('WinBUGS output'!N1127,2)</f>
        <v>1.01</v>
      </c>
      <c r="F1128" s="35" t="str">
        <f>FIXED('WinBUGS output'!M1127,2)</f>
        <v>0.06</v>
      </c>
      <c r="G1128" s="35" t="str">
        <f>FIXED('WinBUGS output'!O1127,2)</f>
        <v>1.95</v>
      </c>
      <c r="H1128" s="7"/>
      <c r="I1128" s="7"/>
      <c r="J1128" s="7"/>
      <c r="X1128" s="35" t="str">
        <f t="shared" si="46"/>
        <v>Sertraline</v>
      </c>
      <c r="Y1128" s="35" t="str">
        <f t="shared" si="47"/>
        <v>Short-term psychodynamic psychotherapy individual + Any AD</v>
      </c>
      <c r="Z1128" s="35" t="str">
        <f>FIXED(EXP('WinBUGS output'!N1127),2)</f>
        <v>2.75</v>
      </c>
      <c r="AA1128" s="35" t="str">
        <f>FIXED(EXP('WinBUGS output'!M1127),2)</f>
        <v>1.06</v>
      </c>
      <c r="AB1128" s="35" t="str">
        <f>FIXED(EXP('WinBUGS output'!O1127),2)</f>
        <v>7.01</v>
      </c>
    </row>
    <row r="1129" spans="1:28" x14ac:dyDescent="0.25">
      <c r="A1129" s="37">
        <v>20</v>
      </c>
      <c r="B1129" s="37">
        <v>63</v>
      </c>
      <c r="C1129" s="35" t="str">
        <f>VLOOKUP(A1129,'WinBUGS output'!A:C,3,FALSE)</f>
        <v>Sertraline</v>
      </c>
      <c r="D1129" s="35" t="str">
        <f>VLOOKUP(B1129,'WinBUGS output'!A:C,3,FALSE)</f>
        <v>Short-term psychodynamic psychotherapy individual + any SSRI</v>
      </c>
      <c r="E1129" s="35" t="str">
        <f>FIXED('WinBUGS output'!N1128,2)</f>
        <v>0.87</v>
      </c>
      <c r="F1129" s="35" t="str">
        <f>FIXED('WinBUGS output'!M1128,2)</f>
        <v>-0.18</v>
      </c>
      <c r="G1129" s="35" t="str">
        <f>FIXED('WinBUGS output'!O1128,2)</f>
        <v>1.87</v>
      </c>
      <c r="H1129" s="7"/>
      <c r="I1129" s="7"/>
      <c r="J1129" s="7"/>
      <c r="X1129" s="35" t="str">
        <f t="shared" si="46"/>
        <v>Sertraline</v>
      </c>
      <c r="Y1129" s="35" t="str">
        <f t="shared" si="47"/>
        <v>Short-term psychodynamic psychotherapy individual + any SSRI</v>
      </c>
      <c r="Z1129" s="35" t="str">
        <f>FIXED(EXP('WinBUGS output'!N1128),2)</f>
        <v>2.39</v>
      </c>
      <c r="AA1129" s="35" t="str">
        <f>FIXED(EXP('WinBUGS output'!M1128),2)</f>
        <v>0.84</v>
      </c>
      <c r="AB1129" s="35" t="str">
        <f>FIXED(EXP('WinBUGS output'!O1128),2)</f>
        <v>6.49</v>
      </c>
    </row>
    <row r="1130" spans="1:28" x14ac:dyDescent="0.25">
      <c r="A1130" s="37">
        <v>20</v>
      </c>
      <c r="B1130" s="37">
        <v>64</v>
      </c>
      <c r="C1130" s="35" t="str">
        <f>VLOOKUP(A1130,'WinBUGS output'!A:C,3,FALSE)</f>
        <v>Sertraline</v>
      </c>
      <c r="D1130" s="35" t="str">
        <f>VLOOKUP(B1130,'WinBUGS output'!A:C,3,FALSE)</f>
        <v>CBT individual (over 15 sessions) + Pill placebo</v>
      </c>
      <c r="E1130" s="35" t="str">
        <f>FIXED('WinBUGS output'!N1129,2)</f>
        <v>1.61</v>
      </c>
      <c r="F1130" s="35" t="str">
        <f>FIXED('WinBUGS output'!M1129,2)</f>
        <v>0.57</v>
      </c>
      <c r="G1130" s="35" t="str">
        <f>FIXED('WinBUGS output'!O1129,2)</f>
        <v>2.66</v>
      </c>
      <c r="H1130" s="7"/>
      <c r="I1130" s="7"/>
      <c r="J1130" s="7"/>
      <c r="X1130" s="35" t="str">
        <f t="shared" si="46"/>
        <v>Sertraline</v>
      </c>
      <c r="Y1130" s="35" t="str">
        <f t="shared" si="47"/>
        <v>CBT individual (over 15 sessions) + Pill placebo</v>
      </c>
      <c r="Z1130" s="35" t="str">
        <f>FIXED(EXP('WinBUGS output'!N1129),2)</f>
        <v>4.98</v>
      </c>
      <c r="AA1130" s="35" t="str">
        <f>FIXED(EXP('WinBUGS output'!M1129),2)</f>
        <v>1.76</v>
      </c>
      <c r="AB1130" s="35" t="str">
        <f>FIXED(EXP('WinBUGS output'!O1129),2)</f>
        <v>14.28</v>
      </c>
    </row>
    <row r="1131" spans="1:28" x14ac:dyDescent="0.25">
      <c r="A1131" s="37">
        <v>20</v>
      </c>
      <c r="B1131" s="37">
        <v>65</v>
      </c>
      <c r="C1131" s="35" t="str">
        <f>VLOOKUP(A1131,'WinBUGS output'!A:C,3,FALSE)</f>
        <v>Sertraline</v>
      </c>
      <c r="D1131" s="35" t="str">
        <f>VLOOKUP(B1131,'WinBUGS output'!A:C,3,FALSE)</f>
        <v xml:space="preserve">Interpersonal psychotherapy (IPT) + Pill placebo </v>
      </c>
      <c r="E1131" s="35" t="str">
        <f>FIXED('WinBUGS output'!N1130,2)</f>
        <v>1.59</v>
      </c>
      <c r="F1131" s="35" t="str">
        <f>FIXED('WinBUGS output'!M1130,2)</f>
        <v>0.39</v>
      </c>
      <c r="G1131" s="35" t="str">
        <f>FIXED('WinBUGS output'!O1130,2)</f>
        <v>2.81</v>
      </c>
      <c r="H1131" s="7"/>
      <c r="I1131" s="7"/>
      <c r="J1131" s="7"/>
      <c r="X1131" s="35" t="str">
        <f t="shared" si="46"/>
        <v>Sertraline</v>
      </c>
      <c r="Y1131" s="35" t="str">
        <f t="shared" si="47"/>
        <v xml:space="preserve">Interpersonal psychotherapy (IPT) + Pill placebo </v>
      </c>
      <c r="Z1131" s="35" t="str">
        <f>FIXED(EXP('WinBUGS output'!N1130),2)</f>
        <v>4.89</v>
      </c>
      <c r="AA1131" s="35" t="str">
        <f>FIXED(EXP('WinBUGS output'!M1130),2)</f>
        <v>1.48</v>
      </c>
      <c r="AB1131" s="35" t="str">
        <f>FIXED(EXP('WinBUGS output'!O1130),2)</f>
        <v>16.58</v>
      </c>
    </row>
    <row r="1132" spans="1:28" x14ac:dyDescent="0.25">
      <c r="A1132" s="37">
        <v>20</v>
      </c>
      <c r="B1132" s="37">
        <v>66</v>
      </c>
      <c r="C1132" s="35" t="str">
        <f>VLOOKUP(A1132,'WinBUGS output'!A:C,3,FALSE)</f>
        <v>Sertraline</v>
      </c>
      <c r="D1132" s="35" t="str">
        <f>VLOOKUP(B1132,'WinBUGS output'!A:C,3,FALSE)</f>
        <v>Exercise + Sertraline</v>
      </c>
      <c r="E1132" s="35" t="str">
        <f>FIXED('WinBUGS output'!N1131,2)</f>
        <v>1.47</v>
      </c>
      <c r="F1132" s="35" t="str">
        <f>FIXED('WinBUGS output'!M1131,2)</f>
        <v>0.47</v>
      </c>
      <c r="G1132" s="35" t="str">
        <f>FIXED('WinBUGS output'!O1131,2)</f>
        <v>2.46</v>
      </c>
      <c r="H1132" s="7">
        <v>1.4650000000000001</v>
      </c>
      <c r="I1132" s="7">
        <v>0.62319999999999998</v>
      </c>
      <c r="J1132" s="7">
        <v>2.2999999999999998</v>
      </c>
      <c r="X1132" s="35" t="str">
        <f t="shared" si="46"/>
        <v>Sertraline</v>
      </c>
      <c r="Y1132" s="35" t="str">
        <f t="shared" si="47"/>
        <v>Exercise + Sertraline</v>
      </c>
      <c r="Z1132" s="35" t="str">
        <f>FIXED(EXP('WinBUGS output'!N1131),2)</f>
        <v>4.36</v>
      </c>
      <c r="AA1132" s="35" t="str">
        <f>FIXED(EXP('WinBUGS output'!M1131),2)</f>
        <v>1.60</v>
      </c>
      <c r="AB1132" s="35" t="str">
        <f>FIXED(EXP('WinBUGS output'!O1131),2)</f>
        <v>11.65</v>
      </c>
    </row>
    <row r="1133" spans="1:28" x14ac:dyDescent="0.25">
      <c r="A1133" s="37">
        <v>20</v>
      </c>
      <c r="B1133" s="37">
        <v>67</v>
      </c>
      <c r="C1133" s="35" t="str">
        <f>VLOOKUP(A1133,'WinBUGS output'!A:C,3,FALSE)</f>
        <v>Sertraline</v>
      </c>
      <c r="D1133" s="35" t="str">
        <f>VLOOKUP(B1133,'WinBUGS output'!A:C,3,FALSE)</f>
        <v>Cognitive bibliotherapy + escitalopram</v>
      </c>
      <c r="E1133" s="35" t="str">
        <f>FIXED('WinBUGS output'!N1132,2)</f>
        <v>-0.02</v>
      </c>
      <c r="F1133" s="35" t="str">
        <f>FIXED('WinBUGS output'!M1132,2)</f>
        <v>-1.13</v>
      </c>
      <c r="G1133" s="35" t="str">
        <f>FIXED('WinBUGS output'!O1132,2)</f>
        <v>1.10</v>
      </c>
      <c r="H1133" s="7"/>
      <c r="I1133" s="7"/>
      <c r="J1133" s="7"/>
      <c r="X1133" s="35" t="str">
        <f t="shared" si="46"/>
        <v>Sertraline</v>
      </c>
      <c r="Y1133" s="35" t="str">
        <f t="shared" si="47"/>
        <v>Cognitive bibliotherapy + escitalopram</v>
      </c>
      <c r="Z1133" s="35" t="str">
        <f>FIXED(EXP('WinBUGS output'!N1132),2)</f>
        <v>0.98</v>
      </c>
      <c r="AA1133" s="35" t="str">
        <f>FIXED(EXP('WinBUGS output'!M1132),2)</f>
        <v>0.32</v>
      </c>
      <c r="AB1133" s="35" t="str">
        <f>FIXED(EXP('WinBUGS output'!O1132),2)</f>
        <v>3.00</v>
      </c>
    </row>
    <row r="1134" spans="1:28" x14ac:dyDescent="0.25">
      <c r="A1134" s="37">
        <v>21</v>
      </c>
      <c r="B1134" s="37">
        <v>22</v>
      </c>
      <c r="C1134" s="35" t="str">
        <f>VLOOKUP(A1134,'WinBUGS output'!A:C,3,FALSE)</f>
        <v>Any AD</v>
      </c>
      <c r="D1134" s="35" t="str">
        <f>VLOOKUP(B1134,'WinBUGS output'!A:C,3,FALSE)</f>
        <v>Mirtazapine</v>
      </c>
      <c r="E1134" s="35" t="str">
        <f>FIXED('WinBUGS output'!N1133,2)</f>
        <v>0.26</v>
      </c>
      <c r="F1134" s="35" t="str">
        <f>FIXED('WinBUGS output'!M1133,2)</f>
        <v>-1.18</v>
      </c>
      <c r="G1134" s="35" t="str">
        <f>FIXED('WinBUGS output'!O1133,2)</f>
        <v>1.81</v>
      </c>
      <c r="H1134" s="7"/>
      <c r="I1134" s="7"/>
      <c r="J1134" s="7"/>
      <c r="X1134" s="35" t="str">
        <f t="shared" si="46"/>
        <v>Any AD</v>
      </c>
      <c r="Y1134" s="35" t="str">
        <f t="shared" si="47"/>
        <v>Mirtazapine</v>
      </c>
      <c r="Z1134" s="35" t="str">
        <f>FIXED(EXP('WinBUGS output'!N1133),2)</f>
        <v>1.29</v>
      </c>
      <c r="AA1134" s="35" t="str">
        <f>FIXED(EXP('WinBUGS output'!M1133),2)</f>
        <v>0.31</v>
      </c>
      <c r="AB1134" s="35" t="str">
        <f>FIXED(EXP('WinBUGS output'!O1133),2)</f>
        <v>6.10</v>
      </c>
    </row>
    <row r="1135" spans="1:28" x14ac:dyDescent="0.25">
      <c r="A1135" s="37">
        <v>21</v>
      </c>
      <c r="B1135" s="37">
        <v>23</v>
      </c>
      <c r="C1135" s="35" t="str">
        <f>VLOOKUP(A1135,'WinBUGS output'!A:C,3,FALSE)</f>
        <v>Any AD</v>
      </c>
      <c r="D1135" s="35" t="str">
        <f>VLOOKUP(B1135,'WinBUGS output'!A:C,3,FALSE)</f>
        <v>Short-term psychodynamic psychotherapy individual</v>
      </c>
      <c r="E1135" s="35" t="str">
        <f>FIXED('WinBUGS output'!N1134,2)</f>
        <v>-0.46</v>
      </c>
      <c r="F1135" s="35" t="str">
        <f>FIXED('WinBUGS output'!M1134,2)</f>
        <v>-1.08</v>
      </c>
      <c r="G1135" s="35" t="str">
        <f>FIXED('WinBUGS output'!O1134,2)</f>
        <v>0.15</v>
      </c>
      <c r="H1135" s="7">
        <v>-0.77900000000000003</v>
      </c>
      <c r="I1135" s="7">
        <v>-1.62</v>
      </c>
      <c r="J1135" s="7">
        <v>0.192</v>
      </c>
      <c r="X1135" s="35" t="str">
        <f t="shared" si="46"/>
        <v>Any AD</v>
      </c>
      <c r="Y1135" s="35" t="str">
        <f t="shared" si="47"/>
        <v>Short-term psychodynamic psychotherapy individual</v>
      </c>
      <c r="Z1135" s="35" t="str">
        <f>FIXED(EXP('WinBUGS output'!N1134),2)</f>
        <v>0.63</v>
      </c>
      <c r="AA1135" s="35" t="str">
        <f>FIXED(EXP('WinBUGS output'!M1134),2)</f>
        <v>0.34</v>
      </c>
      <c r="AB1135" s="35" t="str">
        <f>FIXED(EXP('WinBUGS output'!O1134),2)</f>
        <v>1.16</v>
      </c>
    </row>
    <row r="1136" spans="1:28" x14ac:dyDescent="0.25">
      <c r="A1136" s="37">
        <v>21</v>
      </c>
      <c r="B1136" s="37">
        <v>24</v>
      </c>
      <c r="C1136" s="35" t="str">
        <f>VLOOKUP(A1136,'WinBUGS output'!A:C,3,FALSE)</f>
        <v>Any AD</v>
      </c>
      <c r="D1136" s="35" t="str">
        <f>VLOOKUP(B1136,'WinBUGS output'!A:C,3,FALSE)</f>
        <v>Cognitive bibliotherapy with support</v>
      </c>
      <c r="E1136" s="35" t="str">
        <f>FIXED('WinBUGS output'!N1135,2)</f>
        <v>-0.62</v>
      </c>
      <c r="F1136" s="35" t="str">
        <f>FIXED('WinBUGS output'!M1135,2)</f>
        <v>-1.36</v>
      </c>
      <c r="G1136" s="35" t="str">
        <f>FIXED('WinBUGS output'!O1135,2)</f>
        <v>0.11</v>
      </c>
      <c r="H1136" s="7"/>
      <c r="I1136" s="7"/>
      <c r="J1136" s="7"/>
      <c r="X1136" s="35" t="str">
        <f t="shared" si="46"/>
        <v>Any AD</v>
      </c>
      <c r="Y1136" s="35" t="str">
        <f t="shared" si="47"/>
        <v>Cognitive bibliotherapy with support</v>
      </c>
      <c r="Z1136" s="35" t="str">
        <f>FIXED(EXP('WinBUGS output'!N1135),2)</f>
        <v>0.54</v>
      </c>
      <c r="AA1136" s="35" t="str">
        <f>FIXED(EXP('WinBUGS output'!M1135),2)</f>
        <v>0.26</v>
      </c>
      <c r="AB1136" s="35" t="str">
        <f>FIXED(EXP('WinBUGS output'!O1135),2)</f>
        <v>1.11</v>
      </c>
    </row>
    <row r="1137" spans="1:28" x14ac:dyDescent="0.25">
      <c r="A1137" s="37">
        <v>21</v>
      </c>
      <c r="B1137" s="37">
        <v>25</v>
      </c>
      <c r="C1137" s="35" t="str">
        <f>VLOOKUP(A1137,'WinBUGS output'!A:C,3,FALSE)</f>
        <v>Any AD</v>
      </c>
      <c r="D1137" s="35" t="str">
        <f>VLOOKUP(B1137,'WinBUGS output'!A:C,3,FALSE)</f>
        <v>Computerised behavioural activation with support</v>
      </c>
      <c r="E1137" s="35" t="str">
        <f>FIXED('WinBUGS output'!N1136,2)</f>
        <v>-0.33</v>
      </c>
      <c r="F1137" s="35" t="str">
        <f>FIXED('WinBUGS output'!M1136,2)</f>
        <v>-1.16</v>
      </c>
      <c r="G1137" s="35" t="str">
        <f>FIXED('WinBUGS output'!O1136,2)</f>
        <v>0.48</v>
      </c>
      <c r="H1137" s="7"/>
      <c r="I1137" s="7"/>
      <c r="J1137" s="7"/>
      <c r="X1137" s="35" t="str">
        <f t="shared" si="46"/>
        <v>Any AD</v>
      </c>
      <c r="Y1137" s="35" t="str">
        <f t="shared" si="47"/>
        <v>Computerised behavioural activation with support</v>
      </c>
      <c r="Z1137" s="35" t="str">
        <f>FIXED(EXP('WinBUGS output'!N1136),2)</f>
        <v>0.72</v>
      </c>
      <c r="AA1137" s="35" t="str">
        <f>FIXED(EXP('WinBUGS output'!M1136),2)</f>
        <v>0.32</v>
      </c>
      <c r="AB1137" s="35" t="str">
        <f>FIXED(EXP('WinBUGS output'!O1136),2)</f>
        <v>1.62</v>
      </c>
    </row>
    <row r="1138" spans="1:28" x14ac:dyDescent="0.25">
      <c r="A1138" s="37">
        <v>21</v>
      </c>
      <c r="B1138" s="37">
        <v>26</v>
      </c>
      <c r="C1138" s="35" t="str">
        <f>VLOOKUP(A1138,'WinBUGS output'!A:C,3,FALSE)</f>
        <v>Any AD</v>
      </c>
      <c r="D1138" s="35" t="str">
        <f>VLOOKUP(B1138,'WinBUGS output'!A:C,3,FALSE)</f>
        <v>Computerised psychodynamic therapy with support</v>
      </c>
      <c r="E1138" s="35" t="str">
        <f>FIXED('WinBUGS output'!N1137,2)</f>
        <v>0.12</v>
      </c>
      <c r="F1138" s="35" t="str">
        <f>FIXED('WinBUGS output'!M1137,2)</f>
        <v>-0.79</v>
      </c>
      <c r="G1138" s="35" t="str">
        <f>FIXED('WinBUGS output'!O1137,2)</f>
        <v>1.17</v>
      </c>
      <c r="H1138" s="7"/>
      <c r="I1138" s="7"/>
      <c r="J1138" s="7"/>
      <c r="X1138" s="35" t="str">
        <f t="shared" si="46"/>
        <v>Any AD</v>
      </c>
      <c r="Y1138" s="35" t="str">
        <f t="shared" si="47"/>
        <v>Computerised psychodynamic therapy with support</v>
      </c>
      <c r="Z1138" s="35" t="str">
        <f>FIXED(EXP('WinBUGS output'!N1137),2)</f>
        <v>1.13</v>
      </c>
      <c r="AA1138" s="35" t="str">
        <f>FIXED(EXP('WinBUGS output'!M1137),2)</f>
        <v>0.46</v>
      </c>
      <c r="AB1138" s="35" t="str">
        <f>FIXED(EXP('WinBUGS output'!O1137),2)</f>
        <v>3.22</v>
      </c>
    </row>
    <row r="1139" spans="1:28" x14ac:dyDescent="0.25">
      <c r="A1139" s="37">
        <v>21</v>
      </c>
      <c r="B1139" s="37">
        <v>27</v>
      </c>
      <c r="C1139" s="35" t="str">
        <f>VLOOKUP(A1139,'WinBUGS output'!A:C,3,FALSE)</f>
        <v>Any AD</v>
      </c>
      <c r="D1139" s="35" t="str">
        <f>VLOOKUP(B1139,'WinBUGS output'!A:C,3,FALSE)</f>
        <v>Computerised-CBT (CCBT) with support</v>
      </c>
      <c r="E1139" s="35" t="str">
        <f>FIXED('WinBUGS output'!N1138,2)</f>
        <v>-0.21</v>
      </c>
      <c r="F1139" s="35" t="str">
        <f>FIXED('WinBUGS output'!M1138,2)</f>
        <v>-0.91</v>
      </c>
      <c r="G1139" s="35" t="str">
        <f>FIXED('WinBUGS output'!O1138,2)</f>
        <v>0.48</v>
      </c>
      <c r="H1139" s="7"/>
      <c r="I1139" s="7"/>
      <c r="J1139" s="7"/>
      <c r="X1139" s="35" t="str">
        <f t="shared" si="46"/>
        <v>Any AD</v>
      </c>
      <c r="Y1139" s="35" t="str">
        <f t="shared" si="47"/>
        <v>Computerised-CBT (CCBT) with support</v>
      </c>
      <c r="Z1139" s="35" t="str">
        <f>FIXED(EXP('WinBUGS output'!N1138),2)</f>
        <v>0.81</v>
      </c>
      <c r="AA1139" s="35" t="str">
        <f>FIXED(EXP('WinBUGS output'!M1138),2)</f>
        <v>0.40</v>
      </c>
      <c r="AB1139" s="35" t="str">
        <f>FIXED(EXP('WinBUGS output'!O1138),2)</f>
        <v>1.61</v>
      </c>
    </row>
    <row r="1140" spans="1:28" x14ac:dyDescent="0.25">
      <c r="A1140" s="37">
        <v>21</v>
      </c>
      <c r="B1140" s="37">
        <v>28</v>
      </c>
      <c r="C1140" s="35" t="str">
        <f>VLOOKUP(A1140,'WinBUGS output'!A:C,3,FALSE)</f>
        <v>Any AD</v>
      </c>
      <c r="D1140" s="35" t="str">
        <f>VLOOKUP(B1140,'WinBUGS output'!A:C,3,FALSE)</f>
        <v>Computerised-CBT (CCBT) with support + TAU</v>
      </c>
      <c r="E1140" s="35" t="str">
        <f>FIXED('WinBUGS output'!N1139,2)</f>
        <v>-0.46</v>
      </c>
      <c r="F1140" s="35" t="str">
        <f>FIXED('WinBUGS output'!M1139,2)</f>
        <v>-1.32</v>
      </c>
      <c r="G1140" s="35" t="str">
        <f>FIXED('WinBUGS output'!O1139,2)</f>
        <v>0.36</v>
      </c>
      <c r="H1140" s="7"/>
      <c r="I1140" s="7"/>
      <c r="J1140" s="7"/>
      <c r="X1140" s="35" t="str">
        <f t="shared" si="46"/>
        <v>Any AD</v>
      </c>
      <c r="Y1140" s="35" t="str">
        <f t="shared" si="47"/>
        <v>Computerised-CBT (CCBT) with support + TAU</v>
      </c>
      <c r="Z1140" s="35" t="str">
        <f>FIXED(EXP('WinBUGS output'!N1139),2)</f>
        <v>0.63</v>
      </c>
      <c r="AA1140" s="35" t="str">
        <f>FIXED(EXP('WinBUGS output'!M1139),2)</f>
        <v>0.27</v>
      </c>
      <c r="AB1140" s="35" t="str">
        <f>FIXED(EXP('WinBUGS output'!O1139),2)</f>
        <v>1.44</v>
      </c>
    </row>
    <row r="1141" spans="1:28" x14ac:dyDescent="0.25">
      <c r="A1141" s="37">
        <v>21</v>
      </c>
      <c r="B1141" s="37">
        <v>29</v>
      </c>
      <c r="C1141" s="35" t="str">
        <f>VLOOKUP(A1141,'WinBUGS output'!A:C,3,FALSE)</f>
        <v>Any AD</v>
      </c>
      <c r="D1141" s="35" t="str">
        <f>VLOOKUP(B1141,'WinBUGS output'!A:C,3,FALSE)</f>
        <v>Cognitive bibliotherapy</v>
      </c>
      <c r="E1141" s="35" t="str">
        <f>FIXED('WinBUGS output'!N1140,2)</f>
        <v>-0.93</v>
      </c>
      <c r="F1141" s="35" t="str">
        <f>FIXED('WinBUGS output'!M1140,2)</f>
        <v>-1.57</v>
      </c>
      <c r="G1141" s="35" t="str">
        <f>FIXED('WinBUGS output'!O1140,2)</f>
        <v>-0.30</v>
      </c>
      <c r="H1141" s="7"/>
      <c r="I1141" s="7"/>
      <c r="J1141" s="7"/>
      <c r="X1141" s="35" t="str">
        <f t="shared" si="46"/>
        <v>Any AD</v>
      </c>
      <c r="Y1141" s="35" t="str">
        <f t="shared" si="47"/>
        <v>Cognitive bibliotherapy</v>
      </c>
      <c r="Z1141" s="35" t="str">
        <f>FIXED(EXP('WinBUGS output'!N1140),2)</f>
        <v>0.39</v>
      </c>
      <c r="AA1141" s="35" t="str">
        <f>FIXED(EXP('WinBUGS output'!M1140),2)</f>
        <v>0.21</v>
      </c>
      <c r="AB1141" s="35" t="str">
        <f>FIXED(EXP('WinBUGS output'!O1140),2)</f>
        <v>0.74</v>
      </c>
    </row>
    <row r="1142" spans="1:28" x14ac:dyDescent="0.25">
      <c r="A1142" s="37">
        <v>21</v>
      </c>
      <c r="B1142" s="37">
        <v>30</v>
      </c>
      <c r="C1142" s="35" t="str">
        <f>VLOOKUP(A1142,'WinBUGS output'!A:C,3,FALSE)</f>
        <v>Any AD</v>
      </c>
      <c r="D1142" s="35" t="str">
        <f>VLOOKUP(B1142,'WinBUGS output'!A:C,3,FALSE)</f>
        <v>Cognitive bibliotherapy + TAU</v>
      </c>
      <c r="E1142" s="35" t="str">
        <f>FIXED('WinBUGS output'!N1141,2)</f>
        <v>-1.23</v>
      </c>
      <c r="F1142" s="35" t="str">
        <f>FIXED('WinBUGS output'!M1141,2)</f>
        <v>-2.07</v>
      </c>
      <c r="G1142" s="35" t="str">
        <f>FIXED('WinBUGS output'!O1141,2)</f>
        <v>-0.42</v>
      </c>
      <c r="H1142" s="7"/>
      <c r="I1142" s="7"/>
      <c r="J1142" s="7"/>
      <c r="X1142" s="35" t="str">
        <f t="shared" si="46"/>
        <v>Any AD</v>
      </c>
      <c r="Y1142" s="35" t="str">
        <f t="shared" si="47"/>
        <v>Cognitive bibliotherapy + TAU</v>
      </c>
      <c r="Z1142" s="35" t="str">
        <f>FIXED(EXP('WinBUGS output'!N1141),2)</f>
        <v>0.29</v>
      </c>
      <c r="AA1142" s="35" t="str">
        <f>FIXED(EXP('WinBUGS output'!M1141),2)</f>
        <v>0.13</v>
      </c>
      <c r="AB1142" s="35" t="str">
        <f>FIXED(EXP('WinBUGS output'!O1141),2)</f>
        <v>0.66</v>
      </c>
    </row>
    <row r="1143" spans="1:28" x14ac:dyDescent="0.25">
      <c r="A1143" s="37">
        <v>21</v>
      </c>
      <c r="B1143" s="37">
        <v>31</v>
      </c>
      <c r="C1143" s="35" t="str">
        <f>VLOOKUP(A1143,'WinBUGS output'!A:C,3,FALSE)</f>
        <v>Any AD</v>
      </c>
      <c r="D1143" s="35" t="str">
        <f>VLOOKUP(B1143,'WinBUGS output'!A:C,3,FALSE)</f>
        <v>Computerised mindfulness intervention</v>
      </c>
      <c r="E1143" s="35" t="str">
        <f>FIXED('WinBUGS output'!N1142,2)</f>
        <v>-0.88</v>
      </c>
      <c r="F1143" s="35" t="str">
        <f>FIXED('WinBUGS output'!M1142,2)</f>
        <v>-1.75</v>
      </c>
      <c r="G1143" s="35" t="str">
        <f>FIXED('WinBUGS output'!O1142,2)</f>
        <v>0.04</v>
      </c>
      <c r="H1143" s="7"/>
      <c r="I1143" s="7"/>
      <c r="J1143" s="7"/>
      <c r="X1143" s="35" t="str">
        <f t="shared" si="46"/>
        <v>Any AD</v>
      </c>
      <c r="Y1143" s="35" t="str">
        <f t="shared" si="47"/>
        <v>Computerised mindfulness intervention</v>
      </c>
      <c r="Z1143" s="35" t="str">
        <f>FIXED(EXP('WinBUGS output'!N1142),2)</f>
        <v>0.42</v>
      </c>
      <c r="AA1143" s="35" t="str">
        <f>FIXED(EXP('WinBUGS output'!M1142),2)</f>
        <v>0.17</v>
      </c>
      <c r="AB1143" s="35" t="str">
        <f>FIXED(EXP('WinBUGS output'!O1142),2)</f>
        <v>1.04</v>
      </c>
    </row>
    <row r="1144" spans="1:28" x14ac:dyDescent="0.25">
      <c r="A1144" s="37">
        <v>21</v>
      </c>
      <c r="B1144" s="37">
        <v>32</v>
      </c>
      <c r="C1144" s="35" t="str">
        <f>VLOOKUP(A1144,'WinBUGS output'!A:C,3,FALSE)</f>
        <v>Any AD</v>
      </c>
      <c r="D1144" s="35" t="str">
        <f>VLOOKUP(B1144,'WinBUGS output'!A:C,3,FALSE)</f>
        <v>Computerised-CBT (CCBT)</v>
      </c>
      <c r="E1144" s="35" t="str">
        <f>FIXED('WinBUGS output'!N1143,2)</f>
        <v>-0.65</v>
      </c>
      <c r="F1144" s="35" t="str">
        <f>FIXED('WinBUGS output'!M1143,2)</f>
        <v>-1.29</v>
      </c>
      <c r="G1144" s="35" t="str">
        <f>FIXED('WinBUGS output'!O1143,2)</f>
        <v>-0.02</v>
      </c>
      <c r="H1144" s="7"/>
      <c r="I1144" s="7"/>
      <c r="J1144" s="7"/>
      <c r="X1144" s="35" t="str">
        <f t="shared" si="46"/>
        <v>Any AD</v>
      </c>
      <c r="Y1144" s="35" t="str">
        <f t="shared" si="47"/>
        <v>Computerised-CBT (CCBT)</v>
      </c>
      <c r="Z1144" s="35" t="str">
        <f>FIXED(EXP('WinBUGS output'!N1143),2)</f>
        <v>0.52</v>
      </c>
      <c r="AA1144" s="35" t="str">
        <f>FIXED(EXP('WinBUGS output'!M1143),2)</f>
        <v>0.27</v>
      </c>
      <c r="AB1144" s="35" t="str">
        <f>FIXED(EXP('WinBUGS output'!O1143),2)</f>
        <v>0.98</v>
      </c>
    </row>
    <row r="1145" spans="1:28" x14ac:dyDescent="0.25">
      <c r="A1145" s="37">
        <v>21</v>
      </c>
      <c r="B1145" s="37">
        <v>33</v>
      </c>
      <c r="C1145" s="35" t="str">
        <f>VLOOKUP(A1145,'WinBUGS output'!A:C,3,FALSE)</f>
        <v>Any AD</v>
      </c>
      <c r="D1145" s="35" t="str">
        <f>VLOOKUP(B1145,'WinBUGS output'!A:C,3,FALSE)</f>
        <v>Online positive psychological intervention</v>
      </c>
      <c r="E1145" s="35" t="str">
        <f>FIXED('WinBUGS output'!N1144,2)</f>
        <v>-1.26</v>
      </c>
      <c r="F1145" s="35" t="str">
        <f>FIXED('WinBUGS output'!M1144,2)</f>
        <v>-2.13</v>
      </c>
      <c r="G1145" s="35" t="str">
        <f>FIXED('WinBUGS output'!O1144,2)</f>
        <v>-0.45</v>
      </c>
      <c r="H1145" s="7"/>
      <c r="I1145" s="7"/>
      <c r="J1145" s="7"/>
      <c r="X1145" s="35" t="str">
        <f t="shared" si="46"/>
        <v>Any AD</v>
      </c>
      <c r="Y1145" s="35" t="str">
        <f t="shared" si="47"/>
        <v>Online positive psychological intervention</v>
      </c>
      <c r="Z1145" s="35" t="str">
        <f>FIXED(EXP('WinBUGS output'!N1144),2)</f>
        <v>0.28</v>
      </c>
      <c r="AA1145" s="35" t="str">
        <f>FIXED(EXP('WinBUGS output'!M1144),2)</f>
        <v>0.12</v>
      </c>
      <c r="AB1145" s="35" t="str">
        <f>FIXED(EXP('WinBUGS output'!O1144),2)</f>
        <v>0.64</v>
      </c>
    </row>
    <row r="1146" spans="1:28" x14ac:dyDescent="0.25">
      <c r="A1146" s="37">
        <v>21</v>
      </c>
      <c r="B1146" s="37">
        <v>34</v>
      </c>
      <c r="C1146" s="35" t="str">
        <f>VLOOKUP(A1146,'WinBUGS output'!A:C,3,FALSE)</f>
        <v>Any AD</v>
      </c>
      <c r="D1146" s="35" t="str">
        <f>VLOOKUP(B1146,'WinBUGS output'!A:C,3,FALSE)</f>
        <v>Psychoeducational website</v>
      </c>
      <c r="E1146" s="35" t="str">
        <f>FIXED('WinBUGS output'!N1145,2)</f>
        <v>-0.81</v>
      </c>
      <c r="F1146" s="35" t="str">
        <f>FIXED('WinBUGS output'!M1145,2)</f>
        <v>-1.60</v>
      </c>
      <c r="G1146" s="35" t="str">
        <f>FIXED('WinBUGS output'!O1145,2)</f>
        <v>0.01</v>
      </c>
      <c r="H1146" s="7"/>
      <c r="I1146" s="7"/>
      <c r="J1146" s="7"/>
      <c r="X1146" s="35" t="str">
        <f t="shared" si="46"/>
        <v>Any AD</v>
      </c>
      <c r="Y1146" s="35" t="str">
        <f t="shared" si="47"/>
        <v>Psychoeducational website</v>
      </c>
      <c r="Z1146" s="35" t="str">
        <f>FIXED(EXP('WinBUGS output'!N1145),2)</f>
        <v>0.44</v>
      </c>
      <c r="AA1146" s="35" t="str">
        <f>FIXED(EXP('WinBUGS output'!M1145),2)</f>
        <v>0.20</v>
      </c>
      <c r="AB1146" s="35" t="str">
        <f>FIXED(EXP('WinBUGS output'!O1145),2)</f>
        <v>1.01</v>
      </c>
    </row>
    <row r="1147" spans="1:28" x14ac:dyDescent="0.25">
      <c r="A1147" s="37">
        <v>21</v>
      </c>
      <c r="B1147" s="37">
        <v>35</v>
      </c>
      <c r="C1147" s="35" t="str">
        <f>VLOOKUP(A1147,'WinBUGS output'!A:C,3,FALSE)</f>
        <v>Any AD</v>
      </c>
      <c r="D1147" s="35" t="str">
        <f>VLOOKUP(B1147,'WinBUGS output'!A:C,3,FALSE)</f>
        <v>Tailored computerised psychoeducation and self-help strategies</v>
      </c>
      <c r="E1147" s="35" t="str">
        <f>FIXED('WinBUGS output'!N1146,2)</f>
        <v>-1.39</v>
      </c>
      <c r="F1147" s="35" t="str">
        <f>FIXED('WinBUGS output'!M1146,2)</f>
        <v>-2.37</v>
      </c>
      <c r="G1147" s="35" t="str">
        <f>FIXED('WinBUGS output'!O1146,2)</f>
        <v>-0.52</v>
      </c>
      <c r="H1147" s="7"/>
      <c r="I1147" s="7"/>
      <c r="J1147" s="7"/>
      <c r="X1147" s="35" t="str">
        <f t="shared" si="46"/>
        <v>Any AD</v>
      </c>
      <c r="Y1147" s="35" t="str">
        <f t="shared" si="47"/>
        <v>Tailored computerised psychoeducation and self-help strategies</v>
      </c>
      <c r="Z1147" s="35" t="str">
        <f>FIXED(EXP('WinBUGS output'!N1146),2)</f>
        <v>0.25</v>
      </c>
      <c r="AA1147" s="35" t="str">
        <f>FIXED(EXP('WinBUGS output'!M1146),2)</f>
        <v>0.09</v>
      </c>
      <c r="AB1147" s="35" t="str">
        <f>FIXED(EXP('WinBUGS output'!O1146),2)</f>
        <v>0.59</v>
      </c>
    </row>
    <row r="1148" spans="1:28" x14ac:dyDescent="0.25">
      <c r="A1148" s="37">
        <v>21</v>
      </c>
      <c r="B1148" s="37">
        <v>36</v>
      </c>
      <c r="C1148" s="35" t="str">
        <f>VLOOKUP(A1148,'WinBUGS output'!A:C,3,FALSE)</f>
        <v>Any AD</v>
      </c>
      <c r="D1148" s="35" t="str">
        <f>VLOOKUP(B1148,'WinBUGS output'!A:C,3,FALSE)</f>
        <v>Lifestyle factors discussion</v>
      </c>
      <c r="E1148" s="35" t="str">
        <f>FIXED('WinBUGS output'!N1147,2)</f>
        <v>-1.14</v>
      </c>
      <c r="F1148" s="35" t="str">
        <f>FIXED('WinBUGS output'!M1147,2)</f>
        <v>-1.99</v>
      </c>
      <c r="G1148" s="35" t="str">
        <f>FIXED('WinBUGS output'!O1147,2)</f>
        <v>-0.33</v>
      </c>
      <c r="H1148" s="7"/>
      <c r="I1148" s="7"/>
      <c r="J1148" s="7"/>
      <c r="X1148" s="35" t="str">
        <f t="shared" si="46"/>
        <v>Any AD</v>
      </c>
      <c r="Y1148" s="35" t="str">
        <f t="shared" si="47"/>
        <v>Lifestyle factors discussion</v>
      </c>
      <c r="Z1148" s="35" t="str">
        <f>FIXED(EXP('WinBUGS output'!N1147),2)</f>
        <v>0.32</v>
      </c>
      <c r="AA1148" s="35" t="str">
        <f>FIXED(EXP('WinBUGS output'!M1147),2)</f>
        <v>0.14</v>
      </c>
      <c r="AB1148" s="35" t="str">
        <f>FIXED(EXP('WinBUGS output'!O1147),2)</f>
        <v>0.72</v>
      </c>
    </row>
    <row r="1149" spans="1:28" x14ac:dyDescent="0.25">
      <c r="A1149" s="37">
        <v>21</v>
      </c>
      <c r="B1149" s="37">
        <v>37</v>
      </c>
      <c r="C1149" s="35" t="str">
        <f>VLOOKUP(A1149,'WinBUGS output'!A:C,3,FALSE)</f>
        <v>Any AD</v>
      </c>
      <c r="D1149" s="35" t="str">
        <f>VLOOKUP(B1149,'WinBUGS output'!A:C,3,FALSE)</f>
        <v>Psychoeducational group programme</v>
      </c>
      <c r="E1149" s="35" t="str">
        <f>FIXED('WinBUGS output'!N1148,2)</f>
        <v>-0.95</v>
      </c>
      <c r="F1149" s="35" t="str">
        <f>FIXED('WinBUGS output'!M1148,2)</f>
        <v>-1.69</v>
      </c>
      <c r="G1149" s="35" t="str">
        <f>FIXED('WinBUGS output'!O1148,2)</f>
        <v>-0.20</v>
      </c>
      <c r="H1149" s="7"/>
      <c r="I1149" s="7"/>
      <c r="J1149" s="7"/>
      <c r="X1149" s="35" t="str">
        <f t="shared" si="46"/>
        <v>Any AD</v>
      </c>
      <c r="Y1149" s="35" t="str">
        <f t="shared" si="47"/>
        <v>Psychoeducational group programme</v>
      </c>
      <c r="Z1149" s="35" t="str">
        <f>FIXED(EXP('WinBUGS output'!N1148),2)</f>
        <v>0.39</v>
      </c>
      <c r="AA1149" s="35" t="str">
        <f>FIXED(EXP('WinBUGS output'!M1148),2)</f>
        <v>0.18</v>
      </c>
      <c r="AB1149" s="35" t="str">
        <f>FIXED(EXP('WinBUGS output'!O1148),2)</f>
        <v>0.82</v>
      </c>
    </row>
    <row r="1150" spans="1:28" x14ac:dyDescent="0.25">
      <c r="A1150" s="37">
        <v>21</v>
      </c>
      <c r="B1150" s="37">
        <v>38</v>
      </c>
      <c r="C1150" s="35" t="str">
        <f>VLOOKUP(A1150,'WinBUGS output'!A:C,3,FALSE)</f>
        <v>Any AD</v>
      </c>
      <c r="D1150" s="35" t="str">
        <f>VLOOKUP(B1150,'WinBUGS output'!A:C,3,FALSE)</f>
        <v>Psychoeducational group programme + TAU</v>
      </c>
      <c r="E1150" s="35" t="str">
        <f>FIXED('WinBUGS output'!N1149,2)</f>
        <v>-0.84</v>
      </c>
      <c r="F1150" s="35" t="str">
        <f>FIXED('WinBUGS output'!M1149,2)</f>
        <v>-1.64</v>
      </c>
      <c r="G1150" s="35" t="str">
        <f>FIXED('WinBUGS output'!O1149,2)</f>
        <v>0.00</v>
      </c>
      <c r="H1150" s="7"/>
      <c r="I1150" s="7"/>
      <c r="J1150" s="7"/>
      <c r="X1150" s="35" t="str">
        <f t="shared" si="46"/>
        <v>Any AD</v>
      </c>
      <c r="Y1150" s="35" t="str">
        <f t="shared" si="47"/>
        <v>Psychoeducational group programme + TAU</v>
      </c>
      <c r="Z1150" s="35" t="str">
        <f>FIXED(EXP('WinBUGS output'!N1149),2)</f>
        <v>0.43</v>
      </c>
      <c r="AA1150" s="35" t="str">
        <f>FIXED(EXP('WinBUGS output'!M1149),2)</f>
        <v>0.19</v>
      </c>
      <c r="AB1150" s="35" t="str">
        <f>FIXED(EXP('WinBUGS output'!O1149),2)</f>
        <v>1.00</v>
      </c>
    </row>
    <row r="1151" spans="1:28" x14ac:dyDescent="0.25">
      <c r="A1151" s="37">
        <v>21</v>
      </c>
      <c r="B1151" s="37">
        <v>39</v>
      </c>
      <c r="C1151" s="35" t="str">
        <f>VLOOKUP(A1151,'WinBUGS output'!A:C,3,FALSE)</f>
        <v>Any AD</v>
      </c>
      <c r="D1151" s="35" t="str">
        <f>VLOOKUP(B1151,'WinBUGS output'!A:C,3,FALSE)</f>
        <v>Interpersonal psychotherapy (IPT)</v>
      </c>
      <c r="E1151" s="35" t="str">
        <f>FIXED('WinBUGS output'!N1150,2)</f>
        <v>-0.73</v>
      </c>
      <c r="F1151" s="35" t="str">
        <f>FIXED('WinBUGS output'!M1150,2)</f>
        <v>-1.29</v>
      </c>
      <c r="G1151" s="35" t="str">
        <f>FIXED('WinBUGS output'!O1150,2)</f>
        <v>-0.19</v>
      </c>
      <c r="H1151" s="7">
        <v>-1.41</v>
      </c>
      <c r="I1151" s="7">
        <v>-2.81</v>
      </c>
      <c r="J1151" s="7">
        <v>-0.37219999999999998</v>
      </c>
      <c r="X1151" s="35" t="str">
        <f t="shared" si="46"/>
        <v>Any AD</v>
      </c>
      <c r="Y1151" s="35" t="str">
        <f t="shared" si="47"/>
        <v>Interpersonal psychotherapy (IPT)</v>
      </c>
      <c r="Z1151" s="35" t="str">
        <f>FIXED(EXP('WinBUGS output'!N1150),2)</f>
        <v>0.48</v>
      </c>
      <c r="AA1151" s="35" t="str">
        <f>FIXED(EXP('WinBUGS output'!M1150),2)</f>
        <v>0.28</v>
      </c>
      <c r="AB1151" s="35" t="str">
        <f>FIXED(EXP('WinBUGS output'!O1150),2)</f>
        <v>0.83</v>
      </c>
    </row>
    <row r="1152" spans="1:28" x14ac:dyDescent="0.25">
      <c r="A1152" s="37">
        <v>21</v>
      </c>
      <c r="B1152" s="37">
        <v>40</v>
      </c>
      <c r="C1152" s="35" t="str">
        <f>VLOOKUP(A1152,'WinBUGS output'!A:C,3,FALSE)</f>
        <v>Any AD</v>
      </c>
      <c r="D1152" s="35" t="str">
        <f>VLOOKUP(B1152,'WinBUGS output'!A:C,3,FALSE)</f>
        <v>Interpersonal counselling</v>
      </c>
      <c r="E1152" s="35" t="str">
        <f>FIXED('WinBUGS output'!N1151,2)</f>
        <v>-0.34</v>
      </c>
      <c r="F1152" s="35" t="str">
        <f>FIXED('WinBUGS output'!M1151,2)</f>
        <v>-1.08</v>
      </c>
      <c r="G1152" s="35" t="str">
        <f>FIXED('WinBUGS output'!O1151,2)</f>
        <v>0.49</v>
      </c>
      <c r="H1152" s="7">
        <v>0.1336</v>
      </c>
      <c r="I1152" s="7">
        <v>-0.76900000000000002</v>
      </c>
      <c r="J1152" s="7">
        <v>1.52</v>
      </c>
      <c r="X1152" s="35" t="str">
        <f t="shared" si="46"/>
        <v>Any AD</v>
      </c>
      <c r="Y1152" s="35" t="str">
        <f t="shared" si="47"/>
        <v>Interpersonal counselling</v>
      </c>
      <c r="Z1152" s="35" t="str">
        <f>FIXED(EXP('WinBUGS output'!N1151),2)</f>
        <v>0.72</v>
      </c>
      <c r="AA1152" s="35" t="str">
        <f>FIXED(EXP('WinBUGS output'!M1151),2)</f>
        <v>0.34</v>
      </c>
      <c r="AB1152" s="35" t="str">
        <f>FIXED(EXP('WinBUGS output'!O1151),2)</f>
        <v>1.63</v>
      </c>
    </row>
    <row r="1153" spans="1:28" x14ac:dyDescent="0.25">
      <c r="A1153" s="37">
        <v>21</v>
      </c>
      <c r="B1153" s="37">
        <v>41</v>
      </c>
      <c r="C1153" s="35" t="str">
        <f>VLOOKUP(A1153,'WinBUGS output'!A:C,3,FALSE)</f>
        <v>Any AD</v>
      </c>
      <c r="D1153" s="35" t="str">
        <f>VLOOKUP(B1153,'WinBUGS output'!A:C,3,FALSE)</f>
        <v>Non-directive counselling</v>
      </c>
      <c r="E1153" s="35" t="str">
        <f>FIXED('WinBUGS output'!N1152,2)</f>
        <v>-0.64</v>
      </c>
      <c r="F1153" s="35" t="str">
        <f>FIXED('WinBUGS output'!M1152,2)</f>
        <v>-1.34</v>
      </c>
      <c r="G1153" s="35" t="str">
        <f>FIXED('WinBUGS output'!O1152,2)</f>
        <v>0.02</v>
      </c>
      <c r="H1153" s="7"/>
      <c r="I1153" s="7"/>
      <c r="J1153" s="7"/>
      <c r="X1153" s="35" t="str">
        <f t="shared" si="46"/>
        <v>Any AD</v>
      </c>
      <c r="Y1153" s="35" t="str">
        <f t="shared" si="47"/>
        <v>Non-directive counselling</v>
      </c>
      <c r="Z1153" s="35" t="str">
        <f>FIXED(EXP('WinBUGS output'!N1152),2)</f>
        <v>0.53</v>
      </c>
      <c r="AA1153" s="35" t="str">
        <f>FIXED(EXP('WinBUGS output'!M1152),2)</f>
        <v>0.26</v>
      </c>
      <c r="AB1153" s="35" t="str">
        <f>FIXED(EXP('WinBUGS output'!O1152),2)</f>
        <v>1.02</v>
      </c>
    </row>
    <row r="1154" spans="1:28" x14ac:dyDescent="0.25">
      <c r="A1154" s="37">
        <v>21</v>
      </c>
      <c r="B1154" s="37">
        <v>42</v>
      </c>
      <c r="C1154" s="35" t="str">
        <f>VLOOKUP(A1154,'WinBUGS output'!A:C,3,FALSE)</f>
        <v>Any AD</v>
      </c>
      <c r="D1154" s="35" t="str">
        <f>VLOOKUP(B1154,'WinBUGS output'!A:C,3,FALSE)</f>
        <v>Wheel of wellness counselling</v>
      </c>
      <c r="E1154" s="35" t="str">
        <f>FIXED('WinBUGS output'!N1153,2)</f>
        <v>-0.61</v>
      </c>
      <c r="F1154" s="35" t="str">
        <f>FIXED('WinBUGS output'!M1153,2)</f>
        <v>-1.45</v>
      </c>
      <c r="G1154" s="35" t="str">
        <f>FIXED('WinBUGS output'!O1153,2)</f>
        <v>0.17</v>
      </c>
      <c r="H1154" s="7"/>
      <c r="I1154" s="7"/>
      <c r="J1154" s="7"/>
      <c r="X1154" s="35" t="str">
        <f t="shared" si="46"/>
        <v>Any AD</v>
      </c>
      <c r="Y1154" s="35" t="str">
        <f t="shared" si="47"/>
        <v>Wheel of wellness counselling</v>
      </c>
      <c r="Z1154" s="35" t="str">
        <f>FIXED(EXP('WinBUGS output'!N1153),2)</f>
        <v>0.54</v>
      </c>
      <c r="AA1154" s="35" t="str">
        <f>FIXED(EXP('WinBUGS output'!M1153),2)</f>
        <v>0.23</v>
      </c>
      <c r="AB1154" s="35" t="str">
        <f>FIXED(EXP('WinBUGS output'!O1153),2)</f>
        <v>1.19</v>
      </c>
    </row>
    <row r="1155" spans="1:28" x14ac:dyDescent="0.25">
      <c r="A1155" s="37">
        <v>21</v>
      </c>
      <c r="B1155" s="37">
        <v>43</v>
      </c>
      <c r="C1155" s="35" t="str">
        <f>VLOOKUP(A1155,'WinBUGS output'!A:C,3,FALSE)</f>
        <v>Any AD</v>
      </c>
      <c r="D1155" s="35" t="str">
        <f>VLOOKUP(B1155,'WinBUGS output'!A:C,3,FALSE)</f>
        <v>Problem solving individual + enhanced TAU</v>
      </c>
      <c r="E1155" s="35" t="str">
        <f>FIXED('WinBUGS output'!N1154,2)</f>
        <v>-1.63</v>
      </c>
      <c r="F1155" s="35" t="str">
        <f>FIXED('WinBUGS output'!M1154,2)</f>
        <v>-2.87</v>
      </c>
      <c r="G1155" s="35" t="str">
        <f>FIXED('WinBUGS output'!O1154,2)</f>
        <v>-0.34</v>
      </c>
      <c r="H1155" s="7"/>
      <c r="I1155" s="7"/>
      <c r="J1155" s="7"/>
      <c r="X1155" s="35" t="str">
        <f t="shared" si="46"/>
        <v>Any AD</v>
      </c>
      <c r="Y1155" s="35" t="str">
        <f t="shared" si="47"/>
        <v>Problem solving individual + enhanced TAU</v>
      </c>
      <c r="Z1155" s="35" t="str">
        <f>FIXED(EXP('WinBUGS output'!N1154),2)</f>
        <v>0.20</v>
      </c>
      <c r="AA1155" s="35" t="str">
        <f>FIXED(EXP('WinBUGS output'!M1154),2)</f>
        <v>0.06</v>
      </c>
      <c r="AB1155" s="35" t="str">
        <f>FIXED(EXP('WinBUGS output'!O1154),2)</f>
        <v>0.71</v>
      </c>
    </row>
    <row r="1156" spans="1:28" x14ac:dyDescent="0.25">
      <c r="A1156" s="37">
        <v>21</v>
      </c>
      <c r="B1156" s="37">
        <v>44</v>
      </c>
      <c r="C1156" s="35" t="str">
        <f>VLOOKUP(A1156,'WinBUGS output'!A:C,3,FALSE)</f>
        <v>Any AD</v>
      </c>
      <c r="D1156" s="35" t="str">
        <f>VLOOKUP(B1156,'WinBUGS output'!A:C,3,FALSE)</f>
        <v>Behavioural activation</v>
      </c>
      <c r="E1156" s="35" t="str">
        <f>FIXED('WinBUGS output'!N1155,2)</f>
        <v>0.47</v>
      </c>
      <c r="F1156" s="35" t="str">
        <f>FIXED('WinBUGS output'!M1155,2)</f>
        <v>-0.22</v>
      </c>
      <c r="G1156" s="35" t="str">
        <f>FIXED('WinBUGS output'!O1155,2)</f>
        <v>1.18</v>
      </c>
      <c r="H1156" s="7">
        <v>0.16719999999999999</v>
      </c>
      <c r="I1156" s="7">
        <v>-0.7177</v>
      </c>
      <c r="J1156" s="7">
        <v>1.82</v>
      </c>
      <c r="X1156" s="35" t="str">
        <f t="shared" si="46"/>
        <v>Any AD</v>
      </c>
      <c r="Y1156" s="35" t="str">
        <f t="shared" si="47"/>
        <v>Behavioural activation</v>
      </c>
      <c r="Z1156" s="35" t="str">
        <f>FIXED(EXP('WinBUGS output'!N1155),2)</f>
        <v>1.60</v>
      </c>
      <c r="AA1156" s="35" t="str">
        <f>FIXED(EXP('WinBUGS output'!M1155),2)</f>
        <v>0.80</v>
      </c>
      <c r="AB1156" s="35" t="str">
        <f>FIXED(EXP('WinBUGS output'!O1155),2)</f>
        <v>3.25</v>
      </c>
    </row>
    <row r="1157" spans="1:28" x14ac:dyDescent="0.25">
      <c r="A1157" s="37">
        <v>21</v>
      </c>
      <c r="B1157" s="37">
        <v>45</v>
      </c>
      <c r="C1157" s="35" t="str">
        <f>VLOOKUP(A1157,'WinBUGS output'!A:C,3,FALSE)</f>
        <v>Any AD</v>
      </c>
      <c r="D1157" s="35" t="str">
        <f>VLOOKUP(B1157,'WinBUGS output'!A:C,3,FALSE)</f>
        <v>CBT individual (under 15 sessions)</v>
      </c>
      <c r="E1157" s="35" t="str">
        <f>FIXED('WinBUGS output'!N1156,2)</f>
        <v>-0.26</v>
      </c>
      <c r="F1157" s="35" t="str">
        <f>FIXED('WinBUGS output'!M1156,2)</f>
        <v>-0.93</v>
      </c>
      <c r="G1157" s="35" t="str">
        <f>FIXED('WinBUGS output'!O1156,2)</f>
        <v>0.39</v>
      </c>
      <c r="H1157" s="7"/>
      <c r="I1157" s="7"/>
      <c r="J1157" s="7"/>
      <c r="X1157" s="35" t="str">
        <f t="shared" ref="X1157:X1220" si="48">C1157</f>
        <v>Any AD</v>
      </c>
      <c r="Y1157" s="35" t="str">
        <f t="shared" ref="Y1157:Y1220" si="49">D1157</f>
        <v>CBT individual (under 15 sessions)</v>
      </c>
      <c r="Z1157" s="35" t="str">
        <f>FIXED(EXP('WinBUGS output'!N1156),2)</f>
        <v>0.77</v>
      </c>
      <c r="AA1157" s="35" t="str">
        <f>FIXED(EXP('WinBUGS output'!M1156),2)</f>
        <v>0.40</v>
      </c>
      <c r="AB1157" s="35" t="str">
        <f>FIXED(EXP('WinBUGS output'!O1156),2)</f>
        <v>1.48</v>
      </c>
    </row>
    <row r="1158" spans="1:28" x14ac:dyDescent="0.25">
      <c r="A1158" s="37">
        <v>21</v>
      </c>
      <c r="B1158" s="37">
        <v>46</v>
      </c>
      <c r="C1158" s="35" t="str">
        <f>VLOOKUP(A1158,'WinBUGS output'!A:C,3,FALSE)</f>
        <v>Any AD</v>
      </c>
      <c r="D1158" s="35" t="str">
        <f>VLOOKUP(B1158,'WinBUGS output'!A:C,3,FALSE)</f>
        <v>CBT individual (under 15 sessions) + TAU</v>
      </c>
      <c r="E1158" s="35" t="str">
        <f>FIXED('WinBUGS output'!N1157,2)</f>
        <v>-0.03</v>
      </c>
      <c r="F1158" s="35" t="str">
        <f>FIXED('WinBUGS output'!M1157,2)</f>
        <v>-0.72</v>
      </c>
      <c r="G1158" s="35" t="str">
        <f>FIXED('WinBUGS output'!O1157,2)</f>
        <v>0.70</v>
      </c>
      <c r="H1158" s="7"/>
      <c r="I1158" s="7"/>
      <c r="J1158" s="7"/>
      <c r="X1158" s="35" t="str">
        <f t="shared" si="48"/>
        <v>Any AD</v>
      </c>
      <c r="Y1158" s="35" t="str">
        <f t="shared" si="49"/>
        <v>CBT individual (under 15 sessions) + TAU</v>
      </c>
      <c r="Z1158" s="35" t="str">
        <f>FIXED(EXP('WinBUGS output'!N1157),2)</f>
        <v>0.97</v>
      </c>
      <c r="AA1158" s="35" t="str">
        <f>FIXED(EXP('WinBUGS output'!M1157),2)</f>
        <v>0.49</v>
      </c>
      <c r="AB1158" s="35" t="str">
        <f>FIXED(EXP('WinBUGS output'!O1157),2)</f>
        <v>2.01</v>
      </c>
    </row>
    <row r="1159" spans="1:28" x14ac:dyDescent="0.25">
      <c r="A1159" s="37">
        <v>21</v>
      </c>
      <c r="B1159" s="37">
        <v>47</v>
      </c>
      <c r="C1159" s="35" t="str">
        <f>VLOOKUP(A1159,'WinBUGS output'!A:C,3,FALSE)</f>
        <v>Any AD</v>
      </c>
      <c r="D1159" s="35" t="str">
        <f>VLOOKUP(B1159,'WinBUGS output'!A:C,3,FALSE)</f>
        <v>CBT individual (over 15 sessions)</v>
      </c>
      <c r="E1159" s="35" t="str">
        <f>FIXED('WinBUGS output'!N1158,2)</f>
        <v>-0.17</v>
      </c>
      <c r="F1159" s="35" t="str">
        <f>FIXED('WinBUGS output'!M1158,2)</f>
        <v>-0.58</v>
      </c>
      <c r="G1159" s="35" t="str">
        <f>FIXED('WinBUGS output'!O1158,2)</f>
        <v>0.24</v>
      </c>
      <c r="H1159" s="7">
        <v>-0.182</v>
      </c>
      <c r="I1159" s="7">
        <v>-0.58889999999999998</v>
      </c>
      <c r="J1159" s="7">
        <v>0.22670000000000001</v>
      </c>
      <c r="X1159" s="35" t="str">
        <f t="shared" si="48"/>
        <v>Any AD</v>
      </c>
      <c r="Y1159" s="35" t="str">
        <f t="shared" si="49"/>
        <v>CBT individual (over 15 sessions)</v>
      </c>
      <c r="Z1159" s="35" t="str">
        <f>FIXED(EXP('WinBUGS output'!N1158),2)</f>
        <v>0.84</v>
      </c>
      <c r="AA1159" s="35" t="str">
        <f>FIXED(EXP('WinBUGS output'!M1158),2)</f>
        <v>0.56</v>
      </c>
      <c r="AB1159" s="35" t="str">
        <f>FIXED(EXP('WinBUGS output'!O1158),2)</f>
        <v>1.28</v>
      </c>
    </row>
    <row r="1160" spans="1:28" x14ac:dyDescent="0.25">
      <c r="A1160" s="37">
        <v>21</v>
      </c>
      <c r="B1160" s="37">
        <v>48</v>
      </c>
      <c r="C1160" s="35" t="str">
        <f>VLOOKUP(A1160,'WinBUGS output'!A:C,3,FALSE)</f>
        <v>Any AD</v>
      </c>
      <c r="D1160" s="35" t="str">
        <f>VLOOKUP(B1160,'WinBUGS output'!A:C,3,FALSE)</f>
        <v>CBT individual (over 15 sessions) + TAU</v>
      </c>
      <c r="E1160" s="35" t="str">
        <f>FIXED('WinBUGS output'!N1159,2)</f>
        <v>-0.82</v>
      </c>
      <c r="F1160" s="35" t="str">
        <f>FIXED('WinBUGS output'!M1159,2)</f>
        <v>-2.14</v>
      </c>
      <c r="G1160" s="35" t="str">
        <f>FIXED('WinBUGS output'!O1159,2)</f>
        <v>0.11</v>
      </c>
      <c r="H1160" s="7"/>
      <c r="I1160" s="7"/>
      <c r="J1160" s="7"/>
      <c r="X1160" s="35" t="str">
        <f t="shared" si="48"/>
        <v>Any AD</v>
      </c>
      <c r="Y1160" s="35" t="str">
        <f t="shared" si="49"/>
        <v>CBT individual (over 15 sessions) + TAU</v>
      </c>
      <c r="Z1160" s="35" t="str">
        <f>FIXED(EXP('WinBUGS output'!N1159),2)</f>
        <v>0.44</v>
      </c>
      <c r="AA1160" s="35" t="str">
        <f>FIXED(EXP('WinBUGS output'!M1159),2)</f>
        <v>0.12</v>
      </c>
      <c r="AB1160" s="35" t="str">
        <f>FIXED(EXP('WinBUGS output'!O1159),2)</f>
        <v>1.12</v>
      </c>
    </row>
    <row r="1161" spans="1:28" x14ac:dyDescent="0.25">
      <c r="A1161" s="37">
        <v>21</v>
      </c>
      <c r="B1161" s="37">
        <v>49</v>
      </c>
      <c r="C1161" s="35" t="str">
        <f>VLOOKUP(A1161,'WinBUGS output'!A:C,3,FALSE)</f>
        <v>Any AD</v>
      </c>
      <c r="D1161" s="35" t="str">
        <f>VLOOKUP(B1161,'WinBUGS output'!A:C,3,FALSE)</f>
        <v>Rational emotive behaviour therapy (REBT) individual</v>
      </c>
      <c r="E1161" s="35" t="str">
        <f>FIXED('WinBUGS output'!N1160,2)</f>
        <v>-0.15</v>
      </c>
      <c r="F1161" s="35" t="str">
        <f>FIXED('WinBUGS output'!M1160,2)</f>
        <v>-0.89</v>
      </c>
      <c r="G1161" s="35" t="str">
        <f>FIXED('WinBUGS output'!O1160,2)</f>
        <v>0.59</v>
      </c>
      <c r="H1161" s="7"/>
      <c r="I1161" s="7"/>
      <c r="J1161" s="7"/>
      <c r="X1161" s="35" t="str">
        <f t="shared" si="48"/>
        <v>Any AD</v>
      </c>
      <c r="Y1161" s="35" t="str">
        <f t="shared" si="49"/>
        <v>Rational emotive behaviour therapy (REBT) individual</v>
      </c>
      <c r="Z1161" s="35" t="str">
        <f>FIXED(EXP('WinBUGS output'!N1160),2)</f>
        <v>0.86</v>
      </c>
      <c r="AA1161" s="35" t="str">
        <f>FIXED(EXP('WinBUGS output'!M1160),2)</f>
        <v>0.41</v>
      </c>
      <c r="AB1161" s="35" t="str">
        <f>FIXED(EXP('WinBUGS output'!O1160),2)</f>
        <v>1.80</v>
      </c>
    </row>
    <row r="1162" spans="1:28" x14ac:dyDescent="0.25">
      <c r="A1162" s="37">
        <v>21</v>
      </c>
      <c r="B1162" s="37">
        <v>50</v>
      </c>
      <c r="C1162" s="35" t="str">
        <f>VLOOKUP(A1162,'WinBUGS output'!A:C,3,FALSE)</f>
        <v>Any AD</v>
      </c>
      <c r="D1162" s="35" t="str">
        <f>VLOOKUP(B1162,'WinBUGS output'!A:C,3,FALSE)</f>
        <v>Third-wave cognitive therapy individual</v>
      </c>
      <c r="E1162" s="35" t="str">
        <f>FIXED('WinBUGS output'!N1161,2)</f>
        <v>0.05</v>
      </c>
      <c r="F1162" s="35" t="str">
        <f>FIXED('WinBUGS output'!M1161,2)</f>
        <v>-0.63</v>
      </c>
      <c r="G1162" s="35" t="str">
        <f>FIXED('WinBUGS output'!O1161,2)</f>
        <v>0.79</v>
      </c>
      <c r="H1162" s="7"/>
      <c r="I1162" s="7"/>
      <c r="J1162" s="7"/>
      <c r="X1162" s="35" t="str">
        <f t="shared" si="48"/>
        <v>Any AD</v>
      </c>
      <c r="Y1162" s="35" t="str">
        <f t="shared" si="49"/>
        <v>Third-wave cognitive therapy individual</v>
      </c>
      <c r="Z1162" s="35" t="str">
        <f>FIXED(EXP('WinBUGS output'!N1161),2)</f>
        <v>1.05</v>
      </c>
      <c r="AA1162" s="35" t="str">
        <f>FIXED(EXP('WinBUGS output'!M1161),2)</f>
        <v>0.53</v>
      </c>
      <c r="AB1162" s="35" t="str">
        <f>FIXED(EXP('WinBUGS output'!O1161),2)</f>
        <v>2.20</v>
      </c>
    </row>
    <row r="1163" spans="1:28" x14ac:dyDescent="0.25">
      <c r="A1163" s="37">
        <v>21</v>
      </c>
      <c r="B1163" s="37">
        <v>51</v>
      </c>
      <c r="C1163" s="35" t="str">
        <f>VLOOKUP(A1163,'WinBUGS output'!A:C,3,FALSE)</f>
        <v>Any AD</v>
      </c>
      <c r="D1163" s="35" t="str">
        <f>VLOOKUP(B1163,'WinBUGS output'!A:C,3,FALSE)</f>
        <v>Third-wave cognitive therapy individual + TAU</v>
      </c>
      <c r="E1163" s="35" t="str">
        <f>FIXED('WinBUGS output'!N1162,2)</f>
        <v>0.01</v>
      </c>
      <c r="F1163" s="35" t="str">
        <f>FIXED('WinBUGS output'!M1162,2)</f>
        <v>-0.79</v>
      </c>
      <c r="G1163" s="35" t="str">
        <f>FIXED('WinBUGS output'!O1162,2)</f>
        <v>0.94</v>
      </c>
      <c r="H1163" s="7"/>
      <c r="I1163" s="7"/>
      <c r="J1163" s="7"/>
      <c r="X1163" s="35" t="str">
        <f t="shared" si="48"/>
        <v>Any AD</v>
      </c>
      <c r="Y1163" s="35" t="str">
        <f t="shared" si="49"/>
        <v>Third-wave cognitive therapy individual + TAU</v>
      </c>
      <c r="Z1163" s="35" t="str">
        <f>FIXED(EXP('WinBUGS output'!N1162),2)</f>
        <v>1.01</v>
      </c>
      <c r="AA1163" s="35" t="str">
        <f>FIXED(EXP('WinBUGS output'!M1162),2)</f>
        <v>0.45</v>
      </c>
      <c r="AB1163" s="35" t="str">
        <f>FIXED(EXP('WinBUGS output'!O1162),2)</f>
        <v>2.55</v>
      </c>
    </row>
    <row r="1164" spans="1:28" x14ac:dyDescent="0.25">
      <c r="A1164" s="37">
        <v>21</v>
      </c>
      <c r="B1164" s="37">
        <v>52</v>
      </c>
      <c r="C1164" s="35" t="str">
        <f>VLOOKUP(A1164,'WinBUGS output'!A:C,3,FALSE)</f>
        <v>Any AD</v>
      </c>
      <c r="D1164" s="35" t="str">
        <f>VLOOKUP(B1164,'WinBUGS output'!A:C,3,FALSE)</f>
        <v>CBT group (under 15 sessions)</v>
      </c>
      <c r="E1164" s="35" t="str">
        <f>FIXED('WinBUGS output'!N1163,2)</f>
        <v>-0.61</v>
      </c>
      <c r="F1164" s="35" t="str">
        <f>FIXED('WinBUGS output'!M1163,2)</f>
        <v>-1.33</v>
      </c>
      <c r="G1164" s="35" t="str">
        <f>FIXED('WinBUGS output'!O1163,2)</f>
        <v>0.13</v>
      </c>
      <c r="H1164" s="7"/>
      <c r="I1164" s="7"/>
      <c r="J1164" s="7"/>
      <c r="X1164" s="35" t="str">
        <f t="shared" si="48"/>
        <v>Any AD</v>
      </c>
      <c r="Y1164" s="35" t="str">
        <f t="shared" si="49"/>
        <v>CBT group (under 15 sessions)</v>
      </c>
      <c r="Z1164" s="35" t="str">
        <f>FIXED(EXP('WinBUGS output'!N1163),2)</f>
        <v>0.54</v>
      </c>
      <c r="AA1164" s="35" t="str">
        <f>FIXED(EXP('WinBUGS output'!M1163),2)</f>
        <v>0.27</v>
      </c>
      <c r="AB1164" s="35" t="str">
        <f>FIXED(EXP('WinBUGS output'!O1163),2)</f>
        <v>1.13</v>
      </c>
    </row>
    <row r="1165" spans="1:28" x14ac:dyDescent="0.25">
      <c r="A1165" s="37">
        <v>21</v>
      </c>
      <c r="B1165" s="37">
        <v>53</v>
      </c>
      <c r="C1165" s="35" t="str">
        <f>VLOOKUP(A1165,'WinBUGS output'!A:C,3,FALSE)</f>
        <v>Any AD</v>
      </c>
      <c r="D1165" s="35" t="str">
        <f>VLOOKUP(B1165,'WinBUGS output'!A:C,3,FALSE)</f>
        <v>CBT group (under 15 sessions) + TAU</v>
      </c>
      <c r="E1165" s="35" t="str">
        <f>FIXED('WinBUGS output'!N1164,2)</f>
        <v>-0.46</v>
      </c>
      <c r="F1165" s="35" t="str">
        <f>FIXED('WinBUGS output'!M1164,2)</f>
        <v>-1.23</v>
      </c>
      <c r="G1165" s="35" t="str">
        <f>FIXED('WinBUGS output'!O1164,2)</f>
        <v>0.40</v>
      </c>
      <c r="H1165" s="7"/>
      <c r="I1165" s="7"/>
      <c r="J1165" s="7"/>
      <c r="X1165" s="35" t="str">
        <f t="shared" si="48"/>
        <v>Any AD</v>
      </c>
      <c r="Y1165" s="35" t="str">
        <f t="shared" si="49"/>
        <v>CBT group (under 15 sessions) + TAU</v>
      </c>
      <c r="Z1165" s="35" t="str">
        <f>FIXED(EXP('WinBUGS output'!N1164),2)</f>
        <v>0.63</v>
      </c>
      <c r="AA1165" s="35" t="str">
        <f>FIXED(EXP('WinBUGS output'!M1164),2)</f>
        <v>0.29</v>
      </c>
      <c r="AB1165" s="35" t="str">
        <f>FIXED(EXP('WinBUGS output'!O1164),2)</f>
        <v>1.49</v>
      </c>
    </row>
    <row r="1166" spans="1:28" x14ac:dyDescent="0.25">
      <c r="A1166" s="37">
        <v>21</v>
      </c>
      <c r="B1166" s="37">
        <v>54</v>
      </c>
      <c r="C1166" s="35" t="str">
        <f>VLOOKUP(A1166,'WinBUGS output'!A:C,3,FALSE)</f>
        <v>Any AD</v>
      </c>
      <c r="D1166" s="35" t="str">
        <f>VLOOKUP(B1166,'WinBUGS output'!A:C,3,FALSE)</f>
        <v>Coping with Depression course (group)</v>
      </c>
      <c r="E1166" s="35" t="str">
        <f>FIXED('WinBUGS output'!N1165,2)</f>
        <v>-0.88</v>
      </c>
      <c r="F1166" s="35" t="str">
        <f>FIXED('WinBUGS output'!M1165,2)</f>
        <v>-1.69</v>
      </c>
      <c r="G1166" s="35" t="str">
        <f>FIXED('WinBUGS output'!O1165,2)</f>
        <v>-0.12</v>
      </c>
      <c r="H1166" s="7"/>
      <c r="I1166" s="7"/>
      <c r="J1166" s="7"/>
      <c r="X1166" s="35" t="str">
        <f t="shared" si="48"/>
        <v>Any AD</v>
      </c>
      <c r="Y1166" s="35" t="str">
        <f t="shared" si="49"/>
        <v>Coping with Depression course (group)</v>
      </c>
      <c r="Z1166" s="35" t="str">
        <f>FIXED(EXP('WinBUGS output'!N1165),2)</f>
        <v>0.42</v>
      </c>
      <c r="AA1166" s="35" t="str">
        <f>FIXED(EXP('WinBUGS output'!M1165),2)</f>
        <v>0.18</v>
      </c>
      <c r="AB1166" s="35" t="str">
        <f>FIXED(EXP('WinBUGS output'!O1165),2)</f>
        <v>0.89</v>
      </c>
    </row>
    <row r="1167" spans="1:28" x14ac:dyDescent="0.25">
      <c r="A1167" s="37">
        <v>21</v>
      </c>
      <c r="B1167" s="37">
        <v>55</v>
      </c>
      <c r="C1167" s="35" t="str">
        <f>VLOOKUP(A1167,'WinBUGS output'!A:C,3,FALSE)</f>
        <v>Any AD</v>
      </c>
      <c r="D1167" s="35" t="str">
        <f>VLOOKUP(B1167,'WinBUGS output'!A:C,3,FALSE)</f>
        <v>Third-wave cognitive therapy group</v>
      </c>
      <c r="E1167" s="35" t="str">
        <f>FIXED('WinBUGS output'!N1166,2)</f>
        <v>-0.85</v>
      </c>
      <c r="F1167" s="35" t="str">
        <f>FIXED('WinBUGS output'!M1166,2)</f>
        <v>-1.59</v>
      </c>
      <c r="G1167" s="35" t="str">
        <f>FIXED('WinBUGS output'!O1166,2)</f>
        <v>-0.13</v>
      </c>
      <c r="H1167" s="7"/>
      <c r="I1167" s="7"/>
      <c r="J1167" s="7"/>
      <c r="X1167" s="35" t="str">
        <f t="shared" si="48"/>
        <v>Any AD</v>
      </c>
      <c r="Y1167" s="35" t="str">
        <f t="shared" si="49"/>
        <v>Third-wave cognitive therapy group</v>
      </c>
      <c r="Z1167" s="35" t="str">
        <f>FIXED(EXP('WinBUGS output'!N1166),2)</f>
        <v>0.43</v>
      </c>
      <c r="AA1167" s="35" t="str">
        <f>FIXED(EXP('WinBUGS output'!M1166),2)</f>
        <v>0.20</v>
      </c>
      <c r="AB1167" s="35" t="str">
        <f>FIXED(EXP('WinBUGS output'!O1166),2)</f>
        <v>0.88</v>
      </c>
    </row>
    <row r="1168" spans="1:28" x14ac:dyDescent="0.25">
      <c r="A1168" s="37">
        <v>21</v>
      </c>
      <c r="B1168" s="37">
        <v>56</v>
      </c>
      <c r="C1168" s="35" t="str">
        <f>VLOOKUP(A1168,'WinBUGS output'!A:C,3,FALSE)</f>
        <v>Any AD</v>
      </c>
      <c r="D1168" s="35" t="str">
        <f>VLOOKUP(B1168,'WinBUGS output'!A:C,3,FALSE)</f>
        <v>Third-wave cognitive therapy group + TAU</v>
      </c>
      <c r="E1168" s="35" t="str">
        <f>FIXED('WinBUGS output'!N1167,2)</f>
        <v>-0.67</v>
      </c>
      <c r="F1168" s="35" t="str">
        <f>FIXED('WinBUGS output'!M1167,2)</f>
        <v>-1.53</v>
      </c>
      <c r="G1168" s="35" t="str">
        <f>FIXED('WinBUGS output'!O1167,2)</f>
        <v>0.23</v>
      </c>
      <c r="H1168" s="7"/>
      <c r="I1168" s="7"/>
      <c r="J1168" s="7"/>
      <c r="X1168" s="35" t="str">
        <f t="shared" si="48"/>
        <v>Any AD</v>
      </c>
      <c r="Y1168" s="35" t="str">
        <f t="shared" si="49"/>
        <v>Third-wave cognitive therapy group + TAU</v>
      </c>
      <c r="Z1168" s="35" t="str">
        <f>FIXED(EXP('WinBUGS output'!N1167),2)</f>
        <v>0.51</v>
      </c>
      <c r="AA1168" s="35" t="str">
        <f>FIXED(EXP('WinBUGS output'!M1167),2)</f>
        <v>0.22</v>
      </c>
      <c r="AB1168" s="35" t="str">
        <f>FIXED(EXP('WinBUGS output'!O1167),2)</f>
        <v>1.26</v>
      </c>
    </row>
    <row r="1169" spans="1:28" x14ac:dyDescent="0.25">
      <c r="A1169" s="37">
        <v>21</v>
      </c>
      <c r="B1169" s="37">
        <v>57</v>
      </c>
      <c r="C1169" s="35" t="str">
        <f>VLOOKUP(A1169,'WinBUGS output'!A:C,3,FALSE)</f>
        <v>Any AD</v>
      </c>
      <c r="D1169" s="35" t="str">
        <f>VLOOKUP(B1169,'WinBUGS output'!A:C,3,FALSE)</f>
        <v>CBT individual (over 15 sessions) + any TCA</v>
      </c>
      <c r="E1169" s="35" t="str">
        <f>FIXED('WinBUGS output'!N1168,2)</f>
        <v>0.17</v>
      </c>
      <c r="F1169" s="35" t="str">
        <f>FIXED('WinBUGS output'!M1168,2)</f>
        <v>-0.62</v>
      </c>
      <c r="G1169" s="35" t="str">
        <f>FIXED('WinBUGS output'!O1168,2)</f>
        <v>0.96</v>
      </c>
      <c r="H1169" s="7"/>
      <c r="I1169" s="7"/>
      <c r="J1169" s="7"/>
      <c r="X1169" s="35" t="str">
        <f t="shared" si="48"/>
        <v>Any AD</v>
      </c>
      <c r="Y1169" s="35" t="str">
        <f t="shared" si="49"/>
        <v>CBT individual (over 15 sessions) + any TCA</v>
      </c>
      <c r="Z1169" s="35" t="str">
        <f>FIXED(EXP('WinBUGS output'!N1168),2)</f>
        <v>1.18</v>
      </c>
      <c r="AA1169" s="35" t="str">
        <f>FIXED(EXP('WinBUGS output'!M1168),2)</f>
        <v>0.54</v>
      </c>
      <c r="AB1169" s="35" t="str">
        <f>FIXED(EXP('WinBUGS output'!O1168),2)</f>
        <v>2.61</v>
      </c>
    </row>
    <row r="1170" spans="1:28" x14ac:dyDescent="0.25">
      <c r="A1170" s="37">
        <v>21</v>
      </c>
      <c r="B1170" s="37">
        <v>58</v>
      </c>
      <c r="C1170" s="35" t="str">
        <f>VLOOKUP(A1170,'WinBUGS output'!A:C,3,FALSE)</f>
        <v>Any AD</v>
      </c>
      <c r="D1170" s="35" t="str">
        <f>VLOOKUP(B1170,'WinBUGS output'!A:C,3,FALSE)</f>
        <v>CBT individual (over 15 sessions) + imipramine</v>
      </c>
      <c r="E1170" s="35" t="str">
        <f>FIXED('WinBUGS output'!N1169,2)</f>
        <v>0.19</v>
      </c>
      <c r="F1170" s="35" t="str">
        <f>FIXED('WinBUGS output'!M1169,2)</f>
        <v>-0.72</v>
      </c>
      <c r="G1170" s="35" t="str">
        <f>FIXED('WinBUGS output'!O1169,2)</f>
        <v>1.09</v>
      </c>
      <c r="H1170" s="7"/>
      <c r="I1170" s="7"/>
      <c r="J1170" s="7"/>
      <c r="X1170" s="35" t="str">
        <f t="shared" si="48"/>
        <v>Any AD</v>
      </c>
      <c r="Y1170" s="35" t="str">
        <f t="shared" si="49"/>
        <v>CBT individual (over 15 sessions) + imipramine</v>
      </c>
      <c r="Z1170" s="35" t="str">
        <f>FIXED(EXP('WinBUGS output'!N1169),2)</f>
        <v>1.20</v>
      </c>
      <c r="AA1170" s="35" t="str">
        <f>FIXED(EXP('WinBUGS output'!M1169),2)</f>
        <v>0.49</v>
      </c>
      <c r="AB1170" s="35" t="str">
        <f>FIXED(EXP('WinBUGS output'!O1169),2)</f>
        <v>2.98</v>
      </c>
    </row>
    <row r="1171" spans="1:28" x14ac:dyDescent="0.25">
      <c r="A1171" s="37">
        <v>21</v>
      </c>
      <c r="B1171" s="37">
        <v>59</v>
      </c>
      <c r="C1171" s="35" t="str">
        <f>VLOOKUP(A1171,'WinBUGS output'!A:C,3,FALSE)</f>
        <v>Any AD</v>
      </c>
      <c r="D1171" s="35" t="str">
        <f>VLOOKUP(B1171,'WinBUGS output'!A:C,3,FALSE)</f>
        <v>Supportive psychotherapy + any SSRI</v>
      </c>
      <c r="E1171" s="35" t="str">
        <f>FIXED('WinBUGS output'!N1170,2)</f>
        <v>0.56</v>
      </c>
      <c r="F1171" s="35" t="str">
        <f>FIXED('WinBUGS output'!M1170,2)</f>
        <v>-0.88</v>
      </c>
      <c r="G1171" s="35" t="str">
        <f>FIXED('WinBUGS output'!O1170,2)</f>
        <v>2.04</v>
      </c>
      <c r="H1171" s="7"/>
      <c r="I1171" s="7"/>
      <c r="J1171" s="7"/>
      <c r="X1171" s="35" t="str">
        <f t="shared" si="48"/>
        <v>Any AD</v>
      </c>
      <c r="Y1171" s="35" t="str">
        <f t="shared" si="49"/>
        <v>Supportive psychotherapy + any SSRI</v>
      </c>
      <c r="Z1171" s="35" t="str">
        <f>FIXED(EXP('WinBUGS output'!N1170),2)</f>
        <v>1.75</v>
      </c>
      <c r="AA1171" s="35" t="str">
        <f>FIXED(EXP('WinBUGS output'!M1170),2)</f>
        <v>0.42</v>
      </c>
      <c r="AB1171" s="35" t="str">
        <f>FIXED(EXP('WinBUGS output'!O1170),2)</f>
        <v>7.71</v>
      </c>
    </row>
    <row r="1172" spans="1:28" x14ac:dyDescent="0.25">
      <c r="A1172" s="37">
        <v>21</v>
      </c>
      <c r="B1172" s="37">
        <v>60</v>
      </c>
      <c r="C1172" s="35" t="str">
        <f>VLOOKUP(A1172,'WinBUGS output'!A:C,3,FALSE)</f>
        <v>Any AD</v>
      </c>
      <c r="D1172" s="35" t="str">
        <f>VLOOKUP(B1172,'WinBUGS output'!A:C,3,FALSE)</f>
        <v>Interpersonal psychotherapy (IPT) + any AD</v>
      </c>
      <c r="E1172" s="35" t="str">
        <f>FIXED('WinBUGS output'!N1171,2)</f>
        <v>0.74</v>
      </c>
      <c r="F1172" s="35" t="str">
        <f>FIXED('WinBUGS output'!M1171,2)</f>
        <v>-0.20</v>
      </c>
      <c r="G1172" s="35" t="str">
        <f>FIXED('WinBUGS output'!O1171,2)</f>
        <v>1.68</v>
      </c>
      <c r="H1172" s="7">
        <v>0.71599999999999997</v>
      </c>
      <c r="I1172" s="7">
        <v>-0.1925</v>
      </c>
      <c r="J1172" s="7">
        <v>1.61</v>
      </c>
      <c r="X1172" s="35" t="str">
        <f t="shared" si="48"/>
        <v>Any AD</v>
      </c>
      <c r="Y1172" s="35" t="str">
        <f t="shared" si="49"/>
        <v>Interpersonal psychotherapy (IPT) + any AD</v>
      </c>
      <c r="Z1172" s="35" t="str">
        <f>FIXED(EXP('WinBUGS output'!N1171),2)</f>
        <v>2.09</v>
      </c>
      <c r="AA1172" s="35" t="str">
        <f>FIXED(EXP('WinBUGS output'!M1171),2)</f>
        <v>0.82</v>
      </c>
      <c r="AB1172" s="35" t="str">
        <f>FIXED(EXP('WinBUGS output'!O1171),2)</f>
        <v>5.35</v>
      </c>
    </row>
    <row r="1173" spans="1:28" x14ac:dyDescent="0.25">
      <c r="A1173" s="37">
        <v>21</v>
      </c>
      <c r="B1173" s="37">
        <v>61</v>
      </c>
      <c r="C1173" s="35" t="str">
        <f>VLOOKUP(A1173,'WinBUGS output'!A:C,3,FALSE)</f>
        <v>Any AD</v>
      </c>
      <c r="D1173" s="35" t="str">
        <f>VLOOKUP(B1173,'WinBUGS output'!A:C,3,FALSE)</f>
        <v>Interpersonal psychotherapy (IPT) + imipramine</v>
      </c>
      <c r="E1173" s="35" t="str">
        <f>FIXED('WinBUGS output'!N1172,2)</f>
        <v>0.76</v>
      </c>
      <c r="F1173" s="35" t="str">
        <f>FIXED('WinBUGS output'!M1172,2)</f>
        <v>-0.35</v>
      </c>
      <c r="G1173" s="35" t="str">
        <f>FIXED('WinBUGS output'!O1172,2)</f>
        <v>1.89</v>
      </c>
      <c r="H1173" s="7"/>
      <c r="I1173" s="7"/>
      <c r="J1173" s="7"/>
      <c r="X1173" s="35" t="str">
        <f t="shared" si="48"/>
        <v>Any AD</v>
      </c>
      <c r="Y1173" s="35" t="str">
        <f t="shared" si="49"/>
        <v>Interpersonal psychotherapy (IPT) + imipramine</v>
      </c>
      <c r="Z1173" s="35" t="str">
        <f>FIXED(EXP('WinBUGS output'!N1172),2)</f>
        <v>2.13</v>
      </c>
      <c r="AA1173" s="35" t="str">
        <f>FIXED(EXP('WinBUGS output'!M1172),2)</f>
        <v>0.70</v>
      </c>
      <c r="AB1173" s="35" t="str">
        <f>FIXED(EXP('WinBUGS output'!O1172),2)</f>
        <v>6.61</v>
      </c>
    </row>
    <row r="1174" spans="1:28" x14ac:dyDescent="0.25">
      <c r="A1174" s="37">
        <v>21</v>
      </c>
      <c r="B1174" s="37">
        <v>62</v>
      </c>
      <c r="C1174" s="35" t="str">
        <f>VLOOKUP(A1174,'WinBUGS output'!A:C,3,FALSE)</f>
        <v>Any AD</v>
      </c>
      <c r="D1174" s="35" t="str">
        <f>VLOOKUP(B1174,'WinBUGS output'!A:C,3,FALSE)</f>
        <v>Short-term psychodynamic psychotherapy individual + Any AD</v>
      </c>
      <c r="E1174" s="35" t="str">
        <f>FIXED('WinBUGS output'!N1173,2)</f>
        <v>0.50</v>
      </c>
      <c r="F1174" s="35" t="str">
        <f>FIXED('WinBUGS output'!M1173,2)</f>
        <v>-0.34</v>
      </c>
      <c r="G1174" s="35" t="str">
        <f>FIXED('WinBUGS output'!O1173,2)</f>
        <v>1.32</v>
      </c>
      <c r="H1174" s="7">
        <v>0.75600000000000001</v>
      </c>
      <c r="I1174" s="7">
        <v>-0.25740000000000002</v>
      </c>
      <c r="J1174" s="7">
        <v>1.5409999999999999</v>
      </c>
      <c r="X1174" s="35" t="str">
        <f t="shared" si="48"/>
        <v>Any AD</v>
      </c>
      <c r="Y1174" s="35" t="str">
        <f t="shared" si="49"/>
        <v>Short-term psychodynamic psychotherapy individual + Any AD</v>
      </c>
      <c r="Z1174" s="35" t="str">
        <f>FIXED(EXP('WinBUGS output'!N1173),2)</f>
        <v>1.65</v>
      </c>
      <c r="AA1174" s="35" t="str">
        <f>FIXED(EXP('WinBUGS output'!M1173),2)</f>
        <v>0.71</v>
      </c>
      <c r="AB1174" s="35" t="str">
        <f>FIXED(EXP('WinBUGS output'!O1173),2)</f>
        <v>3.76</v>
      </c>
    </row>
    <row r="1175" spans="1:28" x14ac:dyDescent="0.25">
      <c r="A1175" s="37">
        <v>21</v>
      </c>
      <c r="B1175" s="37">
        <v>63</v>
      </c>
      <c r="C1175" s="35" t="str">
        <f>VLOOKUP(A1175,'WinBUGS output'!A:C,3,FALSE)</f>
        <v>Any AD</v>
      </c>
      <c r="D1175" s="35" t="str">
        <f>VLOOKUP(B1175,'WinBUGS output'!A:C,3,FALSE)</f>
        <v>Short-term psychodynamic psychotherapy individual + any SSRI</v>
      </c>
      <c r="E1175" s="35" t="str">
        <f>FIXED('WinBUGS output'!N1174,2)</f>
        <v>0.36</v>
      </c>
      <c r="F1175" s="35" t="str">
        <f>FIXED('WinBUGS output'!M1174,2)</f>
        <v>-0.65</v>
      </c>
      <c r="G1175" s="35" t="str">
        <f>FIXED('WinBUGS output'!O1174,2)</f>
        <v>1.31</v>
      </c>
      <c r="H1175" s="7"/>
      <c r="I1175" s="7"/>
      <c r="J1175" s="7"/>
      <c r="X1175" s="35" t="str">
        <f t="shared" si="48"/>
        <v>Any AD</v>
      </c>
      <c r="Y1175" s="35" t="str">
        <f t="shared" si="49"/>
        <v>Short-term psychodynamic psychotherapy individual + any SSRI</v>
      </c>
      <c r="Z1175" s="35" t="str">
        <f>FIXED(EXP('WinBUGS output'!N1174),2)</f>
        <v>1.44</v>
      </c>
      <c r="AA1175" s="35" t="str">
        <f>FIXED(EXP('WinBUGS output'!M1174),2)</f>
        <v>0.52</v>
      </c>
      <c r="AB1175" s="35" t="str">
        <f>FIXED(EXP('WinBUGS output'!O1174),2)</f>
        <v>3.71</v>
      </c>
    </row>
    <row r="1176" spans="1:28" x14ac:dyDescent="0.25">
      <c r="A1176" s="37">
        <v>21</v>
      </c>
      <c r="B1176" s="37">
        <v>64</v>
      </c>
      <c r="C1176" s="35" t="str">
        <f>VLOOKUP(A1176,'WinBUGS output'!A:C,3,FALSE)</f>
        <v>Any AD</v>
      </c>
      <c r="D1176" s="35" t="str">
        <f>VLOOKUP(B1176,'WinBUGS output'!A:C,3,FALSE)</f>
        <v>CBT individual (over 15 sessions) + Pill placebo</v>
      </c>
      <c r="E1176" s="35" t="str">
        <f>FIXED('WinBUGS output'!N1175,2)</f>
        <v>1.10</v>
      </c>
      <c r="F1176" s="35" t="str">
        <f>FIXED('WinBUGS output'!M1175,2)</f>
        <v>0.04</v>
      </c>
      <c r="G1176" s="35" t="str">
        <f>FIXED('WinBUGS output'!O1175,2)</f>
        <v>2.14</v>
      </c>
      <c r="H1176" s="7"/>
      <c r="I1176" s="7"/>
      <c r="J1176" s="7"/>
      <c r="X1176" s="35" t="str">
        <f t="shared" si="48"/>
        <v>Any AD</v>
      </c>
      <c r="Y1176" s="35" t="str">
        <f t="shared" si="49"/>
        <v>CBT individual (over 15 sessions) + Pill placebo</v>
      </c>
      <c r="Z1176" s="35" t="str">
        <f>FIXED(EXP('WinBUGS output'!N1175),2)</f>
        <v>3.00</v>
      </c>
      <c r="AA1176" s="35" t="str">
        <f>FIXED(EXP('WinBUGS output'!M1175),2)</f>
        <v>1.04</v>
      </c>
      <c r="AB1176" s="35" t="str">
        <f>FIXED(EXP('WinBUGS output'!O1175),2)</f>
        <v>8.47</v>
      </c>
    </row>
    <row r="1177" spans="1:28" x14ac:dyDescent="0.25">
      <c r="A1177" s="37">
        <v>21</v>
      </c>
      <c r="B1177" s="37">
        <v>65</v>
      </c>
      <c r="C1177" s="35" t="str">
        <f>VLOOKUP(A1177,'WinBUGS output'!A:C,3,FALSE)</f>
        <v>Any AD</v>
      </c>
      <c r="D1177" s="35" t="str">
        <f>VLOOKUP(B1177,'WinBUGS output'!A:C,3,FALSE)</f>
        <v xml:space="preserve">Interpersonal psychotherapy (IPT) + Pill placebo </v>
      </c>
      <c r="E1177" s="35" t="str">
        <f>FIXED('WinBUGS output'!N1176,2)</f>
        <v>1.09</v>
      </c>
      <c r="F1177" s="35" t="str">
        <f>FIXED('WinBUGS output'!M1176,2)</f>
        <v>-0.13</v>
      </c>
      <c r="G1177" s="35" t="str">
        <f>FIXED('WinBUGS output'!O1176,2)</f>
        <v>2.27</v>
      </c>
      <c r="H1177" s="7"/>
      <c r="I1177" s="7"/>
      <c r="J1177" s="7"/>
      <c r="X1177" s="35" t="str">
        <f t="shared" si="48"/>
        <v>Any AD</v>
      </c>
      <c r="Y1177" s="35" t="str">
        <f t="shared" si="49"/>
        <v xml:space="preserve">Interpersonal psychotherapy (IPT) + Pill placebo </v>
      </c>
      <c r="Z1177" s="35" t="str">
        <f>FIXED(EXP('WinBUGS output'!N1176),2)</f>
        <v>2.96</v>
      </c>
      <c r="AA1177" s="35" t="str">
        <f>FIXED(EXP('WinBUGS output'!M1176),2)</f>
        <v>0.88</v>
      </c>
      <c r="AB1177" s="35" t="str">
        <f>FIXED(EXP('WinBUGS output'!O1176),2)</f>
        <v>9.71</v>
      </c>
    </row>
    <row r="1178" spans="1:28" x14ac:dyDescent="0.25">
      <c r="A1178" s="37">
        <v>21</v>
      </c>
      <c r="B1178" s="37">
        <v>66</v>
      </c>
      <c r="C1178" s="35" t="str">
        <f>VLOOKUP(A1178,'WinBUGS output'!A:C,3,FALSE)</f>
        <v>Any AD</v>
      </c>
      <c r="D1178" s="35" t="str">
        <f>VLOOKUP(B1178,'WinBUGS output'!A:C,3,FALSE)</f>
        <v>Exercise + Sertraline</v>
      </c>
      <c r="E1178" s="35" t="str">
        <f>FIXED('WinBUGS output'!N1177,2)</f>
        <v>0.96</v>
      </c>
      <c r="F1178" s="35" t="str">
        <f>FIXED('WinBUGS output'!M1177,2)</f>
        <v>-0.19</v>
      </c>
      <c r="G1178" s="35" t="str">
        <f>FIXED('WinBUGS output'!O1177,2)</f>
        <v>2.11</v>
      </c>
      <c r="H1178" s="7"/>
      <c r="I1178" s="7"/>
      <c r="J1178" s="7"/>
      <c r="X1178" s="35" t="str">
        <f t="shared" si="48"/>
        <v>Any AD</v>
      </c>
      <c r="Y1178" s="35" t="str">
        <f t="shared" si="49"/>
        <v>Exercise + Sertraline</v>
      </c>
      <c r="Z1178" s="35" t="str">
        <f>FIXED(EXP('WinBUGS output'!N1177),2)</f>
        <v>2.61</v>
      </c>
      <c r="AA1178" s="35" t="str">
        <f>FIXED(EXP('WinBUGS output'!M1177),2)</f>
        <v>0.83</v>
      </c>
      <c r="AB1178" s="35" t="str">
        <f>FIXED(EXP('WinBUGS output'!O1177),2)</f>
        <v>8.21</v>
      </c>
    </row>
    <row r="1179" spans="1:28" x14ac:dyDescent="0.25">
      <c r="A1179" s="37">
        <v>21</v>
      </c>
      <c r="B1179" s="37">
        <v>67</v>
      </c>
      <c r="C1179" s="35" t="str">
        <f>VLOOKUP(A1179,'WinBUGS output'!A:C,3,FALSE)</f>
        <v>Any AD</v>
      </c>
      <c r="D1179" s="35" t="str">
        <f>VLOOKUP(B1179,'WinBUGS output'!A:C,3,FALSE)</f>
        <v>Cognitive bibliotherapy + escitalopram</v>
      </c>
      <c r="E1179" s="35" t="str">
        <f>FIXED('WinBUGS output'!N1178,2)</f>
        <v>-0.53</v>
      </c>
      <c r="F1179" s="35" t="str">
        <f>FIXED('WinBUGS output'!M1178,2)</f>
        <v>-1.76</v>
      </c>
      <c r="G1179" s="35" t="str">
        <f>FIXED('WinBUGS output'!O1178,2)</f>
        <v>0.72</v>
      </c>
      <c r="H1179" s="7"/>
      <c r="I1179" s="7"/>
      <c r="J1179" s="7"/>
      <c r="X1179" s="35" t="str">
        <f t="shared" si="48"/>
        <v>Any AD</v>
      </c>
      <c r="Y1179" s="35" t="str">
        <f t="shared" si="49"/>
        <v>Cognitive bibliotherapy + escitalopram</v>
      </c>
      <c r="Z1179" s="35" t="str">
        <f>FIXED(EXP('WinBUGS output'!N1178),2)</f>
        <v>0.59</v>
      </c>
      <c r="AA1179" s="35" t="str">
        <f>FIXED(EXP('WinBUGS output'!M1178),2)</f>
        <v>0.17</v>
      </c>
      <c r="AB1179" s="35" t="str">
        <f>FIXED(EXP('WinBUGS output'!O1178),2)</f>
        <v>2.05</v>
      </c>
    </row>
    <row r="1180" spans="1:28" x14ac:dyDescent="0.25">
      <c r="A1180" s="37">
        <v>22</v>
      </c>
      <c r="B1180" s="37">
        <v>23</v>
      </c>
      <c r="C1180" s="35" t="str">
        <f>VLOOKUP(A1180,'WinBUGS output'!A:C,3,FALSE)</f>
        <v>Mirtazapine</v>
      </c>
      <c r="D1180" s="35" t="str">
        <f>VLOOKUP(B1180,'WinBUGS output'!A:C,3,FALSE)</f>
        <v>Short-term psychodynamic psychotherapy individual</v>
      </c>
      <c r="E1180" s="35" t="str">
        <f>FIXED('WinBUGS output'!N1179,2)</f>
        <v>-0.72</v>
      </c>
      <c r="F1180" s="35" t="str">
        <f>FIXED('WinBUGS output'!M1179,2)</f>
        <v>-2.32</v>
      </c>
      <c r="G1180" s="35" t="str">
        <f>FIXED('WinBUGS output'!O1179,2)</f>
        <v>0.75</v>
      </c>
      <c r="H1180" s="7"/>
      <c r="I1180" s="7"/>
      <c r="J1180" s="7"/>
      <c r="X1180" s="35" t="str">
        <f t="shared" si="48"/>
        <v>Mirtazapine</v>
      </c>
      <c r="Y1180" s="35" t="str">
        <f t="shared" si="49"/>
        <v>Short-term psychodynamic psychotherapy individual</v>
      </c>
      <c r="Z1180" s="35" t="str">
        <f>FIXED(EXP('WinBUGS output'!N1179),2)</f>
        <v>0.49</v>
      </c>
      <c r="AA1180" s="35" t="str">
        <f>FIXED(EXP('WinBUGS output'!M1179),2)</f>
        <v>0.10</v>
      </c>
      <c r="AB1180" s="35" t="str">
        <f>FIXED(EXP('WinBUGS output'!O1179),2)</f>
        <v>2.13</v>
      </c>
    </row>
    <row r="1181" spans="1:28" x14ac:dyDescent="0.25">
      <c r="A1181" s="37">
        <v>22</v>
      </c>
      <c r="B1181" s="37">
        <v>24</v>
      </c>
      <c r="C1181" s="35" t="str">
        <f>VLOOKUP(A1181,'WinBUGS output'!A:C,3,FALSE)</f>
        <v>Mirtazapine</v>
      </c>
      <c r="D1181" s="35" t="str">
        <f>VLOOKUP(B1181,'WinBUGS output'!A:C,3,FALSE)</f>
        <v>Cognitive bibliotherapy with support</v>
      </c>
      <c r="E1181" s="35" t="str">
        <f>FIXED('WinBUGS output'!N1180,2)</f>
        <v>-0.87</v>
      </c>
      <c r="F1181" s="35" t="str">
        <f>FIXED('WinBUGS output'!M1180,2)</f>
        <v>-2.48</v>
      </c>
      <c r="G1181" s="35" t="str">
        <f>FIXED('WinBUGS output'!O1180,2)</f>
        <v>0.61</v>
      </c>
      <c r="H1181" s="7"/>
      <c r="I1181" s="7"/>
      <c r="J1181" s="7"/>
      <c r="X1181" s="35" t="str">
        <f t="shared" si="48"/>
        <v>Mirtazapine</v>
      </c>
      <c r="Y1181" s="35" t="str">
        <f t="shared" si="49"/>
        <v>Cognitive bibliotherapy with support</v>
      </c>
      <c r="Z1181" s="35" t="str">
        <f>FIXED(EXP('WinBUGS output'!N1180),2)</f>
        <v>0.42</v>
      </c>
      <c r="AA1181" s="35" t="str">
        <f>FIXED(EXP('WinBUGS output'!M1180),2)</f>
        <v>0.08</v>
      </c>
      <c r="AB1181" s="35" t="str">
        <f>FIXED(EXP('WinBUGS output'!O1180),2)</f>
        <v>1.83</v>
      </c>
    </row>
    <row r="1182" spans="1:28" x14ac:dyDescent="0.25">
      <c r="A1182" s="37">
        <v>22</v>
      </c>
      <c r="B1182" s="37">
        <v>25</v>
      </c>
      <c r="C1182" s="35" t="str">
        <f>VLOOKUP(A1182,'WinBUGS output'!A:C,3,FALSE)</f>
        <v>Mirtazapine</v>
      </c>
      <c r="D1182" s="35" t="str">
        <f>VLOOKUP(B1182,'WinBUGS output'!A:C,3,FALSE)</f>
        <v>Computerised behavioural activation with support</v>
      </c>
      <c r="E1182" s="35" t="str">
        <f>FIXED('WinBUGS output'!N1181,2)</f>
        <v>-0.59</v>
      </c>
      <c r="F1182" s="35" t="str">
        <f>FIXED('WinBUGS output'!M1181,2)</f>
        <v>-2.23</v>
      </c>
      <c r="G1182" s="35" t="str">
        <f>FIXED('WinBUGS output'!O1181,2)</f>
        <v>0.94</v>
      </c>
      <c r="H1182" s="7"/>
      <c r="I1182" s="7"/>
      <c r="J1182" s="7"/>
      <c r="X1182" s="35" t="str">
        <f t="shared" si="48"/>
        <v>Mirtazapine</v>
      </c>
      <c r="Y1182" s="35" t="str">
        <f t="shared" si="49"/>
        <v>Computerised behavioural activation with support</v>
      </c>
      <c r="Z1182" s="35" t="str">
        <f>FIXED(EXP('WinBUGS output'!N1181),2)</f>
        <v>0.55</v>
      </c>
      <c r="AA1182" s="35" t="str">
        <f>FIXED(EXP('WinBUGS output'!M1181),2)</f>
        <v>0.11</v>
      </c>
      <c r="AB1182" s="35" t="str">
        <f>FIXED(EXP('WinBUGS output'!O1181),2)</f>
        <v>2.56</v>
      </c>
    </row>
    <row r="1183" spans="1:28" x14ac:dyDescent="0.25">
      <c r="A1183" s="37">
        <v>22</v>
      </c>
      <c r="B1183" s="37">
        <v>26</v>
      </c>
      <c r="C1183" s="35" t="str">
        <f>VLOOKUP(A1183,'WinBUGS output'!A:C,3,FALSE)</f>
        <v>Mirtazapine</v>
      </c>
      <c r="D1183" s="35" t="str">
        <f>VLOOKUP(B1183,'WinBUGS output'!A:C,3,FALSE)</f>
        <v>Computerised psychodynamic therapy with support</v>
      </c>
      <c r="E1183" s="35" t="str">
        <f>FIXED('WinBUGS output'!N1182,2)</f>
        <v>-0.12</v>
      </c>
      <c r="F1183" s="35" t="str">
        <f>FIXED('WinBUGS output'!M1182,2)</f>
        <v>-1.82</v>
      </c>
      <c r="G1183" s="35" t="str">
        <f>FIXED('WinBUGS output'!O1182,2)</f>
        <v>1.52</v>
      </c>
      <c r="H1183" s="7"/>
      <c r="I1183" s="7"/>
      <c r="J1183" s="7"/>
      <c r="X1183" s="35" t="str">
        <f t="shared" si="48"/>
        <v>Mirtazapine</v>
      </c>
      <c r="Y1183" s="35" t="str">
        <f t="shared" si="49"/>
        <v>Computerised psychodynamic therapy with support</v>
      </c>
      <c r="Z1183" s="35" t="str">
        <f>FIXED(EXP('WinBUGS output'!N1182),2)</f>
        <v>0.88</v>
      </c>
      <c r="AA1183" s="35" t="str">
        <f>FIXED(EXP('WinBUGS output'!M1182),2)</f>
        <v>0.16</v>
      </c>
      <c r="AB1183" s="35" t="str">
        <f>FIXED(EXP('WinBUGS output'!O1182),2)</f>
        <v>4.57</v>
      </c>
    </row>
    <row r="1184" spans="1:28" x14ac:dyDescent="0.25">
      <c r="A1184" s="37">
        <v>22</v>
      </c>
      <c r="B1184" s="37">
        <v>27</v>
      </c>
      <c r="C1184" s="35" t="str">
        <f>VLOOKUP(A1184,'WinBUGS output'!A:C,3,FALSE)</f>
        <v>Mirtazapine</v>
      </c>
      <c r="D1184" s="35" t="str">
        <f>VLOOKUP(B1184,'WinBUGS output'!A:C,3,FALSE)</f>
        <v>Computerised-CBT (CCBT) with support</v>
      </c>
      <c r="E1184" s="35" t="str">
        <f>FIXED('WinBUGS output'!N1183,2)</f>
        <v>-0.47</v>
      </c>
      <c r="F1184" s="35" t="str">
        <f>FIXED('WinBUGS output'!M1183,2)</f>
        <v>-2.06</v>
      </c>
      <c r="G1184" s="35" t="str">
        <f>FIXED('WinBUGS output'!O1183,2)</f>
        <v>1.00</v>
      </c>
      <c r="H1184" s="7"/>
      <c r="I1184" s="7"/>
      <c r="J1184" s="7"/>
      <c r="X1184" s="35" t="str">
        <f t="shared" si="48"/>
        <v>Mirtazapine</v>
      </c>
      <c r="Y1184" s="35" t="str">
        <f t="shared" si="49"/>
        <v>Computerised-CBT (CCBT) with support</v>
      </c>
      <c r="Z1184" s="35" t="str">
        <f>FIXED(EXP('WinBUGS output'!N1183),2)</f>
        <v>0.62</v>
      </c>
      <c r="AA1184" s="35" t="str">
        <f>FIXED(EXP('WinBUGS output'!M1183),2)</f>
        <v>0.13</v>
      </c>
      <c r="AB1184" s="35" t="str">
        <f>FIXED(EXP('WinBUGS output'!O1183),2)</f>
        <v>2.71</v>
      </c>
    </row>
    <row r="1185" spans="1:28" x14ac:dyDescent="0.25">
      <c r="A1185" s="37">
        <v>22</v>
      </c>
      <c r="B1185" s="37">
        <v>28</v>
      </c>
      <c r="C1185" s="35" t="str">
        <f>VLOOKUP(A1185,'WinBUGS output'!A:C,3,FALSE)</f>
        <v>Mirtazapine</v>
      </c>
      <c r="D1185" s="35" t="str">
        <f>VLOOKUP(B1185,'WinBUGS output'!A:C,3,FALSE)</f>
        <v>Computerised-CBT (CCBT) with support + TAU</v>
      </c>
      <c r="E1185" s="35" t="str">
        <f>FIXED('WinBUGS output'!N1184,2)</f>
        <v>-0.72</v>
      </c>
      <c r="F1185" s="35" t="str">
        <f>FIXED('WinBUGS output'!M1184,2)</f>
        <v>-2.38</v>
      </c>
      <c r="G1185" s="35" t="str">
        <f>FIXED('WinBUGS output'!O1184,2)</f>
        <v>0.83</v>
      </c>
      <c r="H1185" s="7"/>
      <c r="I1185" s="7"/>
      <c r="J1185" s="7"/>
      <c r="X1185" s="35" t="str">
        <f t="shared" si="48"/>
        <v>Mirtazapine</v>
      </c>
      <c r="Y1185" s="35" t="str">
        <f t="shared" si="49"/>
        <v>Computerised-CBT (CCBT) with support + TAU</v>
      </c>
      <c r="Z1185" s="35" t="str">
        <f>FIXED(EXP('WinBUGS output'!N1184),2)</f>
        <v>0.49</v>
      </c>
      <c r="AA1185" s="35" t="str">
        <f>FIXED(EXP('WinBUGS output'!M1184),2)</f>
        <v>0.09</v>
      </c>
      <c r="AB1185" s="35" t="str">
        <f>FIXED(EXP('WinBUGS output'!O1184),2)</f>
        <v>2.29</v>
      </c>
    </row>
    <row r="1186" spans="1:28" x14ac:dyDescent="0.25">
      <c r="A1186" s="37">
        <v>22</v>
      </c>
      <c r="B1186" s="37">
        <v>29</v>
      </c>
      <c r="C1186" s="35" t="str">
        <f>VLOOKUP(A1186,'WinBUGS output'!A:C,3,FALSE)</f>
        <v>Mirtazapine</v>
      </c>
      <c r="D1186" s="35" t="str">
        <f>VLOOKUP(B1186,'WinBUGS output'!A:C,3,FALSE)</f>
        <v>Cognitive bibliotherapy</v>
      </c>
      <c r="E1186" s="35" t="str">
        <f>FIXED('WinBUGS output'!N1185,2)</f>
        <v>-1.19</v>
      </c>
      <c r="F1186" s="35" t="str">
        <f>FIXED('WinBUGS output'!M1185,2)</f>
        <v>-2.74</v>
      </c>
      <c r="G1186" s="35" t="str">
        <f>FIXED('WinBUGS output'!O1185,2)</f>
        <v>0.25</v>
      </c>
      <c r="H1186" s="7"/>
      <c r="I1186" s="7"/>
      <c r="J1186" s="7"/>
      <c r="X1186" s="35" t="str">
        <f t="shared" si="48"/>
        <v>Mirtazapine</v>
      </c>
      <c r="Y1186" s="35" t="str">
        <f t="shared" si="49"/>
        <v>Cognitive bibliotherapy</v>
      </c>
      <c r="Z1186" s="35" t="str">
        <f>FIXED(EXP('WinBUGS output'!N1185),2)</f>
        <v>0.31</v>
      </c>
      <c r="AA1186" s="35" t="str">
        <f>FIXED(EXP('WinBUGS output'!M1185),2)</f>
        <v>0.06</v>
      </c>
      <c r="AB1186" s="35" t="str">
        <f>FIXED(EXP('WinBUGS output'!O1185),2)</f>
        <v>1.29</v>
      </c>
    </row>
    <row r="1187" spans="1:28" x14ac:dyDescent="0.25">
      <c r="A1187" s="37">
        <v>22</v>
      </c>
      <c r="B1187" s="37">
        <v>30</v>
      </c>
      <c r="C1187" s="35" t="str">
        <f>VLOOKUP(A1187,'WinBUGS output'!A:C,3,FALSE)</f>
        <v>Mirtazapine</v>
      </c>
      <c r="D1187" s="35" t="str">
        <f>VLOOKUP(B1187,'WinBUGS output'!A:C,3,FALSE)</f>
        <v>Cognitive bibliotherapy + TAU</v>
      </c>
      <c r="E1187" s="35" t="str">
        <f>FIXED('WinBUGS output'!N1186,2)</f>
        <v>-1.49</v>
      </c>
      <c r="F1187" s="35" t="str">
        <f>FIXED('WinBUGS output'!M1186,2)</f>
        <v>-3.14</v>
      </c>
      <c r="G1187" s="35" t="str">
        <f>FIXED('WinBUGS output'!O1186,2)</f>
        <v>0.05</v>
      </c>
      <c r="H1187" s="7"/>
      <c r="I1187" s="7"/>
      <c r="J1187" s="7"/>
      <c r="X1187" s="35" t="str">
        <f t="shared" si="48"/>
        <v>Mirtazapine</v>
      </c>
      <c r="Y1187" s="35" t="str">
        <f t="shared" si="49"/>
        <v>Cognitive bibliotherapy + TAU</v>
      </c>
      <c r="Z1187" s="35" t="str">
        <f>FIXED(EXP('WinBUGS output'!N1186),2)</f>
        <v>0.23</v>
      </c>
      <c r="AA1187" s="35" t="str">
        <f>FIXED(EXP('WinBUGS output'!M1186),2)</f>
        <v>0.04</v>
      </c>
      <c r="AB1187" s="35" t="str">
        <f>FIXED(EXP('WinBUGS output'!O1186),2)</f>
        <v>1.05</v>
      </c>
    </row>
    <row r="1188" spans="1:28" x14ac:dyDescent="0.25">
      <c r="A1188" s="37">
        <v>22</v>
      </c>
      <c r="B1188" s="37">
        <v>31</v>
      </c>
      <c r="C1188" s="35" t="str">
        <f>VLOOKUP(A1188,'WinBUGS output'!A:C,3,FALSE)</f>
        <v>Mirtazapine</v>
      </c>
      <c r="D1188" s="35" t="str">
        <f>VLOOKUP(B1188,'WinBUGS output'!A:C,3,FALSE)</f>
        <v>Computerised mindfulness intervention</v>
      </c>
      <c r="E1188" s="35" t="str">
        <f>FIXED('WinBUGS output'!N1187,2)</f>
        <v>-1.13</v>
      </c>
      <c r="F1188" s="35" t="str">
        <f>FIXED('WinBUGS output'!M1187,2)</f>
        <v>-2.80</v>
      </c>
      <c r="G1188" s="35" t="str">
        <f>FIXED('WinBUGS output'!O1187,2)</f>
        <v>0.46</v>
      </c>
      <c r="H1188" s="7"/>
      <c r="I1188" s="7"/>
      <c r="J1188" s="7"/>
      <c r="X1188" s="35" t="str">
        <f t="shared" si="48"/>
        <v>Mirtazapine</v>
      </c>
      <c r="Y1188" s="35" t="str">
        <f t="shared" si="49"/>
        <v>Computerised mindfulness intervention</v>
      </c>
      <c r="Z1188" s="35" t="str">
        <f>FIXED(EXP('WinBUGS output'!N1187),2)</f>
        <v>0.32</v>
      </c>
      <c r="AA1188" s="35" t="str">
        <f>FIXED(EXP('WinBUGS output'!M1187),2)</f>
        <v>0.06</v>
      </c>
      <c r="AB1188" s="35" t="str">
        <f>FIXED(EXP('WinBUGS output'!O1187),2)</f>
        <v>1.58</v>
      </c>
    </row>
    <row r="1189" spans="1:28" x14ac:dyDescent="0.25">
      <c r="A1189" s="37">
        <v>22</v>
      </c>
      <c r="B1189" s="37">
        <v>32</v>
      </c>
      <c r="C1189" s="35" t="str">
        <f>VLOOKUP(A1189,'WinBUGS output'!A:C,3,FALSE)</f>
        <v>Mirtazapine</v>
      </c>
      <c r="D1189" s="35" t="str">
        <f>VLOOKUP(B1189,'WinBUGS output'!A:C,3,FALSE)</f>
        <v>Computerised-CBT (CCBT)</v>
      </c>
      <c r="E1189" s="35" t="str">
        <f>FIXED('WinBUGS output'!N1188,2)</f>
        <v>-0.91</v>
      </c>
      <c r="F1189" s="35" t="str">
        <f>FIXED('WinBUGS output'!M1188,2)</f>
        <v>-2.47</v>
      </c>
      <c r="G1189" s="35" t="str">
        <f>FIXED('WinBUGS output'!O1188,2)</f>
        <v>0.53</v>
      </c>
      <c r="H1189" s="7"/>
      <c r="I1189" s="7"/>
      <c r="J1189" s="7"/>
      <c r="X1189" s="35" t="str">
        <f t="shared" si="48"/>
        <v>Mirtazapine</v>
      </c>
      <c r="Y1189" s="35" t="str">
        <f t="shared" si="49"/>
        <v>Computerised-CBT (CCBT)</v>
      </c>
      <c r="Z1189" s="35" t="str">
        <f>FIXED(EXP('WinBUGS output'!N1188),2)</f>
        <v>0.40</v>
      </c>
      <c r="AA1189" s="35" t="str">
        <f>FIXED(EXP('WinBUGS output'!M1188),2)</f>
        <v>0.08</v>
      </c>
      <c r="AB1189" s="35" t="str">
        <f>FIXED(EXP('WinBUGS output'!O1188),2)</f>
        <v>1.70</v>
      </c>
    </row>
    <row r="1190" spans="1:28" x14ac:dyDescent="0.25">
      <c r="A1190" s="37">
        <v>22</v>
      </c>
      <c r="B1190" s="37">
        <v>33</v>
      </c>
      <c r="C1190" s="35" t="str">
        <f>VLOOKUP(A1190,'WinBUGS output'!A:C,3,FALSE)</f>
        <v>Mirtazapine</v>
      </c>
      <c r="D1190" s="35" t="str">
        <f>VLOOKUP(B1190,'WinBUGS output'!A:C,3,FALSE)</f>
        <v>Online positive psychological intervention</v>
      </c>
      <c r="E1190" s="35" t="str">
        <f>FIXED('WinBUGS output'!N1189,2)</f>
        <v>-1.53</v>
      </c>
      <c r="F1190" s="35" t="str">
        <f>FIXED('WinBUGS output'!M1189,2)</f>
        <v>-3.18</v>
      </c>
      <c r="G1190" s="35" t="str">
        <f>FIXED('WinBUGS output'!O1189,2)</f>
        <v>0.01</v>
      </c>
      <c r="H1190" s="7"/>
      <c r="I1190" s="7"/>
      <c r="J1190" s="7"/>
      <c r="X1190" s="35" t="str">
        <f t="shared" si="48"/>
        <v>Mirtazapine</v>
      </c>
      <c r="Y1190" s="35" t="str">
        <f t="shared" si="49"/>
        <v>Online positive psychological intervention</v>
      </c>
      <c r="Z1190" s="35" t="str">
        <f>FIXED(EXP('WinBUGS output'!N1189),2)</f>
        <v>0.22</v>
      </c>
      <c r="AA1190" s="35" t="str">
        <f>FIXED(EXP('WinBUGS output'!M1189),2)</f>
        <v>0.04</v>
      </c>
      <c r="AB1190" s="35" t="str">
        <f>FIXED(EXP('WinBUGS output'!O1189),2)</f>
        <v>1.01</v>
      </c>
    </row>
    <row r="1191" spans="1:28" x14ac:dyDescent="0.25">
      <c r="A1191" s="37">
        <v>22</v>
      </c>
      <c r="B1191" s="37">
        <v>34</v>
      </c>
      <c r="C1191" s="35" t="str">
        <f>VLOOKUP(A1191,'WinBUGS output'!A:C,3,FALSE)</f>
        <v>Mirtazapine</v>
      </c>
      <c r="D1191" s="35" t="str">
        <f>VLOOKUP(B1191,'WinBUGS output'!A:C,3,FALSE)</f>
        <v>Psychoeducational website</v>
      </c>
      <c r="E1191" s="35" t="str">
        <f>FIXED('WinBUGS output'!N1190,2)</f>
        <v>-1.07</v>
      </c>
      <c r="F1191" s="35" t="str">
        <f>FIXED('WinBUGS output'!M1190,2)</f>
        <v>-2.70</v>
      </c>
      <c r="G1191" s="35" t="str">
        <f>FIXED('WinBUGS output'!O1190,2)</f>
        <v>0.46</v>
      </c>
      <c r="H1191" s="7"/>
      <c r="I1191" s="7"/>
      <c r="J1191" s="7"/>
      <c r="X1191" s="35" t="str">
        <f t="shared" si="48"/>
        <v>Mirtazapine</v>
      </c>
      <c r="Y1191" s="35" t="str">
        <f t="shared" si="49"/>
        <v>Psychoeducational website</v>
      </c>
      <c r="Z1191" s="35" t="str">
        <f>FIXED(EXP('WinBUGS output'!N1190),2)</f>
        <v>0.34</v>
      </c>
      <c r="AA1191" s="35" t="str">
        <f>FIXED(EXP('WinBUGS output'!M1190),2)</f>
        <v>0.07</v>
      </c>
      <c r="AB1191" s="35" t="str">
        <f>FIXED(EXP('WinBUGS output'!O1190),2)</f>
        <v>1.58</v>
      </c>
    </row>
    <row r="1192" spans="1:28" x14ac:dyDescent="0.25">
      <c r="A1192" s="37">
        <v>22</v>
      </c>
      <c r="B1192" s="37">
        <v>35</v>
      </c>
      <c r="C1192" s="35" t="str">
        <f>VLOOKUP(A1192,'WinBUGS output'!A:C,3,FALSE)</f>
        <v>Mirtazapine</v>
      </c>
      <c r="D1192" s="35" t="str">
        <f>VLOOKUP(B1192,'WinBUGS output'!A:C,3,FALSE)</f>
        <v>Tailored computerised psychoeducation and self-help strategies</v>
      </c>
      <c r="E1192" s="35" t="str">
        <f>FIXED('WinBUGS output'!N1191,2)</f>
        <v>-1.66</v>
      </c>
      <c r="F1192" s="35" t="str">
        <f>FIXED('WinBUGS output'!M1191,2)</f>
        <v>-3.36</v>
      </c>
      <c r="G1192" s="35" t="str">
        <f>FIXED('WinBUGS output'!O1191,2)</f>
        <v>-0.07</v>
      </c>
      <c r="H1192" s="7"/>
      <c r="I1192" s="7"/>
      <c r="J1192" s="7"/>
      <c r="X1192" s="35" t="str">
        <f t="shared" si="48"/>
        <v>Mirtazapine</v>
      </c>
      <c r="Y1192" s="35" t="str">
        <f t="shared" si="49"/>
        <v>Tailored computerised psychoeducation and self-help strategies</v>
      </c>
      <c r="Z1192" s="35" t="str">
        <f>FIXED(EXP('WinBUGS output'!N1191),2)</f>
        <v>0.19</v>
      </c>
      <c r="AA1192" s="35" t="str">
        <f>FIXED(EXP('WinBUGS output'!M1191),2)</f>
        <v>0.03</v>
      </c>
      <c r="AB1192" s="35" t="str">
        <f>FIXED(EXP('WinBUGS output'!O1191),2)</f>
        <v>0.93</v>
      </c>
    </row>
    <row r="1193" spans="1:28" x14ac:dyDescent="0.25">
      <c r="A1193" s="37">
        <v>22</v>
      </c>
      <c r="B1193" s="37">
        <v>36</v>
      </c>
      <c r="C1193" s="35" t="str">
        <f>VLOOKUP(A1193,'WinBUGS output'!A:C,3,FALSE)</f>
        <v>Mirtazapine</v>
      </c>
      <c r="D1193" s="35" t="str">
        <f>VLOOKUP(B1193,'WinBUGS output'!A:C,3,FALSE)</f>
        <v>Lifestyle factors discussion</v>
      </c>
      <c r="E1193" s="35" t="str">
        <f>FIXED('WinBUGS output'!N1192,2)</f>
        <v>-1.40</v>
      </c>
      <c r="F1193" s="35" t="str">
        <f>FIXED('WinBUGS output'!M1192,2)</f>
        <v>-3.05</v>
      </c>
      <c r="G1193" s="35" t="str">
        <f>FIXED('WinBUGS output'!O1192,2)</f>
        <v>0.13</v>
      </c>
      <c r="H1193" s="7"/>
      <c r="I1193" s="7"/>
      <c r="J1193" s="7"/>
      <c r="X1193" s="35" t="str">
        <f t="shared" si="48"/>
        <v>Mirtazapine</v>
      </c>
      <c r="Y1193" s="35" t="str">
        <f t="shared" si="49"/>
        <v>Lifestyle factors discussion</v>
      </c>
      <c r="Z1193" s="35" t="str">
        <f>FIXED(EXP('WinBUGS output'!N1192),2)</f>
        <v>0.25</v>
      </c>
      <c r="AA1193" s="35" t="str">
        <f>FIXED(EXP('WinBUGS output'!M1192),2)</f>
        <v>0.05</v>
      </c>
      <c r="AB1193" s="35" t="str">
        <f>FIXED(EXP('WinBUGS output'!O1192),2)</f>
        <v>1.14</v>
      </c>
    </row>
    <row r="1194" spans="1:28" x14ac:dyDescent="0.25">
      <c r="A1194" s="37">
        <v>22</v>
      </c>
      <c r="B1194" s="37">
        <v>37</v>
      </c>
      <c r="C1194" s="35" t="str">
        <f>VLOOKUP(A1194,'WinBUGS output'!A:C,3,FALSE)</f>
        <v>Mirtazapine</v>
      </c>
      <c r="D1194" s="35" t="str">
        <f>VLOOKUP(B1194,'WinBUGS output'!A:C,3,FALSE)</f>
        <v>Psychoeducational group programme</v>
      </c>
      <c r="E1194" s="35" t="str">
        <f>FIXED('WinBUGS output'!N1193,2)</f>
        <v>-1.20</v>
      </c>
      <c r="F1194" s="35" t="str">
        <f>FIXED('WinBUGS output'!M1193,2)</f>
        <v>-2.81</v>
      </c>
      <c r="G1194" s="35" t="str">
        <f>FIXED('WinBUGS output'!O1193,2)</f>
        <v>0.30</v>
      </c>
      <c r="H1194" s="7"/>
      <c r="I1194" s="7"/>
      <c r="J1194" s="7"/>
      <c r="X1194" s="35" t="str">
        <f t="shared" si="48"/>
        <v>Mirtazapine</v>
      </c>
      <c r="Y1194" s="35" t="str">
        <f t="shared" si="49"/>
        <v>Psychoeducational group programme</v>
      </c>
      <c r="Z1194" s="35" t="str">
        <f>FIXED(EXP('WinBUGS output'!N1193),2)</f>
        <v>0.30</v>
      </c>
      <c r="AA1194" s="35" t="str">
        <f>FIXED(EXP('WinBUGS output'!M1193),2)</f>
        <v>0.06</v>
      </c>
      <c r="AB1194" s="35" t="str">
        <f>FIXED(EXP('WinBUGS output'!O1193),2)</f>
        <v>1.35</v>
      </c>
    </row>
    <row r="1195" spans="1:28" x14ac:dyDescent="0.25">
      <c r="A1195" s="37">
        <v>22</v>
      </c>
      <c r="B1195" s="37">
        <v>38</v>
      </c>
      <c r="C1195" s="35" t="str">
        <f>VLOOKUP(A1195,'WinBUGS output'!A:C,3,FALSE)</f>
        <v>Mirtazapine</v>
      </c>
      <c r="D1195" s="35" t="str">
        <f>VLOOKUP(B1195,'WinBUGS output'!A:C,3,FALSE)</f>
        <v>Psychoeducational group programme + TAU</v>
      </c>
      <c r="E1195" s="35" t="str">
        <f>FIXED('WinBUGS output'!N1194,2)</f>
        <v>-1.09</v>
      </c>
      <c r="F1195" s="35" t="str">
        <f>FIXED('WinBUGS output'!M1194,2)</f>
        <v>-2.74</v>
      </c>
      <c r="G1195" s="35" t="str">
        <f>FIXED('WinBUGS output'!O1194,2)</f>
        <v>0.44</v>
      </c>
      <c r="H1195" s="7"/>
      <c r="I1195" s="7"/>
      <c r="J1195" s="7"/>
      <c r="X1195" s="35" t="str">
        <f t="shared" si="48"/>
        <v>Mirtazapine</v>
      </c>
      <c r="Y1195" s="35" t="str">
        <f t="shared" si="49"/>
        <v>Psychoeducational group programme + TAU</v>
      </c>
      <c r="Z1195" s="35" t="str">
        <f>FIXED(EXP('WinBUGS output'!N1194),2)</f>
        <v>0.34</v>
      </c>
      <c r="AA1195" s="35" t="str">
        <f>FIXED(EXP('WinBUGS output'!M1194),2)</f>
        <v>0.06</v>
      </c>
      <c r="AB1195" s="35" t="str">
        <f>FIXED(EXP('WinBUGS output'!O1194),2)</f>
        <v>1.56</v>
      </c>
    </row>
    <row r="1196" spans="1:28" x14ac:dyDescent="0.25">
      <c r="A1196" s="37">
        <v>22</v>
      </c>
      <c r="B1196" s="37">
        <v>39</v>
      </c>
      <c r="C1196" s="35" t="str">
        <f>VLOOKUP(A1196,'WinBUGS output'!A:C,3,FALSE)</f>
        <v>Mirtazapine</v>
      </c>
      <c r="D1196" s="35" t="str">
        <f>VLOOKUP(B1196,'WinBUGS output'!A:C,3,FALSE)</f>
        <v>Interpersonal psychotherapy (IPT)</v>
      </c>
      <c r="E1196" s="35" t="str">
        <f>FIXED('WinBUGS output'!N1195,2)</f>
        <v>-0.99</v>
      </c>
      <c r="F1196" s="35" t="str">
        <f>FIXED('WinBUGS output'!M1195,2)</f>
        <v>-2.56</v>
      </c>
      <c r="G1196" s="35" t="str">
        <f>FIXED('WinBUGS output'!O1195,2)</f>
        <v>0.45</v>
      </c>
      <c r="H1196" s="7"/>
      <c r="I1196" s="7"/>
      <c r="J1196" s="7"/>
      <c r="X1196" s="35" t="str">
        <f t="shared" si="48"/>
        <v>Mirtazapine</v>
      </c>
      <c r="Y1196" s="35" t="str">
        <f t="shared" si="49"/>
        <v>Interpersonal psychotherapy (IPT)</v>
      </c>
      <c r="Z1196" s="35" t="str">
        <f>FIXED(EXP('WinBUGS output'!N1195),2)</f>
        <v>0.37</v>
      </c>
      <c r="AA1196" s="35" t="str">
        <f>FIXED(EXP('WinBUGS output'!M1195),2)</f>
        <v>0.08</v>
      </c>
      <c r="AB1196" s="35" t="str">
        <f>FIXED(EXP('WinBUGS output'!O1195),2)</f>
        <v>1.57</v>
      </c>
    </row>
    <row r="1197" spans="1:28" x14ac:dyDescent="0.25">
      <c r="A1197" s="37">
        <v>22</v>
      </c>
      <c r="B1197" s="37">
        <v>40</v>
      </c>
      <c r="C1197" s="35" t="str">
        <f>VLOOKUP(A1197,'WinBUGS output'!A:C,3,FALSE)</f>
        <v>Mirtazapine</v>
      </c>
      <c r="D1197" s="35" t="str">
        <f>VLOOKUP(B1197,'WinBUGS output'!A:C,3,FALSE)</f>
        <v>Interpersonal counselling</v>
      </c>
      <c r="E1197" s="35" t="str">
        <f>FIXED('WinBUGS output'!N1196,2)</f>
        <v>-0.59</v>
      </c>
      <c r="F1197" s="35" t="str">
        <f>FIXED('WinBUGS output'!M1196,2)</f>
        <v>-2.28</v>
      </c>
      <c r="G1197" s="35" t="str">
        <f>FIXED('WinBUGS output'!O1196,2)</f>
        <v>1.02</v>
      </c>
      <c r="H1197" s="7"/>
      <c r="I1197" s="7"/>
      <c r="J1197" s="7"/>
      <c r="X1197" s="35" t="str">
        <f t="shared" si="48"/>
        <v>Mirtazapine</v>
      </c>
      <c r="Y1197" s="35" t="str">
        <f t="shared" si="49"/>
        <v>Interpersonal counselling</v>
      </c>
      <c r="Z1197" s="35" t="str">
        <f>FIXED(EXP('WinBUGS output'!N1196),2)</f>
        <v>0.55</v>
      </c>
      <c r="AA1197" s="35" t="str">
        <f>FIXED(EXP('WinBUGS output'!M1196),2)</f>
        <v>0.10</v>
      </c>
      <c r="AB1197" s="35" t="str">
        <f>FIXED(EXP('WinBUGS output'!O1196),2)</f>
        <v>2.78</v>
      </c>
    </row>
    <row r="1198" spans="1:28" x14ac:dyDescent="0.25">
      <c r="A1198" s="37">
        <v>22</v>
      </c>
      <c r="B1198" s="37">
        <v>41</v>
      </c>
      <c r="C1198" s="35" t="str">
        <f>VLOOKUP(A1198,'WinBUGS output'!A:C,3,FALSE)</f>
        <v>Mirtazapine</v>
      </c>
      <c r="D1198" s="35" t="str">
        <f>VLOOKUP(B1198,'WinBUGS output'!A:C,3,FALSE)</f>
        <v>Non-directive counselling</v>
      </c>
      <c r="E1198" s="35" t="str">
        <f>FIXED('WinBUGS output'!N1197,2)</f>
        <v>-0.90</v>
      </c>
      <c r="F1198" s="35" t="str">
        <f>FIXED('WinBUGS output'!M1197,2)</f>
        <v>-2.53</v>
      </c>
      <c r="G1198" s="35" t="str">
        <f>FIXED('WinBUGS output'!O1197,2)</f>
        <v>0.60</v>
      </c>
      <c r="H1198" s="7"/>
      <c r="I1198" s="7"/>
      <c r="J1198" s="7"/>
      <c r="X1198" s="35" t="str">
        <f t="shared" si="48"/>
        <v>Mirtazapine</v>
      </c>
      <c r="Y1198" s="35" t="str">
        <f t="shared" si="49"/>
        <v>Non-directive counselling</v>
      </c>
      <c r="Z1198" s="35" t="str">
        <f>FIXED(EXP('WinBUGS output'!N1197),2)</f>
        <v>0.41</v>
      </c>
      <c r="AA1198" s="35" t="str">
        <f>FIXED(EXP('WinBUGS output'!M1197),2)</f>
        <v>0.08</v>
      </c>
      <c r="AB1198" s="35" t="str">
        <f>FIXED(EXP('WinBUGS output'!O1197),2)</f>
        <v>1.83</v>
      </c>
    </row>
    <row r="1199" spans="1:28" x14ac:dyDescent="0.25">
      <c r="A1199" s="37">
        <v>22</v>
      </c>
      <c r="B1199" s="37">
        <v>42</v>
      </c>
      <c r="C1199" s="35" t="str">
        <f>VLOOKUP(A1199,'WinBUGS output'!A:C,3,FALSE)</f>
        <v>Mirtazapine</v>
      </c>
      <c r="D1199" s="35" t="str">
        <f>VLOOKUP(B1199,'WinBUGS output'!A:C,3,FALSE)</f>
        <v>Wheel of wellness counselling</v>
      </c>
      <c r="E1199" s="35" t="str">
        <f>FIXED('WinBUGS output'!N1198,2)</f>
        <v>-0.88</v>
      </c>
      <c r="F1199" s="35" t="str">
        <f>FIXED('WinBUGS output'!M1198,2)</f>
        <v>-2.56</v>
      </c>
      <c r="G1199" s="35" t="str">
        <f>FIXED('WinBUGS output'!O1198,2)</f>
        <v>0.69</v>
      </c>
      <c r="H1199" s="7"/>
      <c r="I1199" s="7"/>
      <c r="J1199" s="7"/>
      <c r="X1199" s="35" t="str">
        <f t="shared" si="48"/>
        <v>Mirtazapine</v>
      </c>
      <c r="Y1199" s="35" t="str">
        <f t="shared" si="49"/>
        <v>Wheel of wellness counselling</v>
      </c>
      <c r="Z1199" s="35" t="str">
        <f>FIXED(EXP('WinBUGS output'!N1198),2)</f>
        <v>0.42</v>
      </c>
      <c r="AA1199" s="35" t="str">
        <f>FIXED(EXP('WinBUGS output'!M1198),2)</f>
        <v>0.08</v>
      </c>
      <c r="AB1199" s="35" t="str">
        <f>FIXED(EXP('WinBUGS output'!O1198),2)</f>
        <v>1.99</v>
      </c>
    </row>
    <row r="1200" spans="1:28" x14ac:dyDescent="0.25">
      <c r="A1200" s="37">
        <v>22</v>
      </c>
      <c r="B1200" s="37">
        <v>43</v>
      </c>
      <c r="C1200" s="35" t="str">
        <f>VLOOKUP(A1200,'WinBUGS output'!A:C,3,FALSE)</f>
        <v>Mirtazapine</v>
      </c>
      <c r="D1200" s="35" t="str">
        <f>VLOOKUP(B1200,'WinBUGS output'!A:C,3,FALSE)</f>
        <v>Problem solving individual + enhanced TAU</v>
      </c>
      <c r="E1200" s="35" t="str">
        <f>FIXED('WinBUGS output'!N1199,2)</f>
        <v>-1.89</v>
      </c>
      <c r="F1200" s="35" t="str">
        <f>FIXED('WinBUGS output'!M1199,2)</f>
        <v>-3.77</v>
      </c>
      <c r="G1200" s="35" t="str">
        <f>FIXED('WinBUGS output'!O1199,2)</f>
        <v>-0.06</v>
      </c>
      <c r="H1200" s="7"/>
      <c r="I1200" s="7"/>
      <c r="J1200" s="7"/>
      <c r="X1200" s="35" t="str">
        <f t="shared" si="48"/>
        <v>Mirtazapine</v>
      </c>
      <c r="Y1200" s="35" t="str">
        <f t="shared" si="49"/>
        <v>Problem solving individual + enhanced TAU</v>
      </c>
      <c r="Z1200" s="35" t="str">
        <f>FIXED(EXP('WinBUGS output'!N1199),2)</f>
        <v>0.15</v>
      </c>
      <c r="AA1200" s="35" t="str">
        <f>FIXED(EXP('WinBUGS output'!M1199),2)</f>
        <v>0.02</v>
      </c>
      <c r="AB1200" s="35" t="str">
        <f>FIXED(EXP('WinBUGS output'!O1199),2)</f>
        <v>0.94</v>
      </c>
    </row>
    <row r="1201" spans="1:28" x14ac:dyDescent="0.25">
      <c r="A1201" s="37">
        <v>22</v>
      </c>
      <c r="B1201" s="37">
        <v>44</v>
      </c>
      <c r="C1201" s="35" t="str">
        <f>VLOOKUP(A1201,'WinBUGS output'!A:C,3,FALSE)</f>
        <v>Mirtazapine</v>
      </c>
      <c r="D1201" s="35" t="str">
        <f>VLOOKUP(B1201,'WinBUGS output'!A:C,3,FALSE)</f>
        <v>Behavioural activation</v>
      </c>
      <c r="E1201" s="35" t="str">
        <f>FIXED('WinBUGS output'!N1200,2)</f>
        <v>0.22</v>
      </c>
      <c r="F1201" s="35" t="str">
        <f>FIXED('WinBUGS output'!M1200,2)</f>
        <v>-1.40</v>
      </c>
      <c r="G1201" s="35" t="str">
        <f>FIXED('WinBUGS output'!O1200,2)</f>
        <v>1.73</v>
      </c>
      <c r="H1201" s="7"/>
      <c r="I1201" s="7"/>
      <c r="J1201" s="7"/>
      <c r="X1201" s="35" t="str">
        <f t="shared" si="48"/>
        <v>Mirtazapine</v>
      </c>
      <c r="Y1201" s="35" t="str">
        <f t="shared" si="49"/>
        <v>Behavioural activation</v>
      </c>
      <c r="Z1201" s="35" t="str">
        <f>FIXED(EXP('WinBUGS output'!N1200),2)</f>
        <v>1.24</v>
      </c>
      <c r="AA1201" s="35" t="str">
        <f>FIXED(EXP('WinBUGS output'!M1200),2)</f>
        <v>0.25</v>
      </c>
      <c r="AB1201" s="35" t="str">
        <f>FIXED(EXP('WinBUGS output'!O1200),2)</f>
        <v>5.63</v>
      </c>
    </row>
    <row r="1202" spans="1:28" x14ac:dyDescent="0.25">
      <c r="A1202" s="37">
        <v>22</v>
      </c>
      <c r="B1202" s="37">
        <v>45</v>
      </c>
      <c r="C1202" s="35" t="str">
        <f>VLOOKUP(A1202,'WinBUGS output'!A:C,3,FALSE)</f>
        <v>Mirtazapine</v>
      </c>
      <c r="D1202" s="35" t="str">
        <f>VLOOKUP(B1202,'WinBUGS output'!A:C,3,FALSE)</f>
        <v>CBT individual (under 15 sessions)</v>
      </c>
      <c r="E1202" s="35" t="str">
        <f>FIXED('WinBUGS output'!N1201,2)</f>
        <v>-0.52</v>
      </c>
      <c r="F1202" s="35" t="str">
        <f>FIXED('WinBUGS output'!M1201,2)</f>
        <v>-2.10</v>
      </c>
      <c r="G1202" s="35" t="str">
        <f>FIXED('WinBUGS output'!O1201,2)</f>
        <v>0.95</v>
      </c>
      <c r="H1202" s="7"/>
      <c r="I1202" s="7"/>
      <c r="J1202" s="7"/>
      <c r="X1202" s="35" t="str">
        <f t="shared" si="48"/>
        <v>Mirtazapine</v>
      </c>
      <c r="Y1202" s="35" t="str">
        <f t="shared" si="49"/>
        <v>CBT individual (under 15 sessions)</v>
      </c>
      <c r="Z1202" s="35" t="str">
        <f>FIXED(EXP('WinBUGS output'!N1201),2)</f>
        <v>0.60</v>
      </c>
      <c r="AA1202" s="35" t="str">
        <f>FIXED(EXP('WinBUGS output'!M1201),2)</f>
        <v>0.12</v>
      </c>
      <c r="AB1202" s="35" t="str">
        <f>FIXED(EXP('WinBUGS output'!O1201),2)</f>
        <v>2.59</v>
      </c>
    </row>
    <row r="1203" spans="1:28" x14ac:dyDescent="0.25">
      <c r="A1203" s="37">
        <v>22</v>
      </c>
      <c r="B1203" s="37">
        <v>46</v>
      </c>
      <c r="C1203" s="35" t="str">
        <f>VLOOKUP(A1203,'WinBUGS output'!A:C,3,FALSE)</f>
        <v>Mirtazapine</v>
      </c>
      <c r="D1203" s="35" t="str">
        <f>VLOOKUP(B1203,'WinBUGS output'!A:C,3,FALSE)</f>
        <v>CBT individual (under 15 sessions) + TAU</v>
      </c>
      <c r="E1203" s="35" t="str">
        <f>FIXED('WinBUGS output'!N1202,2)</f>
        <v>-0.28</v>
      </c>
      <c r="F1203" s="35" t="str">
        <f>FIXED('WinBUGS output'!M1202,2)</f>
        <v>-1.88</v>
      </c>
      <c r="G1203" s="35" t="str">
        <f>FIXED('WinBUGS output'!O1202,2)</f>
        <v>1.21</v>
      </c>
      <c r="H1203" s="7"/>
      <c r="I1203" s="7"/>
      <c r="J1203" s="7"/>
      <c r="X1203" s="35" t="str">
        <f t="shared" si="48"/>
        <v>Mirtazapine</v>
      </c>
      <c r="Y1203" s="35" t="str">
        <f t="shared" si="49"/>
        <v>CBT individual (under 15 sessions) + TAU</v>
      </c>
      <c r="Z1203" s="35" t="str">
        <f>FIXED(EXP('WinBUGS output'!N1202),2)</f>
        <v>0.76</v>
      </c>
      <c r="AA1203" s="35" t="str">
        <f>FIXED(EXP('WinBUGS output'!M1202),2)</f>
        <v>0.15</v>
      </c>
      <c r="AB1203" s="35" t="str">
        <f>FIXED(EXP('WinBUGS output'!O1202),2)</f>
        <v>3.36</v>
      </c>
    </row>
    <row r="1204" spans="1:28" x14ac:dyDescent="0.25">
      <c r="A1204" s="37">
        <v>22</v>
      </c>
      <c r="B1204" s="37">
        <v>47</v>
      </c>
      <c r="C1204" s="35" t="str">
        <f>VLOOKUP(A1204,'WinBUGS output'!A:C,3,FALSE)</f>
        <v>Mirtazapine</v>
      </c>
      <c r="D1204" s="35" t="str">
        <f>VLOOKUP(B1204,'WinBUGS output'!A:C,3,FALSE)</f>
        <v>CBT individual (over 15 sessions)</v>
      </c>
      <c r="E1204" s="35" t="str">
        <f>FIXED('WinBUGS output'!N1203,2)</f>
        <v>-0.43</v>
      </c>
      <c r="F1204" s="35" t="str">
        <f>FIXED('WinBUGS output'!M1203,2)</f>
        <v>-1.95</v>
      </c>
      <c r="G1204" s="35" t="str">
        <f>FIXED('WinBUGS output'!O1203,2)</f>
        <v>0.98</v>
      </c>
      <c r="H1204" s="7"/>
      <c r="I1204" s="7"/>
      <c r="J1204" s="7"/>
      <c r="X1204" s="35" t="str">
        <f t="shared" si="48"/>
        <v>Mirtazapine</v>
      </c>
      <c r="Y1204" s="35" t="str">
        <f t="shared" si="49"/>
        <v>CBT individual (over 15 sessions)</v>
      </c>
      <c r="Z1204" s="35" t="str">
        <f>FIXED(EXP('WinBUGS output'!N1203),2)</f>
        <v>0.65</v>
      </c>
      <c r="AA1204" s="35" t="str">
        <f>FIXED(EXP('WinBUGS output'!M1203),2)</f>
        <v>0.14</v>
      </c>
      <c r="AB1204" s="35" t="str">
        <f>FIXED(EXP('WinBUGS output'!O1203),2)</f>
        <v>2.67</v>
      </c>
    </row>
    <row r="1205" spans="1:28" x14ac:dyDescent="0.25">
      <c r="A1205" s="37">
        <v>22</v>
      </c>
      <c r="B1205" s="37">
        <v>48</v>
      </c>
      <c r="C1205" s="35" t="str">
        <f>VLOOKUP(A1205,'WinBUGS output'!A:C,3,FALSE)</f>
        <v>Mirtazapine</v>
      </c>
      <c r="D1205" s="35" t="str">
        <f>VLOOKUP(B1205,'WinBUGS output'!A:C,3,FALSE)</f>
        <v>CBT individual (over 15 sessions) + TAU</v>
      </c>
      <c r="E1205" s="35" t="str">
        <f>FIXED('WinBUGS output'!N1204,2)</f>
        <v>-1.12</v>
      </c>
      <c r="F1205" s="35" t="str">
        <f>FIXED('WinBUGS output'!M1204,2)</f>
        <v>-3.01</v>
      </c>
      <c r="G1205" s="35" t="str">
        <f>FIXED('WinBUGS output'!O1204,2)</f>
        <v>0.58</v>
      </c>
      <c r="H1205" s="7"/>
      <c r="I1205" s="7"/>
      <c r="J1205" s="7"/>
      <c r="X1205" s="35" t="str">
        <f t="shared" si="48"/>
        <v>Mirtazapine</v>
      </c>
      <c r="Y1205" s="35" t="str">
        <f t="shared" si="49"/>
        <v>CBT individual (over 15 sessions) + TAU</v>
      </c>
      <c r="Z1205" s="35" t="str">
        <f>FIXED(EXP('WinBUGS output'!N1204),2)</f>
        <v>0.32</v>
      </c>
      <c r="AA1205" s="35" t="str">
        <f>FIXED(EXP('WinBUGS output'!M1204),2)</f>
        <v>0.05</v>
      </c>
      <c r="AB1205" s="35" t="str">
        <f>FIXED(EXP('WinBUGS output'!O1204),2)</f>
        <v>1.78</v>
      </c>
    </row>
    <row r="1206" spans="1:28" x14ac:dyDescent="0.25">
      <c r="A1206" s="37">
        <v>22</v>
      </c>
      <c r="B1206" s="37">
        <v>49</v>
      </c>
      <c r="C1206" s="35" t="str">
        <f>VLOOKUP(A1206,'WinBUGS output'!A:C,3,FALSE)</f>
        <v>Mirtazapine</v>
      </c>
      <c r="D1206" s="35" t="str">
        <f>VLOOKUP(B1206,'WinBUGS output'!A:C,3,FALSE)</f>
        <v>Rational emotive behaviour therapy (REBT) individual</v>
      </c>
      <c r="E1206" s="35" t="str">
        <f>FIXED('WinBUGS output'!N1205,2)</f>
        <v>-0.41</v>
      </c>
      <c r="F1206" s="35" t="str">
        <f>FIXED('WinBUGS output'!M1205,2)</f>
        <v>-2.00</v>
      </c>
      <c r="G1206" s="35" t="str">
        <f>FIXED('WinBUGS output'!O1205,2)</f>
        <v>1.11</v>
      </c>
      <c r="H1206" s="7"/>
      <c r="I1206" s="7"/>
      <c r="J1206" s="7"/>
      <c r="X1206" s="35" t="str">
        <f t="shared" si="48"/>
        <v>Mirtazapine</v>
      </c>
      <c r="Y1206" s="35" t="str">
        <f t="shared" si="49"/>
        <v>Rational emotive behaviour therapy (REBT) individual</v>
      </c>
      <c r="Z1206" s="35" t="str">
        <f>FIXED(EXP('WinBUGS output'!N1205),2)</f>
        <v>0.66</v>
      </c>
      <c r="AA1206" s="35" t="str">
        <f>FIXED(EXP('WinBUGS output'!M1205),2)</f>
        <v>0.13</v>
      </c>
      <c r="AB1206" s="35" t="str">
        <f>FIXED(EXP('WinBUGS output'!O1205),2)</f>
        <v>3.03</v>
      </c>
    </row>
    <row r="1207" spans="1:28" x14ac:dyDescent="0.25">
      <c r="A1207" s="37">
        <v>22</v>
      </c>
      <c r="B1207" s="37">
        <v>50</v>
      </c>
      <c r="C1207" s="35" t="str">
        <f>VLOOKUP(A1207,'WinBUGS output'!A:C,3,FALSE)</f>
        <v>Mirtazapine</v>
      </c>
      <c r="D1207" s="35" t="str">
        <f>VLOOKUP(B1207,'WinBUGS output'!A:C,3,FALSE)</f>
        <v>Third-wave cognitive therapy individual</v>
      </c>
      <c r="E1207" s="35" t="str">
        <f>FIXED('WinBUGS output'!N1206,2)</f>
        <v>-0.20</v>
      </c>
      <c r="F1207" s="35" t="str">
        <f>FIXED('WinBUGS output'!M1206,2)</f>
        <v>-1.81</v>
      </c>
      <c r="G1207" s="35" t="str">
        <f>FIXED('WinBUGS output'!O1206,2)</f>
        <v>1.30</v>
      </c>
      <c r="H1207" s="7"/>
      <c r="I1207" s="7"/>
      <c r="J1207" s="7"/>
      <c r="X1207" s="35" t="str">
        <f t="shared" si="48"/>
        <v>Mirtazapine</v>
      </c>
      <c r="Y1207" s="35" t="str">
        <f t="shared" si="49"/>
        <v>Third-wave cognitive therapy individual</v>
      </c>
      <c r="Z1207" s="35" t="str">
        <f>FIXED(EXP('WinBUGS output'!N1206),2)</f>
        <v>0.82</v>
      </c>
      <c r="AA1207" s="35" t="str">
        <f>FIXED(EXP('WinBUGS output'!M1206),2)</f>
        <v>0.16</v>
      </c>
      <c r="AB1207" s="35" t="str">
        <f>FIXED(EXP('WinBUGS output'!O1206),2)</f>
        <v>3.67</v>
      </c>
    </row>
    <row r="1208" spans="1:28" x14ac:dyDescent="0.25">
      <c r="A1208" s="37">
        <v>22</v>
      </c>
      <c r="B1208" s="37">
        <v>51</v>
      </c>
      <c r="C1208" s="35" t="str">
        <f>VLOOKUP(A1208,'WinBUGS output'!A:C,3,FALSE)</f>
        <v>Mirtazapine</v>
      </c>
      <c r="D1208" s="35" t="str">
        <f>VLOOKUP(B1208,'WinBUGS output'!A:C,3,FALSE)</f>
        <v>Third-wave cognitive therapy individual + TAU</v>
      </c>
      <c r="E1208" s="35" t="str">
        <f>FIXED('WinBUGS output'!N1207,2)</f>
        <v>-0.23</v>
      </c>
      <c r="F1208" s="35" t="str">
        <f>FIXED('WinBUGS output'!M1207,2)</f>
        <v>-1.88</v>
      </c>
      <c r="G1208" s="35" t="str">
        <f>FIXED('WinBUGS output'!O1207,2)</f>
        <v>1.36</v>
      </c>
      <c r="H1208" s="7"/>
      <c r="I1208" s="7"/>
      <c r="J1208" s="7"/>
      <c r="X1208" s="35" t="str">
        <f t="shared" si="48"/>
        <v>Mirtazapine</v>
      </c>
      <c r="Y1208" s="35" t="str">
        <f t="shared" si="49"/>
        <v>Third-wave cognitive therapy individual + TAU</v>
      </c>
      <c r="Z1208" s="35" t="str">
        <f>FIXED(EXP('WinBUGS output'!N1207),2)</f>
        <v>0.79</v>
      </c>
      <c r="AA1208" s="35" t="str">
        <f>FIXED(EXP('WinBUGS output'!M1207),2)</f>
        <v>0.15</v>
      </c>
      <c r="AB1208" s="35" t="str">
        <f>FIXED(EXP('WinBUGS output'!O1207),2)</f>
        <v>3.90</v>
      </c>
    </row>
    <row r="1209" spans="1:28" x14ac:dyDescent="0.25">
      <c r="A1209" s="37">
        <v>22</v>
      </c>
      <c r="B1209" s="37">
        <v>52</v>
      </c>
      <c r="C1209" s="35" t="str">
        <f>VLOOKUP(A1209,'WinBUGS output'!A:C,3,FALSE)</f>
        <v>Mirtazapine</v>
      </c>
      <c r="D1209" s="35" t="str">
        <f>VLOOKUP(B1209,'WinBUGS output'!A:C,3,FALSE)</f>
        <v>CBT group (under 15 sessions)</v>
      </c>
      <c r="E1209" s="35" t="str">
        <f>FIXED('WinBUGS output'!N1208,2)</f>
        <v>-0.87</v>
      </c>
      <c r="F1209" s="35" t="str">
        <f>FIXED('WinBUGS output'!M1208,2)</f>
        <v>-2.43</v>
      </c>
      <c r="G1209" s="35" t="str">
        <f>FIXED('WinBUGS output'!O1208,2)</f>
        <v>0.58</v>
      </c>
      <c r="H1209" s="7"/>
      <c r="I1209" s="7"/>
      <c r="J1209" s="7"/>
      <c r="X1209" s="35" t="str">
        <f t="shared" si="48"/>
        <v>Mirtazapine</v>
      </c>
      <c r="Y1209" s="35" t="str">
        <f t="shared" si="49"/>
        <v>CBT group (under 15 sessions)</v>
      </c>
      <c r="Z1209" s="35" t="str">
        <f>FIXED(EXP('WinBUGS output'!N1208),2)</f>
        <v>0.42</v>
      </c>
      <c r="AA1209" s="35" t="str">
        <f>FIXED(EXP('WinBUGS output'!M1208),2)</f>
        <v>0.09</v>
      </c>
      <c r="AB1209" s="35" t="str">
        <f>FIXED(EXP('WinBUGS output'!O1208),2)</f>
        <v>1.79</v>
      </c>
    </row>
    <row r="1210" spans="1:28" x14ac:dyDescent="0.25">
      <c r="A1210" s="37">
        <v>22</v>
      </c>
      <c r="B1210" s="37">
        <v>53</v>
      </c>
      <c r="C1210" s="35" t="str">
        <f>VLOOKUP(A1210,'WinBUGS output'!A:C,3,FALSE)</f>
        <v>Mirtazapine</v>
      </c>
      <c r="D1210" s="35" t="str">
        <f>VLOOKUP(B1210,'WinBUGS output'!A:C,3,FALSE)</f>
        <v>CBT group (under 15 sessions) + TAU</v>
      </c>
      <c r="E1210" s="35" t="str">
        <f>FIXED('WinBUGS output'!N1209,2)</f>
        <v>-0.71</v>
      </c>
      <c r="F1210" s="35" t="str">
        <f>FIXED('WinBUGS output'!M1209,2)</f>
        <v>-2.33</v>
      </c>
      <c r="G1210" s="35" t="str">
        <f>FIXED('WinBUGS output'!O1209,2)</f>
        <v>0.83</v>
      </c>
      <c r="H1210" s="7"/>
      <c r="I1210" s="7"/>
      <c r="J1210" s="7"/>
      <c r="X1210" s="35" t="str">
        <f t="shared" si="48"/>
        <v>Mirtazapine</v>
      </c>
      <c r="Y1210" s="35" t="str">
        <f t="shared" si="49"/>
        <v>CBT group (under 15 sessions) + TAU</v>
      </c>
      <c r="Z1210" s="35" t="str">
        <f>FIXED(EXP('WinBUGS output'!N1209),2)</f>
        <v>0.49</v>
      </c>
      <c r="AA1210" s="35" t="str">
        <f>FIXED(EXP('WinBUGS output'!M1209),2)</f>
        <v>0.10</v>
      </c>
      <c r="AB1210" s="35" t="str">
        <f>FIXED(EXP('WinBUGS output'!O1209),2)</f>
        <v>2.28</v>
      </c>
    </row>
    <row r="1211" spans="1:28" x14ac:dyDescent="0.25">
      <c r="A1211" s="37">
        <v>22</v>
      </c>
      <c r="B1211" s="37">
        <v>54</v>
      </c>
      <c r="C1211" s="35" t="str">
        <f>VLOOKUP(A1211,'WinBUGS output'!A:C,3,FALSE)</f>
        <v>Mirtazapine</v>
      </c>
      <c r="D1211" s="35" t="str">
        <f>VLOOKUP(B1211,'WinBUGS output'!A:C,3,FALSE)</f>
        <v>Coping with Depression course (group)</v>
      </c>
      <c r="E1211" s="35" t="str">
        <f>FIXED('WinBUGS output'!N1210,2)</f>
        <v>-1.14</v>
      </c>
      <c r="F1211" s="35" t="str">
        <f>FIXED('WinBUGS output'!M1210,2)</f>
        <v>-2.76</v>
      </c>
      <c r="G1211" s="35" t="str">
        <f>FIXED('WinBUGS output'!O1210,2)</f>
        <v>0.36</v>
      </c>
      <c r="H1211" s="7"/>
      <c r="I1211" s="7"/>
      <c r="J1211" s="7"/>
      <c r="X1211" s="35" t="str">
        <f t="shared" si="48"/>
        <v>Mirtazapine</v>
      </c>
      <c r="Y1211" s="35" t="str">
        <f t="shared" si="49"/>
        <v>Coping with Depression course (group)</v>
      </c>
      <c r="Z1211" s="35" t="str">
        <f>FIXED(EXP('WinBUGS output'!N1210),2)</f>
        <v>0.32</v>
      </c>
      <c r="AA1211" s="35" t="str">
        <f>FIXED(EXP('WinBUGS output'!M1210),2)</f>
        <v>0.06</v>
      </c>
      <c r="AB1211" s="35" t="str">
        <f>FIXED(EXP('WinBUGS output'!O1210),2)</f>
        <v>1.44</v>
      </c>
    </row>
    <row r="1212" spans="1:28" x14ac:dyDescent="0.25">
      <c r="A1212" s="37">
        <v>22</v>
      </c>
      <c r="B1212" s="37">
        <v>55</v>
      </c>
      <c r="C1212" s="35" t="str">
        <f>VLOOKUP(A1212,'WinBUGS output'!A:C,3,FALSE)</f>
        <v>Mirtazapine</v>
      </c>
      <c r="D1212" s="35" t="str">
        <f>VLOOKUP(B1212,'WinBUGS output'!A:C,3,FALSE)</f>
        <v>Third-wave cognitive therapy group</v>
      </c>
      <c r="E1212" s="35" t="str">
        <f>FIXED('WinBUGS output'!N1211,2)</f>
        <v>-1.10</v>
      </c>
      <c r="F1212" s="35" t="str">
        <f>FIXED('WinBUGS output'!M1211,2)</f>
        <v>-2.70</v>
      </c>
      <c r="G1212" s="35" t="str">
        <f>FIXED('WinBUGS output'!O1211,2)</f>
        <v>0.37</v>
      </c>
      <c r="H1212" s="7"/>
      <c r="I1212" s="7"/>
      <c r="J1212" s="7"/>
      <c r="X1212" s="35" t="str">
        <f t="shared" si="48"/>
        <v>Mirtazapine</v>
      </c>
      <c r="Y1212" s="35" t="str">
        <f t="shared" si="49"/>
        <v>Third-wave cognitive therapy group</v>
      </c>
      <c r="Z1212" s="35" t="str">
        <f>FIXED(EXP('WinBUGS output'!N1211),2)</f>
        <v>0.33</v>
      </c>
      <c r="AA1212" s="35" t="str">
        <f>FIXED(EXP('WinBUGS output'!M1211),2)</f>
        <v>0.07</v>
      </c>
      <c r="AB1212" s="35" t="str">
        <f>FIXED(EXP('WinBUGS output'!O1211),2)</f>
        <v>1.45</v>
      </c>
    </row>
    <row r="1213" spans="1:28" x14ac:dyDescent="0.25">
      <c r="A1213" s="37">
        <v>22</v>
      </c>
      <c r="B1213" s="37">
        <v>56</v>
      </c>
      <c r="C1213" s="35" t="str">
        <f>VLOOKUP(A1213,'WinBUGS output'!A:C,3,FALSE)</f>
        <v>Mirtazapine</v>
      </c>
      <c r="D1213" s="35" t="str">
        <f>VLOOKUP(B1213,'WinBUGS output'!A:C,3,FALSE)</f>
        <v>Third-wave cognitive therapy group + TAU</v>
      </c>
      <c r="E1213" s="35" t="str">
        <f>FIXED('WinBUGS output'!N1212,2)</f>
        <v>-0.92</v>
      </c>
      <c r="F1213" s="35" t="str">
        <f>FIXED('WinBUGS output'!M1212,2)</f>
        <v>-2.58</v>
      </c>
      <c r="G1213" s="35" t="str">
        <f>FIXED('WinBUGS output'!O1212,2)</f>
        <v>0.65</v>
      </c>
      <c r="H1213" s="7"/>
      <c r="I1213" s="7"/>
      <c r="J1213" s="7"/>
      <c r="X1213" s="35" t="str">
        <f t="shared" si="48"/>
        <v>Mirtazapine</v>
      </c>
      <c r="Y1213" s="35" t="str">
        <f t="shared" si="49"/>
        <v>Third-wave cognitive therapy group + TAU</v>
      </c>
      <c r="Z1213" s="35" t="str">
        <f>FIXED(EXP('WinBUGS output'!N1212),2)</f>
        <v>0.40</v>
      </c>
      <c r="AA1213" s="35" t="str">
        <f>FIXED(EXP('WinBUGS output'!M1212),2)</f>
        <v>0.08</v>
      </c>
      <c r="AB1213" s="35" t="str">
        <f>FIXED(EXP('WinBUGS output'!O1212),2)</f>
        <v>1.91</v>
      </c>
    </row>
    <row r="1214" spans="1:28" x14ac:dyDescent="0.25">
      <c r="A1214" s="37">
        <v>22</v>
      </c>
      <c r="B1214" s="37">
        <v>57</v>
      </c>
      <c r="C1214" s="35" t="str">
        <f>VLOOKUP(A1214,'WinBUGS output'!A:C,3,FALSE)</f>
        <v>Mirtazapine</v>
      </c>
      <c r="D1214" s="35" t="str">
        <f>VLOOKUP(B1214,'WinBUGS output'!A:C,3,FALSE)</f>
        <v>CBT individual (over 15 sessions) + any TCA</v>
      </c>
      <c r="E1214" s="35" t="str">
        <f>FIXED('WinBUGS output'!N1213,2)</f>
        <v>-0.10</v>
      </c>
      <c r="F1214" s="35" t="str">
        <f>FIXED('WinBUGS output'!M1213,2)</f>
        <v>-1.72</v>
      </c>
      <c r="G1214" s="35" t="str">
        <f>FIXED('WinBUGS output'!O1213,2)</f>
        <v>1.43</v>
      </c>
      <c r="H1214" s="7"/>
      <c r="I1214" s="7"/>
      <c r="J1214" s="7"/>
      <c r="X1214" s="35" t="str">
        <f t="shared" si="48"/>
        <v>Mirtazapine</v>
      </c>
      <c r="Y1214" s="35" t="str">
        <f t="shared" si="49"/>
        <v>CBT individual (over 15 sessions) + any TCA</v>
      </c>
      <c r="Z1214" s="35" t="str">
        <f>FIXED(EXP('WinBUGS output'!N1213),2)</f>
        <v>0.91</v>
      </c>
      <c r="AA1214" s="35" t="str">
        <f>FIXED(EXP('WinBUGS output'!M1213),2)</f>
        <v>0.18</v>
      </c>
      <c r="AB1214" s="35" t="str">
        <f>FIXED(EXP('WinBUGS output'!O1213),2)</f>
        <v>4.20</v>
      </c>
    </row>
    <row r="1215" spans="1:28" x14ac:dyDescent="0.25">
      <c r="A1215" s="37">
        <v>22</v>
      </c>
      <c r="B1215" s="37">
        <v>58</v>
      </c>
      <c r="C1215" s="35" t="str">
        <f>VLOOKUP(A1215,'WinBUGS output'!A:C,3,FALSE)</f>
        <v>Mirtazapine</v>
      </c>
      <c r="D1215" s="35" t="str">
        <f>VLOOKUP(B1215,'WinBUGS output'!A:C,3,FALSE)</f>
        <v>CBT individual (over 15 sessions) + imipramine</v>
      </c>
      <c r="E1215" s="35" t="str">
        <f>FIXED('WinBUGS output'!N1214,2)</f>
        <v>-0.07</v>
      </c>
      <c r="F1215" s="35" t="str">
        <f>FIXED('WinBUGS output'!M1214,2)</f>
        <v>-1.74</v>
      </c>
      <c r="G1215" s="35" t="str">
        <f>FIXED('WinBUGS output'!O1214,2)</f>
        <v>1.52</v>
      </c>
      <c r="H1215" s="7"/>
      <c r="I1215" s="7"/>
      <c r="J1215" s="7"/>
      <c r="X1215" s="35" t="str">
        <f t="shared" si="48"/>
        <v>Mirtazapine</v>
      </c>
      <c r="Y1215" s="35" t="str">
        <f t="shared" si="49"/>
        <v>CBT individual (over 15 sessions) + imipramine</v>
      </c>
      <c r="Z1215" s="35" t="str">
        <f>FIXED(EXP('WinBUGS output'!N1214),2)</f>
        <v>0.93</v>
      </c>
      <c r="AA1215" s="35" t="str">
        <f>FIXED(EXP('WinBUGS output'!M1214),2)</f>
        <v>0.18</v>
      </c>
      <c r="AB1215" s="35" t="str">
        <f>FIXED(EXP('WinBUGS output'!O1214),2)</f>
        <v>4.56</v>
      </c>
    </row>
    <row r="1216" spans="1:28" x14ac:dyDescent="0.25">
      <c r="A1216" s="37">
        <v>22</v>
      </c>
      <c r="B1216" s="37">
        <v>59</v>
      </c>
      <c r="C1216" s="35" t="str">
        <f>VLOOKUP(A1216,'WinBUGS output'!A:C,3,FALSE)</f>
        <v>Mirtazapine</v>
      </c>
      <c r="D1216" s="35" t="str">
        <f>VLOOKUP(B1216,'WinBUGS output'!A:C,3,FALSE)</f>
        <v>Supportive psychotherapy + any SSRI</v>
      </c>
      <c r="E1216" s="35" t="str">
        <f>FIXED('WinBUGS output'!N1215,2)</f>
        <v>0.31</v>
      </c>
      <c r="F1216" s="35" t="str">
        <f>FIXED('WinBUGS output'!M1215,2)</f>
        <v>-1.77</v>
      </c>
      <c r="G1216" s="35" t="str">
        <f>FIXED('WinBUGS output'!O1215,2)</f>
        <v>2.30</v>
      </c>
      <c r="H1216" s="7"/>
      <c r="I1216" s="7"/>
      <c r="J1216" s="7"/>
      <c r="X1216" s="35" t="str">
        <f t="shared" si="48"/>
        <v>Mirtazapine</v>
      </c>
      <c r="Y1216" s="35" t="str">
        <f t="shared" si="49"/>
        <v>Supportive psychotherapy + any SSRI</v>
      </c>
      <c r="Z1216" s="35" t="str">
        <f>FIXED(EXP('WinBUGS output'!N1215),2)</f>
        <v>1.36</v>
      </c>
      <c r="AA1216" s="35" t="str">
        <f>FIXED(EXP('WinBUGS output'!M1215),2)</f>
        <v>0.17</v>
      </c>
      <c r="AB1216" s="35" t="str">
        <f>FIXED(EXP('WinBUGS output'!O1215),2)</f>
        <v>9.96</v>
      </c>
    </row>
    <row r="1217" spans="1:28" x14ac:dyDescent="0.25">
      <c r="A1217" s="37">
        <v>22</v>
      </c>
      <c r="B1217" s="37">
        <v>60</v>
      </c>
      <c r="C1217" s="35" t="str">
        <f>VLOOKUP(A1217,'WinBUGS output'!A:C,3,FALSE)</f>
        <v>Mirtazapine</v>
      </c>
      <c r="D1217" s="35" t="str">
        <f>VLOOKUP(B1217,'WinBUGS output'!A:C,3,FALSE)</f>
        <v>Interpersonal psychotherapy (IPT) + any AD</v>
      </c>
      <c r="E1217" s="35" t="str">
        <f>FIXED('WinBUGS output'!N1216,2)</f>
        <v>0.48</v>
      </c>
      <c r="F1217" s="35" t="str">
        <f>FIXED('WinBUGS output'!M1216,2)</f>
        <v>-1.31</v>
      </c>
      <c r="G1217" s="35" t="str">
        <f>FIXED('WinBUGS output'!O1216,2)</f>
        <v>2.17</v>
      </c>
      <c r="H1217" s="7"/>
      <c r="I1217" s="7"/>
      <c r="J1217" s="7"/>
      <c r="X1217" s="35" t="str">
        <f t="shared" si="48"/>
        <v>Mirtazapine</v>
      </c>
      <c r="Y1217" s="35" t="str">
        <f t="shared" si="49"/>
        <v>Interpersonal psychotherapy (IPT) + any AD</v>
      </c>
      <c r="Z1217" s="35" t="str">
        <f>FIXED(EXP('WinBUGS output'!N1216),2)</f>
        <v>1.62</v>
      </c>
      <c r="AA1217" s="35" t="str">
        <f>FIXED(EXP('WinBUGS output'!M1216),2)</f>
        <v>0.27</v>
      </c>
      <c r="AB1217" s="35" t="str">
        <f>FIXED(EXP('WinBUGS output'!O1216),2)</f>
        <v>8.73</v>
      </c>
    </row>
    <row r="1218" spans="1:28" x14ac:dyDescent="0.25">
      <c r="A1218" s="37">
        <v>22</v>
      </c>
      <c r="B1218" s="37">
        <v>61</v>
      </c>
      <c r="C1218" s="35" t="str">
        <f>VLOOKUP(A1218,'WinBUGS output'!A:C,3,FALSE)</f>
        <v>Mirtazapine</v>
      </c>
      <c r="D1218" s="35" t="str">
        <f>VLOOKUP(B1218,'WinBUGS output'!A:C,3,FALSE)</f>
        <v>Interpersonal psychotherapy (IPT) + imipramine</v>
      </c>
      <c r="E1218" s="35" t="str">
        <f>FIXED('WinBUGS output'!N1217,2)</f>
        <v>0.50</v>
      </c>
      <c r="F1218" s="35" t="str">
        <f>FIXED('WinBUGS output'!M1217,2)</f>
        <v>-1.38</v>
      </c>
      <c r="G1218" s="35" t="str">
        <f>FIXED('WinBUGS output'!O1217,2)</f>
        <v>2.29</v>
      </c>
      <c r="H1218" s="7"/>
      <c r="I1218" s="7"/>
      <c r="J1218" s="7"/>
      <c r="X1218" s="35" t="str">
        <f t="shared" si="48"/>
        <v>Mirtazapine</v>
      </c>
      <c r="Y1218" s="35" t="str">
        <f t="shared" si="49"/>
        <v>Interpersonal psychotherapy (IPT) + imipramine</v>
      </c>
      <c r="Z1218" s="35" t="str">
        <f>FIXED(EXP('WinBUGS output'!N1217),2)</f>
        <v>1.64</v>
      </c>
      <c r="AA1218" s="35" t="str">
        <f>FIXED(EXP('WinBUGS output'!M1217),2)</f>
        <v>0.25</v>
      </c>
      <c r="AB1218" s="35" t="str">
        <f>FIXED(EXP('WinBUGS output'!O1217),2)</f>
        <v>9.89</v>
      </c>
    </row>
    <row r="1219" spans="1:28" x14ac:dyDescent="0.25">
      <c r="A1219" s="37">
        <v>22</v>
      </c>
      <c r="B1219" s="37">
        <v>62</v>
      </c>
      <c r="C1219" s="35" t="str">
        <f>VLOOKUP(A1219,'WinBUGS output'!A:C,3,FALSE)</f>
        <v>Mirtazapine</v>
      </c>
      <c r="D1219" s="35" t="str">
        <f>VLOOKUP(B1219,'WinBUGS output'!A:C,3,FALSE)</f>
        <v>Short-term psychodynamic psychotherapy individual + Any AD</v>
      </c>
      <c r="E1219" s="35" t="str">
        <f>FIXED('WinBUGS output'!N1218,2)</f>
        <v>0.24</v>
      </c>
      <c r="F1219" s="35" t="str">
        <f>FIXED('WinBUGS output'!M1218,2)</f>
        <v>-1.48</v>
      </c>
      <c r="G1219" s="35" t="str">
        <f>FIXED('WinBUGS output'!O1218,2)</f>
        <v>1.86</v>
      </c>
      <c r="H1219" s="7"/>
      <c r="I1219" s="7"/>
      <c r="J1219" s="7"/>
      <c r="X1219" s="35" t="str">
        <f t="shared" si="48"/>
        <v>Mirtazapine</v>
      </c>
      <c r="Y1219" s="35" t="str">
        <f t="shared" si="49"/>
        <v>Short-term psychodynamic psychotherapy individual + Any AD</v>
      </c>
      <c r="Z1219" s="35" t="str">
        <f>FIXED(EXP('WinBUGS output'!N1218),2)</f>
        <v>1.27</v>
      </c>
      <c r="AA1219" s="35" t="str">
        <f>FIXED(EXP('WinBUGS output'!M1218),2)</f>
        <v>0.23</v>
      </c>
      <c r="AB1219" s="35" t="str">
        <f>FIXED(EXP('WinBUGS output'!O1218),2)</f>
        <v>6.41</v>
      </c>
    </row>
    <row r="1220" spans="1:28" x14ac:dyDescent="0.25">
      <c r="A1220" s="37">
        <v>22</v>
      </c>
      <c r="B1220" s="37">
        <v>63</v>
      </c>
      <c r="C1220" s="35" t="str">
        <f>VLOOKUP(A1220,'WinBUGS output'!A:C,3,FALSE)</f>
        <v>Mirtazapine</v>
      </c>
      <c r="D1220" s="35" t="str">
        <f>VLOOKUP(B1220,'WinBUGS output'!A:C,3,FALSE)</f>
        <v>Short-term psychodynamic psychotherapy individual + any SSRI</v>
      </c>
      <c r="E1220" s="35" t="str">
        <f>FIXED('WinBUGS output'!N1219,2)</f>
        <v>0.10</v>
      </c>
      <c r="F1220" s="35" t="str">
        <f>FIXED('WinBUGS output'!M1219,2)</f>
        <v>-1.67</v>
      </c>
      <c r="G1220" s="35" t="str">
        <f>FIXED('WinBUGS output'!O1219,2)</f>
        <v>1.76</v>
      </c>
      <c r="H1220" s="7"/>
      <c r="I1220" s="7"/>
      <c r="J1220" s="7"/>
      <c r="X1220" s="35" t="str">
        <f t="shared" si="48"/>
        <v>Mirtazapine</v>
      </c>
      <c r="Y1220" s="35" t="str">
        <f t="shared" si="49"/>
        <v>Short-term psychodynamic psychotherapy individual + any SSRI</v>
      </c>
      <c r="Z1220" s="35" t="str">
        <f>FIXED(EXP('WinBUGS output'!N1219),2)</f>
        <v>1.10</v>
      </c>
      <c r="AA1220" s="35" t="str">
        <f>FIXED(EXP('WinBUGS output'!M1219),2)</f>
        <v>0.19</v>
      </c>
      <c r="AB1220" s="35" t="str">
        <f>FIXED(EXP('WinBUGS output'!O1219),2)</f>
        <v>5.81</v>
      </c>
    </row>
    <row r="1221" spans="1:28" x14ac:dyDescent="0.25">
      <c r="A1221" s="37">
        <v>22</v>
      </c>
      <c r="B1221" s="37">
        <v>64</v>
      </c>
      <c r="C1221" s="35" t="str">
        <f>VLOOKUP(A1221,'WinBUGS output'!A:C,3,FALSE)</f>
        <v>Mirtazapine</v>
      </c>
      <c r="D1221" s="35" t="str">
        <f>VLOOKUP(B1221,'WinBUGS output'!A:C,3,FALSE)</f>
        <v>CBT individual (over 15 sessions) + Pill placebo</v>
      </c>
      <c r="E1221" s="35" t="str">
        <f>FIXED('WinBUGS output'!N1220,2)</f>
        <v>0.84</v>
      </c>
      <c r="F1221" s="35" t="str">
        <f>FIXED('WinBUGS output'!M1220,2)</f>
        <v>-0.93</v>
      </c>
      <c r="G1221" s="35" t="str">
        <f>FIXED('WinBUGS output'!O1220,2)</f>
        <v>2.53</v>
      </c>
      <c r="H1221" s="7"/>
      <c r="I1221" s="7"/>
      <c r="J1221" s="7"/>
      <c r="X1221" s="35" t="str">
        <f t="shared" ref="X1221:X1284" si="50">C1221</f>
        <v>Mirtazapine</v>
      </c>
      <c r="Y1221" s="35" t="str">
        <f t="shared" ref="Y1221:Y1284" si="51">D1221</f>
        <v>CBT individual (over 15 sessions) + Pill placebo</v>
      </c>
      <c r="Z1221" s="35" t="str">
        <f>FIXED(EXP('WinBUGS output'!N1220),2)</f>
        <v>2.31</v>
      </c>
      <c r="AA1221" s="35" t="str">
        <f>FIXED(EXP('WinBUGS output'!M1220),2)</f>
        <v>0.40</v>
      </c>
      <c r="AB1221" s="35" t="str">
        <f>FIXED(EXP('WinBUGS output'!O1220),2)</f>
        <v>12.50</v>
      </c>
    </row>
    <row r="1222" spans="1:28" x14ac:dyDescent="0.25">
      <c r="A1222" s="37">
        <v>22</v>
      </c>
      <c r="B1222" s="37">
        <v>65</v>
      </c>
      <c r="C1222" s="35" t="str">
        <f>VLOOKUP(A1222,'WinBUGS output'!A:C,3,FALSE)</f>
        <v>Mirtazapine</v>
      </c>
      <c r="D1222" s="35" t="str">
        <f>VLOOKUP(B1222,'WinBUGS output'!A:C,3,FALSE)</f>
        <v xml:space="preserve">Interpersonal psychotherapy (IPT) + Pill placebo </v>
      </c>
      <c r="E1222" s="35" t="str">
        <f>FIXED('WinBUGS output'!N1221,2)</f>
        <v>0.82</v>
      </c>
      <c r="F1222" s="35" t="str">
        <f>FIXED('WinBUGS output'!M1221,2)</f>
        <v>-1.03</v>
      </c>
      <c r="G1222" s="35" t="str">
        <f>FIXED('WinBUGS output'!O1221,2)</f>
        <v>2.61</v>
      </c>
      <c r="H1222" s="7"/>
      <c r="I1222" s="7"/>
      <c r="J1222" s="7"/>
      <c r="X1222" s="35" t="str">
        <f t="shared" si="50"/>
        <v>Mirtazapine</v>
      </c>
      <c r="Y1222" s="35" t="str">
        <f t="shared" si="51"/>
        <v xml:space="preserve">Interpersonal psychotherapy (IPT) + Pill placebo </v>
      </c>
      <c r="Z1222" s="35" t="str">
        <f>FIXED(EXP('WinBUGS output'!N1221),2)</f>
        <v>2.27</v>
      </c>
      <c r="AA1222" s="35" t="str">
        <f>FIXED(EXP('WinBUGS output'!M1221),2)</f>
        <v>0.36</v>
      </c>
      <c r="AB1222" s="35" t="str">
        <f>FIXED(EXP('WinBUGS output'!O1221),2)</f>
        <v>13.59</v>
      </c>
    </row>
    <row r="1223" spans="1:28" x14ac:dyDescent="0.25">
      <c r="A1223" s="37">
        <v>22</v>
      </c>
      <c r="B1223" s="37">
        <v>66</v>
      </c>
      <c r="C1223" s="35" t="str">
        <f>VLOOKUP(A1223,'WinBUGS output'!A:C,3,FALSE)</f>
        <v>Mirtazapine</v>
      </c>
      <c r="D1223" s="35" t="str">
        <f>VLOOKUP(B1223,'WinBUGS output'!A:C,3,FALSE)</f>
        <v>Exercise + Sertraline</v>
      </c>
      <c r="E1223" s="35" t="str">
        <f>FIXED('WinBUGS output'!N1222,2)</f>
        <v>0.70</v>
      </c>
      <c r="F1223" s="35" t="str">
        <f>FIXED('WinBUGS output'!M1222,2)</f>
        <v>-1.06</v>
      </c>
      <c r="G1223" s="35" t="str">
        <f>FIXED('WinBUGS output'!O1222,2)</f>
        <v>2.38</v>
      </c>
      <c r="H1223" s="7"/>
      <c r="I1223" s="7"/>
      <c r="J1223" s="7"/>
      <c r="X1223" s="35" t="str">
        <f t="shared" si="50"/>
        <v>Mirtazapine</v>
      </c>
      <c r="Y1223" s="35" t="str">
        <f t="shared" si="51"/>
        <v>Exercise + Sertraline</v>
      </c>
      <c r="Z1223" s="35" t="str">
        <f>FIXED(EXP('WinBUGS output'!N1222),2)</f>
        <v>2.02</v>
      </c>
      <c r="AA1223" s="35" t="str">
        <f>FIXED(EXP('WinBUGS output'!M1222),2)</f>
        <v>0.35</v>
      </c>
      <c r="AB1223" s="35" t="str">
        <f>FIXED(EXP('WinBUGS output'!O1222),2)</f>
        <v>10.75</v>
      </c>
    </row>
    <row r="1224" spans="1:28" x14ac:dyDescent="0.25">
      <c r="A1224" s="37">
        <v>22</v>
      </c>
      <c r="B1224" s="37">
        <v>67</v>
      </c>
      <c r="C1224" s="35" t="str">
        <f>VLOOKUP(A1224,'WinBUGS output'!A:C,3,FALSE)</f>
        <v>Mirtazapine</v>
      </c>
      <c r="D1224" s="35" t="str">
        <f>VLOOKUP(B1224,'WinBUGS output'!A:C,3,FALSE)</f>
        <v>Cognitive bibliotherapy + escitalopram</v>
      </c>
      <c r="E1224" s="35" t="str">
        <f>FIXED('WinBUGS output'!N1223,2)</f>
        <v>-0.79</v>
      </c>
      <c r="F1224" s="35" t="str">
        <f>FIXED('WinBUGS output'!M1223,2)</f>
        <v>-2.62</v>
      </c>
      <c r="G1224" s="35" t="str">
        <f>FIXED('WinBUGS output'!O1223,2)</f>
        <v>0.95</v>
      </c>
      <c r="H1224" s="7"/>
      <c r="I1224" s="7"/>
      <c r="J1224" s="7"/>
      <c r="X1224" s="35" t="str">
        <f t="shared" si="50"/>
        <v>Mirtazapine</v>
      </c>
      <c r="Y1224" s="35" t="str">
        <f t="shared" si="51"/>
        <v>Cognitive bibliotherapy + escitalopram</v>
      </c>
      <c r="Z1224" s="35" t="str">
        <f>FIXED(EXP('WinBUGS output'!N1223),2)</f>
        <v>0.46</v>
      </c>
      <c r="AA1224" s="35" t="str">
        <f>FIXED(EXP('WinBUGS output'!M1223),2)</f>
        <v>0.07</v>
      </c>
      <c r="AB1224" s="35" t="str">
        <f>FIXED(EXP('WinBUGS output'!O1223),2)</f>
        <v>2.58</v>
      </c>
    </row>
    <row r="1225" spans="1:28" x14ac:dyDescent="0.25">
      <c r="A1225" s="37">
        <v>23</v>
      </c>
      <c r="B1225" s="37">
        <v>24</v>
      </c>
      <c r="C1225" s="35" t="str">
        <f>VLOOKUP(A1225,'WinBUGS output'!A:C,3,FALSE)</f>
        <v>Short-term psychodynamic psychotherapy individual</v>
      </c>
      <c r="D1225" s="35" t="str">
        <f>VLOOKUP(B1225,'WinBUGS output'!A:C,3,FALSE)</f>
        <v>Cognitive bibliotherapy with support</v>
      </c>
      <c r="E1225" s="35" t="str">
        <f>FIXED('WinBUGS output'!N1224,2)</f>
        <v>-0.15</v>
      </c>
      <c r="F1225" s="35" t="str">
        <f>FIXED('WinBUGS output'!M1224,2)</f>
        <v>-0.93</v>
      </c>
      <c r="G1225" s="35" t="str">
        <f>FIXED('WinBUGS output'!O1224,2)</f>
        <v>0.63</v>
      </c>
      <c r="H1225" s="7"/>
      <c r="I1225" s="7"/>
      <c r="J1225" s="7"/>
      <c r="X1225" s="35" t="str">
        <f t="shared" si="50"/>
        <v>Short-term psychodynamic psychotherapy individual</v>
      </c>
      <c r="Y1225" s="35" t="str">
        <f t="shared" si="51"/>
        <v>Cognitive bibliotherapy with support</v>
      </c>
      <c r="Z1225" s="35" t="str">
        <f>FIXED(EXP('WinBUGS output'!N1224),2)</f>
        <v>0.86</v>
      </c>
      <c r="AA1225" s="35" t="str">
        <f>FIXED(EXP('WinBUGS output'!M1224),2)</f>
        <v>0.39</v>
      </c>
      <c r="AB1225" s="35" t="str">
        <f>FIXED(EXP('WinBUGS output'!O1224),2)</f>
        <v>1.88</v>
      </c>
    </row>
    <row r="1226" spans="1:28" x14ac:dyDescent="0.25">
      <c r="A1226" s="37">
        <v>23</v>
      </c>
      <c r="B1226" s="37">
        <v>25</v>
      </c>
      <c r="C1226" s="35" t="str">
        <f>VLOOKUP(A1226,'WinBUGS output'!A:C,3,FALSE)</f>
        <v>Short-term psychodynamic psychotherapy individual</v>
      </c>
      <c r="D1226" s="35" t="str">
        <f>VLOOKUP(B1226,'WinBUGS output'!A:C,3,FALSE)</f>
        <v>Computerised behavioural activation with support</v>
      </c>
      <c r="E1226" s="35" t="str">
        <f>FIXED('WinBUGS output'!N1225,2)</f>
        <v>0.13</v>
      </c>
      <c r="F1226" s="35" t="str">
        <f>FIXED('WinBUGS output'!M1225,2)</f>
        <v>-0.73</v>
      </c>
      <c r="G1226" s="35" t="str">
        <f>FIXED('WinBUGS output'!O1225,2)</f>
        <v>1.00</v>
      </c>
      <c r="H1226" s="7"/>
      <c r="I1226" s="7"/>
      <c r="J1226" s="7"/>
      <c r="X1226" s="35" t="str">
        <f t="shared" si="50"/>
        <v>Short-term psychodynamic psychotherapy individual</v>
      </c>
      <c r="Y1226" s="35" t="str">
        <f t="shared" si="51"/>
        <v>Computerised behavioural activation with support</v>
      </c>
      <c r="Z1226" s="35" t="str">
        <f>FIXED(EXP('WinBUGS output'!N1225),2)</f>
        <v>1.14</v>
      </c>
      <c r="AA1226" s="35" t="str">
        <f>FIXED(EXP('WinBUGS output'!M1225),2)</f>
        <v>0.48</v>
      </c>
      <c r="AB1226" s="35" t="str">
        <f>FIXED(EXP('WinBUGS output'!O1225),2)</f>
        <v>2.71</v>
      </c>
    </row>
    <row r="1227" spans="1:28" x14ac:dyDescent="0.25">
      <c r="A1227" s="37">
        <v>23</v>
      </c>
      <c r="B1227" s="37">
        <v>26</v>
      </c>
      <c r="C1227" s="35" t="str">
        <f>VLOOKUP(A1227,'WinBUGS output'!A:C,3,FALSE)</f>
        <v>Short-term psychodynamic psychotherapy individual</v>
      </c>
      <c r="D1227" s="35" t="str">
        <f>VLOOKUP(B1227,'WinBUGS output'!A:C,3,FALSE)</f>
        <v>Computerised psychodynamic therapy with support</v>
      </c>
      <c r="E1227" s="35" t="str">
        <f>FIXED('WinBUGS output'!N1226,2)</f>
        <v>0.59</v>
      </c>
      <c r="F1227" s="35" t="str">
        <f>FIXED('WinBUGS output'!M1226,2)</f>
        <v>-0.37</v>
      </c>
      <c r="G1227" s="35" t="str">
        <f>FIXED('WinBUGS output'!O1226,2)</f>
        <v>1.68</v>
      </c>
      <c r="H1227" s="7"/>
      <c r="I1227" s="7"/>
      <c r="J1227" s="7"/>
      <c r="X1227" s="35" t="str">
        <f t="shared" si="50"/>
        <v>Short-term psychodynamic psychotherapy individual</v>
      </c>
      <c r="Y1227" s="35" t="str">
        <f t="shared" si="51"/>
        <v>Computerised psychodynamic therapy with support</v>
      </c>
      <c r="Z1227" s="35" t="str">
        <f>FIXED(EXP('WinBUGS output'!N1226),2)</f>
        <v>1.80</v>
      </c>
      <c r="AA1227" s="35" t="str">
        <f>FIXED(EXP('WinBUGS output'!M1226),2)</f>
        <v>0.69</v>
      </c>
      <c r="AB1227" s="35" t="str">
        <f>FIXED(EXP('WinBUGS output'!O1226),2)</f>
        <v>5.35</v>
      </c>
    </row>
    <row r="1228" spans="1:28" x14ac:dyDescent="0.25">
      <c r="A1228" s="37">
        <v>23</v>
      </c>
      <c r="B1228" s="37">
        <v>27</v>
      </c>
      <c r="C1228" s="35" t="str">
        <f>VLOOKUP(A1228,'WinBUGS output'!A:C,3,FALSE)</f>
        <v>Short-term psychodynamic psychotherapy individual</v>
      </c>
      <c r="D1228" s="35" t="str">
        <f>VLOOKUP(B1228,'WinBUGS output'!A:C,3,FALSE)</f>
        <v>Computerised-CBT (CCBT) with support</v>
      </c>
      <c r="E1228" s="35" t="str">
        <f>FIXED('WinBUGS output'!N1227,2)</f>
        <v>0.25</v>
      </c>
      <c r="F1228" s="35" t="str">
        <f>FIXED('WinBUGS output'!M1227,2)</f>
        <v>-0.49</v>
      </c>
      <c r="G1228" s="35" t="str">
        <f>FIXED('WinBUGS output'!O1227,2)</f>
        <v>1.00</v>
      </c>
      <c r="H1228" s="7"/>
      <c r="I1228" s="7"/>
      <c r="J1228" s="7"/>
      <c r="X1228" s="35" t="str">
        <f t="shared" si="50"/>
        <v>Short-term psychodynamic psychotherapy individual</v>
      </c>
      <c r="Y1228" s="35" t="str">
        <f t="shared" si="51"/>
        <v>Computerised-CBT (CCBT) with support</v>
      </c>
      <c r="Z1228" s="35" t="str">
        <f>FIXED(EXP('WinBUGS output'!N1227),2)</f>
        <v>1.28</v>
      </c>
      <c r="AA1228" s="35" t="str">
        <f>FIXED(EXP('WinBUGS output'!M1227),2)</f>
        <v>0.61</v>
      </c>
      <c r="AB1228" s="35" t="str">
        <f>FIXED(EXP('WinBUGS output'!O1227),2)</f>
        <v>2.73</v>
      </c>
    </row>
    <row r="1229" spans="1:28" x14ac:dyDescent="0.25">
      <c r="A1229" s="37">
        <v>23</v>
      </c>
      <c r="B1229" s="37">
        <v>28</v>
      </c>
      <c r="C1229" s="35" t="str">
        <f>VLOOKUP(A1229,'WinBUGS output'!A:C,3,FALSE)</f>
        <v>Short-term psychodynamic psychotherapy individual</v>
      </c>
      <c r="D1229" s="35" t="str">
        <f>VLOOKUP(B1229,'WinBUGS output'!A:C,3,FALSE)</f>
        <v>Computerised-CBT (CCBT) with support + TAU</v>
      </c>
      <c r="E1229" s="35" t="str">
        <f>FIXED('WinBUGS output'!N1228,2)</f>
        <v>0.01</v>
      </c>
      <c r="F1229" s="35" t="str">
        <f>FIXED('WinBUGS output'!M1228,2)</f>
        <v>-0.89</v>
      </c>
      <c r="G1229" s="35" t="str">
        <f>FIXED('WinBUGS output'!O1228,2)</f>
        <v>0.88</v>
      </c>
      <c r="H1229" s="7"/>
      <c r="I1229" s="7"/>
      <c r="J1229" s="7"/>
      <c r="X1229" s="35" t="str">
        <f t="shared" si="50"/>
        <v>Short-term psychodynamic psychotherapy individual</v>
      </c>
      <c r="Y1229" s="35" t="str">
        <f t="shared" si="51"/>
        <v>Computerised-CBT (CCBT) with support + TAU</v>
      </c>
      <c r="Z1229" s="35" t="str">
        <f>FIXED(EXP('WinBUGS output'!N1228),2)</f>
        <v>1.01</v>
      </c>
      <c r="AA1229" s="35" t="str">
        <f>FIXED(EXP('WinBUGS output'!M1228),2)</f>
        <v>0.41</v>
      </c>
      <c r="AB1229" s="35" t="str">
        <f>FIXED(EXP('WinBUGS output'!O1228),2)</f>
        <v>2.42</v>
      </c>
    </row>
    <row r="1230" spans="1:28" x14ac:dyDescent="0.25">
      <c r="A1230" s="37">
        <v>23</v>
      </c>
      <c r="B1230" s="37">
        <v>29</v>
      </c>
      <c r="C1230" s="35" t="str">
        <f>VLOOKUP(A1230,'WinBUGS output'!A:C,3,FALSE)</f>
        <v>Short-term psychodynamic psychotherapy individual</v>
      </c>
      <c r="D1230" s="35" t="str">
        <f>VLOOKUP(B1230,'WinBUGS output'!A:C,3,FALSE)</f>
        <v>Cognitive bibliotherapy</v>
      </c>
      <c r="E1230" s="35" t="str">
        <f>FIXED('WinBUGS output'!N1229,2)</f>
        <v>-0.47</v>
      </c>
      <c r="F1230" s="35" t="str">
        <f>FIXED('WinBUGS output'!M1229,2)</f>
        <v>-1.15</v>
      </c>
      <c r="G1230" s="35" t="str">
        <f>FIXED('WinBUGS output'!O1229,2)</f>
        <v>0.23</v>
      </c>
      <c r="H1230" s="7"/>
      <c r="I1230" s="7"/>
      <c r="J1230" s="7"/>
      <c r="X1230" s="35" t="str">
        <f t="shared" si="50"/>
        <v>Short-term psychodynamic psychotherapy individual</v>
      </c>
      <c r="Y1230" s="35" t="str">
        <f t="shared" si="51"/>
        <v>Cognitive bibliotherapy</v>
      </c>
      <c r="Z1230" s="35" t="str">
        <f>FIXED(EXP('WinBUGS output'!N1229),2)</f>
        <v>0.63</v>
      </c>
      <c r="AA1230" s="35" t="str">
        <f>FIXED(EXP('WinBUGS output'!M1229),2)</f>
        <v>0.32</v>
      </c>
      <c r="AB1230" s="35" t="str">
        <f>FIXED(EXP('WinBUGS output'!O1229),2)</f>
        <v>1.26</v>
      </c>
    </row>
    <row r="1231" spans="1:28" x14ac:dyDescent="0.25">
      <c r="A1231" s="37">
        <v>23</v>
      </c>
      <c r="B1231" s="37">
        <v>30</v>
      </c>
      <c r="C1231" s="35" t="str">
        <f>VLOOKUP(A1231,'WinBUGS output'!A:C,3,FALSE)</f>
        <v>Short-term psychodynamic psychotherapy individual</v>
      </c>
      <c r="D1231" s="35" t="str">
        <f>VLOOKUP(B1231,'WinBUGS output'!A:C,3,FALSE)</f>
        <v>Cognitive bibliotherapy + TAU</v>
      </c>
      <c r="E1231" s="35" t="str">
        <f>FIXED('WinBUGS output'!N1230,2)</f>
        <v>-0.76</v>
      </c>
      <c r="F1231" s="35" t="str">
        <f>FIXED('WinBUGS output'!M1230,2)</f>
        <v>-1.66</v>
      </c>
      <c r="G1231" s="35" t="str">
        <f>FIXED('WinBUGS output'!O1230,2)</f>
        <v>0.10</v>
      </c>
      <c r="H1231" s="7"/>
      <c r="I1231" s="7"/>
      <c r="J1231" s="7"/>
      <c r="X1231" s="35" t="str">
        <f t="shared" si="50"/>
        <v>Short-term psychodynamic psychotherapy individual</v>
      </c>
      <c r="Y1231" s="35" t="str">
        <f t="shared" si="51"/>
        <v>Cognitive bibliotherapy + TAU</v>
      </c>
      <c r="Z1231" s="35" t="str">
        <f>FIXED(EXP('WinBUGS output'!N1230),2)</f>
        <v>0.47</v>
      </c>
      <c r="AA1231" s="35" t="str">
        <f>FIXED(EXP('WinBUGS output'!M1230),2)</f>
        <v>0.19</v>
      </c>
      <c r="AB1231" s="35" t="str">
        <f>FIXED(EXP('WinBUGS output'!O1230),2)</f>
        <v>1.10</v>
      </c>
    </row>
    <row r="1232" spans="1:28" x14ac:dyDescent="0.25">
      <c r="A1232" s="37">
        <v>23</v>
      </c>
      <c r="B1232" s="37">
        <v>31</v>
      </c>
      <c r="C1232" s="35" t="str">
        <f>VLOOKUP(A1232,'WinBUGS output'!A:C,3,FALSE)</f>
        <v>Short-term psychodynamic psychotherapy individual</v>
      </c>
      <c r="D1232" s="35" t="str">
        <f>VLOOKUP(B1232,'WinBUGS output'!A:C,3,FALSE)</f>
        <v>Computerised mindfulness intervention</v>
      </c>
      <c r="E1232" s="35" t="str">
        <f>FIXED('WinBUGS output'!N1231,2)</f>
        <v>-0.41</v>
      </c>
      <c r="F1232" s="35" t="str">
        <f>FIXED('WinBUGS output'!M1231,2)</f>
        <v>-1.33</v>
      </c>
      <c r="G1232" s="35" t="str">
        <f>FIXED('WinBUGS output'!O1231,2)</f>
        <v>0.55</v>
      </c>
      <c r="H1232" s="7"/>
      <c r="I1232" s="7"/>
      <c r="J1232" s="7"/>
      <c r="X1232" s="35" t="str">
        <f t="shared" si="50"/>
        <v>Short-term psychodynamic psychotherapy individual</v>
      </c>
      <c r="Y1232" s="35" t="str">
        <f t="shared" si="51"/>
        <v>Computerised mindfulness intervention</v>
      </c>
      <c r="Z1232" s="35" t="str">
        <f>FIXED(EXP('WinBUGS output'!N1231),2)</f>
        <v>0.66</v>
      </c>
      <c r="AA1232" s="35" t="str">
        <f>FIXED(EXP('WinBUGS output'!M1231),2)</f>
        <v>0.27</v>
      </c>
      <c r="AB1232" s="35" t="str">
        <f>FIXED(EXP('WinBUGS output'!O1231),2)</f>
        <v>1.73</v>
      </c>
    </row>
    <row r="1233" spans="1:28" x14ac:dyDescent="0.25">
      <c r="A1233" s="37">
        <v>23</v>
      </c>
      <c r="B1233" s="37">
        <v>32</v>
      </c>
      <c r="C1233" s="35" t="str">
        <f>VLOOKUP(A1233,'WinBUGS output'!A:C,3,FALSE)</f>
        <v>Short-term psychodynamic psychotherapy individual</v>
      </c>
      <c r="D1233" s="35" t="str">
        <f>VLOOKUP(B1233,'WinBUGS output'!A:C,3,FALSE)</f>
        <v>Computerised-CBT (CCBT)</v>
      </c>
      <c r="E1233" s="35" t="str">
        <f>FIXED('WinBUGS output'!N1232,2)</f>
        <v>-0.19</v>
      </c>
      <c r="F1233" s="35" t="str">
        <f>FIXED('WinBUGS output'!M1232,2)</f>
        <v>-0.88</v>
      </c>
      <c r="G1233" s="35" t="str">
        <f>FIXED('WinBUGS output'!O1232,2)</f>
        <v>0.51</v>
      </c>
      <c r="H1233" s="7"/>
      <c r="I1233" s="7"/>
      <c r="J1233" s="7"/>
      <c r="X1233" s="35" t="str">
        <f t="shared" si="50"/>
        <v>Short-term psychodynamic psychotherapy individual</v>
      </c>
      <c r="Y1233" s="35" t="str">
        <f t="shared" si="51"/>
        <v>Computerised-CBT (CCBT)</v>
      </c>
      <c r="Z1233" s="35" t="str">
        <f>FIXED(EXP('WinBUGS output'!N1232),2)</f>
        <v>0.83</v>
      </c>
      <c r="AA1233" s="35" t="str">
        <f>FIXED(EXP('WinBUGS output'!M1232),2)</f>
        <v>0.41</v>
      </c>
      <c r="AB1233" s="35" t="str">
        <f>FIXED(EXP('WinBUGS output'!O1232),2)</f>
        <v>1.67</v>
      </c>
    </row>
    <row r="1234" spans="1:28" x14ac:dyDescent="0.25">
      <c r="A1234" s="37">
        <v>23</v>
      </c>
      <c r="B1234" s="37">
        <v>33</v>
      </c>
      <c r="C1234" s="35" t="str">
        <f>VLOOKUP(A1234,'WinBUGS output'!A:C,3,FALSE)</f>
        <v>Short-term psychodynamic psychotherapy individual</v>
      </c>
      <c r="D1234" s="35" t="str">
        <f>VLOOKUP(B1234,'WinBUGS output'!A:C,3,FALSE)</f>
        <v>Online positive psychological intervention</v>
      </c>
      <c r="E1234" s="35" t="str">
        <f>FIXED('WinBUGS output'!N1233,2)</f>
        <v>-0.80</v>
      </c>
      <c r="F1234" s="35" t="str">
        <f>FIXED('WinBUGS output'!M1233,2)</f>
        <v>-1.70</v>
      </c>
      <c r="G1234" s="35" t="str">
        <f>FIXED('WinBUGS output'!O1233,2)</f>
        <v>0.07</v>
      </c>
      <c r="H1234" s="7"/>
      <c r="I1234" s="7"/>
      <c r="J1234" s="7"/>
      <c r="X1234" s="35" t="str">
        <f t="shared" si="50"/>
        <v>Short-term psychodynamic psychotherapy individual</v>
      </c>
      <c r="Y1234" s="35" t="str">
        <f t="shared" si="51"/>
        <v>Online positive psychological intervention</v>
      </c>
      <c r="Z1234" s="35" t="str">
        <f>FIXED(EXP('WinBUGS output'!N1233),2)</f>
        <v>0.45</v>
      </c>
      <c r="AA1234" s="35" t="str">
        <f>FIXED(EXP('WinBUGS output'!M1233),2)</f>
        <v>0.18</v>
      </c>
      <c r="AB1234" s="35" t="str">
        <f>FIXED(EXP('WinBUGS output'!O1233),2)</f>
        <v>1.07</v>
      </c>
    </row>
    <row r="1235" spans="1:28" x14ac:dyDescent="0.25">
      <c r="A1235" s="37">
        <v>23</v>
      </c>
      <c r="B1235" s="37">
        <v>34</v>
      </c>
      <c r="C1235" s="35" t="str">
        <f>VLOOKUP(A1235,'WinBUGS output'!A:C,3,FALSE)</f>
        <v>Short-term psychodynamic psychotherapy individual</v>
      </c>
      <c r="D1235" s="35" t="str">
        <f>VLOOKUP(B1235,'WinBUGS output'!A:C,3,FALSE)</f>
        <v>Psychoeducational website</v>
      </c>
      <c r="E1235" s="35" t="str">
        <f>FIXED('WinBUGS output'!N1234,2)</f>
        <v>-0.35</v>
      </c>
      <c r="F1235" s="35" t="str">
        <f>FIXED('WinBUGS output'!M1234,2)</f>
        <v>-1.19</v>
      </c>
      <c r="G1235" s="35" t="str">
        <f>FIXED('WinBUGS output'!O1234,2)</f>
        <v>0.52</v>
      </c>
      <c r="H1235" s="7"/>
      <c r="I1235" s="7"/>
      <c r="J1235" s="7"/>
      <c r="X1235" s="35" t="str">
        <f t="shared" si="50"/>
        <v>Short-term psychodynamic psychotherapy individual</v>
      </c>
      <c r="Y1235" s="35" t="str">
        <f t="shared" si="51"/>
        <v>Psychoeducational website</v>
      </c>
      <c r="Z1235" s="35" t="str">
        <f>FIXED(EXP('WinBUGS output'!N1234),2)</f>
        <v>0.70</v>
      </c>
      <c r="AA1235" s="35" t="str">
        <f>FIXED(EXP('WinBUGS output'!M1234),2)</f>
        <v>0.31</v>
      </c>
      <c r="AB1235" s="35" t="str">
        <f>FIXED(EXP('WinBUGS output'!O1234),2)</f>
        <v>1.68</v>
      </c>
    </row>
    <row r="1236" spans="1:28" x14ac:dyDescent="0.25">
      <c r="A1236" s="37">
        <v>23</v>
      </c>
      <c r="B1236" s="37">
        <v>35</v>
      </c>
      <c r="C1236" s="35" t="str">
        <f>VLOOKUP(A1236,'WinBUGS output'!A:C,3,FALSE)</f>
        <v>Short-term psychodynamic psychotherapy individual</v>
      </c>
      <c r="D1236" s="35" t="str">
        <f>VLOOKUP(B1236,'WinBUGS output'!A:C,3,FALSE)</f>
        <v>Tailored computerised psychoeducation and self-help strategies</v>
      </c>
      <c r="E1236" s="35" t="str">
        <f>FIXED('WinBUGS output'!N1235,2)</f>
        <v>-0.93</v>
      </c>
      <c r="F1236" s="35" t="str">
        <f>FIXED('WinBUGS output'!M1235,2)</f>
        <v>-1.94</v>
      </c>
      <c r="G1236" s="35" t="str">
        <f>FIXED('WinBUGS output'!O1235,2)</f>
        <v>-0.01</v>
      </c>
      <c r="H1236" s="7"/>
      <c r="I1236" s="7"/>
      <c r="J1236" s="7"/>
      <c r="X1236" s="35" t="str">
        <f t="shared" si="50"/>
        <v>Short-term psychodynamic psychotherapy individual</v>
      </c>
      <c r="Y1236" s="35" t="str">
        <f t="shared" si="51"/>
        <v>Tailored computerised psychoeducation and self-help strategies</v>
      </c>
      <c r="Z1236" s="35" t="str">
        <f>FIXED(EXP('WinBUGS output'!N1235),2)</f>
        <v>0.40</v>
      </c>
      <c r="AA1236" s="35" t="str">
        <f>FIXED(EXP('WinBUGS output'!M1235),2)</f>
        <v>0.14</v>
      </c>
      <c r="AB1236" s="35" t="str">
        <f>FIXED(EXP('WinBUGS output'!O1235),2)</f>
        <v>0.99</v>
      </c>
    </row>
    <row r="1237" spans="1:28" x14ac:dyDescent="0.25">
      <c r="A1237" s="37">
        <v>23</v>
      </c>
      <c r="B1237" s="37">
        <v>36</v>
      </c>
      <c r="C1237" s="35" t="str">
        <f>VLOOKUP(A1237,'WinBUGS output'!A:C,3,FALSE)</f>
        <v>Short-term psychodynamic psychotherapy individual</v>
      </c>
      <c r="D1237" s="35" t="str">
        <f>VLOOKUP(B1237,'WinBUGS output'!A:C,3,FALSE)</f>
        <v>Lifestyle factors discussion</v>
      </c>
      <c r="E1237" s="35" t="str">
        <f>FIXED('WinBUGS output'!N1236,2)</f>
        <v>-0.67</v>
      </c>
      <c r="F1237" s="35" t="str">
        <f>FIXED('WinBUGS output'!M1236,2)</f>
        <v>-1.56</v>
      </c>
      <c r="G1237" s="35" t="str">
        <f>FIXED('WinBUGS output'!O1236,2)</f>
        <v>0.19</v>
      </c>
      <c r="H1237" s="7"/>
      <c r="I1237" s="7"/>
      <c r="J1237" s="7"/>
      <c r="X1237" s="35" t="str">
        <f t="shared" si="50"/>
        <v>Short-term psychodynamic psychotherapy individual</v>
      </c>
      <c r="Y1237" s="35" t="str">
        <f t="shared" si="51"/>
        <v>Lifestyle factors discussion</v>
      </c>
      <c r="Z1237" s="35" t="str">
        <f>FIXED(EXP('WinBUGS output'!N1236),2)</f>
        <v>0.51</v>
      </c>
      <c r="AA1237" s="35" t="str">
        <f>FIXED(EXP('WinBUGS output'!M1236),2)</f>
        <v>0.21</v>
      </c>
      <c r="AB1237" s="35" t="str">
        <f>FIXED(EXP('WinBUGS output'!O1236),2)</f>
        <v>1.20</v>
      </c>
    </row>
    <row r="1238" spans="1:28" x14ac:dyDescent="0.25">
      <c r="A1238" s="37">
        <v>23</v>
      </c>
      <c r="B1238" s="37">
        <v>37</v>
      </c>
      <c r="C1238" s="35" t="str">
        <f>VLOOKUP(A1238,'WinBUGS output'!A:C,3,FALSE)</f>
        <v>Short-term psychodynamic psychotherapy individual</v>
      </c>
      <c r="D1238" s="35" t="str">
        <f>VLOOKUP(B1238,'WinBUGS output'!A:C,3,FALSE)</f>
        <v>Psychoeducational group programme</v>
      </c>
      <c r="E1238" s="35" t="str">
        <f>FIXED('WinBUGS output'!N1237,2)</f>
        <v>-0.48</v>
      </c>
      <c r="F1238" s="35" t="str">
        <f>FIXED('WinBUGS output'!M1237,2)</f>
        <v>-1.28</v>
      </c>
      <c r="G1238" s="35" t="str">
        <f>FIXED('WinBUGS output'!O1237,2)</f>
        <v>0.32</v>
      </c>
      <c r="H1238" s="7"/>
      <c r="I1238" s="7"/>
      <c r="J1238" s="7"/>
      <c r="X1238" s="35" t="str">
        <f t="shared" si="50"/>
        <v>Short-term psychodynamic psychotherapy individual</v>
      </c>
      <c r="Y1238" s="35" t="str">
        <f t="shared" si="51"/>
        <v>Psychoeducational group programme</v>
      </c>
      <c r="Z1238" s="35" t="str">
        <f>FIXED(EXP('WinBUGS output'!N1237),2)</f>
        <v>0.62</v>
      </c>
      <c r="AA1238" s="35" t="str">
        <f>FIXED(EXP('WinBUGS output'!M1237),2)</f>
        <v>0.28</v>
      </c>
      <c r="AB1238" s="35" t="str">
        <f>FIXED(EXP('WinBUGS output'!O1237),2)</f>
        <v>1.38</v>
      </c>
    </row>
    <row r="1239" spans="1:28" x14ac:dyDescent="0.25">
      <c r="A1239" s="37">
        <v>23</v>
      </c>
      <c r="B1239" s="37">
        <v>38</v>
      </c>
      <c r="C1239" s="35" t="str">
        <f>VLOOKUP(A1239,'WinBUGS output'!A:C,3,FALSE)</f>
        <v>Short-term psychodynamic psychotherapy individual</v>
      </c>
      <c r="D1239" s="35" t="str">
        <f>VLOOKUP(B1239,'WinBUGS output'!A:C,3,FALSE)</f>
        <v>Psychoeducational group programme + TAU</v>
      </c>
      <c r="E1239" s="35" t="str">
        <f>FIXED('WinBUGS output'!N1238,2)</f>
        <v>-0.38</v>
      </c>
      <c r="F1239" s="35" t="str">
        <f>FIXED('WinBUGS output'!M1238,2)</f>
        <v>-1.23</v>
      </c>
      <c r="G1239" s="35" t="str">
        <f>FIXED('WinBUGS output'!O1238,2)</f>
        <v>0.52</v>
      </c>
      <c r="H1239" s="7"/>
      <c r="I1239" s="7"/>
      <c r="J1239" s="7"/>
      <c r="X1239" s="35" t="str">
        <f t="shared" si="50"/>
        <v>Short-term psychodynamic psychotherapy individual</v>
      </c>
      <c r="Y1239" s="35" t="str">
        <f t="shared" si="51"/>
        <v>Psychoeducational group programme + TAU</v>
      </c>
      <c r="Z1239" s="35" t="str">
        <f>FIXED(EXP('WinBUGS output'!N1238),2)</f>
        <v>0.69</v>
      </c>
      <c r="AA1239" s="35" t="str">
        <f>FIXED(EXP('WinBUGS output'!M1238),2)</f>
        <v>0.29</v>
      </c>
      <c r="AB1239" s="35" t="str">
        <f>FIXED(EXP('WinBUGS output'!O1238),2)</f>
        <v>1.68</v>
      </c>
    </row>
    <row r="1240" spans="1:28" x14ac:dyDescent="0.25">
      <c r="A1240" s="37">
        <v>23</v>
      </c>
      <c r="B1240" s="37">
        <v>39</v>
      </c>
      <c r="C1240" s="35" t="str">
        <f>VLOOKUP(A1240,'WinBUGS output'!A:C,3,FALSE)</f>
        <v>Short-term psychodynamic psychotherapy individual</v>
      </c>
      <c r="D1240" s="35" t="str">
        <f>VLOOKUP(B1240,'WinBUGS output'!A:C,3,FALSE)</f>
        <v>Interpersonal psychotherapy (IPT)</v>
      </c>
      <c r="E1240" s="35" t="str">
        <f>FIXED('WinBUGS output'!N1239,2)</f>
        <v>-0.27</v>
      </c>
      <c r="F1240" s="35" t="str">
        <f>FIXED('WinBUGS output'!M1239,2)</f>
        <v>-0.93</v>
      </c>
      <c r="G1240" s="35" t="str">
        <f>FIXED('WinBUGS output'!O1239,2)</f>
        <v>0.39</v>
      </c>
      <c r="H1240" s="7"/>
      <c r="I1240" s="7"/>
      <c r="J1240" s="7"/>
      <c r="X1240" s="35" t="str">
        <f t="shared" si="50"/>
        <v>Short-term psychodynamic psychotherapy individual</v>
      </c>
      <c r="Y1240" s="35" t="str">
        <f t="shared" si="51"/>
        <v>Interpersonal psychotherapy (IPT)</v>
      </c>
      <c r="Z1240" s="35" t="str">
        <f>FIXED(EXP('WinBUGS output'!N1239),2)</f>
        <v>0.76</v>
      </c>
      <c r="AA1240" s="35" t="str">
        <f>FIXED(EXP('WinBUGS output'!M1239),2)</f>
        <v>0.40</v>
      </c>
      <c r="AB1240" s="35" t="str">
        <f>FIXED(EXP('WinBUGS output'!O1239),2)</f>
        <v>1.48</v>
      </c>
    </row>
    <row r="1241" spans="1:28" x14ac:dyDescent="0.25">
      <c r="A1241" s="37">
        <v>23</v>
      </c>
      <c r="B1241" s="37">
        <v>40</v>
      </c>
      <c r="C1241" s="35" t="str">
        <f>VLOOKUP(A1241,'WinBUGS output'!A:C,3,FALSE)</f>
        <v>Short-term psychodynamic psychotherapy individual</v>
      </c>
      <c r="D1241" s="35" t="str">
        <f>VLOOKUP(B1241,'WinBUGS output'!A:C,3,FALSE)</f>
        <v>Interpersonal counselling</v>
      </c>
      <c r="E1241" s="35" t="str">
        <f>FIXED('WinBUGS output'!N1240,2)</f>
        <v>0.12</v>
      </c>
      <c r="F1241" s="35" t="str">
        <f>FIXED('WinBUGS output'!M1240,2)</f>
        <v>-0.72</v>
      </c>
      <c r="G1241" s="35" t="str">
        <f>FIXED('WinBUGS output'!O1240,2)</f>
        <v>1.08</v>
      </c>
      <c r="H1241" s="7"/>
      <c r="I1241" s="7"/>
      <c r="J1241" s="7"/>
      <c r="X1241" s="35" t="str">
        <f t="shared" si="50"/>
        <v>Short-term psychodynamic psychotherapy individual</v>
      </c>
      <c r="Y1241" s="35" t="str">
        <f t="shared" si="51"/>
        <v>Interpersonal counselling</v>
      </c>
      <c r="Z1241" s="35" t="str">
        <f>FIXED(EXP('WinBUGS output'!N1240),2)</f>
        <v>1.13</v>
      </c>
      <c r="AA1241" s="35" t="str">
        <f>FIXED(EXP('WinBUGS output'!M1240),2)</f>
        <v>0.49</v>
      </c>
      <c r="AB1241" s="35" t="str">
        <f>FIXED(EXP('WinBUGS output'!O1240),2)</f>
        <v>2.96</v>
      </c>
    </row>
    <row r="1242" spans="1:28" x14ac:dyDescent="0.25">
      <c r="A1242" s="37">
        <v>23</v>
      </c>
      <c r="B1242" s="37">
        <v>41</v>
      </c>
      <c r="C1242" s="35" t="str">
        <f>VLOOKUP(A1242,'WinBUGS output'!A:C,3,FALSE)</f>
        <v>Short-term psychodynamic psychotherapy individual</v>
      </c>
      <c r="D1242" s="35" t="str">
        <f>VLOOKUP(B1242,'WinBUGS output'!A:C,3,FALSE)</f>
        <v>Non-directive counselling</v>
      </c>
      <c r="E1242" s="35" t="str">
        <f>FIXED('WinBUGS output'!N1241,2)</f>
        <v>-0.18</v>
      </c>
      <c r="F1242" s="35" t="str">
        <f>FIXED('WinBUGS output'!M1241,2)</f>
        <v>-0.85</v>
      </c>
      <c r="G1242" s="35" t="str">
        <f>FIXED('WinBUGS output'!O1241,2)</f>
        <v>0.49</v>
      </c>
      <c r="H1242" s="7">
        <v>-0.82489999999999997</v>
      </c>
      <c r="I1242" s="7">
        <v>-1.748</v>
      </c>
      <c r="J1242" s="7">
        <v>0.12130000000000001</v>
      </c>
      <c r="X1242" s="35" t="str">
        <f t="shared" si="50"/>
        <v>Short-term psychodynamic psychotherapy individual</v>
      </c>
      <c r="Y1242" s="35" t="str">
        <f t="shared" si="51"/>
        <v>Non-directive counselling</v>
      </c>
      <c r="Z1242" s="35" t="str">
        <f>FIXED(EXP('WinBUGS output'!N1241),2)</f>
        <v>0.83</v>
      </c>
      <c r="AA1242" s="35" t="str">
        <f>FIXED(EXP('WinBUGS output'!M1241),2)</f>
        <v>0.43</v>
      </c>
      <c r="AB1242" s="35" t="str">
        <f>FIXED(EXP('WinBUGS output'!O1241),2)</f>
        <v>1.63</v>
      </c>
    </row>
    <row r="1243" spans="1:28" x14ac:dyDescent="0.25">
      <c r="A1243" s="37">
        <v>23</v>
      </c>
      <c r="B1243" s="37">
        <v>42</v>
      </c>
      <c r="C1243" s="35" t="str">
        <f>VLOOKUP(A1243,'WinBUGS output'!A:C,3,FALSE)</f>
        <v>Short-term psychodynamic psychotherapy individual</v>
      </c>
      <c r="D1243" s="35" t="str">
        <f>VLOOKUP(B1243,'WinBUGS output'!A:C,3,FALSE)</f>
        <v>Wheel of wellness counselling</v>
      </c>
      <c r="E1243" s="35" t="str">
        <f>FIXED('WinBUGS output'!N1242,2)</f>
        <v>-0.15</v>
      </c>
      <c r="F1243" s="35" t="str">
        <f>FIXED('WinBUGS output'!M1242,2)</f>
        <v>-1.02</v>
      </c>
      <c r="G1243" s="35" t="str">
        <f>FIXED('WinBUGS output'!O1242,2)</f>
        <v>0.70</v>
      </c>
      <c r="H1243" s="7"/>
      <c r="I1243" s="7"/>
      <c r="J1243" s="7"/>
      <c r="X1243" s="35" t="str">
        <f t="shared" si="50"/>
        <v>Short-term psychodynamic psychotherapy individual</v>
      </c>
      <c r="Y1243" s="35" t="str">
        <f t="shared" si="51"/>
        <v>Wheel of wellness counselling</v>
      </c>
      <c r="Z1243" s="35" t="str">
        <f>FIXED(EXP('WinBUGS output'!N1242),2)</f>
        <v>0.86</v>
      </c>
      <c r="AA1243" s="35" t="str">
        <f>FIXED(EXP('WinBUGS output'!M1242),2)</f>
        <v>0.36</v>
      </c>
      <c r="AB1243" s="35" t="str">
        <f>FIXED(EXP('WinBUGS output'!O1242),2)</f>
        <v>2.01</v>
      </c>
    </row>
    <row r="1244" spans="1:28" x14ac:dyDescent="0.25">
      <c r="A1244" s="37">
        <v>23</v>
      </c>
      <c r="B1244" s="37">
        <v>43</v>
      </c>
      <c r="C1244" s="35" t="str">
        <f>VLOOKUP(A1244,'WinBUGS output'!A:C,3,FALSE)</f>
        <v>Short-term psychodynamic psychotherapy individual</v>
      </c>
      <c r="D1244" s="35" t="str">
        <f>VLOOKUP(B1244,'WinBUGS output'!A:C,3,FALSE)</f>
        <v>Problem solving individual + enhanced TAU</v>
      </c>
      <c r="E1244" s="35" t="str">
        <f>FIXED('WinBUGS output'!N1243,2)</f>
        <v>-1.17</v>
      </c>
      <c r="F1244" s="35" t="str">
        <f>FIXED('WinBUGS output'!M1243,2)</f>
        <v>-2.43</v>
      </c>
      <c r="G1244" s="35" t="str">
        <f>FIXED('WinBUGS output'!O1243,2)</f>
        <v>0.15</v>
      </c>
      <c r="H1244" s="7"/>
      <c r="I1244" s="7"/>
      <c r="J1244" s="7"/>
      <c r="X1244" s="35" t="str">
        <f t="shared" si="50"/>
        <v>Short-term psychodynamic psychotherapy individual</v>
      </c>
      <c r="Y1244" s="35" t="str">
        <f t="shared" si="51"/>
        <v>Problem solving individual + enhanced TAU</v>
      </c>
      <c r="Z1244" s="35" t="str">
        <f>FIXED(EXP('WinBUGS output'!N1243),2)</f>
        <v>0.31</v>
      </c>
      <c r="AA1244" s="35" t="str">
        <f>FIXED(EXP('WinBUGS output'!M1243),2)</f>
        <v>0.09</v>
      </c>
      <c r="AB1244" s="35" t="str">
        <f>FIXED(EXP('WinBUGS output'!O1243),2)</f>
        <v>1.16</v>
      </c>
    </row>
    <row r="1245" spans="1:28" x14ac:dyDescent="0.25">
      <c r="A1245" s="37">
        <v>23</v>
      </c>
      <c r="B1245" s="37">
        <v>44</v>
      </c>
      <c r="C1245" s="35" t="str">
        <f>VLOOKUP(A1245,'WinBUGS output'!A:C,3,FALSE)</f>
        <v>Short-term psychodynamic psychotherapy individual</v>
      </c>
      <c r="D1245" s="35" t="str">
        <f>VLOOKUP(B1245,'WinBUGS output'!A:C,3,FALSE)</f>
        <v>Behavioural activation</v>
      </c>
      <c r="E1245" s="35" t="str">
        <f>FIXED('WinBUGS output'!N1244,2)</f>
        <v>0.94</v>
      </c>
      <c r="F1245" s="35" t="str">
        <f>FIXED('WinBUGS output'!M1244,2)</f>
        <v>0.12</v>
      </c>
      <c r="G1245" s="35" t="str">
        <f>FIXED('WinBUGS output'!O1244,2)</f>
        <v>1.76</v>
      </c>
      <c r="H1245" s="7"/>
      <c r="I1245" s="7"/>
      <c r="J1245" s="7"/>
      <c r="X1245" s="35" t="str">
        <f t="shared" si="50"/>
        <v>Short-term psychodynamic psychotherapy individual</v>
      </c>
      <c r="Y1245" s="35" t="str">
        <f t="shared" si="51"/>
        <v>Behavioural activation</v>
      </c>
      <c r="Z1245" s="35" t="str">
        <f>FIXED(EXP('WinBUGS output'!N1244),2)</f>
        <v>2.56</v>
      </c>
      <c r="AA1245" s="35" t="str">
        <f>FIXED(EXP('WinBUGS output'!M1244),2)</f>
        <v>1.13</v>
      </c>
      <c r="AB1245" s="35" t="str">
        <f>FIXED(EXP('WinBUGS output'!O1244),2)</f>
        <v>5.81</v>
      </c>
    </row>
    <row r="1246" spans="1:28" x14ac:dyDescent="0.25">
      <c r="A1246" s="37">
        <v>23</v>
      </c>
      <c r="B1246" s="37">
        <v>45</v>
      </c>
      <c r="C1246" s="35" t="str">
        <f>VLOOKUP(A1246,'WinBUGS output'!A:C,3,FALSE)</f>
        <v>Short-term psychodynamic psychotherapy individual</v>
      </c>
      <c r="D1246" s="35" t="str">
        <f>VLOOKUP(B1246,'WinBUGS output'!A:C,3,FALSE)</f>
        <v>CBT individual (under 15 sessions)</v>
      </c>
      <c r="E1246" s="35" t="str">
        <f>FIXED('WinBUGS output'!N1245,2)</f>
        <v>0.21</v>
      </c>
      <c r="F1246" s="35" t="str">
        <f>FIXED('WinBUGS output'!M1245,2)</f>
        <v>-0.52</v>
      </c>
      <c r="G1246" s="35" t="str">
        <f>FIXED('WinBUGS output'!O1245,2)</f>
        <v>0.92</v>
      </c>
      <c r="H1246" s="7"/>
      <c r="I1246" s="7"/>
      <c r="J1246" s="7"/>
      <c r="X1246" s="35" t="str">
        <f t="shared" si="50"/>
        <v>Short-term psychodynamic psychotherapy individual</v>
      </c>
      <c r="Y1246" s="35" t="str">
        <f t="shared" si="51"/>
        <v>CBT individual (under 15 sessions)</v>
      </c>
      <c r="Z1246" s="35" t="str">
        <f>FIXED(EXP('WinBUGS output'!N1245),2)</f>
        <v>1.23</v>
      </c>
      <c r="AA1246" s="35" t="str">
        <f>FIXED(EXP('WinBUGS output'!M1245),2)</f>
        <v>0.60</v>
      </c>
      <c r="AB1246" s="35" t="str">
        <f>FIXED(EXP('WinBUGS output'!O1245),2)</f>
        <v>2.50</v>
      </c>
    </row>
    <row r="1247" spans="1:28" x14ac:dyDescent="0.25">
      <c r="A1247" s="37">
        <v>23</v>
      </c>
      <c r="B1247" s="37">
        <v>46</v>
      </c>
      <c r="C1247" s="35" t="str">
        <f>VLOOKUP(A1247,'WinBUGS output'!A:C,3,FALSE)</f>
        <v>Short-term psychodynamic psychotherapy individual</v>
      </c>
      <c r="D1247" s="35" t="str">
        <f>VLOOKUP(B1247,'WinBUGS output'!A:C,3,FALSE)</f>
        <v>CBT individual (under 15 sessions) + TAU</v>
      </c>
      <c r="E1247" s="35" t="str">
        <f>FIXED('WinBUGS output'!N1246,2)</f>
        <v>0.44</v>
      </c>
      <c r="F1247" s="35" t="str">
        <f>FIXED('WinBUGS output'!M1246,2)</f>
        <v>-0.32</v>
      </c>
      <c r="G1247" s="35" t="str">
        <f>FIXED('WinBUGS output'!O1246,2)</f>
        <v>1.22</v>
      </c>
      <c r="H1247" s="7"/>
      <c r="I1247" s="7"/>
      <c r="J1247" s="7"/>
      <c r="X1247" s="35" t="str">
        <f t="shared" si="50"/>
        <v>Short-term psychodynamic psychotherapy individual</v>
      </c>
      <c r="Y1247" s="35" t="str">
        <f t="shared" si="51"/>
        <v>CBT individual (under 15 sessions) + TAU</v>
      </c>
      <c r="Z1247" s="35" t="str">
        <f>FIXED(EXP('WinBUGS output'!N1246),2)</f>
        <v>1.55</v>
      </c>
      <c r="AA1247" s="35" t="str">
        <f>FIXED(EXP('WinBUGS output'!M1246),2)</f>
        <v>0.73</v>
      </c>
      <c r="AB1247" s="35" t="str">
        <f>FIXED(EXP('WinBUGS output'!O1246),2)</f>
        <v>3.38</v>
      </c>
    </row>
    <row r="1248" spans="1:28" x14ac:dyDescent="0.25">
      <c r="A1248" s="37">
        <v>23</v>
      </c>
      <c r="B1248" s="37">
        <v>47</v>
      </c>
      <c r="C1248" s="35" t="str">
        <f>VLOOKUP(A1248,'WinBUGS output'!A:C,3,FALSE)</f>
        <v>Short-term psychodynamic psychotherapy individual</v>
      </c>
      <c r="D1248" s="35" t="str">
        <f>VLOOKUP(B1248,'WinBUGS output'!A:C,3,FALSE)</f>
        <v>CBT individual (over 15 sessions)</v>
      </c>
      <c r="E1248" s="35" t="str">
        <f>FIXED('WinBUGS output'!N1247,2)</f>
        <v>0.30</v>
      </c>
      <c r="F1248" s="35" t="str">
        <f>FIXED('WinBUGS output'!M1247,2)</f>
        <v>-0.30</v>
      </c>
      <c r="G1248" s="35" t="str">
        <f>FIXED('WinBUGS output'!O1247,2)</f>
        <v>0.90</v>
      </c>
      <c r="H1248" s="7"/>
      <c r="I1248" s="7"/>
      <c r="J1248" s="7"/>
      <c r="X1248" s="35" t="str">
        <f t="shared" si="50"/>
        <v>Short-term psychodynamic psychotherapy individual</v>
      </c>
      <c r="Y1248" s="35" t="str">
        <f t="shared" si="51"/>
        <v>CBT individual (over 15 sessions)</v>
      </c>
      <c r="Z1248" s="35" t="str">
        <f>FIXED(EXP('WinBUGS output'!N1247),2)</f>
        <v>1.35</v>
      </c>
      <c r="AA1248" s="35" t="str">
        <f>FIXED(EXP('WinBUGS output'!M1247),2)</f>
        <v>0.74</v>
      </c>
      <c r="AB1248" s="35" t="str">
        <f>FIXED(EXP('WinBUGS output'!O1247),2)</f>
        <v>2.45</v>
      </c>
    </row>
    <row r="1249" spans="1:28" x14ac:dyDescent="0.25">
      <c r="A1249" s="37">
        <v>23</v>
      </c>
      <c r="B1249" s="37">
        <v>48</v>
      </c>
      <c r="C1249" s="35" t="str">
        <f>VLOOKUP(A1249,'WinBUGS output'!A:C,3,FALSE)</f>
        <v>Short-term psychodynamic psychotherapy individual</v>
      </c>
      <c r="D1249" s="35" t="str">
        <f>VLOOKUP(B1249,'WinBUGS output'!A:C,3,FALSE)</f>
        <v>CBT individual (over 15 sessions) + TAU</v>
      </c>
      <c r="E1249" s="35" t="str">
        <f>FIXED('WinBUGS output'!N1248,2)</f>
        <v>-0.37</v>
      </c>
      <c r="F1249" s="35" t="str">
        <f>FIXED('WinBUGS output'!M1248,2)</f>
        <v>-1.73</v>
      </c>
      <c r="G1249" s="35" t="str">
        <f>FIXED('WinBUGS output'!O1248,2)</f>
        <v>0.66</v>
      </c>
      <c r="H1249" s="7"/>
      <c r="I1249" s="7"/>
      <c r="J1249" s="7"/>
      <c r="X1249" s="35" t="str">
        <f t="shared" si="50"/>
        <v>Short-term psychodynamic psychotherapy individual</v>
      </c>
      <c r="Y1249" s="35" t="str">
        <f t="shared" si="51"/>
        <v>CBT individual (over 15 sessions) + TAU</v>
      </c>
      <c r="Z1249" s="35" t="str">
        <f>FIXED(EXP('WinBUGS output'!N1248),2)</f>
        <v>0.69</v>
      </c>
      <c r="AA1249" s="35" t="str">
        <f>FIXED(EXP('WinBUGS output'!M1248),2)</f>
        <v>0.18</v>
      </c>
      <c r="AB1249" s="35" t="str">
        <f>FIXED(EXP('WinBUGS output'!O1248),2)</f>
        <v>1.94</v>
      </c>
    </row>
    <row r="1250" spans="1:28" x14ac:dyDescent="0.25">
      <c r="A1250" s="37">
        <v>23</v>
      </c>
      <c r="B1250" s="37">
        <v>49</v>
      </c>
      <c r="C1250" s="35" t="str">
        <f>VLOOKUP(A1250,'WinBUGS output'!A:C,3,FALSE)</f>
        <v>Short-term psychodynamic psychotherapy individual</v>
      </c>
      <c r="D1250" s="35" t="str">
        <f>VLOOKUP(B1250,'WinBUGS output'!A:C,3,FALSE)</f>
        <v>Rational emotive behaviour therapy (REBT) individual</v>
      </c>
      <c r="E1250" s="35" t="str">
        <f>FIXED('WinBUGS output'!N1249,2)</f>
        <v>0.32</v>
      </c>
      <c r="F1250" s="35" t="str">
        <f>FIXED('WinBUGS output'!M1249,2)</f>
        <v>-0.50</v>
      </c>
      <c r="G1250" s="35" t="str">
        <f>FIXED('WinBUGS output'!O1249,2)</f>
        <v>1.13</v>
      </c>
      <c r="H1250" s="7"/>
      <c r="I1250" s="7"/>
      <c r="J1250" s="7"/>
      <c r="X1250" s="35" t="str">
        <f t="shared" si="50"/>
        <v>Short-term psychodynamic psychotherapy individual</v>
      </c>
      <c r="Y1250" s="35" t="str">
        <f t="shared" si="51"/>
        <v>Rational emotive behaviour therapy (REBT) individual</v>
      </c>
      <c r="Z1250" s="35" t="str">
        <f>FIXED(EXP('WinBUGS output'!N1249),2)</f>
        <v>1.37</v>
      </c>
      <c r="AA1250" s="35" t="str">
        <f>FIXED(EXP('WinBUGS output'!M1249),2)</f>
        <v>0.61</v>
      </c>
      <c r="AB1250" s="35" t="str">
        <f>FIXED(EXP('WinBUGS output'!O1249),2)</f>
        <v>3.09</v>
      </c>
    </row>
    <row r="1251" spans="1:28" x14ac:dyDescent="0.25">
      <c r="A1251" s="37">
        <v>23</v>
      </c>
      <c r="B1251" s="37">
        <v>50</v>
      </c>
      <c r="C1251" s="35" t="str">
        <f>VLOOKUP(A1251,'WinBUGS output'!A:C,3,FALSE)</f>
        <v>Short-term psychodynamic psychotherapy individual</v>
      </c>
      <c r="D1251" s="35" t="str">
        <f>VLOOKUP(B1251,'WinBUGS output'!A:C,3,FALSE)</f>
        <v>Third-wave cognitive therapy individual</v>
      </c>
      <c r="E1251" s="35" t="str">
        <f>FIXED('WinBUGS output'!N1250,2)</f>
        <v>0.52</v>
      </c>
      <c r="F1251" s="35" t="str">
        <f>FIXED('WinBUGS output'!M1250,2)</f>
        <v>-0.19</v>
      </c>
      <c r="G1251" s="35" t="str">
        <f>FIXED('WinBUGS output'!O1250,2)</f>
        <v>1.26</v>
      </c>
      <c r="H1251" s="7">
        <v>1.47</v>
      </c>
      <c r="I1251" s="7">
        <v>-0.15790000000000001</v>
      </c>
      <c r="J1251" s="7">
        <v>2.25</v>
      </c>
      <c r="X1251" s="35" t="str">
        <f t="shared" si="50"/>
        <v>Short-term psychodynamic psychotherapy individual</v>
      </c>
      <c r="Y1251" s="35" t="str">
        <f t="shared" si="51"/>
        <v>Third-wave cognitive therapy individual</v>
      </c>
      <c r="Z1251" s="35" t="str">
        <f>FIXED(EXP('WinBUGS output'!N1250),2)</f>
        <v>1.68</v>
      </c>
      <c r="AA1251" s="35" t="str">
        <f>FIXED(EXP('WinBUGS output'!M1250),2)</f>
        <v>0.83</v>
      </c>
      <c r="AB1251" s="35" t="str">
        <f>FIXED(EXP('WinBUGS output'!O1250),2)</f>
        <v>3.51</v>
      </c>
    </row>
    <row r="1252" spans="1:28" x14ac:dyDescent="0.25">
      <c r="A1252" s="37">
        <v>23</v>
      </c>
      <c r="B1252" s="37">
        <v>51</v>
      </c>
      <c r="C1252" s="35" t="str">
        <f>VLOOKUP(A1252,'WinBUGS output'!A:C,3,FALSE)</f>
        <v>Short-term psychodynamic psychotherapy individual</v>
      </c>
      <c r="D1252" s="35" t="str">
        <f>VLOOKUP(B1252,'WinBUGS output'!A:C,3,FALSE)</f>
        <v>Third-wave cognitive therapy individual + TAU</v>
      </c>
      <c r="E1252" s="35" t="str">
        <f>FIXED('WinBUGS output'!N1251,2)</f>
        <v>0.48</v>
      </c>
      <c r="F1252" s="35" t="str">
        <f>FIXED('WinBUGS output'!M1251,2)</f>
        <v>-0.38</v>
      </c>
      <c r="G1252" s="35" t="str">
        <f>FIXED('WinBUGS output'!O1251,2)</f>
        <v>1.44</v>
      </c>
      <c r="H1252" s="7"/>
      <c r="I1252" s="7"/>
      <c r="J1252" s="7"/>
      <c r="X1252" s="35" t="str">
        <f t="shared" si="50"/>
        <v>Short-term psychodynamic psychotherapy individual</v>
      </c>
      <c r="Y1252" s="35" t="str">
        <f t="shared" si="51"/>
        <v>Third-wave cognitive therapy individual + TAU</v>
      </c>
      <c r="Z1252" s="35" t="str">
        <f>FIXED(EXP('WinBUGS output'!N1251),2)</f>
        <v>1.62</v>
      </c>
      <c r="AA1252" s="35" t="str">
        <f>FIXED(EXP('WinBUGS output'!M1251),2)</f>
        <v>0.68</v>
      </c>
      <c r="AB1252" s="35" t="str">
        <f>FIXED(EXP('WinBUGS output'!O1251),2)</f>
        <v>4.22</v>
      </c>
    </row>
    <row r="1253" spans="1:28" x14ac:dyDescent="0.25">
      <c r="A1253" s="37">
        <v>23</v>
      </c>
      <c r="B1253" s="37">
        <v>52</v>
      </c>
      <c r="C1253" s="35" t="str">
        <f>VLOOKUP(A1253,'WinBUGS output'!A:C,3,FALSE)</f>
        <v>Short-term psychodynamic psychotherapy individual</v>
      </c>
      <c r="D1253" s="35" t="str">
        <f>VLOOKUP(B1253,'WinBUGS output'!A:C,3,FALSE)</f>
        <v>CBT group (under 15 sessions)</v>
      </c>
      <c r="E1253" s="35" t="str">
        <f>FIXED('WinBUGS output'!N1252,2)</f>
        <v>-0.15</v>
      </c>
      <c r="F1253" s="35" t="str">
        <f>FIXED('WinBUGS output'!M1252,2)</f>
        <v>-0.92</v>
      </c>
      <c r="G1253" s="35" t="str">
        <f>FIXED('WinBUGS output'!O1252,2)</f>
        <v>0.65</v>
      </c>
      <c r="H1253" s="7"/>
      <c r="I1253" s="7"/>
      <c r="J1253" s="7"/>
      <c r="X1253" s="35" t="str">
        <f t="shared" si="50"/>
        <v>Short-term psychodynamic psychotherapy individual</v>
      </c>
      <c r="Y1253" s="35" t="str">
        <f t="shared" si="51"/>
        <v>CBT group (under 15 sessions)</v>
      </c>
      <c r="Z1253" s="35" t="str">
        <f>FIXED(EXP('WinBUGS output'!N1252),2)</f>
        <v>0.86</v>
      </c>
      <c r="AA1253" s="35" t="str">
        <f>FIXED(EXP('WinBUGS output'!M1252),2)</f>
        <v>0.40</v>
      </c>
      <c r="AB1253" s="35" t="str">
        <f>FIXED(EXP('WinBUGS output'!O1252),2)</f>
        <v>1.92</v>
      </c>
    </row>
    <row r="1254" spans="1:28" x14ac:dyDescent="0.25">
      <c r="A1254" s="37">
        <v>23</v>
      </c>
      <c r="B1254" s="37">
        <v>53</v>
      </c>
      <c r="C1254" s="35" t="str">
        <f>VLOOKUP(A1254,'WinBUGS output'!A:C,3,FALSE)</f>
        <v>Short-term psychodynamic psychotherapy individual</v>
      </c>
      <c r="D1254" s="35" t="str">
        <f>VLOOKUP(B1254,'WinBUGS output'!A:C,3,FALSE)</f>
        <v>CBT group (under 15 sessions) + TAU</v>
      </c>
      <c r="E1254" s="35" t="str">
        <f>FIXED('WinBUGS output'!N1253,2)</f>
        <v>0.00</v>
      </c>
      <c r="F1254" s="35" t="str">
        <f>FIXED('WinBUGS output'!M1253,2)</f>
        <v>-0.82</v>
      </c>
      <c r="G1254" s="35" t="str">
        <f>FIXED('WinBUGS output'!O1253,2)</f>
        <v>0.92</v>
      </c>
      <c r="H1254" s="7"/>
      <c r="I1254" s="7"/>
      <c r="J1254" s="7"/>
      <c r="X1254" s="35" t="str">
        <f t="shared" si="50"/>
        <v>Short-term psychodynamic psychotherapy individual</v>
      </c>
      <c r="Y1254" s="35" t="str">
        <f t="shared" si="51"/>
        <v>CBT group (under 15 sessions) + TAU</v>
      </c>
      <c r="Z1254" s="35" t="str">
        <f>FIXED(EXP('WinBUGS output'!N1253),2)</f>
        <v>1.00</v>
      </c>
      <c r="AA1254" s="35" t="str">
        <f>FIXED(EXP('WinBUGS output'!M1253),2)</f>
        <v>0.44</v>
      </c>
      <c r="AB1254" s="35" t="str">
        <f>FIXED(EXP('WinBUGS output'!O1253),2)</f>
        <v>2.50</v>
      </c>
    </row>
    <row r="1255" spans="1:28" x14ac:dyDescent="0.25">
      <c r="A1255" s="37">
        <v>23</v>
      </c>
      <c r="B1255" s="37">
        <v>54</v>
      </c>
      <c r="C1255" s="35" t="str">
        <f>VLOOKUP(A1255,'WinBUGS output'!A:C,3,FALSE)</f>
        <v>Short-term psychodynamic psychotherapy individual</v>
      </c>
      <c r="D1255" s="35" t="str">
        <f>VLOOKUP(B1255,'WinBUGS output'!A:C,3,FALSE)</f>
        <v>Coping with Depression course (group)</v>
      </c>
      <c r="E1255" s="35" t="str">
        <f>FIXED('WinBUGS output'!N1254,2)</f>
        <v>-0.41</v>
      </c>
      <c r="F1255" s="35" t="str">
        <f>FIXED('WinBUGS output'!M1254,2)</f>
        <v>-1.27</v>
      </c>
      <c r="G1255" s="35" t="str">
        <f>FIXED('WinBUGS output'!O1254,2)</f>
        <v>0.40</v>
      </c>
      <c r="H1255" s="7"/>
      <c r="I1255" s="7"/>
      <c r="J1255" s="7"/>
      <c r="X1255" s="35" t="str">
        <f t="shared" si="50"/>
        <v>Short-term psychodynamic psychotherapy individual</v>
      </c>
      <c r="Y1255" s="35" t="str">
        <f t="shared" si="51"/>
        <v>Coping with Depression course (group)</v>
      </c>
      <c r="Z1255" s="35" t="str">
        <f>FIXED(EXP('WinBUGS output'!N1254),2)</f>
        <v>0.66</v>
      </c>
      <c r="AA1255" s="35" t="str">
        <f>FIXED(EXP('WinBUGS output'!M1254),2)</f>
        <v>0.28</v>
      </c>
      <c r="AB1255" s="35" t="str">
        <f>FIXED(EXP('WinBUGS output'!O1254),2)</f>
        <v>1.50</v>
      </c>
    </row>
    <row r="1256" spans="1:28" x14ac:dyDescent="0.25">
      <c r="A1256" s="37">
        <v>23</v>
      </c>
      <c r="B1256" s="37">
        <v>55</v>
      </c>
      <c r="C1256" s="35" t="str">
        <f>VLOOKUP(A1256,'WinBUGS output'!A:C,3,FALSE)</f>
        <v>Short-term psychodynamic psychotherapy individual</v>
      </c>
      <c r="D1256" s="35" t="str">
        <f>VLOOKUP(B1256,'WinBUGS output'!A:C,3,FALSE)</f>
        <v>Third-wave cognitive therapy group</v>
      </c>
      <c r="E1256" s="35" t="str">
        <f>FIXED('WinBUGS output'!N1255,2)</f>
        <v>-0.38</v>
      </c>
      <c r="F1256" s="35" t="str">
        <f>FIXED('WinBUGS output'!M1255,2)</f>
        <v>-1.18</v>
      </c>
      <c r="G1256" s="35" t="str">
        <f>FIXED('WinBUGS output'!O1255,2)</f>
        <v>0.40</v>
      </c>
      <c r="H1256" s="7"/>
      <c r="I1256" s="7"/>
      <c r="J1256" s="7"/>
      <c r="X1256" s="35" t="str">
        <f t="shared" si="50"/>
        <v>Short-term psychodynamic psychotherapy individual</v>
      </c>
      <c r="Y1256" s="35" t="str">
        <f t="shared" si="51"/>
        <v>Third-wave cognitive therapy group</v>
      </c>
      <c r="Z1256" s="35" t="str">
        <f>FIXED(EXP('WinBUGS output'!N1255),2)</f>
        <v>0.68</v>
      </c>
      <c r="AA1256" s="35" t="str">
        <f>FIXED(EXP('WinBUGS output'!M1255),2)</f>
        <v>0.31</v>
      </c>
      <c r="AB1256" s="35" t="str">
        <f>FIXED(EXP('WinBUGS output'!O1255),2)</f>
        <v>1.50</v>
      </c>
    </row>
    <row r="1257" spans="1:28" x14ac:dyDescent="0.25">
      <c r="A1257" s="37">
        <v>23</v>
      </c>
      <c r="B1257" s="37">
        <v>56</v>
      </c>
      <c r="C1257" s="35" t="str">
        <f>VLOOKUP(A1257,'WinBUGS output'!A:C,3,FALSE)</f>
        <v>Short-term psychodynamic psychotherapy individual</v>
      </c>
      <c r="D1257" s="35" t="str">
        <f>VLOOKUP(B1257,'WinBUGS output'!A:C,3,FALSE)</f>
        <v>Third-wave cognitive therapy group + TAU</v>
      </c>
      <c r="E1257" s="35" t="str">
        <f>FIXED('WinBUGS output'!N1256,2)</f>
        <v>-0.20</v>
      </c>
      <c r="F1257" s="35" t="str">
        <f>FIXED('WinBUGS output'!M1256,2)</f>
        <v>-1.10</v>
      </c>
      <c r="G1257" s="35" t="str">
        <f>FIXED('WinBUGS output'!O1256,2)</f>
        <v>0.74</v>
      </c>
      <c r="H1257" s="7"/>
      <c r="I1257" s="7"/>
      <c r="J1257" s="7"/>
      <c r="X1257" s="35" t="str">
        <f t="shared" si="50"/>
        <v>Short-term psychodynamic psychotherapy individual</v>
      </c>
      <c r="Y1257" s="35" t="str">
        <f t="shared" si="51"/>
        <v>Third-wave cognitive therapy group + TAU</v>
      </c>
      <c r="Z1257" s="35" t="str">
        <f>FIXED(EXP('WinBUGS output'!N1256),2)</f>
        <v>0.82</v>
      </c>
      <c r="AA1257" s="35" t="str">
        <f>FIXED(EXP('WinBUGS output'!M1256),2)</f>
        <v>0.33</v>
      </c>
      <c r="AB1257" s="35" t="str">
        <f>FIXED(EXP('WinBUGS output'!O1256),2)</f>
        <v>2.10</v>
      </c>
    </row>
    <row r="1258" spans="1:28" x14ac:dyDescent="0.25">
      <c r="A1258" s="37">
        <v>23</v>
      </c>
      <c r="B1258" s="37">
        <v>57</v>
      </c>
      <c r="C1258" s="35" t="str">
        <f>VLOOKUP(A1258,'WinBUGS output'!A:C,3,FALSE)</f>
        <v>Short-term psychodynamic psychotherapy individual</v>
      </c>
      <c r="D1258" s="35" t="str">
        <f>VLOOKUP(B1258,'WinBUGS output'!A:C,3,FALSE)</f>
        <v>CBT individual (over 15 sessions) + any TCA</v>
      </c>
      <c r="E1258" s="35" t="str">
        <f>FIXED('WinBUGS output'!N1257,2)</f>
        <v>0.63</v>
      </c>
      <c r="F1258" s="35" t="str">
        <f>FIXED('WinBUGS output'!M1257,2)</f>
        <v>-0.26</v>
      </c>
      <c r="G1258" s="35" t="str">
        <f>FIXED('WinBUGS output'!O1257,2)</f>
        <v>1.53</v>
      </c>
      <c r="H1258" s="7"/>
      <c r="I1258" s="7"/>
      <c r="J1258" s="7"/>
      <c r="X1258" s="35" t="str">
        <f t="shared" si="50"/>
        <v>Short-term psychodynamic psychotherapy individual</v>
      </c>
      <c r="Y1258" s="35" t="str">
        <f t="shared" si="51"/>
        <v>CBT individual (over 15 sessions) + any TCA</v>
      </c>
      <c r="Z1258" s="35" t="str">
        <f>FIXED(EXP('WinBUGS output'!N1257),2)</f>
        <v>1.88</v>
      </c>
      <c r="AA1258" s="35" t="str">
        <f>FIXED(EXP('WinBUGS output'!M1257),2)</f>
        <v>0.77</v>
      </c>
      <c r="AB1258" s="35" t="str">
        <f>FIXED(EXP('WinBUGS output'!O1257),2)</f>
        <v>4.60</v>
      </c>
    </row>
    <row r="1259" spans="1:28" x14ac:dyDescent="0.25">
      <c r="A1259" s="37">
        <v>23</v>
      </c>
      <c r="B1259" s="37">
        <v>58</v>
      </c>
      <c r="C1259" s="35" t="str">
        <f>VLOOKUP(A1259,'WinBUGS output'!A:C,3,FALSE)</f>
        <v>Short-term psychodynamic psychotherapy individual</v>
      </c>
      <c r="D1259" s="35" t="str">
        <f>VLOOKUP(B1259,'WinBUGS output'!A:C,3,FALSE)</f>
        <v>CBT individual (over 15 sessions) + imipramine</v>
      </c>
      <c r="E1259" s="35" t="str">
        <f>FIXED('WinBUGS output'!N1258,2)</f>
        <v>0.65</v>
      </c>
      <c r="F1259" s="35" t="str">
        <f>FIXED('WinBUGS output'!M1258,2)</f>
        <v>-0.33</v>
      </c>
      <c r="G1259" s="35" t="str">
        <f>FIXED('WinBUGS output'!O1258,2)</f>
        <v>1.65</v>
      </c>
      <c r="H1259" s="7"/>
      <c r="I1259" s="7"/>
      <c r="J1259" s="7"/>
      <c r="X1259" s="35" t="str">
        <f t="shared" si="50"/>
        <v>Short-term psychodynamic psychotherapy individual</v>
      </c>
      <c r="Y1259" s="35" t="str">
        <f t="shared" si="51"/>
        <v>CBT individual (over 15 sessions) + imipramine</v>
      </c>
      <c r="Z1259" s="35" t="str">
        <f>FIXED(EXP('WinBUGS output'!N1258),2)</f>
        <v>1.92</v>
      </c>
      <c r="AA1259" s="35" t="str">
        <f>FIXED(EXP('WinBUGS output'!M1258),2)</f>
        <v>0.72</v>
      </c>
      <c r="AB1259" s="35" t="str">
        <f>FIXED(EXP('WinBUGS output'!O1258),2)</f>
        <v>5.18</v>
      </c>
    </row>
    <row r="1260" spans="1:28" x14ac:dyDescent="0.25">
      <c r="A1260" s="37">
        <v>23</v>
      </c>
      <c r="B1260" s="37">
        <v>59</v>
      </c>
      <c r="C1260" s="35" t="str">
        <f>VLOOKUP(A1260,'WinBUGS output'!A:C,3,FALSE)</f>
        <v>Short-term psychodynamic psychotherapy individual</v>
      </c>
      <c r="D1260" s="35" t="str">
        <f>VLOOKUP(B1260,'WinBUGS output'!A:C,3,FALSE)</f>
        <v>Supportive psychotherapy + any SSRI</v>
      </c>
      <c r="E1260" s="35" t="str">
        <f>FIXED('WinBUGS output'!N1259,2)</f>
        <v>1.02</v>
      </c>
      <c r="F1260" s="35" t="str">
        <f>FIXED('WinBUGS output'!M1259,2)</f>
        <v>-0.50</v>
      </c>
      <c r="G1260" s="35" t="str">
        <f>FIXED('WinBUGS output'!O1259,2)</f>
        <v>2.59</v>
      </c>
      <c r="H1260" s="7"/>
      <c r="I1260" s="7"/>
      <c r="J1260" s="7"/>
      <c r="X1260" s="35" t="str">
        <f t="shared" si="50"/>
        <v>Short-term psychodynamic psychotherapy individual</v>
      </c>
      <c r="Y1260" s="35" t="str">
        <f t="shared" si="51"/>
        <v>Supportive psychotherapy + any SSRI</v>
      </c>
      <c r="Z1260" s="35" t="str">
        <f>FIXED(EXP('WinBUGS output'!N1259),2)</f>
        <v>2.78</v>
      </c>
      <c r="AA1260" s="35" t="str">
        <f>FIXED(EXP('WinBUGS output'!M1259),2)</f>
        <v>0.61</v>
      </c>
      <c r="AB1260" s="35" t="str">
        <f>FIXED(EXP('WinBUGS output'!O1259),2)</f>
        <v>13.38</v>
      </c>
    </row>
    <row r="1261" spans="1:28" x14ac:dyDescent="0.25">
      <c r="A1261" s="37">
        <v>23</v>
      </c>
      <c r="B1261" s="37">
        <v>60</v>
      </c>
      <c r="C1261" s="35" t="str">
        <f>VLOOKUP(A1261,'WinBUGS output'!A:C,3,FALSE)</f>
        <v>Short-term psychodynamic psychotherapy individual</v>
      </c>
      <c r="D1261" s="35" t="str">
        <f>VLOOKUP(B1261,'WinBUGS output'!A:C,3,FALSE)</f>
        <v>Interpersonal psychotherapy (IPT) + any AD</v>
      </c>
      <c r="E1261" s="35" t="str">
        <f>FIXED('WinBUGS output'!N1260,2)</f>
        <v>1.20</v>
      </c>
      <c r="F1261" s="35" t="str">
        <f>FIXED('WinBUGS output'!M1260,2)</f>
        <v>0.10</v>
      </c>
      <c r="G1261" s="35" t="str">
        <f>FIXED('WinBUGS output'!O1260,2)</f>
        <v>2.31</v>
      </c>
      <c r="H1261" s="7"/>
      <c r="I1261" s="7"/>
      <c r="J1261" s="7"/>
      <c r="X1261" s="35" t="str">
        <f t="shared" si="50"/>
        <v>Short-term psychodynamic psychotherapy individual</v>
      </c>
      <c r="Y1261" s="35" t="str">
        <f t="shared" si="51"/>
        <v>Interpersonal psychotherapy (IPT) + any AD</v>
      </c>
      <c r="Z1261" s="35" t="str">
        <f>FIXED(EXP('WinBUGS output'!N1260),2)</f>
        <v>3.33</v>
      </c>
      <c r="AA1261" s="35" t="str">
        <f>FIXED(EXP('WinBUGS output'!M1260),2)</f>
        <v>1.11</v>
      </c>
      <c r="AB1261" s="35" t="str">
        <f>FIXED(EXP('WinBUGS output'!O1260),2)</f>
        <v>10.09</v>
      </c>
    </row>
    <row r="1262" spans="1:28" x14ac:dyDescent="0.25">
      <c r="A1262" s="37">
        <v>23</v>
      </c>
      <c r="B1262" s="37">
        <v>61</v>
      </c>
      <c r="C1262" s="35" t="str">
        <f>VLOOKUP(A1262,'WinBUGS output'!A:C,3,FALSE)</f>
        <v>Short-term psychodynamic psychotherapy individual</v>
      </c>
      <c r="D1262" s="35" t="str">
        <f>VLOOKUP(B1262,'WinBUGS output'!A:C,3,FALSE)</f>
        <v>Interpersonal psychotherapy (IPT) + imipramine</v>
      </c>
      <c r="E1262" s="35" t="str">
        <f>FIXED('WinBUGS output'!N1261,2)</f>
        <v>1.22</v>
      </c>
      <c r="F1262" s="35" t="str">
        <f>FIXED('WinBUGS output'!M1261,2)</f>
        <v>-0.03</v>
      </c>
      <c r="G1262" s="35" t="str">
        <f>FIXED('WinBUGS output'!O1261,2)</f>
        <v>2.49</v>
      </c>
      <c r="H1262" s="7"/>
      <c r="I1262" s="7"/>
      <c r="J1262" s="7"/>
      <c r="X1262" s="35" t="str">
        <f t="shared" si="50"/>
        <v>Short-term psychodynamic psychotherapy individual</v>
      </c>
      <c r="Y1262" s="35" t="str">
        <f t="shared" si="51"/>
        <v>Interpersonal psychotherapy (IPT) + imipramine</v>
      </c>
      <c r="Z1262" s="35" t="str">
        <f>FIXED(EXP('WinBUGS output'!N1261),2)</f>
        <v>3.40</v>
      </c>
      <c r="AA1262" s="35" t="str">
        <f>FIXED(EXP('WinBUGS output'!M1261),2)</f>
        <v>0.97</v>
      </c>
      <c r="AB1262" s="35" t="str">
        <f>FIXED(EXP('WinBUGS output'!O1261),2)</f>
        <v>12.07</v>
      </c>
    </row>
    <row r="1263" spans="1:28" x14ac:dyDescent="0.25">
      <c r="A1263" s="37">
        <v>23</v>
      </c>
      <c r="B1263" s="37">
        <v>62</v>
      </c>
      <c r="C1263" s="35" t="str">
        <f>VLOOKUP(A1263,'WinBUGS output'!A:C,3,FALSE)</f>
        <v>Short-term psychodynamic psychotherapy individual</v>
      </c>
      <c r="D1263" s="35" t="str">
        <f>VLOOKUP(B1263,'WinBUGS output'!A:C,3,FALSE)</f>
        <v>Short-term psychodynamic psychotherapy individual + Any AD</v>
      </c>
      <c r="E1263" s="35" t="str">
        <f>FIXED('WinBUGS output'!N1262,2)</f>
        <v>0.96</v>
      </c>
      <c r="F1263" s="35" t="str">
        <f>FIXED('WinBUGS output'!M1262,2)</f>
        <v>-0.04</v>
      </c>
      <c r="G1263" s="35" t="str">
        <f>FIXED('WinBUGS output'!O1262,2)</f>
        <v>1.96</v>
      </c>
      <c r="H1263" s="7"/>
      <c r="I1263" s="7"/>
      <c r="J1263" s="7"/>
      <c r="X1263" s="35" t="str">
        <f t="shared" si="50"/>
        <v>Short-term psychodynamic psychotherapy individual</v>
      </c>
      <c r="Y1263" s="35" t="str">
        <f t="shared" si="51"/>
        <v>Short-term psychodynamic psychotherapy individual + Any AD</v>
      </c>
      <c r="Z1263" s="35" t="str">
        <f>FIXED(EXP('WinBUGS output'!N1262),2)</f>
        <v>2.62</v>
      </c>
      <c r="AA1263" s="35" t="str">
        <f>FIXED(EXP('WinBUGS output'!M1262),2)</f>
        <v>0.96</v>
      </c>
      <c r="AB1263" s="35" t="str">
        <f>FIXED(EXP('WinBUGS output'!O1262),2)</f>
        <v>7.11</v>
      </c>
    </row>
    <row r="1264" spans="1:28" x14ac:dyDescent="0.25">
      <c r="A1264" s="37">
        <v>23</v>
      </c>
      <c r="B1264" s="37">
        <v>63</v>
      </c>
      <c r="C1264" s="35" t="str">
        <f>VLOOKUP(A1264,'WinBUGS output'!A:C,3,FALSE)</f>
        <v>Short-term psychodynamic psychotherapy individual</v>
      </c>
      <c r="D1264" s="35" t="str">
        <f>VLOOKUP(B1264,'WinBUGS output'!A:C,3,FALSE)</f>
        <v>Short-term psychodynamic psychotherapy individual + any SSRI</v>
      </c>
      <c r="E1264" s="35" t="str">
        <f>FIXED('WinBUGS output'!N1263,2)</f>
        <v>0.82</v>
      </c>
      <c r="F1264" s="35" t="str">
        <f>FIXED('WinBUGS output'!M1263,2)</f>
        <v>-0.31</v>
      </c>
      <c r="G1264" s="35" t="str">
        <f>FIXED('WinBUGS output'!O1263,2)</f>
        <v>1.92</v>
      </c>
      <c r="H1264" s="7"/>
      <c r="I1264" s="7"/>
      <c r="J1264" s="7"/>
      <c r="X1264" s="35" t="str">
        <f t="shared" si="50"/>
        <v>Short-term psychodynamic psychotherapy individual</v>
      </c>
      <c r="Y1264" s="35" t="str">
        <f t="shared" si="51"/>
        <v>Short-term psychodynamic psychotherapy individual + any SSRI</v>
      </c>
      <c r="Z1264" s="35" t="str">
        <f>FIXED(EXP('WinBUGS output'!N1263),2)</f>
        <v>2.28</v>
      </c>
      <c r="AA1264" s="35" t="str">
        <f>FIXED(EXP('WinBUGS output'!M1263),2)</f>
        <v>0.73</v>
      </c>
      <c r="AB1264" s="35" t="str">
        <f>FIXED(EXP('WinBUGS output'!O1263),2)</f>
        <v>6.79</v>
      </c>
    </row>
    <row r="1265" spans="1:28" x14ac:dyDescent="0.25">
      <c r="A1265" s="37">
        <v>23</v>
      </c>
      <c r="B1265" s="37">
        <v>64</v>
      </c>
      <c r="C1265" s="35" t="str">
        <f>VLOOKUP(A1265,'WinBUGS output'!A:C,3,FALSE)</f>
        <v>Short-term psychodynamic psychotherapy individual</v>
      </c>
      <c r="D1265" s="35" t="str">
        <f>VLOOKUP(B1265,'WinBUGS output'!A:C,3,FALSE)</f>
        <v>CBT individual (over 15 sessions) + Pill placebo</v>
      </c>
      <c r="E1265" s="35" t="str">
        <f>FIXED('WinBUGS output'!N1264,2)</f>
        <v>1.56</v>
      </c>
      <c r="F1265" s="35" t="str">
        <f>FIXED('WinBUGS output'!M1264,2)</f>
        <v>0.42</v>
      </c>
      <c r="G1265" s="35" t="str">
        <f>FIXED('WinBUGS output'!O1264,2)</f>
        <v>2.70</v>
      </c>
      <c r="H1265" s="7"/>
      <c r="I1265" s="7"/>
      <c r="J1265" s="7"/>
      <c r="X1265" s="35" t="str">
        <f t="shared" si="50"/>
        <v>Short-term psychodynamic psychotherapy individual</v>
      </c>
      <c r="Y1265" s="35" t="str">
        <f t="shared" si="51"/>
        <v>CBT individual (over 15 sessions) + Pill placebo</v>
      </c>
      <c r="Z1265" s="35" t="str">
        <f>FIXED(EXP('WinBUGS output'!N1264),2)</f>
        <v>4.76</v>
      </c>
      <c r="AA1265" s="35" t="str">
        <f>FIXED(EXP('WinBUGS output'!M1264),2)</f>
        <v>1.52</v>
      </c>
      <c r="AB1265" s="35" t="str">
        <f>FIXED(EXP('WinBUGS output'!O1264),2)</f>
        <v>14.86</v>
      </c>
    </row>
    <row r="1266" spans="1:28" x14ac:dyDescent="0.25">
      <c r="A1266" s="37">
        <v>23</v>
      </c>
      <c r="B1266" s="37">
        <v>65</v>
      </c>
      <c r="C1266" s="35" t="str">
        <f>VLOOKUP(A1266,'WinBUGS output'!A:C,3,FALSE)</f>
        <v>Short-term psychodynamic psychotherapy individual</v>
      </c>
      <c r="D1266" s="35" t="str">
        <f>VLOOKUP(B1266,'WinBUGS output'!A:C,3,FALSE)</f>
        <v xml:space="preserve">Interpersonal psychotherapy (IPT) + Pill placebo </v>
      </c>
      <c r="E1266" s="35" t="str">
        <f>FIXED('WinBUGS output'!N1265,2)</f>
        <v>1.55</v>
      </c>
      <c r="F1266" s="35" t="str">
        <f>FIXED('WinBUGS output'!M1265,2)</f>
        <v>0.26</v>
      </c>
      <c r="G1266" s="35" t="str">
        <f>FIXED('WinBUGS output'!O1265,2)</f>
        <v>2.83</v>
      </c>
      <c r="H1266" s="7"/>
      <c r="I1266" s="7"/>
      <c r="J1266" s="7"/>
      <c r="X1266" s="35" t="str">
        <f t="shared" si="50"/>
        <v>Short-term psychodynamic psychotherapy individual</v>
      </c>
      <c r="Y1266" s="35" t="str">
        <f t="shared" si="51"/>
        <v xml:space="preserve">Interpersonal psychotherapy (IPT) + Pill placebo </v>
      </c>
      <c r="Z1266" s="35" t="str">
        <f>FIXED(EXP('WinBUGS output'!N1265),2)</f>
        <v>4.71</v>
      </c>
      <c r="AA1266" s="35" t="str">
        <f>FIXED(EXP('WinBUGS output'!M1265),2)</f>
        <v>1.30</v>
      </c>
      <c r="AB1266" s="35" t="str">
        <f>FIXED(EXP('WinBUGS output'!O1265),2)</f>
        <v>16.89</v>
      </c>
    </row>
    <row r="1267" spans="1:28" x14ac:dyDescent="0.25">
      <c r="A1267" s="37">
        <v>23</v>
      </c>
      <c r="B1267" s="37">
        <v>66</v>
      </c>
      <c r="C1267" s="35" t="str">
        <f>VLOOKUP(A1267,'WinBUGS output'!A:C,3,FALSE)</f>
        <v>Short-term psychodynamic psychotherapy individual</v>
      </c>
      <c r="D1267" s="35" t="str">
        <f>VLOOKUP(B1267,'WinBUGS output'!A:C,3,FALSE)</f>
        <v>Exercise + Sertraline</v>
      </c>
      <c r="E1267" s="35" t="str">
        <f>FIXED('WinBUGS output'!N1266,2)</f>
        <v>1.43</v>
      </c>
      <c r="F1267" s="35" t="str">
        <f>FIXED('WinBUGS output'!M1266,2)</f>
        <v>0.24</v>
      </c>
      <c r="G1267" s="35" t="str">
        <f>FIXED('WinBUGS output'!O1266,2)</f>
        <v>2.60</v>
      </c>
      <c r="H1267" s="7"/>
      <c r="I1267" s="7"/>
      <c r="J1267" s="7"/>
      <c r="X1267" s="35" t="str">
        <f t="shared" si="50"/>
        <v>Short-term psychodynamic psychotherapy individual</v>
      </c>
      <c r="Y1267" s="35" t="str">
        <f t="shared" si="51"/>
        <v>Exercise + Sertraline</v>
      </c>
      <c r="Z1267" s="35" t="str">
        <f>FIXED(EXP('WinBUGS output'!N1266),2)</f>
        <v>4.17</v>
      </c>
      <c r="AA1267" s="35" t="str">
        <f>FIXED(EXP('WinBUGS output'!M1266),2)</f>
        <v>1.27</v>
      </c>
      <c r="AB1267" s="35" t="str">
        <f>FIXED(EXP('WinBUGS output'!O1266),2)</f>
        <v>13.48</v>
      </c>
    </row>
    <row r="1268" spans="1:28" x14ac:dyDescent="0.25">
      <c r="A1268" s="37">
        <v>23</v>
      </c>
      <c r="B1268" s="37">
        <v>67</v>
      </c>
      <c r="C1268" s="35" t="str">
        <f>VLOOKUP(A1268,'WinBUGS output'!A:C,3,FALSE)</f>
        <v>Short-term psychodynamic psychotherapy individual</v>
      </c>
      <c r="D1268" s="35" t="str">
        <f>VLOOKUP(B1268,'WinBUGS output'!A:C,3,FALSE)</f>
        <v>Cognitive bibliotherapy + escitalopram</v>
      </c>
      <c r="E1268" s="35" t="str">
        <f>FIXED('WinBUGS output'!N1267,2)</f>
        <v>-0.07</v>
      </c>
      <c r="F1268" s="35" t="str">
        <f>FIXED('WinBUGS output'!M1267,2)</f>
        <v>-1.33</v>
      </c>
      <c r="G1268" s="35" t="str">
        <f>FIXED('WinBUGS output'!O1267,2)</f>
        <v>1.21</v>
      </c>
      <c r="H1268" s="7"/>
      <c r="I1268" s="7"/>
      <c r="J1268" s="7"/>
      <c r="X1268" s="35" t="str">
        <f t="shared" si="50"/>
        <v>Short-term psychodynamic psychotherapy individual</v>
      </c>
      <c r="Y1268" s="35" t="str">
        <f t="shared" si="51"/>
        <v>Cognitive bibliotherapy + escitalopram</v>
      </c>
      <c r="Z1268" s="35" t="str">
        <f>FIXED(EXP('WinBUGS output'!N1267),2)</f>
        <v>0.94</v>
      </c>
      <c r="AA1268" s="35" t="str">
        <f>FIXED(EXP('WinBUGS output'!M1267),2)</f>
        <v>0.27</v>
      </c>
      <c r="AB1268" s="35" t="str">
        <f>FIXED(EXP('WinBUGS output'!O1267),2)</f>
        <v>3.36</v>
      </c>
    </row>
    <row r="1269" spans="1:28" x14ac:dyDescent="0.25">
      <c r="A1269" s="37">
        <v>24</v>
      </c>
      <c r="B1269" s="37">
        <v>25</v>
      </c>
      <c r="C1269" s="35" t="str">
        <f>VLOOKUP(A1269,'WinBUGS output'!A:C,3,FALSE)</f>
        <v>Cognitive bibliotherapy with support</v>
      </c>
      <c r="D1269" s="35" t="str">
        <f>VLOOKUP(B1269,'WinBUGS output'!A:C,3,FALSE)</f>
        <v>Computerised behavioural activation with support</v>
      </c>
      <c r="E1269" s="35" t="str">
        <f>FIXED('WinBUGS output'!N1268,2)</f>
        <v>0.26</v>
      </c>
      <c r="F1269" s="35" t="str">
        <f>FIXED('WinBUGS output'!M1268,2)</f>
        <v>-0.41</v>
      </c>
      <c r="G1269" s="35" t="str">
        <f>FIXED('WinBUGS output'!O1268,2)</f>
        <v>1.05</v>
      </c>
      <c r="H1269" s="7"/>
      <c r="I1269" s="7"/>
      <c r="J1269" s="7"/>
      <c r="X1269" s="35" t="str">
        <f t="shared" si="50"/>
        <v>Cognitive bibliotherapy with support</v>
      </c>
      <c r="Y1269" s="35" t="str">
        <f t="shared" si="51"/>
        <v>Computerised behavioural activation with support</v>
      </c>
      <c r="Z1269" s="35" t="str">
        <f>FIXED(EXP('WinBUGS output'!N1268),2)</f>
        <v>1.30</v>
      </c>
      <c r="AA1269" s="35" t="str">
        <f>FIXED(EXP('WinBUGS output'!M1268),2)</f>
        <v>0.66</v>
      </c>
      <c r="AB1269" s="35" t="str">
        <f>FIXED(EXP('WinBUGS output'!O1268),2)</f>
        <v>2.85</v>
      </c>
    </row>
    <row r="1270" spans="1:28" x14ac:dyDescent="0.25">
      <c r="A1270" s="37">
        <v>24</v>
      </c>
      <c r="B1270" s="37">
        <v>26</v>
      </c>
      <c r="C1270" s="35" t="str">
        <f>VLOOKUP(A1270,'WinBUGS output'!A:C,3,FALSE)</f>
        <v>Cognitive bibliotherapy with support</v>
      </c>
      <c r="D1270" s="35" t="str">
        <f>VLOOKUP(B1270,'WinBUGS output'!A:C,3,FALSE)</f>
        <v>Computerised psychodynamic therapy with support</v>
      </c>
      <c r="E1270" s="35" t="str">
        <f>FIXED('WinBUGS output'!N1269,2)</f>
        <v>0.73</v>
      </c>
      <c r="F1270" s="35" t="str">
        <f>FIXED('WinBUGS output'!M1269,2)</f>
        <v>-0.09</v>
      </c>
      <c r="G1270" s="35" t="str">
        <f>FIXED('WinBUGS output'!O1269,2)</f>
        <v>1.83</v>
      </c>
      <c r="H1270" s="7"/>
      <c r="I1270" s="7"/>
      <c r="J1270" s="7"/>
      <c r="X1270" s="35" t="str">
        <f t="shared" si="50"/>
        <v>Cognitive bibliotherapy with support</v>
      </c>
      <c r="Y1270" s="35" t="str">
        <f t="shared" si="51"/>
        <v>Computerised psychodynamic therapy with support</v>
      </c>
      <c r="Z1270" s="35" t="str">
        <f>FIXED(EXP('WinBUGS output'!N1269),2)</f>
        <v>2.07</v>
      </c>
      <c r="AA1270" s="35" t="str">
        <f>FIXED(EXP('WinBUGS output'!M1269),2)</f>
        <v>0.92</v>
      </c>
      <c r="AB1270" s="35" t="str">
        <f>FIXED(EXP('WinBUGS output'!O1269),2)</f>
        <v>6.20</v>
      </c>
    </row>
    <row r="1271" spans="1:28" x14ac:dyDescent="0.25">
      <c r="A1271" s="37">
        <v>24</v>
      </c>
      <c r="B1271" s="37">
        <v>27</v>
      </c>
      <c r="C1271" s="35" t="str">
        <f>VLOOKUP(A1271,'WinBUGS output'!A:C,3,FALSE)</f>
        <v>Cognitive bibliotherapy with support</v>
      </c>
      <c r="D1271" s="35" t="str">
        <f>VLOOKUP(B1271,'WinBUGS output'!A:C,3,FALSE)</f>
        <v>Computerised-CBT (CCBT) with support</v>
      </c>
      <c r="E1271" s="35" t="str">
        <f>FIXED('WinBUGS output'!N1270,2)</f>
        <v>0.40</v>
      </c>
      <c r="F1271" s="35" t="str">
        <f>FIXED('WinBUGS output'!M1270,2)</f>
        <v>-0.17</v>
      </c>
      <c r="G1271" s="35" t="str">
        <f>FIXED('WinBUGS output'!O1270,2)</f>
        <v>1.04</v>
      </c>
      <c r="H1271" s="7"/>
      <c r="I1271" s="7"/>
      <c r="J1271" s="7"/>
      <c r="X1271" s="35" t="str">
        <f t="shared" si="50"/>
        <v>Cognitive bibliotherapy with support</v>
      </c>
      <c r="Y1271" s="35" t="str">
        <f t="shared" si="51"/>
        <v>Computerised-CBT (CCBT) with support</v>
      </c>
      <c r="Z1271" s="35" t="str">
        <f>FIXED(EXP('WinBUGS output'!N1270),2)</f>
        <v>1.48</v>
      </c>
      <c r="AA1271" s="35" t="str">
        <f>FIXED(EXP('WinBUGS output'!M1270),2)</f>
        <v>0.85</v>
      </c>
      <c r="AB1271" s="35" t="str">
        <f>FIXED(EXP('WinBUGS output'!O1270),2)</f>
        <v>2.82</v>
      </c>
    </row>
    <row r="1272" spans="1:28" x14ac:dyDescent="0.25">
      <c r="A1272" s="37">
        <v>24</v>
      </c>
      <c r="B1272" s="37">
        <v>28</v>
      </c>
      <c r="C1272" s="35" t="str">
        <f>VLOOKUP(A1272,'WinBUGS output'!A:C,3,FALSE)</f>
        <v>Cognitive bibliotherapy with support</v>
      </c>
      <c r="D1272" s="35" t="str">
        <f>VLOOKUP(B1272,'WinBUGS output'!A:C,3,FALSE)</f>
        <v>Computerised-CBT (CCBT) with support + TAU</v>
      </c>
      <c r="E1272" s="35" t="str">
        <f>FIXED('WinBUGS output'!N1271,2)</f>
        <v>0.14</v>
      </c>
      <c r="F1272" s="35" t="str">
        <f>FIXED('WinBUGS output'!M1271,2)</f>
        <v>-0.61</v>
      </c>
      <c r="G1272" s="35" t="str">
        <f>FIXED('WinBUGS output'!O1271,2)</f>
        <v>0.94</v>
      </c>
      <c r="H1272" s="7"/>
      <c r="I1272" s="7"/>
      <c r="J1272" s="7"/>
      <c r="X1272" s="35" t="str">
        <f t="shared" si="50"/>
        <v>Cognitive bibliotherapy with support</v>
      </c>
      <c r="Y1272" s="35" t="str">
        <f t="shared" si="51"/>
        <v>Computerised-CBT (CCBT) with support + TAU</v>
      </c>
      <c r="Z1272" s="35" t="str">
        <f>FIXED(EXP('WinBUGS output'!N1271),2)</f>
        <v>1.15</v>
      </c>
      <c r="AA1272" s="35" t="str">
        <f>FIXED(EXP('WinBUGS output'!M1271),2)</f>
        <v>0.54</v>
      </c>
      <c r="AB1272" s="35" t="str">
        <f>FIXED(EXP('WinBUGS output'!O1271),2)</f>
        <v>2.57</v>
      </c>
    </row>
    <row r="1273" spans="1:28" x14ac:dyDescent="0.25">
      <c r="A1273" s="37">
        <v>24</v>
      </c>
      <c r="B1273" s="37">
        <v>29</v>
      </c>
      <c r="C1273" s="35" t="str">
        <f>VLOOKUP(A1273,'WinBUGS output'!A:C,3,FALSE)</f>
        <v>Cognitive bibliotherapy with support</v>
      </c>
      <c r="D1273" s="35" t="str">
        <f>VLOOKUP(B1273,'WinBUGS output'!A:C,3,FALSE)</f>
        <v>Cognitive bibliotherapy</v>
      </c>
      <c r="E1273" s="35" t="str">
        <f>FIXED('WinBUGS output'!N1272,2)</f>
        <v>-0.31</v>
      </c>
      <c r="F1273" s="35" t="str">
        <f>FIXED('WinBUGS output'!M1272,2)</f>
        <v>-0.85</v>
      </c>
      <c r="G1273" s="35" t="str">
        <f>FIXED('WinBUGS output'!O1272,2)</f>
        <v>0.23</v>
      </c>
      <c r="H1273" s="7"/>
      <c r="I1273" s="7"/>
      <c r="J1273" s="7"/>
      <c r="X1273" s="35" t="str">
        <f t="shared" si="50"/>
        <v>Cognitive bibliotherapy with support</v>
      </c>
      <c r="Y1273" s="35" t="str">
        <f t="shared" si="51"/>
        <v>Cognitive bibliotherapy</v>
      </c>
      <c r="Z1273" s="35" t="str">
        <f>FIXED(EXP('WinBUGS output'!N1272),2)</f>
        <v>0.73</v>
      </c>
      <c r="AA1273" s="35" t="str">
        <f>FIXED(EXP('WinBUGS output'!M1272),2)</f>
        <v>0.43</v>
      </c>
      <c r="AB1273" s="35" t="str">
        <f>FIXED(EXP('WinBUGS output'!O1272),2)</f>
        <v>1.26</v>
      </c>
    </row>
    <row r="1274" spans="1:28" x14ac:dyDescent="0.25">
      <c r="A1274" s="37">
        <v>24</v>
      </c>
      <c r="B1274" s="37">
        <v>30</v>
      </c>
      <c r="C1274" s="35" t="str">
        <f>VLOOKUP(A1274,'WinBUGS output'!A:C,3,FALSE)</f>
        <v>Cognitive bibliotherapy with support</v>
      </c>
      <c r="D1274" s="35" t="str">
        <f>VLOOKUP(B1274,'WinBUGS output'!A:C,3,FALSE)</f>
        <v>Cognitive bibliotherapy + TAU</v>
      </c>
      <c r="E1274" s="35" t="str">
        <f>FIXED('WinBUGS output'!N1273,2)</f>
        <v>-0.60</v>
      </c>
      <c r="F1274" s="35" t="str">
        <f>FIXED('WinBUGS output'!M1273,2)</f>
        <v>-1.47</v>
      </c>
      <c r="G1274" s="35" t="str">
        <f>FIXED('WinBUGS output'!O1273,2)</f>
        <v>0.18</v>
      </c>
      <c r="H1274" s="7"/>
      <c r="I1274" s="7"/>
      <c r="J1274" s="7"/>
      <c r="X1274" s="35" t="str">
        <f t="shared" si="50"/>
        <v>Cognitive bibliotherapy with support</v>
      </c>
      <c r="Y1274" s="35" t="str">
        <f t="shared" si="51"/>
        <v>Cognitive bibliotherapy + TAU</v>
      </c>
      <c r="Z1274" s="35" t="str">
        <f>FIXED(EXP('WinBUGS output'!N1273),2)</f>
        <v>0.55</v>
      </c>
      <c r="AA1274" s="35" t="str">
        <f>FIXED(EXP('WinBUGS output'!M1273),2)</f>
        <v>0.23</v>
      </c>
      <c r="AB1274" s="35" t="str">
        <f>FIXED(EXP('WinBUGS output'!O1273),2)</f>
        <v>1.20</v>
      </c>
    </row>
    <row r="1275" spans="1:28" x14ac:dyDescent="0.25">
      <c r="A1275" s="37">
        <v>24</v>
      </c>
      <c r="B1275" s="37">
        <v>31</v>
      </c>
      <c r="C1275" s="35" t="str">
        <f>VLOOKUP(A1275,'WinBUGS output'!A:C,3,FALSE)</f>
        <v>Cognitive bibliotherapy with support</v>
      </c>
      <c r="D1275" s="35" t="str">
        <f>VLOOKUP(B1275,'WinBUGS output'!A:C,3,FALSE)</f>
        <v>Computerised mindfulness intervention</v>
      </c>
      <c r="E1275" s="35" t="str">
        <f>FIXED('WinBUGS output'!N1274,2)</f>
        <v>-0.26</v>
      </c>
      <c r="F1275" s="35" t="str">
        <f>FIXED('WinBUGS output'!M1274,2)</f>
        <v>-1.08</v>
      </c>
      <c r="G1275" s="35" t="str">
        <f>FIXED('WinBUGS output'!O1274,2)</f>
        <v>0.62</v>
      </c>
      <c r="H1275" s="7"/>
      <c r="I1275" s="7"/>
      <c r="J1275" s="7"/>
      <c r="X1275" s="35" t="str">
        <f t="shared" si="50"/>
        <v>Cognitive bibliotherapy with support</v>
      </c>
      <c r="Y1275" s="35" t="str">
        <f t="shared" si="51"/>
        <v>Computerised mindfulness intervention</v>
      </c>
      <c r="Z1275" s="35" t="str">
        <f>FIXED(EXP('WinBUGS output'!N1274),2)</f>
        <v>0.77</v>
      </c>
      <c r="AA1275" s="35" t="str">
        <f>FIXED(EXP('WinBUGS output'!M1274),2)</f>
        <v>0.34</v>
      </c>
      <c r="AB1275" s="35" t="str">
        <f>FIXED(EXP('WinBUGS output'!O1274),2)</f>
        <v>1.86</v>
      </c>
    </row>
    <row r="1276" spans="1:28" x14ac:dyDescent="0.25">
      <c r="A1276" s="37">
        <v>24</v>
      </c>
      <c r="B1276" s="37">
        <v>32</v>
      </c>
      <c r="C1276" s="35" t="str">
        <f>VLOOKUP(A1276,'WinBUGS output'!A:C,3,FALSE)</f>
        <v>Cognitive bibliotherapy with support</v>
      </c>
      <c r="D1276" s="35" t="str">
        <f>VLOOKUP(B1276,'WinBUGS output'!A:C,3,FALSE)</f>
        <v>Computerised-CBT (CCBT)</v>
      </c>
      <c r="E1276" s="35" t="str">
        <f>FIXED('WinBUGS output'!N1275,2)</f>
        <v>-0.03</v>
      </c>
      <c r="F1276" s="35" t="str">
        <f>FIXED('WinBUGS output'!M1275,2)</f>
        <v>-0.65</v>
      </c>
      <c r="G1276" s="35" t="str">
        <f>FIXED('WinBUGS output'!O1275,2)</f>
        <v>0.58</v>
      </c>
      <c r="H1276" s="7"/>
      <c r="I1276" s="7"/>
      <c r="J1276" s="7"/>
      <c r="X1276" s="35" t="str">
        <f t="shared" si="50"/>
        <v>Cognitive bibliotherapy with support</v>
      </c>
      <c r="Y1276" s="35" t="str">
        <f t="shared" si="51"/>
        <v>Computerised-CBT (CCBT)</v>
      </c>
      <c r="Z1276" s="35" t="str">
        <f>FIXED(EXP('WinBUGS output'!N1275),2)</f>
        <v>0.97</v>
      </c>
      <c r="AA1276" s="35" t="str">
        <f>FIXED(EXP('WinBUGS output'!M1275),2)</f>
        <v>0.52</v>
      </c>
      <c r="AB1276" s="35" t="str">
        <f>FIXED(EXP('WinBUGS output'!O1275),2)</f>
        <v>1.79</v>
      </c>
    </row>
    <row r="1277" spans="1:28" x14ac:dyDescent="0.25">
      <c r="A1277" s="37">
        <v>24</v>
      </c>
      <c r="B1277" s="37">
        <v>33</v>
      </c>
      <c r="C1277" s="35" t="str">
        <f>VLOOKUP(A1277,'WinBUGS output'!A:C,3,FALSE)</f>
        <v>Cognitive bibliotherapy with support</v>
      </c>
      <c r="D1277" s="35" t="str">
        <f>VLOOKUP(B1277,'WinBUGS output'!A:C,3,FALSE)</f>
        <v>Online positive psychological intervention</v>
      </c>
      <c r="E1277" s="35" t="str">
        <f>FIXED('WinBUGS output'!N1276,2)</f>
        <v>-0.64</v>
      </c>
      <c r="F1277" s="35" t="str">
        <f>FIXED('WinBUGS output'!M1276,2)</f>
        <v>-1.46</v>
      </c>
      <c r="G1277" s="35" t="str">
        <f>FIXED('WinBUGS output'!O1276,2)</f>
        <v>0.11</v>
      </c>
      <c r="H1277" s="7"/>
      <c r="I1277" s="7"/>
      <c r="J1277" s="7"/>
      <c r="X1277" s="35" t="str">
        <f t="shared" si="50"/>
        <v>Cognitive bibliotherapy with support</v>
      </c>
      <c r="Y1277" s="35" t="str">
        <f t="shared" si="51"/>
        <v>Online positive psychological intervention</v>
      </c>
      <c r="Z1277" s="35" t="str">
        <f>FIXED(EXP('WinBUGS output'!N1276),2)</f>
        <v>0.53</v>
      </c>
      <c r="AA1277" s="35" t="str">
        <f>FIXED(EXP('WinBUGS output'!M1276),2)</f>
        <v>0.23</v>
      </c>
      <c r="AB1277" s="35" t="str">
        <f>FIXED(EXP('WinBUGS output'!O1276),2)</f>
        <v>1.12</v>
      </c>
    </row>
    <row r="1278" spans="1:28" x14ac:dyDescent="0.25">
      <c r="A1278" s="37">
        <v>24</v>
      </c>
      <c r="B1278" s="37">
        <v>34</v>
      </c>
      <c r="C1278" s="35" t="str">
        <f>VLOOKUP(A1278,'WinBUGS output'!A:C,3,FALSE)</f>
        <v>Cognitive bibliotherapy with support</v>
      </c>
      <c r="D1278" s="35" t="str">
        <f>VLOOKUP(B1278,'WinBUGS output'!A:C,3,FALSE)</f>
        <v>Psychoeducational website</v>
      </c>
      <c r="E1278" s="35" t="str">
        <f>FIXED('WinBUGS output'!N1277,2)</f>
        <v>-0.20</v>
      </c>
      <c r="F1278" s="35" t="str">
        <f>FIXED('WinBUGS output'!M1277,2)</f>
        <v>-0.96</v>
      </c>
      <c r="G1278" s="35" t="str">
        <f>FIXED('WinBUGS output'!O1277,2)</f>
        <v>0.61</v>
      </c>
      <c r="H1278" s="7"/>
      <c r="I1278" s="7"/>
      <c r="J1278" s="7"/>
      <c r="X1278" s="35" t="str">
        <f t="shared" si="50"/>
        <v>Cognitive bibliotherapy with support</v>
      </c>
      <c r="Y1278" s="35" t="str">
        <f t="shared" si="51"/>
        <v>Psychoeducational website</v>
      </c>
      <c r="Z1278" s="35" t="str">
        <f>FIXED(EXP('WinBUGS output'!N1277),2)</f>
        <v>0.82</v>
      </c>
      <c r="AA1278" s="35" t="str">
        <f>FIXED(EXP('WinBUGS output'!M1277),2)</f>
        <v>0.38</v>
      </c>
      <c r="AB1278" s="35" t="str">
        <f>FIXED(EXP('WinBUGS output'!O1277),2)</f>
        <v>1.83</v>
      </c>
    </row>
    <row r="1279" spans="1:28" x14ac:dyDescent="0.25">
      <c r="A1279" s="37">
        <v>24</v>
      </c>
      <c r="B1279" s="37">
        <v>35</v>
      </c>
      <c r="C1279" s="35" t="str">
        <f>VLOOKUP(A1279,'WinBUGS output'!A:C,3,FALSE)</f>
        <v>Cognitive bibliotherapy with support</v>
      </c>
      <c r="D1279" s="35" t="str">
        <f>VLOOKUP(B1279,'WinBUGS output'!A:C,3,FALSE)</f>
        <v>Tailored computerised psychoeducation and self-help strategies</v>
      </c>
      <c r="E1279" s="35" t="str">
        <f>FIXED('WinBUGS output'!N1278,2)</f>
        <v>-0.77</v>
      </c>
      <c r="F1279" s="35" t="str">
        <f>FIXED('WinBUGS output'!M1278,2)</f>
        <v>-1.72</v>
      </c>
      <c r="G1279" s="35" t="str">
        <f>FIXED('WinBUGS output'!O1278,2)</f>
        <v>0.06</v>
      </c>
      <c r="H1279" s="7"/>
      <c r="I1279" s="7"/>
      <c r="J1279" s="7"/>
      <c r="X1279" s="35" t="str">
        <f t="shared" si="50"/>
        <v>Cognitive bibliotherapy with support</v>
      </c>
      <c r="Y1279" s="35" t="str">
        <f t="shared" si="51"/>
        <v>Tailored computerised psychoeducation and self-help strategies</v>
      </c>
      <c r="Z1279" s="35" t="str">
        <f>FIXED(EXP('WinBUGS output'!N1278),2)</f>
        <v>0.46</v>
      </c>
      <c r="AA1279" s="35" t="str">
        <f>FIXED(EXP('WinBUGS output'!M1278),2)</f>
        <v>0.18</v>
      </c>
      <c r="AB1279" s="35" t="str">
        <f>FIXED(EXP('WinBUGS output'!O1278),2)</f>
        <v>1.06</v>
      </c>
    </row>
    <row r="1280" spans="1:28" x14ac:dyDescent="0.25">
      <c r="A1280" s="37">
        <v>24</v>
      </c>
      <c r="B1280" s="37">
        <v>36</v>
      </c>
      <c r="C1280" s="35" t="str">
        <f>VLOOKUP(A1280,'WinBUGS output'!A:C,3,FALSE)</f>
        <v>Cognitive bibliotherapy with support</v>
      </c>
      <c r="D1280" s="35" t="str">
        <f>VLOOKUP(B1280,'WinBUGS output'!A:C,3,FALSE)</f>
        <v>Lifestyle factors discussion</v>
      </c>
      <c r="E1280" s="35" t="str">
        <f>FIXED('WinBUGS output'!N1279,2)</f>
        <v>-0.52</v>
      </c>
      <c r="F1280" s="35" t="str">
        <f>FIXED('WinBUGS output'!M1279,2)</f>
        <v>-1.34</v>
      </c>
      <c r="G1280" s="35" t="str">
        <f>FIXED('WinBUGS output'!O1279,2)</f>
        <v>0.25</v>
      </c>
      <c r="H1280" s="7"/>
      <c r="I1280" s="7"/>
      <c r="J1280" s="7"/>
      <c r="X1280" s="35" t="str">
        <f t="shared" si="50"/>
        <v>Cognitive bibliotherapy with support</v>
      </c>
      <c r="Y1280" s="35" t="str">
        <f t="shared" si="51"/>
        <v>Lifestyle factors discussion</v>
      </c>
      <c r="Z1280" s="35" t="str">
        <f>FIXED(EXP('WinBUGS output'!N1279),2)</f>
        <v>0.60</v>
      </c>
      <c r="AA1280" s="35" t="str">
        <f>FIXED(EXP('WinBUGS output'!M1279),2)</f>
        <v>0.26</v>
      </c>
      <c r="AB1280" s="35" t="str">
        <f>FIXED(EXP('WinBUGS output'!O1279),2)</f>
        <v>1.29</v>
      </c>
    </row>
    <row r="1281" spans="1:28" x14ac:dyDescent="0.25">
      <c r="A1281" s="37">
        <v>24</v>
      </c>
      <c r="B1281" s="37">
        <v>37</v>
      </c>
      <c r="C1281" s="35" t="str">
        <f>VLOOKUP(A1281,'WinBUGS output'!A:C,3,FALSE)</f>
        <v>Cognitive bibliotherapy with support</v>
      </c>
      <c r="D1281" s="35" t="str">
        <f>VLOOKUP(B1281,'WinBUGS output'!A:C,3,FALSE)</f>
        <v>Psychoeducational group programme</v>
      </c>
      <c r="E1281" s="35" t="str">
        <f>FIXED('WinBUGS output'!N1280,2)</f>
        <v>-0.33</v>
      </c>
      <c r="F1281" s="35" t="str">
        <f>FIXED('WinBUGS output'!M1280,2)</f>
        <v>-1.02</v>
      </c>
      <c r="G1281" s="35" t="str">
        <f>FIXED('WinBUGS output'!O1280,2)</f>
        <v>0.36</v>
      </c>
      <c r="H1281" s="7"/>
      <c r="I1281" s="7"/>
      <c r="J1281" s="7"/>
      <c r="X1281" s="35" t="str">
        <f t="shared" si="50"/>
        <v>Cognitive bibliotherapy with support</v>
      </c>
      <c r="Y1281" s="35" t="str">
        <f t="shared" si="51"/>
        <v>Psychoeducational group programme</v>
      </c>
      <c r="Z1281" s="35" t="str">
        <f>FIXED(EXP('WinBUGS output'!N1280),2)</f>
        <v>0.72</v>
      </c>
      <c r="AA1281" s="35" t="str">
        <f>FIXED(EXP('WinBUGS output'!M1280),2)</f>
        <v>0.36</v>
      </c>
      <c r="AB1281" s="35" t="str">
        <f>FIXED(EXP('WinBUGS output'!O1280),2)</f>
        <v>1.44</v>
      </c>
    </row>
    <row r="1282" spans="1:28" x14ac:dyDescent="0.25">
      <c r="A1282" s="37">
        <v>24</v>
      </c>
      <c r="B1282" s="37">
        <v>38</v>
      </c>
      <c r="C1282" s="35" t="str">
        <f>VLOOKUP(A1282,'WinBUGS output'!A:C,3,FALSE)</f>
        <v>Cognitive bibliotherapy with support</v>
      </c>
      <c r="D1282" s="35" t="str">
        <f>VLOOKUP(B1282,'WinBUGS output'!A:C,3,FALSE)</f>
        <v>Psychoeducational group programme + TAU</v>
      </c>
      <c r="E1282" s="35" t="str">
        <f>FIXED('WinBUGS output'!N1281,2)</f>
        <v>-0.22</v>
      </c>
      <c r="F1282" s="35" t="str">
        <f>FIXED('WinBUGS output'!M1281,2)</f>
        <v>-1.03</v>
      </c>
      <c r="G1282" s="35" t="str">
        <f>FIXED('WinBUGS output'!O1281,2)</f>
        <v>0.63</v>
      </c>
      <c r="H1282" s="7"/>
      <c r="I1282" s="7"/>
      <c r="J1282" s="7"/>
      <c r="X1282" s="35" t="str">
        <f t="shared" si="50"/>
        <v>Cognitive bibliotherapy with support</v>
      </c>
      <c r="Y1282" s="35" t="str">
        <f t="shared" si="51"/>
        <v>Psychoeducational group programme + TAU</v>
      </c>
      <c r="Z1282" s="35" t="str">
        <f>FIXED(EXP('WinBUGS output'!N1281),2)</f>
        <v>0.80</v>
      </c>
      <c r="AA1282" s="35" t="str">
        <f>FIXED(EXP('WinBUGS output'!M1281),2)</f>
        <v>0.36</v>
      </c>
      <c r="AB1282" s="35" t="str">
        <f>FIXED(EXP('WinBUGS output'!O1281),2)</f>
        <v>1.88</v>
      </c>
    </row>
    <row r="1283" spans="1:28" x14ac:dyDescent="0.25">
      <c r="A1283" s="37">
        <v>24</v>
      </c>
      <c r="B1283" s="37">
        <v>39</v>
      </c>
      <c r="C1283" s="35" t="str">
        <f>VLOOKUP(A1283,'WinBUGS output'!A:C,3,FALSE)</f>
        <v>Cognitive bibliotherapy with support</v>
      </c>
      <c r="D1283" s="35" t="str">
        <f>VLOOKUP(B1283,'WinBUGS output'!A:C,3,FALSE)</f>
        <v>Interpersonal psychotherapy (IPT)</v>
      </c>
      <c r="E1283" s="35" t="str">
        <f>FIXED('WinBUGS output'!N1282,2)</f>
        <v>-0.12</v>
      </c>
      <c r="F1283" s="35" t="str">
        <f>FIXED('WinBUGS output'!M1282,2)</f>
        <v>-0.83</v>
      </c>
      <c r="G1283" s="35" t="str">
        <f>FIXED('WinBUGS output'!O1282,2)</f>
        <v>0.61</v>
      </c>
      <c r="H1283" s="7"/>
      <c r="I1283" s="7"/>
      <c r="J1283" s="7"/>
      <c r="X1283" s="35" t="str">
        <f t="shared" si="50"/>
        <v>Cognitive bibliotherapy with support</v>
      </c>
      <c r="Y1283" s="35" t="str">
        <f t="shared" si="51"/>
        <v>Interpersonal psychotherapy (IPT)</v>
      </c>
      <c r="Z1283" s="35" t="str">
        <f>FIXED(EXP('WinBUGS output'!N1282),2)</f>
        <v>0.89</v>
      </c>
      <c r="AA1283" s="35" t="str">
        <f>FIXED(EXP('WinBUGS output'!M1282),2)</f>
        <v>0.43</v>
      </c>
      <c r="AB1283" s="35" t="str">
        <f>FIXED(EXP('WinBUGS output'!O1282),2)</f>
        <v>1.84</v>
      </c>
    </row>
    <row r="1284" spans="1:28" x14ac:dyDescent="0.25">
      <c r="A1284" s="37">
        <v>24</v>
      </c>
      <c r="B1284" s="37">
        <v>40</v>
      </c>
      <c r="C1284" s="35" t="str">
        <f>VLOOKUP(A1284,'WinBUGS output'!A:C,3,FALSE)</f>
        <v>Cognitive bibliotherapy with support</v>
      </c>
      <c r="D1284" s="35" t="str">
        <f>VLOOKUP(B1284,'WinBUGS output'!A:C,3,FALSE)</f>
        <v>Interpersonal counselling</v>
      </c>
      <c r="E1284" s="35" t="str">
        <f>FIXED('WinBUGS output'!N1283,2)</f>
        <v>0.28</v>
      </c>
      <c r="F1284" s="35" t="str">
        <f>FIXED('WinBUGS output'!M1283,2)</f>
        <v>-0.67</v>
      </c>
      <c r="G1284" s="35" t="str">
        <f>FIXED('WinBUGS output'!O1283,2)</f>
        <v>1.32</v>
      </c>
      <c r="H1284" s="7"/>
      <c r="I1284" s="7"/>
      <c r="J1284" s="7"/>
      <c r="X1284" s="35" t="str">
        <f t="shared" si="50"/>
        <v>Cognitive bibliotherapy with support</v>
      </c>
      <c r="Y1284" s="35" t="str">
        <f t="shared" si="51"/>
        <v>Interpersonal counselling</v>
      </c>
      <c r="Z1284" s="35" t="str">
        <f>FIXED(EXP('WinBUGS output'!N1283),2)</f>
        <v>1.33</v>
      </c>
      <c r="AA1284" s="35" t="str">
        <f>FIXED(EXP('WinBUGS output'!M1283),2)</f>
        <v>0.51</v>
      </c>
      <c r="AB1284" s="35" t="str">
        <f>FIXED(EXP('WinBUGS output'!O1283),2)</f>
        <v>3.74</v>
      </c>
    </row>
    <row r="1285" spans="1:28" x14ac:dyDescent="0.25">
      <c r="A1285" s="37">
        <v>24</v>
      </c>
      <c r="B1285" s="37">
        <v>41</v>
      </c>
      <c r="C1285" s="35" t="str">
        <f>VLOOKUP(A1285,'WinBUGS output'!A:C,3,FALSE)</f>
        <v>Cognitive bibliotherapy with support</v>
      </c>
      <c r="D1285" s="35" t="str">
        <f>VLOOKUP(B1285,'WinBUGS output'!A:C,3,FALSE)</f>
        <v>Non-directive counselling</v>
      </c>
      <c r="E1285" s="35" t="str">
        <f>FIXED('WinBUGS output'!N1284,2)</f>
        <v>-0.03</v>
      </c>
      <c r="F1285" s="35" t="str">
        <f>FIXED('WinBUGS output'!M1284,2)</f>
        <v>-0.86</v>
      </c>
      <c r="G1285" s="35" t="str">
        <f>FIXED('WinBUGS output'!O1284,2)</f>
        <v>0.79</v>
      </c>
      <c r="H1285" s="7"/>
      <c r="I1285" s="7"/>
      <c r="J1285" s="7"/>
      <c r="X1285" s="35" t="str">
        <f t="shared" ref="X1285:X1348" si="52">C1285</f>
        <v>Cognitive bibliotherapy with support</v>
      </c>
      <c r="Y1285" s="35" t="str">
        <f t="shared" ref="Y1285:Y1348" si="53">D1285</f>
        <v>Non-directive counselling</v>
      </c>
      <c r="Z1285" s="35" t="str">
        <f>FIXED(EXP('WinBUGS output'!N1284),2)</f>
        <v>0.97</v>
      </c>
      <c r="AA1285" s="35" t="str">
        <f>FIXED(EXP('WinBUGS output'!M1284),2)</f>
        <v>0.42</v>
      </c>
      <c r="AB1285" s="35" t="str">
        <f>FIXED(EXP('WinBUGS output'!O1284),2)</f>
        <v>2.21</v>
      </c>
    </row>
    <row r="1286" spans="1:28" x14ac:dyDescent="0.25">
      <c r="A1286" s="37">
        <v>24</v>
      </c>
      <c r="B1286" s="37">
        <v>42</v>
      </c>
      <c r="C1286" s="35" t="str">
        <f>VLOOKUP(A1286,'WinBUGS output'!A:C,3,FALSE)</f>
        <v>Cognitive bibliotherapy with support</v>
      </c>
      <c r="D1286" s="35" t="str">
        <f>VLOOKUP(B1286,'WinBUGS output'!A:C,3,FALSE)</f>
        <v>Wheel of wellness counselling</v>
      </c>
      <c r="E1286" s="35" t="str">
        <f>FIXED('WinBUGS output'!N1285,2)</f>
        <v>0.00</v>
      </c>
      <c r="F1286" s="35" t="str">
        <f>FIXED('WinBUGS output'!M1285,2)</f>
        <v>-0.94</v>
      </c>
      <c r="G1286" s="35" t="str">
        <f>FIXED('WinBUGS output'!O1285,2)</f>
        <v>0.92</v>
      </c>
      <c r="H1286" s="7"/>
      <c r="I1286" s="7"/>
      <c r="J1286" s="7"/>
      <c r="X1286" s="35" t="str">
        <f t="shared" si="52"/>
        <v>Cognitive bibliotherapy with support</v>
      </c>
      <c r="Y1286" s="35" t="str">
        <f t="shared" si="53"/>
        <v>Wheel of wellness counselling</v>
      </c>
      <c r="Z1286" s="35" t="str">
        <f>FIXED(EXP('WinBUGS output'!N1285),2)</f>
        <v>1.00</v>
      </c>
      <c r="AA1286" s="35" t="str">
        <f>FIXED(EXP('WinBUGS output'!M1285),2)</f>
        <v>0.39</v>
      </c>
      <c r="AB1286" s="35" t="str">
        <f>FIXED(EXP('WinBUGS output'!O1285),2)</f>
        <v>2.50</v>
      </c>
    </row>
    <row r="1287" spans="1:28" x14ac:dyDescent="0.25">
      <c r="A1287" s="37">
        <v>24</v>
      </c>
      <c r="B1287" s="37">
        <v>43</v>
      </c>
      <c r="C1287" s="35" t="str">
        <f>VLOOKUP(A1287,'WinBUGS output'!A:C,3,FALSE)</f>
        <v>Cognitive bibliotherapy with support</v>
      </c>
      <c r="D1287" s="35" t="str">
        <f>VLOOKUP(B1287,'WinBUGS output'!A:C,3,FALSE)</f>
        <v>Problem solving individual + enhanced TAU</v>
      </c>
      <c r="E1287" s="35" t="str">
        <f>FIXED('WinBUGS output'!N1286,2)</f>
        <v>-1.01</v>
      </c>
      <c r="F1287" s="35" t="str">
        <f>FIXED('WinBUGS output'!M1286,2)</f>
        <v>-2.30</v>
      </c>
      <c r="G1287" s="35" t="str">
        <f>FIXED('WinBUGS output'!O1286,2)</f>
        <v>0.31</v>
      </c>
      <c r="H1287" s="7"/>
      <c r="I1287" s="7"/>
      <c r="J1287" s="7"/>
      <c r="X1287" s="35" t="str">
        <f t="shared" si="52"/>
        <v>Cognitive bibliotherapy with support</v>
      </c>
      <c r="Y1287" s="35" t="str">
        <f t="shared" si="53"/>
        <v>Problem solving individual + enhanced TAU</v>
      </c>
      <c r="Z1287" s="35" t="str">
        <f>FIXED(EXP('WinBUGS output'!N1286),2)</f>
        <v>0.37</v>
      </c>
      <c r="AA1287" s="35" t="str">
        <f>FIXED(EXP('WinBUGS output'!M1286),2)</f>
        <v>0.10</v>
      </c>
      <c r="AB1287" s="35" t="str">
        <f>FIXED(EXP('WinBUGS output'!O1286),2)</f>
        <v>1.37</v>
      </c>
    </row>
    <row r="1288" spans="1:28" x14ac:dyDescent="0.25">
      <c r="A1288" s="37">
        <v>24</v>
      </c>
      <c r="B1288" s="37">
        <v>44</v>
      </c>
      <c r="C1288" s="35" t="str">
        <f>VLOOKUP(A1288,'WinBUGS output'!A:C,3,FALSE)</f>
        <v>Cognitive bibliotherapy with support</v>
      </c>
      <c r="D1288" s="35" t="str">
        <f>VLOOKUP(B1288,'WinBUGS output'!A:C,3,FALSE)</f>
        <v>Behavioural activation</v>
      </c>
      <c r="E1288" s="35" t="str">
        <f>FIXED('WinBUGS output'!N1287,2)</f>
        <v>1.09</v>
      </c>
      <c r="F1288" s="35" t="str">
        <f>FIXED('WinBUGS output'!M1287,2)</f>
        <v>0.26</v>
      </c>
      <c r="G1288" s="35" t="str">
        <f>FIXED('WinBUGS output'!O1287,2)</f>
        <v>1.92</v>
      </c>
      <c r="H1288" s="7"/>
      <c r="I1288" s="7"/>
      <c r="J1288" s="7"/>
      <c r="X1288" s="35" t="str">
        <f t="shared" si="52"/>
        <v>Cognitive bibliotherapy with support</v>
      </c>
      <c r="Y1288" s="35" t="str">
        <f t="shared" si="53"/>
        <v>Behavioural activation</v>
      </c>
      <c r="Z1288" s="35" t="str">
        <f>FIXED(EXP('WinBUGS output'!N1287),2)</f>
        <v>2.98</v>
      </c>
      <c r="AA1288" s="35" t="str">
        <f>FIXED(EXP('WinBUGS output'!M1287),2)</f>
        <v>1.29</v>
      </c>
      <c r="AB1288" s="35" t="str">
        <f>FIXED(EXP('WinBUGS output'!O1287),2)</f>
        <v>6.84</v>
      </c>
    </row>
    <row r="1289" spans="1:28" x14ac:dyDescent="0.25">
      <c r="A1289" s="37">
        <v>24</v>
      </c>
      <c r="B1289" s="37">
        <v>45</v>
      </c>
      <c r="C1289" s="35" t="str">
        <f>VLOOKUP(A1289,'WinBUGS output'!A:C,3,FALSE)</f>
        <v>Cognitive bibliotherapy with support</v>
      </c>
      <c r="D1289" s="35" t="str">
        <f>VLOOKUP(B1289,'WinBUGS output'!A:C,3,FALSE)</f>
        <v>CBT individual (under 15 sessions)</v>
      </c>
      <c r="E1289" s="35" t="str">
        <f>FIXED('WinBUGS output'!N1288,2)</f>
        <v>0.36</v>
      </c>
      <c r="F1289" s="35" t="str">
        <f>FIXED('WinBUGS output'!M1288,2)</f>
        <v>-0.37</v>
      </c>
      <c r="G1289" s="35" t="str">
        <f>FIXED('WinBUGS output'!O1288,2)</f>
        <v>1.09</v>
      </c>
      <c r="H1289" s="7"/>
      <c r="I1289" s="7"/>
      <c r="J1289" s="7"/>
      <c r="X1289" s="35" t="str">
        <f t="shared" si="52"/>
        <v>Cognitive bibliotherapy with support</v>
      </c>
      <c r="Y1289" s="35" t="str">
        <f t="shared" si="53"/>
        <v>CBT individual (under 15 sessions)</v>
      </c>
      <c r="Z1289" s="35" t="str">
        <f>FIXED(EXP('WinBUGS output'!N1288),2)</f>
        <v>1.43</v>
      </c>
      <c r="AA1289" s="35" t="str">
        <f>FIXED(EXP('WinBUGS output'!M1288),2)</f>
        <v>0.69</v>
      </c>
      <c r="AB1289" s="35" t="str">
        <f>FIXED(EXP('WinBUGS output'!O1288),2)</f>
        <v>2.97</v>
      </c>
    </row>
    <row r="1290" spans="1:28" x14ac:dyDescent="0.25">
      <c r="A1290" s="37">
        <v>24</v>
      </c>
      <c r="B1290" s="37">
        <v>46</v>
      </c>
      <c r="C1290" s="35" t="str">
        <f>VLOOKUP(A1290,'WinBUGS output'!A:C,3,FALSE)</f>
        <v>Cognitive bibliotherapy with support</v>
      </c>
      <c r="D1290" s="35" t="str">
        <f>VLOOKUP(B1290,'WinBUGS output'!A:C,3,FALSE)</f>
        <v>CBT individual (under 15 sessions) + TAU</v>
      </c>
      <c r="E1290" s="35" t="str">
        <f>FIXED('WinBUGS output'!N1289,2)</f>
        <v>0.59</v>
      </c>
      <c r="F1290" s="35" t="str">
        <f>FIXED('WinBUGS output'!M1289,2)</f>
        <v>-0.19</v>
      </c>
      <c r="G1290" s="35" t="str">
        <f>FIXED('WinBUGS output'!O1289,2)</f>
        <v>1.39</v>
      </c>
      <c r="H1290" s="7"/>
      <c r="I1290" s="7"/>
      <c r="J1290" s="7"/>
      <c r="X1290" s="35" t="str">
        <f t="shared" si="52"/>
        <v>Cognitive bibliotherapy with support</v>
      </c>
      <c r="Y1290" s="35" t="str">
        <f t="shared" si="53"/>
        <v>CBT individual (under 15 sessions) + TAU</v>
      </c>
      <c r="Z1290" s="35" t="str">
        <f>FIXED(EXP('WinBUGS output'!N1289),2)</f>
        <v>1.80</v>
      </c>
      <c r="AA1290" s="35" t="str">
        <f>FIXED(EXP('WinBUGS output'!M1289),2)</f>
        <v>0.83</v>
      </c>
      <c r="AB1290" s="35" t="str">
        <f>FIXED(EXP('WinBUGS output'!O1289),2)</f>
        <v>4.03</v>
      </c>
    </row>
    <row r="1291" spans="1:28" x14ac:dyDescent="0.25">
      <c r="A1291" s="37">
        <v>24</v>
      </c>
      <c r="B1291" s="37">
        <v>47</v>
      </c>
      <c r="C1291" s="35" t="str">
        <f>VLOOKUP(A1291,'WinBUGS output'!A:C,3,FALSE)</f>
        <v>Cognitive bibliotherapy with support</v>
      </c>
      <c r="D1291" s="35" t="str">
        <f>VLOOKUP(B1291,'WinBUGS output'!A:C,3,FALSE)</f>
        <v>CBT individual (over 15 sessions)</v>
      </c>
      <c r="E1291" s="35" t="str">
        <f>FIXED('WinBUGS output'!N1290,2)</f>
        <v>0.45</v>
      </c>
      <c r="F1291" s="35" t="str">
        <f>FIXED('WinBUGS output'!M1290,2)</f>
        <v>-0.21</v>
      </c>
      <c r="G1291" s="35" t="str">
        <f>FIXED('WinBUGS output'!O1290,2)</f>
        <v>1.12</v>
      </c>
      <c r="H1291" s="7"/>
      <c r="I1291" s="7"/>
      <c r="J1291" s="7"/>
      <c r="X1291" s="35" t="str">
        <f t="shared" si="52"/>
        <v>Cognitive bibliotherapy with support</v>
      </c>
      <c r="Y1291" s="35" t="str">
        <f t="shared" si="53"/>
        <v>CBT individual (over 15 sessions)</v>
      </c>
      <c r="Z1291" s="35" t="str">
        <f>FIXED(EXP('WinBUGS output'!N1290),2)</f>
        <v>1.56</v>
      </c>
      <c r="AA1291" s="35" t="str">
        <f>FIXED(EXP('WinBUGS output'!M1290),2)</f>
        <v>0.81</v>
      </c>
      <c r="AB1291" s="35" t="str">
        <f>FIXED(EXP('WinBUGS output'!O1290),2)</f>
        <v>3.07</v>
      </c>
    </row>
    <row r="1292" spans="1:28" x14ac:dyDescent="0.25">
      <c r="A1292" s="37">
        <v>24</v>
      </c>
      <c r="B1292" s="37">
        <v>48</v>
      </c>
      <c r="C1292" s="35" t="str">
        <f>VLOOKUP(A1292,'WinBUGS output'!A:C,3,FALSE)</f>
        <v>Cognitive bibliotherapy with support</v>
      </c>
      <c r="D1292" s="35" t="str">
        <f>VLOOKUP(B1292,'WinBUGS output'!A:C,3,FALSE)</f>
        <v>CBT individual (over 15 sessions) + TAU</v>
      </c>
      <c r="E1292" s="35" t="str">
        <f>FIXED('WinBUGS output'!N1291,2)</f>
        <v>-0.22</v>
      </c>
      <c r="F1292" s="35" t="str">
        <f>FIXED('WinBUGS output'!M1291,2)</f>
        <v>-1.56</v>
      </c>
      <c r="G1292" s="35" t="str">
        <f>FIXED('WinBUGS output'!O1291,2)</f>
        <v>0.82</v>
      </c>
      <c r="H1292" s="7"/>
      <c r="I1292" s="7"/>
      <c r="J1292" s="7"/>
      <c r="X1292" s="35" t="str">
        <f t="shared" si="52"/>
        <v>Cognitive bibliotherapy with support</v>
      </c>
      <c r="Y1292" s="35" t="str">
        <f t="shared" si="53"/>
        <v>CBT individual (over 15 sessions) + TAU</v>
      </c>
      <c r="Z1292" s="35" t="str">
        <f>FIXED(EXP('WinBUGS output'!N1291),2)</f>
        <v>0.81</v>
      </c>
      <c r="AA1292" s="35" t="str">
        <f>FIXED(EXP('WinBUGS output'!M1291),2)</f>
        <v>0.21</v>
      </c>
      <c r="AB1292" s="35" t="str">
        <f>FIXED(EXP('WinBUGS output'!O1291),2)</f>
        <v>2.27</v>
      </c>
    </row>
    <row r="1293" spans="1:28" x14ac:dyDescent="0.25">
      <c r="A1293" s="37">
        <v>24</v>
      </c>
      <c r="B1293" s="37">
        <v>49</v>
      </c>
      <c r="C1293" s="35" t="str">
        <f>VLOOKUP(A1293,'WinBUGS output'!A:C,3,FALSE)</f>
        <v>Cognitive bibliotherapy with support</v>
      </c>
      <c r="D1293" s="35" t="str">
        <f>VLOOKUP(B1293,'WinBUGS output'!A:C,3,FALSE)</f>
        <v>Rational emotive behaviour therapy (REBT) individual</v>
      </c>
      <c r="E1293" s="35" t="str">
        <f>FIXED('WinBUGS output'!N1292,2)</f>
        <v>0.47</v>
      </c>
      <c r="F1293" s="35" t="str">
        <f>FIXED('WinBUGS output'!M1292,2)</f>
        <v>-0.38</v>
      </c>
      <c r="G1293" s="35" t="str">
        <f>FIXED('WinBUGS output'!O1292,2)</f>
        <v>1.32</v>
      </c>
      <c r="H1293" s="7"/>
      <c r="I1293" s="7"/>
      <c r="J1293" s="7"/>
      <c r="X1293" s="35" t="str">
        <f t="shared" si="52"/>
        <v>Cognitive bibliotherapy with support</v>
      </c>
      <c r="Y1293" s="35" t="str">
        <f t="shared" si="53"/>
        <v>Rational emotive behaviour therapy (REBT) individual</v>
      </c>
      <c r="Z1293" s="35" t="str">
        <f>FIXED(EXP('WinBUGS output'!N1292),2)</f>
        <v>1.60</v>
      </c>
      <c r="AA1293" s="35" t="str">
        <f>FIXED(EXP('WinBUGS output'!M1292),2)</f>
        <v>0.68</v>
      </c>
      <c r="AB1293" s="35" t="str">
        <f>FIXED(EXP('WinBUGS output'!O1292),2)</f>
        <v>3.75</v>
      </c>
    </row>
    <row r="1294" spans="1:28" x14ac:dyDescent="0.25">
      <c r="A1294" s="37">
        <v>24</v>
      </c>
      <c r="B1294" s="37">
        <v>50</v>
      </c>
      <c r="C1294" s="35" t="str">
        <f>VLOOKUP(A1294,'WinBUGS output'!A:C,3,FALSE)</f>
        <v>Cognitive bibliotherapy with support</v>
      </c>
      <c r="D1294" s="35" t="str">
        <f>VLOOKUP(B1294,'WinBUGS output'!A:C,3,FALSE)</f>
        <v>Third-wave cognitive therapy individual</v>
      </c>
      <c r="E1294" s="35" t="str">
        <f>FIXED('WinBUGS output'!N1293,2)</f>
        <v>0.67</v>
      </c>
      <c r="F1294" s="35" t="str">
        <f>FIXED('WinBUGS output'!M1293,2)</f>
        <v>-0.12</v>
      </c>
      <c r="G1294" s="35" t="str">
        <f>FIXED('WinBUGS output'!O1293,2)</f>
        <v>1.49</v>
      </c>
      <c r="H1294" s="7"/>
      <c r="I1294" s="7"/>
      <c r="J1294" s="7"/>
      <c r="X1294" s="35" t="str">
        <f t="shared" si="52"/>
        <v>Cognitive bibliotherapy with support</v>
      </c>
      <c r="Y1294" s="35" t="str">
        <f t="shared" si="53"/>
        <v>Third-wave cognitive therapy individual</v>
      </c>
      <c r="Z1294" s="35" t="str">
        <f>FIXED(EXP('WinBUGS output'!N1293),2)</f>
        <v>1.96</v>
      </c>
      <c r="AA1294" s="35" t="str">
        <f>FIXED(EXP('WinBUGS output'!M1293),2)</f>
        <v>0.89</v>
      </c>
      <c r="AB1294" s="35" t="str">
        <f>FIXED(EXP('WinBUGS output'!O1293),2)</f>
        <v>4.43</v>
      </c>
    </row>
    <row r="1295" spans="1:28" x14ac:dyDescent="0.25">
      <c r="A1295" s="37">
        <v>24</v>
      </c>
      <c r="B1295" s="37">
        <v>51</v>
      </c>
      <c r="C1295" s="35" t="str">
        <f>VLOOKUP(A1295,'WinBUGS output'!A:C,3,FALSE)</f>
        <v>Cognitive bibliotherapy with support</v>
      </c>
      <c r="D1295" s="35" t="str">
        <f>VLOOKUP(B1295,'WinBUGS output'!A:C,3,FALSE)</f>
        <v>Third-wave cognitive therapy individual + TAU</v>
      </c>
      <c r="E1295" s="35" t="str">
        <f>FIXED('WinBUGS output'!N1294,2)</f>
        <v>0.64</v>
      </c>
      <c r="F1295" s="35" t="str">
        <f>FIXED('WinBUGS output'!M1294,2)</f>
        <v>-0.25</v>
      </c>
      <c r="G1295" s="35" t="str">
        <f>FIXED('WinBUGS output'!O1294,2)</f>
        <v>1.61</v>
      </c>
      <c r="H1295" s="7"/>
      <c r="I1295" s="7"/>
      <c r="J1295" s="7"/>
      <c r="X1295" s="35" t="str">
        <f t="shared" si="52"/>
        <v>Cognitive bibliotherapy with support</v>
      </c>
      <c r="Y1295" s="35" t="str">
        <f t="shared" si="53"/>
        <v>Third-wave cognitive therapy individual + TAU</v>
      </c>
      <c r="Z1295" s="35" t="str">
        <f>FIXED(EXP('WinBUGS output'!N1294),2)</f>
        <v>1.89</v>
      </c>
      <c r="AA1295" s="35" t="str">
        <f>FIXED(EXP('WinBUGS output'!M1294),2)</f>
        <v>0.78</v>
      </c>
      <c r="AB1295" s="35" t="str">
        <f>FIXED(EXP('WinBUGS output'!O1294),2)</f>
        <v>5.02</v>
      </c>
    </row>
    <row r="1296" spans="1:28" x14ac:dyDescent="0.25">
      <c r="A1296" s="37">
        <v>24</v>
      </c>
      <c r="B1296" s="37">
        <v>52</v>
      </c>
      <c r="C1296" s="35" t="str">
        <f>VLOOKUP(A1296,'WinBUGS output'!A:C,3,FALSE)</f>
        <v>Cognitive bibliotherapy with support</v>
      </c>
      <c r="D1296" s="35" t="str">
        <f>VLOOKUP(B1296,'WinBUGS output'!A:C,3,FALSE)</f>
        <v>CBT group (under 15 sessions)</v>
      </c>
      <c r="E1296" s="35" t="str">
        <f>FIXED('WinBUGS output'!N1295,2)</f>
        <v>0.00</v>
      </c>
      <c r="F1296" s="35" t="str">
        <f>FIXED('WinBUGS output'!M1295,2)</f>
        <v>-0.77</v>
      </c>
      <c r="G1296" s="35" t="str">
        <f>FIXED('WinBUGS output'!O1295,2)</f>
        <v>0.81</v>
      </c>
      <c r="H1296" s="7"/>
      <c r="I1296" s="7"/>
      <c r="J1296" s="7"/>
      <c r="X1296" s="35" t="str">
        <f t="shared" si="52"/>
        <v>Cognitive bibliotherapy with support</v>
      </c>
      <c r="Y1296" s="35" t="str">
        <f t="shared" si="53"/>
        <v>CBT group (under 15 sessions)</v>
      </c>
      <c r="Z1296" s="35" t="str">
        <f>FIXED(EXP('WinBUGS output'!N1295),2)</f>
        <v>1.00</v>
      </c>
      <c r="AA1296" s="35" t="str">
        <f>FIXED(EXP('WinBUGS output'!M1295),2)</f>
        <v>0.46</v>
      </c>
      <c r="AB1296" s="35" t="str">
        <f>FIXED(EXP('WinBUGS output'!O1295),2)</f>
        <v>2.24</v>
      </c>
    </row>
    <row r="1297" spans="1:28" x14ac:dyDescent="0.25">
      <c r="A1297" s="37">
        <v>24</v>
      </c>
      <c r="B1297" s="37">
        <v>53</v>
      </c>
      <c r="C1297" s="35" t="str">
        <f>VLOOKUP(A1297,'WinBUGS output'!A:C,3,FALSE)</f>
        <v>Cognitive bibliotherapy with support</v>
      </c>
      <c r="D1297" s="35" t="str">
        <f>VLOOKUP(B1297,'WinBUGS output'!A:C,3,FALSE)</f>
        <v>CBT group (under 15 sessions) + TAU</v>
      </c>
      <c r="E1297" s="35" t="str">
        <f>FIXED('WinBUGS output'!N1296,2)</f>
        <v>0.15</v>
      </c>
      <c r="F1297" s="35" t="str">
        <f>FIXED('WinBUGS output'!M1296,2)</f>
        <v>-0.66</v>
      </c>
      <c r="G1297" s="35" t="str">
        <f>FIXED('WinBUGS output'!O1296,2)</f>
        <v>1.06</v>
      </c>
      <c r="H1297" s="7"/>
      <c r="I1297" s="7"/>
      <c r="J1297" s="7"/>
      <c r="X1297" s="35" t="str">
        <f t="shared" si="52"/>
        <v>Cognitive bibliotherapy with support</v>
      </c>
      <c r="Y1297" s="35" t="str">
        <f t="shared" si="53"/>
        <v>CBT group (under 15 sessions) + TAU</v>
      </c>
      <c r="Z1297" s="35" t="str">
        <f>FIXED(EXP('WinBUGS output'!N1296),2)</f>
        <v>1.17</v>
      </c>
      <c r="AA1297" s="35" t="str">
        <f>FIXED(EXP('WinBUGS output'!M1296),2)</f>
        <v>0.52</v>
      </c>
      <c r="AB1297" s="35" t="str">
        <f>FIXED(EXP('WinBUGS output'!O1296),2)</f>
        <v>2.89</v>
      </c>
    </row>
    <row r="1298" spans="1:28" x14ac:dyDescent="0.25">
      <c r="A1298" s="37">
        <v>24</v>
      </c>
      <c r="B1298" s="37">
        <v>54</v>
      </c>
      <c r="C1298" s="35" t="str">
        <f>VLOOKUP(A1298,'WinBUGS output'!A:C,3,FALSE)</f>
        <v>Cognitive bibliotherapy with support</v>
      </c>
      <c r="D1298" s="35" t="str">
        <f>VLOOKUP(B1298,'WinBUGS output'!A:C,3,FALSE)</f>
        <v>Coping with Depression course (group)</v>
      </c>
      <c r="E1298" s="35" t="str">
        <f>FIXED('WinBUGS output'!N1297,2)</f>
        <v>-0.26</v>
      </c>
      <c r="F1298" s="35" t="str">
        <f>FIXED('WinBUGS output'!M1297,2)</f>
        <v>-1.06</v>
      </c>
      <c r="G1298" s="35" t="str">
        <f>FIXED('WinBUGS output'!O1297,2)</f>
        <v>0.50</v>
      </c>
      <c r="H1298" s="7"/>
      <c r="I1298" s="7"/>
      <c r="J1298" s="7"/>
      <c r="X1298" s="35" t="str">
        <f t="shared" si="52"/>
        <v>Cognitive bibliotherapy with support</v>
      </c>
      <c r="Y1298" s="35" t="str">
        <f t="shared" si="53"/>
        <v>Coping with Depression course (group)</v>
      </c>
      <c r="Z1298" s="35" t="str">
        <f>FIXED(EXP('WinBUGS output'!N1297),2)</f>
        <v>0.77</v>
      </c>
      <c r="AA1298" s="35" t="str">
        <f>FIXED(EXP('WinBUGS output'!M1297),2)</f>
        <v>0.35</v>
      </c>
      <c r="AB1298" s="35" t="str">
        <f>FIXED(EXP('WinBUGS output'!O1297),2)</f>
        <v>1.65</v>
      </c>
    </row>
    <row r="1299" spans="1:28" x14ac:dyDescent="0.25">
      <c r="A1299" s="37">
        <v>24</v>
      </c>
      <c r="B1299" s="37">
        <v>55</v>
      </c>
      <c r="C1299" s="35" t="str">
        <f>VLOOKUP(A1299,'WinBUGS output'!A:C,3,FALSE)</f>
        <v>Cognitive bibliotherapy with support</v>
      </c>
      <c r="D1299" s="35" t="str">
        <f>VLOOKUP(B1299,'WinBUGS output'!A:C,3,FALSE)</f>
        <v>Third-wave cognitive therapy group</v>
      </c>
      <c r="E1299" s="35" t="str">
        <f>FIXED('WinBUGS output'!N1298,2)</f>
        <v>-0.23</v>
      </c>
      <c r="F1299" s="35" t="str">
        <f>FIXED('WinBUGS output'!M1298,2)</f>
        <v>-0.98</v>
      </c>
      <c r="G1299" s="35" t="str">
        <f>FIXED('WinBUGS output'!O1298,2)</f>
        <v>0.51</v>
      </c>
      <c r="H1299" s="7"/>
      <c r="I1299" s="7"/>
      <c r="J1299" s="7"/>
      <c r="X1299" s="35" t="str">
        <f t="shared" si="52"/>
        <v>Cognitive bibliotherapy with support</v>
      </c>
      <c r="Y1299" s="35" t="str">
        <f t="shared" si="53"/>
        <v>Third-wave cognitive therapy group</v>
      </c>
      <c r="Z1299" s="35" t="str">
        <f>FIXED(EXP('WinBUGS output'!N1298),2)</f>
        <v>0.79</v>
      </c>
      <c r="AA1299" s="35" t="str">
        <f>FIXED(EXP('WinBUGS output'!M1298),2)</f>
        <v>0.37</v>
      </c>
      <c r="AB1299" s="35" t="str">
        <f>FIXED(EXP('WinBUGS output'!O1298),2)</f>
        <v>1.67</v>
      </c>
    </row>
    <row r="1300" spans="1:28" x14ac:dyDescent="0.25">
      <c r="A1300" s="37">
        <v>24</v>
      </c>
      <c r="B1300" s="37">
        <v>56</v>
      </c>
      <c r="C1300" s="35" t="str">
        <f>VLOOKUP(A1300,'WinBUGS output'!A:C,3,FALSE)</f>
        <v>Cognitive bibliotherapy with support</v>
      </c>
      <c r="D1300" s="35" t="str">
        <f>VLOOKUP(B1300,'WinBUGS output'!A:C,3,FALSE)</f>
        <v>Third-wave cognitive therapy group + TAU</v>
      </c>
      <c r="E1300" s="35" t="str">
        <f>FIXED('WinBUGS output'!N1299,2)</f>
        <v>-0.05</v>
      </c>
      <c r="F1300" s="35" t="str">
        <f>FIXED('WinBUGS output'!M1299,2)</f>
        <v>-0.94</v>
      </c>
      <c r="G1300" s="35" t="str">
        <f>FIXED('WinBUGS output'!O1299,2)</f>
        <v>0.89</v>
      </c>
      <c r="H1300" s="7"/>
      <c r="I1300" s="7"/>
      <c r="J1300" s="7"/>
      <c r="X1300" s="35" t="str">
        <f t="shared" si="52"/>
        <v>Cognitive bibliotherapy with support</v>
      </c>
      <c r="Y1300" s="35" t="str">
        <f t="shared" si="53"/>
        <v>Third-wave cognitive therapy group + TAU</v>
      </c>
      <c r="Z1300" s="35" t="str">
        <f>FIXED(EXP('WinBUGS output'!N1299),2)</f>
        <v>0.95</v>
      </c>
      <c r="AA1300" s="35" t="str">
        <f>FIXED(EXP('WinBUGS output'!M1299),2)</f>
        <v>0.39</v>
      </c>
      <c r="AB1300" s="35" t="str">
        <f>FIXED(EXP('WinBUGS output'!O1299),2)</f>
        <v>2.44</v>
      </c>
    </row>
    <row r="1301" spans="1:28" x14ac:dyDescent="0.25">
      <c r="A1301" s="37">
        <v>24</v>
      </c>
      <c r="B1301" s="37">
        <v>57</v>
      </c>
      <c r="C1301" s="35" t="str">
        <f>VLOOKUP(A1301,'WinBUGS output'!A:C,3,FALSE)</f>
        <v>Cognitive bibliotherapy with support</v>
      </c>
      <c r="D1301" s="35" t="str">
        <f>VLOOKUP(B1301,'WinBUGS output'!A:C,3,FALSE)</f>
        <v>CBT individual (over 15 sessions) + any TCA</v>
      </c>
      <c r="E1301" s="35" t="str">
        <f>FIXED('WinBUGS output'!N1300,2)</f>
        <v>0.78</v>
      </c>
      <c r="F1301" s="35" t="str">
        <f>FIXED('WinBUGS output'!M1300,2)</f>
        <v>-0.15</v>
      </c>
      <c r="G1301" s="35" t="str">
        <f>FIXED('WinBUGS output'!O1300,2)</f>
        <v>1.71</v>
      </c>
      <c r="H1301" s="7"/>
      <c r="I1301" s="7"/>
      <c r="J1301" s="7"/>
      <c r="X1301" s="35" t="str">
        <f t="shared" si="52"/>
        <v>Cognitive bibliotherapy with support</v>
      </c>
      <c r="Y1301" s="35" t="str">
        <f t="shared" si="53"/>
        <v>CBT individual (over 15 sessions) + any TCA</v>
      </c>
      <c r="Z1301" s="35" t="str">
        <f>FIXED(EXP('WinBUGS output'!N1300),2)</f>
        <v>2.19</v>
      </c>
      <c r="AA1301" s="35" t="str">
        <f>FIXED(EXP('WinBUGS output'!M1300),2)</f>
        <v>0.86</v>
      </c>
      <c r="AB1301" s="35" t="str">
        <f>FIXED(EXP('WinBUGS output'!O1300),2)</f>
        <v>5.54</v>
      </c>
    </row>
    <row r="1302" spans="1:28" x14ac:dyDescent="0.25">
      <c r="A1302" s="37">
        <v>24</v>
      </c>
      <c r="B1302" s="37">
        <v>58</v>
      </c>
      <c r="C1302" s="35" t="str">
        <f>VLOOKUP(A1302,'WinBUGS output'!A:C,3,FALSE)</f>
        <v>Cognitive bibliotherapy with support</v>
      </c>
      <c r="D1302" s="35" t="str">
        <f>VLOOKUP(B1302,'WinBUGS output'!A:C,3,FALSE)</f>
        <v>CBT individual (over 15 sessions) + imipramine</v>
      </c>
      <c r="E1302" s="35" t="str">
        <f>FIXED('WinBUGS output'!N1301,2)</f>
        <v>0.81</v>
      </c>
      <c r="F1302" s="35" t="str">
        <f>FIXED('WinBUGS output'!M1301,2)</f>
        <v>-0.22</v>
      </c>
      <c r="G1302" s="35" t="str">
        <f>FIXED('WinBUGS output'!O1301,2)</f>
        <v>1.82</v>
      </c>
      <c r="H1302" s="7"/>
      <c r="I1302" s="7"/>
      <c r="J1302" s="7"/>
      <c r="X1302" s="35" t="str">
        <f t="shared" si="52"/>
        <v>Cognitive bibliotherapy with support</v>
      </c>
      <c r="Y1302" s="35" t="str">
        <f t="shared" si="53"/>
        <v>CBT individual (over 15 sessions) + imipramine</v>
      </c>
      <c r="Z1302" s="35" t="str">
        <f>FIXED(EXP('WinBUGS output'!N1301),2)</f>
        <v>2.24</v>
      </c>
      <c r="AA1302" s="35" t="str">
        <f>FIXED(EXP('WinBUGS output'!M1301),2)</f>
        <v>0.80</v>
      </c>
      <c r="AB1302" s="35" t="str">
        <f>FIXED(EXP('WinBUGS output'!O1301),2)</f>
        <v>6.17</v>
      </c>
    </row>
    <row r="1303" spans="1:28" x14ac:dyDescent="0.25">
      <c r="A1303" s="37">
        <v>24</v>
      </c>
      <c r="B1303" s="37">
        <v>59</v>
      </c>
      <c r="C1303" s="35" t="str">
        <f>VLOOKUP(A1303,'WinBUGS output'!A:C,3,FALSE)</f>
        <v>Cognitive bibliotherapy with support</v>
      </c>
      <c r="D1303" s="35" t="str">
        <f>VLOOKUP(B1303,'WinBUGS output'!A:C,3,FALSE)</f>
        <v>Supportive psychotherapy + any SSRI</v>
      </c>
      <c r="E1303" s="35" t="str">
        <f>FIXED('WinBUGS output'!N1302,2)</f>
        <v>1.18</v>
      </c>
      <c r="F1303" s="35" t="str">
        <f>FIXED('WinBUGS output'!M1302,2)</f>
        <v>-0.39</v>
      </c>
      <c r="G1303" s="35" t="str">
        <f>FIXED('WinBUGS output'!O1302,2)</f>
        <v>2.78</v>
      </c>
      <c r="H1303" s="7"/>
      <c r="I1303" s="7"/>
      <c r="J1303" s="7"/>
      <c r="X1303" s="35" t="str">
        <f t="shared" si="52"/>
        <v>Cognitive bibliotherapy with support</v>
      </c>
      <c r="Y1303" s="35" t="str">
        <f t="shared" si="53"/>
        <v>Supportive psychotherapy + any SSRI</v>
      </c>
      <c r="Z1303" s="35" t="str">
        <f>FIXED(EXP('WinBUGS output'!N1302),2)</f>
        <v>3.25</v>
      </c>
      <c r="AA1303" s="35" t="str">
        <f>FIXED(EXP('WinBUGS output'!M1302),2)</f>
        <v>0.68</v>
      </c>
      <c r="AB1303" s="35" t="str">
        <f>FIXED(EXP('WinBUGS output'!O1302),2)</f>
        <v>16.18</v>
      </c>
    </row>
    <row r="1304" spans="1:28" x14ac:dyDescent="0.25">
      <c r="A1304" s="37">
        <v>24</v>
      </c>
      <c r="B1304" s="37">
        <v>60</v>
      </c>
      <c r="C1304" s="35" t="str">
        <f>VLOOKUP(A1304,'WinBUGS output'!A:C,3,FALSE)</f>
        <v>Cognitive bibliotherapy with support</v>
      </c>
      <c r="D1304" s="35" t="str">
        <f>VLOOKUP(B1304,'WinBUGS output'!A:C,3,FALSE)</f>
        <v>Interpersonal psychotherapy (IPT) + any AD</v>
      </c>
      <c r="E1304" s="35" t="str">
        <f>FIXED('WinBUGS output'!N1303,2)</f>
        <v>1.36</v>
      </c>
      <c r="F1304" s="35" t="str">
        <f>FIXED('WinBUGS output'!M1303,2)</f>
        <v>0.18</v>
      </c>
      <c r="G1304" s="35" t="str">
        <f>FIXED('WinBUGS output'!O1303,2)</f>
        <v>2.52</v>
      </c>
      <c r="H1304" s="7"/>
      <c r="I1304" s="7"/>
      <c r="J1304" s="7"/>
      <c r="X1304" s="35" t="str">
        <f t="shared" si="52"/>
        <v>Cognitive bibliotherapy with support</v>
      </c>
      <c r="Y1304" s="35" t="str">
        <f t="shared" si="53"/>
        <v>Interpersonal psychotherapy (IPT) + any AD</v>
      </c>
      <c r="Z1304" s="35" t="str">
        <f>FIXED(EXP('WinBUGS output'!N1303),2)</f>
        <v>3.88</v>
      </c>
      <c r="AA1304" s="35" t="str">
        <f>FIXED(EXP('WinBUGS output'!M1303),2)</f>
        <v>1.20</v>
      </c>
      <c r="AB1304" s="35" t="str">
        <f>FIXED(EXP('WinBUGS output'!O1303),2)</f>
        <v>12.48</v>
      </c>
    </row>
    <row r="1305" spans="1:28" x14ac:dyDescent="0.25">
      <c r="A1305" s="37">
        <v>24</v>
      </c>
      <c r="B1305" s="37">
        <v>61</v>
      </c>
      <c r="C1305" s="35" t="str">
        <f>VLOOKUP(A1305,'WinBUGS output'!A:C,3,FALSE)</f>
        <v>Cognitive bibliotherapy with support</v>
      </c>
      <c r="D1305" s="35" t="str">
        <f>VLOOKUP(B1305,'WinBUGS output'!A:C,3,FALSE)</f>
        <v>Interpersonal psychotherapy (IPT) + imipramine</v>
      </c>
      <c r="E1305" s="35" t="str">
        <f>FIXED('WinBUGS output'!N1304,2)</f>
        <v>1.37</v>
      </c>
      <c r="F1305" s="35" t="str">
        <f>FIXED('WinBUGS output'!M1304,2)</f>
        <v>0.06</v>
      </c>
      <c r="G1305" s="35" t="str">
        <f>FIXED('WinBUGS output'!O1304,2)</f>
        <v>2.70</v>
      </c>
      <c r="H1305" s="7"/>
      <c r="I1305" s="7"/>
      <c r="J1305" s="7"/>
      <c r="X1305" s="35" t="str">
        <f t="shared" si="52"/>
        <v>Cognitive bibliotherapy with support</v>
      </c>
      <c r="Y1305" s="35" t="str">
        <f t="shared" si="53"/>
        <v>Interpersonal psychotherapy (IPT) + imipramine</v>
      </c>
      <c r="Z1305" s="35" t="str">
        <f>FIXED(EXP('WinBUGS output'!N1304),2)</f>
        <v>3.95</v>
      </c>
      <c r="AA1305" s="35" t="str">
        <f>FIXED(EXP('WinBUGS output'!M1304),2)</f>
        <v>1.06</v>
      </c>
      <c r="AB1305" s="35" t="str">
        <f>FIXED(EXP('WinBUGS output'!O1304),2)</f>
        <v>14.86</v>
      </c>
    </row>
    <row r="1306" spans="1:28" x14ac:dyDescent="0.25">
      <c r="A1306" s="37">
        <v>24</v>
      </c>
      <c r="B1306" s="37">
        <v>62</v>
      </c>
      <c r="C1306" s="35" t="str">
        <f>VLOOKUP(A1306,'WinBUGS output'!A:C,3,FALSE)</f>
        <v>Cognitive bibliotherapy with support</v>
      </c>
      <c r="D1306" s="35" t="str">
        <f>VLOOKUP(B1306,'WinBUGS output'!A:C,3,FALSE)</f>
        <v>Short-term psychodynamic psychotherapy individual + Any AD</v>
      </c>
      <c r="E1306" s="35" t="str">
        <f>FIXED('WinBUGS output'!N1305,2)</f>
        <v>1.12</v>
      </c>
      <c r="F1306" s="35" t="str">
        <f>FIXED('WinBUGS output'!M1305,2)</f>
        <v>0.04</v>
      </c>
      <c r="G1306" s="35" t="str">
        <f>FIXED('WinBUGS output'!O1305,2)</f>
        <v>2.18</v>
      </c>
      <c r="H1306" s="7"/>
      <c r="I1306" s="7"/>
      <c r="J1306" s="7"/>
      <c r="X1306" s="35" t="str">
        <f t="shared" si="52"/>
        <v>Cognitive bibliotherapy with support</v>
      </c>
      <c r="Y1306" s="35" t="str">
        <f t="shared" si="53"/>
        <v>Short-term psychodynamic psychotherapy individual + Any AD</v>
      </c>
      <c r="Z1306" s="35" t="str">
        <f>FIXED(EXP('WinBUGS output'!N1305),2)</f>
        <v>3.06</v>
      </c>
      <c r="AA1306" s="35" t="str">
        <f>FIXED(EXP('WinBUGS output'!M1305),2)</f>
        <v>1.04</v>
      </c>
      <c r="AB1306" s="35" t="str">
        <f>FIXED(EXP('WinBUGS output'!O1305),2)</f>
        <v>8.85</v>
      </c>
    </row>
    <row r="1307" spans="1:28" x14ac:dyDescent="0.25">
      <c r="A1307" s="37">
        <v>24</v>
      </c>
      <c r="B1307" s="37">
        <v>63</v>
      </c>
      <c r="C1307" s="35" t="str">
        <f>VLOOKUP(A1307,'WinBUGS output'!A:C,3,FALSE)</f>
        <v>Cognitive bibliotherapy with support</v>
      </c>
      <c r="D1307" s="35" t="str">
        <f>VLOOKUP(B1307,'WinBUGS output'!A:C,3,FALSE)</f>
        <v>Short-term psychodynamic psychotherapy individual + any SSRI</v>
      </c>
      <c r="E1307" s="35" t="str">
        <f>FIXED('WinBUGS output'!N1306,2)</f>
        <v>0.98</v>
      </c>
      <c r="F1307" s="35" t="str">
        <f>FIXED('WinBUGS output'!M1306,2)</f>
        <v>-0.20</v>
      </c>
      <c r="G1307" s="35" t="str">
        <f>FIXED('WinBUGS output'!O1306,2)</f>
        <v>2.12</v>
      </c>
      <c r="H1307" s="7"/>
      <c r="I1307" s="7"/>
      <c r="J1307" s="7"/>
      <c r="X1307" s="35" t="str">
        <f t="shared" si="52"/>
        <v>Cognitive bibliotherapy with support</v>
      </c>
      <c r="Y1307" s="35" t="str">
        <f t="shared" si="53"/>
        <v>Short-term psychodynamic psychotherapy individual + any SSRI</v>
      </c>
      <c r="Z1307" s="35" t="str">
        <f>FIXED(EXP('WinBUGS output'!N1306),2)</f>
        <v>2.65</v>
      </c>
      <c r="AA1307" s="35" t="str">
        <f>FIXED(EXP('WinBUGS output'!M1306),2)</f>
        <v>0.82</v>
      </c>
      <c r="AB1307" s="35" t="str">
        <f>FIXED(EXP('WinBUGS output'!O1306),2)</f>
        <v>8.32</v>
      </c>
    </row>
    <row r="1308" spans="1:28" x14ac:dyDescent="0.25">
      <c r="A1308" s="37">
        <v>24</v>
      </c>
      <c r="B1308" s="37">
        <v>64</v>
      </c>
      <c r="C1308" s="35" t="str">
        <f>VLOOKUP(A1308,'WinBUGS output'!A:C,3,FALSE)</f>
        <v>Cognitive bibliotherapy with support</v>
      </c>
      <c r="D1308" s="35" t="str">
        <f>VLOOKUP(B1308,'WinBUGS output'!A:C,3,FALSE)</f>
        <v>CBT individual (over 15 sessions) + Pill placebo</v>
      </c>
      <c r="E1308" s="35" t="str">
        <f>FIXED('WinBUGS output'!N1307,2)</f>
        <v>1.71</v>
      </c>
      <c r="F1308" s="35" t="str">
        <f>FIXED('WinBUGS output'!M1307,2)</f>
        <v>0.55</v>
      </c>
      <c r="G1308" s="35" t="str">
        <f>FIXED('WinBUGS output'!O1307,2)</f>
        <v>2.89</v>
      </c>
      <c r="H1308" s="7"/>
      <c r="I1308" s="7"/>
      <c r="J1308" s="7"/>
      <c r="X1308" s="35" t="str">
        <f t="shared" si="52"/>
        <v>Cognitive bibliotherapy with support</v>
      </c>
      <c r="Y1308" s="35" t="str">
        <f t="shared" si="53"/>
        <v>CBT individual (over 15 sessions) + Pill placebo</v>
      </c>
      <c r="Z1308" s="35" t="str">
        <f>FIXED(EXP('WinBUGS output'!N1307),2)</f>
        <v>5.55</v>
      </c>
      <c r="AA1308" s="35" t="str">
        <f>FIXED(EXP('WinBUGS output'!M1307),2)</f>
        <v>1.73</v>
      </c>
      <c r="AB1308" s="35" t="str">
        <f>FIXED(EXP('WinBUGS output'!O1307),2)</f>
        <v>17.92</v>
      </c>
    </row>
    <row r="1309" spans="1:28" x14ac:dyDescent="0.25">
      <c r="A1309" s="37">
        <v>24</v>
      </c>
      <c r="B1309" s="37">
        <v>65</v>
      </c>
      <c r="C1309" s="35" t="str">
        <f>VLOOKUP(A1309,'WinBUGS output'!A:C,3,FALSE)</f>
        <v>Cognitive bibliotherapy with support</v>
      </c>
      <c r="D1309" s="35" t="str">
        <f>VLOOKUP(B1309,'WinBUGS output'!A:C,3,FALSE)</f>
        <v xml:space="preserve">Interpersonal psychotherapy (IPT) + Pill placebo </v>
      </c>
      <c r="E1309" s="35" t="str">
        <f>FIXED('WinBUGS output'!N1308,2)</f>
        <v>1.70</v>
      </c>
      <c r="F1309" s="35" t="str">
        <f>FIXED('WinBUGS output'!M1308,2)</f>
        <v>0.38</v>
      </c>
      <c r="G1309" s="35" t="str">
        <f>FIXED('WinBUGS output'!O1308,2)</f>
        <v>3.01</v>
      </c>
      <c r="H1309" s="7"/>
      <c r="I1309" s="7"/>
      <c r="J1309" s="7"/>
      <c r="X1309" s="35" t="str">
        <f t="shared" si="52"/>
        <v>Cognitive bibliotherapy with support</v>
      </c>
      <c r="Y1309" s="35" t="str">
        <f t="shared" si="53"/>
        <v xml:space="preserve">Interpersonal psychotherapy (IPT) + Pill placebo </v>
      </c>
      <c r="Z1309" s="35" t="str">
        <f>FIXED(EXP('WinBUGS output'!N1308),2)</f>
        <v>5.46</v>
      </c>
      <c r="AA1309" s="35" t="str">
        <f>FIXED(EXP('WinBUGS output'!M1308),2)</f>
        <v>1.47</v>
      </c>
      <c r="AB1309" s="35" t="str">
        <f>FIXED(EXP('WinBUGS output'!O1308),2)</f>
        <v>20.37</v>
      </c>
    </row>
    <row r="1310" spans="1:28" x14ac:dyDescent="0.25">
      <c r="A1310" s="37">
        <v>24</v>
      </c>
      <c r="B1310" s="37">
        <v>66</v>
      </c>
      <c r="C1310" s="35" t="str">
        <f>VLOOKUP(A1310,'WinBUGS output'!A:C,3,FALSE)</f>
        <v>Cognitive bibliotherapy with support</v>
      </c>
      <c r="D1310" s="35" t="str">
        <f>VLOOKUP(B1310,'WinBUGS output'!A:C,3,FALSE)</f>
        <v>Exercise + Sertraline</v>
      </c>
      <c r="E1310" s="35" t="str">
        <f>FIXED('WinBUGS output'!N1309,2)</f>
        <v>1.58</v>
      </c>
      <c r="F1310" s="35" t="str">
        <f>FIXED('WinBUGS output'!M1309,2)</f>
        <v>0.38</v>
      </c>
      <c r="G1310" s="35" t="str">
        <f>FIXED('WinBUGS output'!O1309,2)</f>
        <v>2.76</v>
      </c>
      <c r="H1310" s="7"/>
      <c r="I1310" s="7"/>
      <c r="J1310" s="7"/>
      <c r="X1310" s="35" t="str">
        <f t="shared" si="52"/>
        <v>Cognitive bibliotherapy with support</v>
      </c>
      <c r="Y1310" s="35" t="str">
        <f t="shared" si="53"/>
        <v>Exercise + Sertraline</v>
      </c>
      <c r="Z1310" s="35" t="str">
        <f>FIXED(EXP('WinBUGS output'!N1309),2)</f>
        <v>4.86</v>
      </c>
      <c r="AA1310" s="35" t="str">
        <f>FIXED(EXP('WinBUGS output'!M1309),2)</f>
        <v>1.46</v>
      </c>
      <c r="AB1310" s="35" t="str">
        <f>FIXED(EXP('WinBUGS output'!O1309),2)</f>
        <v>15.77</v>
      </c>
    </row>
    <row r="1311" spans="1:28" x14ac:dyDescent="0.25">
      <c r="A1311" s="37">
        <v>24</v>
      </c>
      <c r="B1311" s="37">
        <v>67</v>
      </c>
      <c r="C1311" s="35" t="str">
        <f>VLOOKUP(A1311,'WinBUGS output'!A:C,3,FALSE)</f>
        <v>Cognitive bibliotherapy with support</v>
      </c>
      <c r="D1311" s="35" t="str">
        <f>VLOOKUP(B1311,'WinBUGS output'!A:C,3,FALSE)</f>
        <v>Cognitive bibliotherapy + escitalopram</v>
      </c>
      <c r="E1311" s="35" t="str">
        <f>FIXED('WinBUGS output'!N1310,2)</f>
        <v>0.09</v>
      </c>
      <c r="F1311" s="35" t="str">
        <f>FIXED('WinBUGS output'!M1310,2)</f>
        <v>-1.18</v>
      </c>
      <c r="G1311" s="35" t="str">
        <f>FIXED('WinBUGS output'!O1310,2)</f>
        <v>1.38</v>
      </c>
      <c r="H1311" s="7"/>
      <c r="I1311" s="7"/>
      <c r="J1311" s="7"/>
      <c r="X1311" s="35" t="str">
        <f t="shared" si="52"/>
        <v>Cognitive bibliotherapy with support</v>
      </c>
      <c r="Y1311" s="35" t="str">
        <f t="shared" si="53"/>
        <v>Cognitive bibliotherapy + escitalopram</v>
      </c>
      <c r="Z1311" s="35" t="str">
        <f>FIXED(EXP('WinBUGS output'!N1310),2)</f>
        <v>1.09</v>
      </c>
      <c r="AA1311" s="35" t="str">
        <f>FIXED(EXP('WinBUGS output'!M1310),2)</f>
        <v>0.31</v>
      </c>
      <c r="AB1311" s="35" t="str">
        <f>FIXED(EXP('WinBUGS output'!O1310),2)</f>
        <v>3.97</v>
      </c>
    </row>
    <row r="1312" spans="1:28" x14ac:dyDescent="0.25">
      <c r="A1312" s="37">
        <v>25</v>
      </c>
      <c r="B1312" s="37">
        <v>26</v>
      </c>
      <c r="C1312" s="35" t="str">
        <f>VLOOKUP(A1312,'WinBUGS output'!A:C,3,FALSE)</f>
        <v>Computerised behavioural activation with support</v>
      </c>
      <c r="D1312" s="35" t="str">
        <f>VLOOKUP(B1312,'WinBUGS output'!A:C,3,FALSE)</f>
        <v>Computerised psychodynamic therapy with support</v>
      </c>
      <c r="E1312" s="35" t="str">
        <f>FIXED('WinBUGS output'!N1311,2)</f>
        <v>0.43</v>
      </c>
      <c r="F1312" s="35" t="str">
        <f>FIXED('WinBUGS output'!M1311,2)</f>
        <v>-0.35</v>
      </c>
      <c r="G1312" s="35" t="str">
        <f>FIXED('WinBUGS output'!O1311,2)</f>
        <v>1.53</v>
      </c>
      <c r="H1312" s="7"/>
      <c r="I1312" s="7"/>
      <c r="J1312" s="7"/>
      <c r="X1312" s="35" t="str">
        <f t="shared" si="52"/>
        <v>Computerised behavioural activation with support</v>
      </c>
      <c r="Y1312" s="35" t="str">
        <f t="shared" si="53"/>
        <v>Computerised psychodynamic therapy with support</v>
      </c>
      <c r="Z1312" s="35" t="str">
        <f>FIXED(EXP('WinBUGS output'!N1311),2)</f>
        <v>1.54</v>
      </c>
      <c r="AA1312" s="35" t="str">
        <f>FIXED(EXP('WinBUGS output'!M1311),2)</f>
        <v>0.70</v>
      </c>
      <c r="AB1312" s="35" t="str">
        <f>FIXED(EXP('WinBUGS output'!O1311),2)</f>
        <v>4.60</v>
      </c>
    </row>
    <row r="1313" spans="1:28" x14ac:dyDescent="0.25">
      <c r="A1313" s="37">
        <v>25</v>
      </c>
      <c r="B1313" s="37">
        <v>27</v>
      </c>
      <c r="C1313" s="35" t="str">
        <f>VLOOKUP(A1313,'WinBUGS output'!A:C,3,FALSE)</f>
        <v>Computerised behavioural activation with support</v>
      </c>
      <c r="D1313" s="35" t="str">
        <f>VLOOKUP(B1313,'WinBUGS output'!A:C,3,FALSE)</f>
        <v>Computerised-CBT (CCBT) with support</v>
      </c>
      <c r="E1313" s="35" t="str">
        <f>FIXED('WinBUGS output'!N1312,2)</f>
        <v>0.11</v>
      </c>
      <c r="F1313" s="35" t="str">
        <f>FIXED('WinBUGS output'!M1312,2)</f>
        <v>-0.57</v>
      </c>
      <c r="G1313" s="35" t="str">
        <f>FIXED('WinBUGS output'!O1312,2)</f>
        <v>0.83</v>
      </c>
      <c r="H1313" s="7"/>
      <c r="I1313" s="7"/>
      <c r="J1313" s="7"/>
      <c r="X1313" s="35" t="str">
        <f t="shared" si="52"/>
        <v>Computerised behavioural activation with support</v>
      </c>
      <c r="Y1313" s="35" t="str">
        <f t="shared" si="53"/>
        <v>Computerised-CBT (CCBT) with support</v>
      </c>
      <c r="Z1313" s="35" t="str">
        <f>FIXED(EXP('WinBUGS output'!N1312),2)</f>
        <v>1.12</v>
      </c>
      <c r="AA1313" s="35" t="str">
        <f>FIXED(EXP('WinBUGS output'!M1312),2)</f>
        <v>0.57</v>
      </c>
      <c r="AB1313" s="35" t="str">
        <f>FIXED(EXP('WinBUGS output'!O1312),2)</f>
        <v>2.30</v>
      </c>
    </row>
    <row r="1314" spans="1:28" x14ac:dyDescent="0.25">
      <c r="A1314" s="37">
        <v>25</v>
      </c>
      <c r="B1314" s="37">
        <v>28</v>
      </c>
      <c r="C1314" s="35" t="str">
        <f>VLOOKUP(A1314,'WinBUGS output'!A:C,3,FALSE)</f>
        <v>Computerised behavioural activation with support</v>
      </c>
      <c r="D1314" s="35" t="str">
        <f>VLOOKUP(B1314,'WinBUGS output'!A:C,3,FALSE)</f>
        <v>Computerised-CBT (CCBT) with support + TAU</v>
      </c>
      <c r="E1314" s="35" t="str">
        <f>FIXED('WinBUGS output'!N1313,2)</f>
        <v>-0.11</v>
      </c>
      <c r="F1314" s="35" t="str">
        <f>FIXED('WinBUGS output'!M1313,2)</f>
        <v>-1.02</v>
      </c>
      <c r="G1314" s="35" t="str">
        <f>FIXED('WinBUGS output'!O1313,2)</f>
        <v>0.69</v>
      </c>
      <c r="H1314" s="7"/>
      <c r="I1314" s="7"/>
      <c r="J1314" s="7"/>
      <c r="X1314" s="35" t="str">
        <f t="shared" si="52"/>
        <v>Computerised behavioural activation with support</v>
      </c>
      <c r="Y1314" s="35" t="str">
        <f t="shared" si="53"/>
        <v>Computerised-CBT (CCBT) with support + TAU</v>
      </c>
      <c r="Z1314" s="35" t="str">
        <f>FIXED(EXP('WinBUGS output'!N1313),2)</f>
        <v>0.90</v>
      </c>
      <c r="AA1314" s="35" t="str">
        <f>FIXED(EXP('WinBUGS output'!M1313),2)</f>
        <v>0.36</v>
      </c>
      <c r="AB1314" s="35" t="str">
        <f>FIXED(EXP('WinBUGS output'!O1313),2)</f>
        <v>2.00</v>
      </c>
    </row>
    <row r="1315" spans="1:28" x14ac:dyDescent="0.25">
      <c r="A1315" s="37">
        <v>25</v>
      </c>
      <c r="B1315" s="37">
        <v>29</v>
      </c>
      <c r="C1315" s="35" t="str">
        <f>VLOOKUP(A1315,'WinBUGS output'!A:C,3,FALSE)</f>
        <v>Computerised behavioural activation with support</v>
      </c>
      <c r="D1315" s="35" t="str">
        <f>VLOOKUP(B1315,'WinBUGS output'!A:C,3,FALSE)</f>
        <v>Cognitive bibliotherapy</v>
      </c>
      <c r="E1315" s="35" t="str">
        <f>FIXED('WinBUGS output'!N1314,2)</f>
        <v>-0.60</v>
      </c>
      <c r="F1315" s="35" t="str">
        <f>FIXED('WinBUGS output'!M1314,2)</f>
        <v>-1.29</v>
      </c>
      <c r="G1315" s="35" t="str">
        <f>FIXED('WinBUGS output'!O1314,2)</f>
        <v>0.09</v>
      </c>
      <c r="H1315" s="7"/>
      <c r="I1315" s="7"/>
      <c r="J1315" s="7"/>
      <c r="X1315" s="35" t="str">
        <f t="shared" si="52"/>
        <v>Computerised behavioural activation with support</v>
      </c>
      <c r="Y1315" s="35" t="str">
        <f t="shared" si="53"/>
        <v>Cognitive bibliotherapy</v>
      </c>
      <c r="Z1315" s="35" t="str">
        <f>FIXED(EXP('WinBUGS output'!N1314),2)</f>
        <v>0.55</v>
      </c>
      <c r="AA1315" s="35" t="str">
        <f>FIXED(EXP('WinBUGS output'!M1314),2)</f>
        <v>0.28</v>
      </c>
      <c r="AB1315" s="35" t="str">
        <f>FIXED(EXP('WinBUGS output'!O1314),2)</f>
        <v>1.10</v>
      </c>
    </row>
    <row r="1316" spans="1:28" x14ac:dyDescent="0.25">
      <c r="A1316" s="37">
        <v>25</v>
      </c>
      <c r="B1316" s="37">
        <v>30</v>
      </c>
      <c r="C1316" s="35" t="str">
        <f>VLOOKUP(A1316,'WinBUGS output'!A:C,3,FALSE)</f>
        <v>Computerised behavioural activation with support</v>
      </c>
      <c r="D1316" s="35" t="str">
        <f>VLOOKUP(B1316,'WinBUGS output'!A:C,3,FALSE)</f>
        <v>Cognitive bibliotherapy + TAU</v>
      </c>
      <c r="E1316" s="35" t="str">
        <f>FIXED('WinBUGS output'!N1315,2)</f>
        <v>-0.88</v>
      </c>
      <c r="F1316" s="35" t="str">
        <f>FIXED('WinBUGS output'!M1315,2)</f>
        <v>-1.84</v>
      </c>
      <c r="G1316" s="35" t="str">
        <f>FIXED('WinBUGS output'!O1315,2)</f>
        <v>-0.02</v>
      </c>
      <c r="H1316" s="7"/>
      <c r="I1316" s="7"/>
      <c r="J1316" s="7"/>
      <c r="X1316" s="35" t="str">
        <f t="shared" si="52"/>
        <v>Computerised behavioural activation with support</v>
      </c>
      <c r="Y1316" s="35" t="str">
        <f t="shared" si="53"/>
        <v>Cognitive bibliotherapy + TAU</v>
      </c>
      <c r="Z1316" s="35" t="str">
        <f>FIXED(EXP('WinBUGS output'!N1315),2)</f>
        <v>0.41</v>
      </c>
      <c r="AA1316" s="35" t="str">
        <f>FIXED(EXP('WinBUGS output'!M1315),2)</f>
        <v>0.16</v>
      </c>
      <c r="AB1316" s="35" t="str">
        <f>FIXED(EXP('WinBUGS output'!O1315),2)</f>
        <v>0.98</v>
      </c>
    </row>
    <row r="1317" spans="1:28" x14ac:dyDescent="0.25">
      <c r="A1317" s="37">
        <v>25</v>
      </c>
      <c r="B1317" s="37">
        <v>31</v>
      </c>
      <c r="C1317" s="35" t="str">
        <f>VLOOKUP(A1317,'WinBUGS output'!A:C,3,FALSE)</f>
        <v>Computerised behavioural activation with support</v>
      </c>
      <c r="D1317" s="35" t="str">
        <f>VLOOKUP(B1317,'WinBUGS output'!A:C,3,FALSE)</f>
        <v>Computerised mindfulness intervention</v>
      </c>
      <c r="E1317" s="35" t="str">
        <f>FIXED('WinBUGS output'!N1316,2)</f>
        <v>-0.54</v>
      </c>
      <c r="F1317" s="35" t="str">
        <f>FIXED('WinBUGS output'!M1316,2)</f>
        <v>-1.30</v>
      </c>
      <c r="G1317" s="35" t="str">
        <f>FIXED('WinBUGS output'!O1316,2)</f>
        <v>0.25</v>
      </c>
      <c r="H1317" s="7">
        <v>-0.25259999999999999</v>
      </c>
      <c r="I1317" s="7">
        <v>-1.29</v>
      </c>
      <c r="J1317" s="7">
        <v>0.75600000000000001</v>
      </c>
      <c r="X1317" s="35" t="str">
        <f t="shared" si="52"/>
        <v>Computerised behavioural activation with support</v>
      </c>
      <c r="Y1317" s="35" t="str">
        <f t="shared" si="53"/>
        <v>Computerised mindfulness intervention</v>
      </c>
      <c r="Z1317" s="35" t="str">
        <f>FIXED(EXP('WinBUGS output'!N1316),2)</f>
        <v>0.58</v>
      </c>
      <c r="AA1317" s="35" t="str">
        <f>FIXED(EXP('WinBUGS output'!M1316),2)</f>
        <v>0.27</v>
      </c>
      <c r="AB1317" s="35" t="str">
        <f>FIXED(EXP('WinBUGS output'!O1316),2)</f>
        <v>1.28</v>
      </c>
    </row>
    <row r="1318" spans="1:28" x14ac:dyDescent="0.25">
      <c r="A1318" s="37">
        <v>25</v>
      </c>
      <c r="B1318" s="37">
        <v>32</v>
      </c>
      <c r="C1318" s="35" t="str">
        <f>VLOOKUP(A1318,'WinBUGS output'!A:C,3,FALSE)</f>
        <v>Computerised behavioural activation with support</v>
      </c>
      <c r="D1318" s="35" t="str">
        <f>VLOOKUP(B1318,'WinBUGS output'!A:C,3,FALSE)</f>
        <v>Computerised-CBT (CCBT)</v>
      </c>
      <c r="E1318" s="35" t="str">
        <f>FIXED('WinBUGS output'!N1317,2)</f>
        <v>-0.32</v>
      </c>
      <c r="F1318" s="35" t="str">
        <f>FIXED('WinBUGS output'!M1317,2)</f>
        <v>-1.03</v>
      </c>
      <c r="G1318" s="35" t="str">
        <f>FIXED('WinBUGS output'!O1317,2)</f>
        <v>0.40</v>
      </c>
      <c r="H1318" s="7"/>
      <c r="I1318" s="7"/>
      <c r="J1318" s="7"/>
      <c r="X1318" s="35" t="str">
        <f t="shared" si="52"/>
        <v>Computerised behavioural activation with support</v>
      </c>
      <c r="Y1318" s="35" t="str">
        <f t="shared" si="53"/>
        <v>Computerised-CBT (CCBT)</v>
      </c>
      <c r="Z1318" s="35" t="str">
        <f>FIXED(EXP('WinBUGS output'!N1317),2)</f>
        <v>0.73</v>
      </c>
      <c r="AA1318" s="35" t="str">
        <f>FIXED(EXP('WinBUGS output'!M1317),2)</f>
        <v>0.36</v>
      </c>
      <c r="AB1318" s="35" t="str">
        <f>FIXED(EXP('WinBUGS output'!O1317),2)</f>
        <v>1.49</v>
      </c>
    </row>
    <row r="1319" spans="1:28" x14ac:dyDescent="0.25">
      <c r="A1319" s="37">
        <v>25</v>
      </c>
      <c r="B1319" s="37">
        <v>33</v>
      </c>
      <c r="C1319" s="35" t="str">
        <f>VLOOKUP(A1319,'WinBUGS output'!A:C,3,FALSE)</f>
        <v>Computerised behavioural activation with support</v>
      </c>
      <c r="D1319" s="35" t="str">
        <f>VLOOKUP(B1319,'WinBUGS output'!A:C,3,FALSE)</f>
        <v>Online positive psychological intervention</v>
      </c>
      <c r="E1319" s="35" t="str">
        <f>FIXED('WinBUGS output'!N1318,2)</f>
        <v>-0.92</v>
      </c>
      <c r="F1319" s="35" t="str">
        <f>FIXED('WinBUGS output'!M1318,2)</f>
        <v>-1.84</v>
      </c>
      <c r="G1319" s="35" t="str">
        <f>FIXED('WinBUGS output'!O1318,2)</f>
        <v>-0.08</v>
      </c>
      <c r="H1319" s="7"/>
      <c r="I1319" s="7"/>
      <c r="J1319" s="7"/>
      <c r="X1319" s="35" t="str">
        <f t="shared" si="52"/>
        <v>Computerised behavioural activation with support</v>
      </c>
      <c r="Y1319" s="35" t="str">
        <f t="shared" si="53"/>
        <v>Online positive psychological intervention</v>
      </c>
      <c r="Z1319" s="35" t="str">
        <f>FIXED(EXP('WinBUGS output'!N1318),2)</f>
        <v>0.40</v>
      </c>
      <c r="AA1319" s="35" t="str">
        <f>FIXED(EXP('WinBUGS output'!M1318),2)</f>
        <v>0.16</v>
      </c>
      <c r="AB1319" s="35" t="str">
        <f>FIXED(EXP('WinBUGS output'!O1318),2)</f>
        <v>0.92</v>
      </c>
    </row>
    <row r="1320" spans="1:28" x14ac:dyDescent="0.25">
      <c r="A1320" s="37">
        <v>25</v>
      </c>
      <c r="B1320" s="37">
        <v>34</v>
      </c>
      <c r="C1320" s="35" t="str">
        <f>VLOOKUP(A1320,'WinBUGS output'!A:C,3,FALSE)</f>
        <v>Computerised behavioural activation with support</v>
      </c>
      <c r="D1320" s="35" t="str">
        <f>VLOOKUP(B1320,'WinBUGS output'!A:C,3,FALSE)</f>
        <v>Psychoeducational website</v>
      </c>
      <c r="E1320" s="35" t="str">
        <f>FIXED('WinBUGS output'!N1319,2)</f>
        <v>-0.48</v>
      </c>
      <c r="F1320" s="35" t="str">
        <f>FIXED('WinBUGS output'!M1319,2)</f>
        <v>-1.32</v>
      </c>
      <c r="G1320" s="35" t="str">
        <f>FIXED('WinBUGS output'!O1319,2)</f>
        <v>0.39</v>
      </c>
      <c r="H1320" s="7"/>
      <c r="I1320" s="7"/>
      <c r="J1320" s="7"/>
      <c r="X1320" s="35" t="str">
        <f t="shared" si="52"/>
        <v>Computerised behavioural activation with support</v>
      </c>
      <c r="Y1320" s="35" t="str">
        <f t="shared" si="53"/>
        <v>Psychoeducational website</v>
      </c>
      <c r="Z1320" s="35" t="str">
        <f>FIXED(EXP('WinBUGS output'!N1319),2)</f>
        <v>0.62</v>
      </c>
      <c r="AA1320" s="35" t="str">
        <f>FIXED(EXP('WinBUGS output'!M1319),2)</f>
        <v>0.27</v>
      </c>
      <c r="AB1320" s="35" t="str">
        <f>FIXED(EXP('WinBUGS output'!O1319),2)</f>
        <v>1.47</v>
      </c>
    </row>
    <row r="1321" spans="1:28" x14ac:dyDescent="0.25">
      <c r="A1321" s="37">
        <v>25</v>
      </c>
      <c r="B1321" s="37">
        <v>35</v>
      </c>
      <c r="C1321" s="35" t="str">
        <f>VLOOKUP(A1321,'WinBUGS output'!A:C,3,FALSE)</f>
        <v>Computerised behavioural activation with support</v>
      </c>
      <c r="D1321" s="35" t="str">
        <f>VLOOKUP(B1321,'WinBUGS output'!A:C,3,FALSE)</f>
        <v>Tailored computerised psychoeducation and self-help strategies</v>
      </c>
      <c r="E1321" s="35" t="str">
        <f>FIXED('WinBUGS output'!N1320,2)</f>
        <v>-1.05</v>
      </c>
      <c r="F1321" s="35" t="str">
        <f>FIXED('WinBUGS output'!M1320,2)</f>
        <v>-2.10</v>
      </c>
      <c r="G1321" s="35" t="str">
        <f>FIXED('WinBUGS output'!O1320,2)</f>
        <v>-0.15</v>
      </c>
      <c r="H1321" s="7"/>
      <c r="I1321" s="7"/>
      <c r="J1321" s="7"/>
      <c r="X1321" s="35" t="str">
        <f t="shared" si="52"/>
        <v>Computerised behavioural activation with support</v>
      </c>
      <c r="Y1321" s="35" t="str">
        <f t="shared" si="53"/>
        <v>Tailored computerised psychoeducation and self-help strategies</v>
      </c>
      <c r="Z1321" s="35" t="str">
        <f>FIXED(EXP('WinBUGS output'!N1320),2)</f>
        <v>0.35</v>
      </c>
      <c r="AA1321" s="35" t="str">
        <f>FIXED(EXP('WinBUGS output'!M1320),2)</f>
        <v>0.12</v>
      </c>
      <c r="AB1321" s="35" t="str">
        <f>FIXED(EXP('WinBUGS output'!O1320),2)</f>
        <v>0.86</v>
      </c>
    </row>
    <row r="1322" spans="1:28" x14ac:dyDescent="0.25">
      <c r="A1322" s="37">
        <v>25</v>
      </c>
      <c r="B1322" s="37">
        <v>36</v>
      </c>
      <c r="C1322" s="35" t="str">
        <f>VLOOKUP(A1322,'WinBUGS output'!A:C,3,FALSE)</f>
        <v>Computerised behavioural activation with support</v>
      </c>
      <c r="D1322" s="35" t="str">
        <f>VLOOKUP(B1322,'WinBUGS output'!A:C,3,FALSE)</f>
        <v>Lifestyle factors discussion</v>
      </c>
      <c r="E1322" s="35" t="str">
        <f>FIXED('WinBUGS output'!N1321,2)</f>
        <v>-0.80</v>
      </c>
      <c r="F1322" s="35" t="str">
        <f>FIXED('WinBUGS output'!M1321,2)</f>
        <v>-1.70</v>
      </c>
      <c r="G1322" s="35" t="str">
        <f>FIXED('WinBUGS output'!O1321,2)</f>
        <v>0.06</v>
      </c>
      <c r="H1322" s="7"/>
      <c r="I1322" s="7"/>
      <c r="J1322" s="7"/>
      <c r="X1322" s="35" t="str">
        <f t="shared" si="52"/>
        <v>Computerised behavioural activation with support</v>
      </c>
      <c r="Y1322" s="35" t="str">
        <f t="shared" si="53"/>
        <v>Lifestyle factors discussion</v>
      </c>
      <c r="Z1322" s="35" t="str">
        <f>FIXED(EXP('WinBUGS output'!N1321),2)</f>
        <v>0.45</v>
      </c>
      <c r="AA1322" s="35" t="str">
        <f>FIXED(EXP('WinBUGS output'!M1321),2)</f>
        <v>0.18</v>
      </c>
      <c r="AB1322" s="35" t="str">
        <f>FIXED(EXP('WinBUGS output'!O1321),2)</f>
        <v>1.06</v>
      </c>
    </row>
    <row r="1323" spans="1:28" x14ac:dyDescent="0.25">
      <c r="A1323" s="37">
        <v>25</v>
      </c>
      <c r="B1323" s="37">
        <v>37</v>
      </c>
      <c r="C1323" s="35" t="str">
        <f>VLOOKUP(A1323,'WinBUGS output'!A:C,3,FALSE)</f>
        <v>Computerised behavioural activation with support</v>
      </c>
      <c r="D1323" s="35" t="str">
        <f>VLOOKUP(B1323,'WinBUGS output'!A:C,3,FALSE)</f>
        <v>Psychoeducational group programme</v>
      </c>
      <c r="E1323" s="35" t="str">
        <f>FIXED('WinBUGS output'!N1322,2)</f>
        <v>-0.61</v>
      </c>
      <c r="F1323" s="35" t="str">
        <f>FIXED('WinBUGS output'!M1322,2)</f>
        <v>-1.42</v>
      </c>
      <c r="G1323" s="35" t="str">
        <f>FIXED('WinBUGS output'!O1322,2)</f>
        <v>0.19</v>
      </c>
      <c r="H1323" s="7"/>
      <c r="I1323" s="7"/>
      <c r="J1323" s="7"/>
      <c r="X1323" s="35" t="str">
        <f t="shared" si="52"/>
        <v>Computerised behavioural activation with support</v>
      </c>
      <c r="Y1323" s="35" t="str">
        <f t="shared" si="53"/>
        <v>Psychoeducational group programme</v>
      </c>
      <c r="Z1323" s="35" t="str">
        <f>FIXED(EXP('WinBUGS output'!N1322),2)</f>
        <v>0.54</v>
      </c>
      <c r="AA1323" s="35" t="str">
        <f>FIXED(EXP('WinBUGS output'!M1322),2)</f>
        <v>0.24</v>
      </c>
      <c r="AB1323" s="35" t="str">
        <f>FIXED(EXP('WinBUGS output'!O1322),2)</f>
        <v>1.21</v>
      </c>
    </row>
    <row r="1324" spans="1:28" x14ac:dyDescent="0.25">
      <c r="A1324" s="37">
        <v>25</v>
      </c>
      <c r="B1324" s="37">
        <v>38</v>
      </c>
      <c r="C1324" s="35" t="str">
        <f>VLOOKUP(A1324,'WinBUGS output'!A:C,3,FALSE)</f>
        <v>Computerised behavioural activation with support</v>
      </c>
      <c r="D1324" s="35" t="str">
        <f>VLOOKUP(B1324,'WinBUGS output'!A:C,3,FALSE)</f>
        <v>Psychoeducational group programme + TAU</v>
      </c>
      <c r="E1324" s="35" t="str">
        <f>FIXED('WinBUGS output'!N1323,2)</f>
        <v>-0.50</v>
      </c>
      <c r="F1324" s="35" t="str">
        <f>FIXED('WinBUGS output'!M1323,2)</f>
        <v>-1.40</v>
      </c>
      <c r="G1324" s="35" t="str">
        <f>FIXED('WinBUGS output'!O1323,2)</f>
        <v>0.43</v>
      </c>
      <c r="H1324" s="7"/>
      <c r="I1324" s="7"/>
      <c r="J1324" s="7"/>
      <c r="X1324" s="35" t="str">
        <f t="shared" si="52"/>
        <v>Computerised behavioural activation with support</v>
      </c>
      <c r="Y1324" s="35" t="str">
        <f t="shared" si="53"/>
        <v>Psychoeducational group programme + TAU</v>
      </c>
      <c r="Z1324" s="35" t="str">
        <f>FIXED(EXP('WinBUGS output'!N1323),2)</f>
        <v>0.60</v>
      </c>
      <c r="AA1324" s="35" t="str">
        <f>FIXED(EXP('WinBUGS output'!M1323),2)</f>
        <v>0.25</v>
      </c>
      <c r="AB1324" s="35" t="str">
        <f>FIXED(EXP('WinBUGS output'!O1323),2)</f>
        <v>1.53</v>
      </c>
    </row>
    <row r="1325" spans="1:28" x14ac:dyDescent="0.25">
      <c r="A1325" s="37">
        <v>25</v>
      </c>
      <c r="B1325" s="37">
        <v>39</v>
      </c>
      <c r="C1325" s="35" t="str">
        <f>VLOOKUP(A1325,'WinBUGS output'!A:C,3,FALSE)</f>
        <v>Computerised behavioural activation with support</v>
      </c>
      <c r="D1325" s="35" t="str">
        <f>VLOOKUP(B1325,'WinBUGS output'!A:C,3,FALSE)</f>
        <v>Interpersonal psychotherapy (IPT)</v>
      </c>
      <c r="E1325" s="35" t="str">
        <f>FIXED('WinBUGS output'!N1324,2)</f>
        <v>-0.40</v>
      </c>
      <c r="F1325" s="35" t="str">
        <f>FIXED('WinBUGS output'!M1324,2)</f>
        <v>-1.21</v>
      </c>
      <c r="G1325" s="35" t="str">
        <f>FIXED('WinBUGS output'!O1324,2)</f>
        <v>0.41</v>
      </c>
      <c r="H1325" s="7"/>
      <c r="I1325" s="7"/>
      <c r="J1325" s="7"/>
      <c r="X1325" s="35" t="str">
        <f t="shared" si="52"/>
        <v>Computerised behavioural activation with support</v>
      </c>
      <c r="Y1325" s="35" t="str">
        <f t="shared" si="53"/>
        <v>Interpersonal psychotherapy (IPT)</v>
      </c>
      <c r="Z1325" s="35" t="str">
        <f>FIXED(EXP('WinBUGS output'!N1324),2)</f>
        <v>0.67</v>
      </c>
      <c r="AA1325" s="35" t="str">
        <f>FIXED(EXP('WinBUGS output'!M1324),2)</f>
        <v>0.30</v>
      </c>
      <c r="AB1325" s="35" t="str">
        <f>FIXED(EXP('WinBUGS output'!O1324),2)</f>
        <v>1.51</v>
      </c>
    </row>
    <row r="1326" spans="1:28" x14ac:dyDescent="0.25">
      <c r="A1326" s="37">
        <v>25</v>
      </c>
      <c r="B1326" s="37">
        <v>40</v>
      </c>
      <c r="C1326" s="35" t="str">
        <f>VLOOKUP(A1326,'WinBUGS output'!A:C,3,FALSE)</f>
        <v>Computerised behavioural activation with support</v>
      </c>
      <c r="D1326" s="35" t="str">
        <f>VLOOKUP(B1326,'WinBUGS output'!A:C,3,FALSE)</f>
        <v>Interpersonal counselling</v>
      </c>
      <c r="E1326" s="35" t="str">
        <f>FIXED('WinBUGS output'!N1325,2)</f>
        <v>0.00</v>
      </c>
      <c r="F1326" s="35" t="str">
        <f>FIXED('WinBUGS output'!M1325,2)</f>
        <v>-1.01</v>
      </c>
      <c r="G1326" s="35" t="str">
        <f>FIXED('WinBUGS output'!O1325,2)</f>
        <v>1.09</v>
      </c>
      <c r="H1326" s="7"/>
      <c r="I1326" s="7"/>
      <c r="J1326" s="7"/>
      <c r="X1326" s="35" t="str">
        <f t="shared" si="52"/>
        <v>Computerised behavioural activation with support</v>
      </c>
      <c r="Y1326" s="35" t="str">
        <f t="shared" si="53"/>
        <v>Interpersonal counselling</v>
      </c>
      <c r="Z1326" s="35" t="str">
        <f>FIXED(EXP('WinBUGS output'!N1325),2)</f>
        <v>1.00</v>
      </c>
      <c r="AA1326" s="35" t="str">
        <f>FIXED(EXP('WinBUGS output'!M1325),2)</f>
        <v>0.36</v>
      </c>
      <c r="AB1326" s="35" t="str">
        <f>FIXED(EXP('WinBUGS output'!O1325),2)</f>
        <v>2.98</v>
      </c>
    </row>
    <row r="1327" spans="1:28" x14ac:dyDescent="0.25">
      <c r="A1327" s="37">
        <v>25</v>
      </c>
      <c r="B1327" s="37">
        <v>41</v>
      </c>
      <c r="C1327" s="35" t="str">
        <f>VLOOKUP(A1327,'WinBUGS output'!A:C,3,FALSE)</f>
        <v>Computerised behavioural activation with support</v>
      </c>
      <c r="D1327" s="35" t="str">
        <f>VLOOKUP(B1327,'WinBUGS output'!A:C,3,FALSE)</f>
        <v>Non-directive counselling</v>
      </c>
      <c r="E1327" s="35" t="str">
        <f>FIXED('WinBUGS output'!N1326,2)</f>
        <v>-0.31</v>
      </c>
      <c r="F1327" s="35" t="str">
        <f>FIXED('WinBUGS output'!M1326,2)</f>
        <v>-1.23</v>
      </c>
      <c r="G1327" s="35" t="str">
        <f>FIXED('WinBUGS output'!O1326,2)</f>
        <v>0.59</v>
      </c>
      <c r="H1327" s="7"/>
      <c r="I1327" s="7"/>
      <c r="J1327" s="7"/>
      <c r="X1327" s="35" t="str">
        <f t="shared" si="52"/>
        <v>Computerised behavioural activation with support</v>
      </c>
      <c r="Y1327" s="35" t="str">
        <f t="shared" si="53"/>
        <v>Non-directive counselling</v>
      </c>
      <c r="Z1327" s="35" t="str">
        <f>FIXED(EXP('WinBUGS output'!N1326),2)</f>
        <v>0.73</v>
      </c>
      <c r="AA1327" s="35" t="str">
        <f>FIXED(EXP('WinBUGS output'!M1326),2)</f>
        <v>0.29</v>
      </c>
      <c r="AB1327" s="35" t="str">
        <f>FIXED(EXP('WinBUGS output'!O1326),2)</f>
        <v>1.80</v>
      </c>
    </row>
    <row r="1328" spans="1:28" x14ac:dyDescent="0.25">
      <c r="A1328" s="37">
        <v>25</v>
      </c>
      <c r="B1328" s="37">
        <v>42</v>
      </c>
      <c r="C1328" s="35" t="str">
        <f>VLOOKUP(A1328,'WinBUGS output'!A:C,3,FALSE)</f>
        <v>Computerised behavioural activation with support</v>
      </c>
      <c r="D1328" s="35" t="str">
        <f>VLOOKUP(B1328,'WinBUGS output'!A:C,3,FALSE)</f>
        <v>Wheel of wellness counselling</v>
      </c>
      <c r="E1328" s="35" t="str">
        <f>FIXED('WinBUGS output'!N1327,2)</f>
        <v>-0.28</v>
      </c>
      <c r="F1328" s="35" t="str">
        <f>FIXED('WinBUGS output'!M1327,2)</f>
        <v>-1.30</v>
      </c>
      <c r="G1328" s="35" t="str">
        <f>FIXED('WinBUGS output'!O1327,2)</f>
        <v>0.71</v>
      </c>
      <c r="H1328" s="7"/>
      <c r="I1328" s="7"/>
      <c r="J1328" s="7"/>
      <c r="X1328" s="35" t="str">
        <f t="shared" si="52"/>
        <v>Computerised behavioural activation with support</v>
      </c>
      <c r="Y1328" s="35" t="str">
        <f t="shared" si="53"/>
        <v>Wheel of wellness counselling</v>
      </c>
      <c r="Z1328" s="35" t="str">
        <f>FIXED(EXP('WinBUGS output'!N1327),2)</f>
        <v>0.75</v>
      </c>
      <c r="AA1328" s="35" t="str">
        <f>FIXED(EXP('WinBUGS output'!M1327),2)</f>
        <v>0.27</v>
      </c>
      <c r="AB1328" s="35" t="str">
        <f>FIXED(EXP('WinBUGS output'!O1327),2)</f>
        <v>2.04</v>
      </c>
    </row>
    <row r="1329" spans="1:28" x14ac:dyDescent="0.25">
      <c r="A1329" s="37">
        <v>25</v>
      </c>
      <c r="B1329" s="37">
        <v>43</v>
      </c>
      <c r="C1329" s="35" t="str">
        <f>VLOOKUP(A1329,'WinBUGS output'!A:C,3,FALSE)</f>
        <v>Computerised behavioural activation with support</v>
      </c>
      <c r="D1329" s="35" t="str">
        <f>VLOOKUP(B1329,'WinBUGS output'!A:C,3,FALSE)</f>
        <v>Problem solving individual + enhanced TAU</v>
      </c>
      <c r="E1329" s="35" t="str">
        <f>FIXED('WinBUGS output'!N1328,2)</f>
        <v>-1.29</v>
      </c>
      <c r="F1329" s="35" t="str">
        <f>FIXED('WinBUGS output'!M1328,2)</f>
        <v>-2.62</v>
      </c>
      <c r="G1329" s="35" t="str">
        <f>FIXED('WinBUGS output'!O1328,2)</f>
        <v>0.08</v>
      </c>
      <c r="H1329" s="7"/>
      <c r="I1329" s="7"/>
      <c r="J1329" s="7"/>
      <c r="X1329" s="35" t="str">
        <f t="shared" si="52"/>
        <v>Computerised behavioural activation with support</v>
      </c>
      <c r="Y1329" s="35" t="str">
        <f t="shared" si="53"/>
        <v>Problem solving individual + enhanced TAU</v>
      </c>
      <c r="Z1329" s="35" t="str">
        <f>FIXED(EXP('WinBUGS output'!N1328),2)</f>
        <v>0.27</v>
      </c>
      <c r="AA1329" s="35" t="str">
        <f>FIXED(EXP('WinBUGS output'!M1328),2)</f>
        <v>0.07</v>
      </c>
      <c r="AB1329" s="35" t="str">
        <f>FIXED(EXP('WinBUGS output'!O1328),2)</f>
        <v>1.08</v>
      </c>
    </row>
    <row r="1330" spans="1:28" x14ac:dyDescent="0.25">
      <c r="A1330" s="37">
        <v>25</v>
      </c>
      <c r="B1330" s="37">
        <v>44</v>
      </c>
      <c r="C1330" s="35" t="str">
        <f>VLOOKUP(A1330,'WinBUGS output'!A:C,3,FALSE)</f>
        <v>Computerised behavioural activation with support</v>
      </c>
      <c r="D1330" s="35" t="str">
        <f>VLOOKUP(B1330,'WinBUGS output'!A:C,3,FALSE)</f>
        <v>Behavioural activation</v>
      </c>
      <c r="E1330" s="35" t="str">
        <f>FIXED('WinBUGS output'!N1329,2)</f>
        <v>0.81</v>
      </c>
      <c r="F1330" s="35" t="str">
        <f>FIXED('WinBUGS output'!M1329,2)</f>
        <v>-0.11</v>
      </c>
      <c r="G1330" s="35" t="str">
        <f>FIXED('WinBUGS output'!O1329,2)</f>
        <v>1.71</v>
      </c>
      <c r="H1330" s="7"/>
      <c r="I1330" s="7"/>
      <c r="J1330" s="7"/>
      <c r="X1330" s="35" t="str">
        <f t="shared" si="52"/>
        <v>Computerised behavioural activation with support</v>
      </c>
      <c r="Y1330" s="35" t="str">
        <f t="shared" si="53"/>
        <v>Behavioural activation</v>
      </c>
      <c r="Z1330" s="35" t="str">
        <f>FIXED(EXP('WinBUGS output'!N1329),2)</f>
        <v>2.25</v>
      </c>
      <c r="AA1330" s="35" t="str">
        <f>FIXED(EXP('WinBUGS output'!M1329),2)</f>
        <v>0.90</v>
      </c>
      <c r="AB1330" s="35" t="str">
        <f>FIXED(EXP('WinBUGS output'!O1329),2)</f>
        <v>5.55</v>
      </c>
    </row>
    <row r="1331" spans="1:28" x14ac:dyDescent="0.25">
      <c r="A1331" s="37">
        <v>25</v>
      </c>
      <c r="B1331" s="37">
        <v>45</v>
      </c>
      <c r="C1331" s="35" t="str">
        <f>VLOOKUP(A1331,'WinBUGS output'!A:C,3,FALSE)</f>
        <v>Computerised behavioural activation with support</v>
      </c>
      <c r="D1331" s="35" t="str">
        <f>VLOOKUP(B1331,'WinBUGS output'!A:C,3,FALSE)</f>
        <v>CBT individual (under 15 sessions)</v>
      </c>
      <c r="E1331" s="35" t="str">
        <f>FIXED('WinBUGS output'!N1330,2)</f>
        <v>0.08</v>
      </c>
      <c r="F1331" s="35" t="str">
        <f>FIXED('WinBUGS output'!M1330,2)</f>
        <v>-0.74</v>
      </c>
      <c r="G1331" s="35" t="str">
        <f>FIXED('WinBUGS output'!O1330,2)</f>
        <v>0.89</v>
      </c>
      <c r="H1331" s="7"/>
      <c r="I1331" s="7"/>
      <c r="J1331" s="7"/>
      <c r="X1331" s="35" t="str">
        <f t="shared" si="52"/>
        <v>Computerised behavioural activation with support</v>
      </c>
      <c r="Y1331" s="35" t="str">
        <f t="shared" si="53"/>
        <v>CBT individual (under 15 sessions)</v>
      </c>
      <c r="Z1331" s="35" t="str">
        <f>FIXED(EXP('WinBUGS output'!N1330),2)</f>
        <v>1.08</v>
      </c>
      <c r="AA1331" s="35" t="str">
        <f>FIXED(EXP('WinBUGS output'!M1330),2)</f>
        <v>0.48</v>
      </c>
      <c r="AB1331" s="35" t="str">
        <f>FIXED(EXP('WinBUGS output'!O1330),2)</f>
        <v>2.43</v>
      </c>
    </row>
    <row r="1332" spans="1:28" x14ac:dyDescent="0.25">
      <c r="A1332" s="37">
        <v>25</v>
      </c>
      <c r="B1332" s="37">
        <v>46</v>
      </c>
      <c r="C1332" s="35" t="str">
        <f>VLOOKUP(A1332,'WinBUGS output'!A:C,3,FALSE)</f>
        <v>Computerised behavioural activation with support</v>
      </c>
      <c r="D1332" s="35" t="str">
        <f>VLOOKUP(B1332,'WinBUGS output'!A:C,3,FALSE)</f>
        <v>CBT individual (under 15 sessions) + TAU</v>
      </c>
      <c r="E1332" s="35" t="str">
        <f>FIXED('WinBUGS output'!N1331,2)</f>
        <v>0.31</v>
      </c>
      <c r="F1332" s="35" t="str">
        <f>FIXED('WinBUGS output'!M1331,2)</f>
        <v>-0.55</v>
      </c>
      <c r="G1332" s="35" t="str">
        <f>FIXED('WinBUGS output'!O1331,2)</f>
        <v>1.18</v>
      </c>
      <c r="H1332" s="7"/>
      <c r="I1332" s="7"/>
      <c r="J1332" s="7"/>
      <c r="X1332" s="35" t="str">
        <f t="shared" si="52"/>
        <v>Computerised behavioural activation with support</v>
      </c>
      <c r="Y1332" s="35" t="str">
        <f t="shared" si="53"/>
        <v>CBT individual (under 15 sessions) + TAU</v>
      </c>
      <c r="Z1332" s="35" t="str">
        <f>FIXED(EXP('WinBUGS output'!N1331),2)</f>
        <v>1.36</v>
      </c>
      <c r="AA1332" s="35" t="str">
        <f>FIXED(EXP('WinBUGS output'!M1331),2)</f>
        <v>0.58</v>
      </c>
      <c r="AB1332" s="35" t="str">
        <f>FIXED(EXP('WinBUGS output'!O1331),2)</f>
        <v>3.27</v>
      </c>
    </row>
    <row r="1333" spans="1:28" x14ac:dyDescent="0.25">
      <c r="A1333" s="37">
        <v>25</v>
      </c>
      <c r="B1333" s="37">
        <v>47</v>
      </c>
      <c r="C1333" s="35" t="str">
        <f>VLOOKUP(A1333,'WinBUGS output'!A:C,3,FALSE)</f>
        <v>Computerised behavioural activation with support</v>
      </c>
      <c r="D1333" s="35" t="str">
        <f>VLOOKUP(B1333,'WinBUGS output'!A:C,3,FALSE)</f>
        <v>CBT individual (over 15 sessions)</v>
      </c>
      <c r="E1333" s="35" t="str">
        <f>FIXED('WinBUGS output'!N1332,2)</f>
        <v>0.17</v>
      </c>
      <c r="F1333" s="35" t="str">
        <f>FIXED('WinBUGS output'!M1332,2)</f>
        <v>-0.60</v>
      </c>
      <c r="G1333" s="35" t="str">
        <f>FIXED('WinBUGS output'!O1332,2)</f>
        <v>0.93</v>
      </c>
      <c r="H1333" s="7"/>
      <c r="I1333" s="7"/>
      <c r="J1333" s="7"/>
      <c r="X1333" s="35" t="str">
        <f t="shared" si="52"/>
        <v>Computerised behavioural activation with support</v>
      </c>
      <c r="Y1333" s="35" t="str">
        <f t="shared" si="53"/>
        <v>CBT individual (over 15 sessions)</v>
      </c>
      <c r="Z1333" s="35" t="str">
        <f>FIXED(EXP('WinBUGS output'!N1332),2)</f>
        <v>1.18</v>
      </c>
      <c r="AA1333" s="35" t="str">
        <f>FIXED(EXP('WinBUGS output'!M1332),2)</f>
        <v>0.55</v>
      </c>
      <c r="AB1333" s="35" t="str">
        <f>FIXED(EXP('WinBUGS output'!O1332),2)</f>
        <v>2.54</v>
      </c>
    </row>
    <row r="1334" spans="1:28" x14ac:dyDescent="0.25">
      <c r="A1334" s="37">
        <v>25</v>
      </c>
      <c r="B1334" s="37">
        <v>48</v>
      </c>
      <c r="C1334" s="35" t="str">
        <f>VLOOKUP(A1334,'WinBUGS output'!A:C,3,FALSE)</f>
        <v>Computerised behavioural activation with support</v>
      </c>
      <c r="D1334" s="35" t="str">
        <f>VLOOKUP(B1334,'WinBUGS output'!A:C,3,FALSE)</f>
        <v>CBT individual (over 15 sessions) + TAU</v>
      </c>
      <c r="E1334" s="35" t="str">
        <f>FIXED('WinBUGS output'!N1333,2)</f>
        <v>-0.50</v>
      </c>
      <c r="F1334" s="35" t="str">
        <f>FIXED('WinBUGS output'!M1333,2)</f>
        <v>-1.90</v>
      </c>
      <c r="G1334" s="35" t="str">
        <f>FIXED('WinBUGS output'!O1333,2)</f>
        <v>0.61</v>
      </c>
      <c r="H1334" s="7"/>
      <c r="I1334" s="7"/>
      <c r="J1334" s="7"/>
      <c r="X1334" s="35" t="str">
        <f t="shared" si="52"/>
        <v>Computerised behavioural activation with support</v>
      </c>
      <c r="Y1334" s="35" t="str">
        <f t="shared" si="53"/>
        <v>CBT individual (over 15 sessions) + TAU</v>
      </c>
      <c r="Z1334" s="35" t="str">
        <f>FIXED(EXP('WinBUGS output'!N1333),2)</f>
        <v>0.61</v>
      </c>
      <c r="AA1334" s="35" t="str">
        <f>FIXED(EXP('WinBUGS output'!M1333),2)</f>
        <v>0.15</v>
      </c>
      <c r="AB1334" s="35" t="str">
        <f>FIXED(EXP('WinBUGS output'!O1333),2)</f>
        <v>1.84</v>
      </c>
    </row>
    <row r="1335" spans="1:28" x14ac:dyDescent="0.25">
      <c r="A1335" s="37">
        <v>25</v>
      </c>
      <c r="B1335" s="37">
        <v>49</v>
      </c>
      <c r="C1335" s="35" t="str">
        <f>VLOOKUP(A1335,'WinBUGS output'!A:C,3,FALSE)</f>
        <v>Computerised behavioural activation with support</v>
      </c>
      <c r="D1335" s="35" t="str">
        <f>VLOOKUP(B1335,'WinBUGS output'!A:C,3,FALSE)</f>
        <v>Rational emotive behaviour therapy (REBT) individual</v>
      </c>
      <c r="E1335" s="35" t="str">
        <f>FIXED('WinBUGS output'!N1334,2)</f>
        <v>0.19</v>
      </c>
      <c r="F1335" s="35" t="str">
        <f>FIXED('WinBUGS output'!M1334,2)</f>
        <v>-0.74</v>
      </c>
      <c r="G1335" s="35" t="str">
        <f>FIXED('WinBUGS output'!O1334,2)</f>
        <v>1.11</v>
      </c>
      <c r="H1335" s="7"/>
      <c r="I1335" s="7"/>
      <c r="J1335" s="7"/>
      <c r="X1335" s="35" t="str">
        <f t="shared" si="52"/>
        <v>Computerised behavioural activation with support</v>
      </c>
      <c r="Y1335" s="35" t="str">
        <f t="shared" si="53"/>
        <v>Rational emotive behaviour therapy (REBT) individual</v>
      </c>
      <c r="Z1335" s="35" t="str">
        <f>FIXED(EXP('WinBUGS output'!N1334),2)</f>
        <v>1.21</v>
      </c>
      <c r="AA1335" s="35" t="str">
        <f>FIXED(EXP('WinBUGS output'!M1334),2)</f>
        <v>0.47</v>
      </c>
      <c r="AB1335" s="35" t="str">
        <f>FIXED(EXP('WinBUGS output'!O1334),2)</f>
        <v>3.04</v>
      </c>
    </row>
    <row r="1336" spans="1:28" x14ac:dyDescent="0.25">
      <c r="A1336" s="37">
        <v>25</v>
      </c>
      <c r="B1336" s="37">
        <v>50</v>
      </c>
      <c r="C1336" s="35" t="str">
        <f>VLOOKUP(A1336,'WinBUGS output'!A:C,3,FALSE)</f>
        <v>Computerised behavioural activation with support</v>
      </c>
      <c r="D1336" s="35" t="str">
        <f>VLOOKUP(B1336,'WinBUGS output'!A:C,3,FALSE)</f>
        <v>Third-wave cognitive therapy individual</v>
      </c>
      <c r="E1336" s="35" t="str">
        <f>FIXED('WinBUGS output'!N1335,2)</f>
        <v>0.39</v>
      </c>
      <c r="F1336" s="35" t="str">
        <f>FIXED('WinBUGS output'!M1335,2)</f>
        <v>-0.48</v>
      </c>
      <c r="G1336" s="35" t="str">
        <f>FIXED('WinBUGS output'!O1335,2)</f>
        <v>1.29</v>
      </c>
      <c r="H1336" s="7"/>
      <c r="I1336" s="7"/>
      <c r="J1336" s="7"/>
      <c r="X1336" s="35" t="str">
        <f t="shared" si="52"/>
        <v>Computerised behavioural activation with support</v>
      </c>
      <c r="Y1336" s="35" t="str">
        <f t="shared" si="53"/>
        <v>Third-wave cognitive therapy individual</v>
      </c>
      <c r="Z1336" s="35" t="str">
        <f>FIXED(EXP('WinBUGS output'!N1335),2)</f>
        <v>1.47</v>
      </c>
      <c r="AA1336" s="35" t="str">
        <f>FIXED(EXP('WinBUGS output'!M1335),2)</f>
        <v>0.62</v>
      </c>
      <c r="AB1336" s="35" t="str">
        <f>FIXED(EXP('WinBUGS output'!O1335),2)</f>
        <v>3.63</v>
      </c>
    </row>
    <row r="1337" spans="1:28" x14ac:dyDescent="0.25">
      <c r="A1337" s="37">
        <v>25</v>
      </c>
      <c r="B1337" s="37">
        <v>51</v>
      </c>
      <c r="C1337" s="35" t="str">
        <f>VLOOKUP(A1337,'WinBUGS output'!A:C,3,FALSE)</f>
        <v>Computerised behavioural activation with support</v>
      </c>
      <c r="D1337" s="35" t="str">
        <f>VLOOKUP(B1337,'WinBUGS output'!A:C,3,FALSE)</f>
        <v>Third-wave cognitive therapy individual + TAU</v>
      </c>
      <c r="E1337" s="35" t="str">
        <f>FIXED('WinBUGS output'!N1336,2)</f>
        <v>0.36</v>
      </c>
      <c r="F1337" s="35" t="str">
        <f>FIXED('WinBUGS output'!M1336,2)</f>
        <v>-0.61</v>
      </c>
      <c r="G1337" s="35" t="str">
        <f>FIXED('WinBUGS output'!O1336,2)</f>
        <v>1.39</v>
      </c>
      <c r="H1337" s="7"/>
      <c r="I1337" s="7"/>
      <c r="J1337" s="7"/>
      <c r="X1337" s="35" t="str">
        <f t="shared" si="52"/>
        <v>Computerised behavioural activation with support</v>
      </c>
      <c r="Y1337" s="35" t="str">
        <f t="shared" si="53"/>
        <v>Third-wave cognitive therapy individual + TAU</v>
      </c>
      <c r="Z1337" s="35" t="str">
        <f>FIXED(EXP('WinBUGS output'!N1336),2)</f>
        <v>1.43</v>
      </c>
      <c r="AA1337" s="35" t="str">
        <f>FIXED(EXP('WinBUGS output'!M1336),2)</f>
        <v>0.54</v>
      </c>
      <c r="AB1337" s="35" t="str">
        <f>FIXED(EXP('WinBUGS output'!O1336),2)</f>
        <v>4.01</v>
      </c>
    </row>
    <row r="1338" spans="1:28" x14ac:dyDescent="0.25">
      <c r="A1338" s="37">
        <v>25</v>
      </c>
      <c r="B1338" s="37">
        <v>52</v>
      </c>
      <c r="C1338" s="35" t="str">
        <f>VLOOKUP(A1338,'WinBUGS output'!A:C,3,FALSE)</f>
        <v>Computerised behavioural activation with support</v>
      </c>
      <c r="D1338" s="35" t="str">
        <f>VLOOKUP(B1338,'WinBUGS output'!A:C,3,FALSE)</f>
        <v>CBT group (under 15 sessions)</v>
      </c>
      <c r="E1338" s="35" t="str">
        <f>FIXED('WinBUGS output'!N1337,2)</f>
        <v>-0.28</v>
      </c>
      <c r="F1338" s="35" t="str">
        <f>FIXED('WinBUGS output'!M1337,2)</f>
        <v>-1.15</v>
      </c>
      <c r="G1338" s="35" t="str">
        <f>FIXED('WinBUGS output'!O1337,2)</f>
        <v>0.61</v>
      </c>
      <c r="H1338" s="7"/>
      <c r="I1338" s="7"/>
      <c r="J1338" s="7"/>
      <c r="X1338" s="35" t="str">
        <f t="shared" si="52"/>
        <v>Computerised behavioural activation with support</v>
      </c>
      <c r="Y1338" s="35" t="str">
        <f t="shared" si="53"/>
        <v>CBT group (under 15 sessions)</v>
      </c>
      <c r="Z1338" s="35" t="str">
        <f>FIXED(EXP('WinBUGS output'!N1337),2)</f>
        <v>0.76</v>
      </c>
      <c r="AA1338" s="35" t="str">
        <f>FIXED(EXP('WinBUGS output'!M1337),2)</f>
        <v>0.32</v>
      </c>
      <c r="AB1338" s="35" t="str">
        <f>FIXED(EXP('WinBUGS output'!O1337),2)</f>
        <v>1.84</v>
      </c>
    </row>
    <row r="1339" spans="1:28" x14ac:dyDescent="0.25">
      <c r="A1339" s="37">
        <v>25</v>
      </c>
      <c r="B1339" s="37">
        <v>53</v>
      </c>
      <c r="C1339" s="35" t="str">
        <f>VLOOKUP(A1339,'WinBUGS output'!A:C,3,FALSE)</f>
        <v>Computerised behavioural activation with support</v>
      </c>
      <c r="D1339" s="35" t="str">
        <f>VLOOKUP(B1339,'WinBUGS output'!A:C,3,FALSE)</f>
        <v>CBT group (under 15 sessions) + TAU</v>
      </c>
      <c r="E1339" s="35" t="str">
        <f>FIXED('WinBUGS output'!N1338,2)</f>
        <v>-0.13</v>
      </c>
      <c r="F1339" s="35" t="str">
        <f>FIXED('WinBUGS output'!M1338,2)</f>
        <v>-1.03</v>
      </c>
      <c r="G1339" s="35" t="str">
        <f>FIXED('WinBUGS output'!O1338,2)</f>
        <v>0.85</v>
      </c>
      <c r="H1339" s="7"/>
      <c r="I1339" s="7"/>
      <c r="J1339" s="7"/>
      <c r="X1339" s="35" t="str">
        <f t="shared" si="52"/>
        <v>Computerised behavioural activation with support</v>
      </c>
      <c r="Y1339" s="35" t="str">
        <f t="shared" si="53"/>
        <v>CBT group (under 15 sessions) + TAU</v>
      </c>
      <c r="Z1339" s="35" t="str">
        <f>FIXED(EXP('WinBUGS output'!N1338),2)</f>
        <v>0.88</v>
      </c>
      <c r="AA1339" s="35" t="str">
        <f>FIXED(EXP('WinBUGS output'!M1338),2)</f>
        <v>0.36</v>
      </c>
      <c r="AB1339" s="35" t="str">
        <f>FIXED(EXP('WinBUGS output'!O1338),2)</f>
        <v>2.33</v>
      </c>
    </row>
    <row r="1340" spans="1:28" x14ac:dyDescent="0.25">
      <c r="A1340" s="37">
        <v>25</v>
      </c>
      <c r="B1340" s="37">
        <v>54</v>
      </c>
      <c r="C1340" s="35" t="str">
        <f>VLOOKUP(A1340,'WinBUGS output'!A:C,3,FALSE)</f>
        <v>Computerised behavioural activation with support</v>
      </c>
      <c r="D1340" s="35" t="str">
        <f>VLOOKUP(B1340,'WinBUGS output'!A:C,3,FALSE)</f>
        <v>Coping with Depression course (group)</v>
      </c>
      <c r="E1340" s="35" t="str">
        <f>FIXED('WinBUGS output'!N1339,2)</f>
        <v>-0.55</v>
      </c>
      <c r="F1340" s="35" t="str">
        <f>FIXED('WinBUGS output'!M1339,2)</f>
        <v>-1.43</v>
      </c>
      <c r="G1340" s="35" t="str">
        <f>FIXED('WinBUGS output'!O1339,2)</f>
        <v>0.31</v>
      </c>
      <c r="H1340" s="7"/>
      <c r="I1340" s="7"/>
      <c r="J1340" s="7"/>
      <c r="X1340" s="35" t="str">
        <f t="shared" si="52"/>
        <v>Computerised behavioural activation with support</v>
      </c>
      <c r="Y1340" s="35" t="str">
        <f t="shared" si="53"/>
        <v>Coping with Depression course (group)</v>
      </c>
      <c r="Z1340" s="35" t="str">
        <f>FIXED(EXP('WinBUGS output'!N1339),2)</f>
        <v>0.58</v>
      </c>
      <c r="AA1340" s="35" t="str">
        <f>FIXED(EXP('WinBUGS output'!M1339),2)</f>
        <v>0.24</v>
      </c>
      <c r="AB1340" s="35" t="str">
        <f>FIXED(EXP('WinBUGS output'!O1339),2)</f>
        <v>1.36</v>
      </c>
    </row>
    <row r="1341" spans="1:28" x14ac:dyDescent="0.25">
      <c r="A1341" s="37">
        <v>25</v>
      </c>
      <c r="B1341" s="37">
        <v>55</v>
      </c>
      <c r="C1341" s="35" t="str">
        <f>VLOOKUP(A1341,'WinBUGS output'!A:C,3,FALSE)</f>
        <v>Computerised behavioural activation with support</v>
      </c>
      <c r="D1341" s="35" t="str">
        <f>VLOOKUP(B1341,'WinBUGS output'!A:C,3,FALSE)</f>
        <v>Third-wave cognitive therapy group</v>
      </c>
      <c r="E1341" s="35" t="str">
        <f>FIXED('WinBUGS output'!N1340,2)</f>
        <v>-0.51</v>
      </c>
      <c r="F1341" s="35" t="str">
        <f>FIXED('WinBUGS output'!M1340,2)</f>
        <v>-1.37</v>
      </c>
      <c r="G1341" s="35" t="str">
        <f>FIXED('WinBUGS output'!O1340,2)</f>
        <v>0.32</v>
      </c>
      <c r="H1341" s="7"/>
      <c r="I1341" s="7"/>
      <c r="J1341" s="7"/>
      <c r="X1341" s="35" t="str">
        <f t="shared" si="52"/>
        <v>Computerised behavioural activation with support</v>
      </c>
      <c r="Y1341" s="35" t="str">
        <f t="shared" si="53"/>
        <v>Third-wave cognitive therapy group</v>
      </c>
      <c r="Z1341" s="35" t="str">
        <f>FIXED(EXP('WinBUGS output'!N1340),2)</f>
        <v>0.60</v>
      </c>
      <c r="AA1341" s="35" t="str">
        <f>FIXED(EXP('WinBUGS output'!M1340),2)</f>
        <v>0.25</v>
      </c>
      <c r="AB1341" s="35" t="str">
        <f>FIXED(EXP('WinBUGS output'!O1340),2)</f>
        <v>1.38</v>
      </c>
    </row>
    <row r="1342" spans="1:28" x14ac:dyDescent="0.25">
      <c r="A1342" s="37">
        <v>25</v>
      </c>
      <c r="B1342" s="37">
        <v>56</v>
      </c>
      <c r="C1342" s="35" t="str">
        <f>VLOOKUP(A1342,'WinBUGS output'!A:C,3,FALSE)</f>
        <v>Computerised behavioural activation with support</v>
      </c>
      <c r="D1342" s="35" t="str">
        <f>VLOOKUP(B1342,'WinBUGS output'!A:C,3,FALSE)</f>
        <v>Third-wave cognitive therapy group + TAU</v>
      </c>
      <c r="E1342" s="35" t="str">
        <f>FIXED('WinBUGS output'!N1341,2)</f>
        <v>-0.33</v>
      </c>
      <c r="F1342" s="35" t="str">
        <f>FIXED('WinBUGS output'!M1341,2)</f>
        <v>-1.30</v>
      </c>
      <c r="G1342" s="35" t="str">
        <f>FIXED('WinBUGS output'!O1341,2)</f>
        <v>0.68</v>
      </c>
      <c r="H1342" s="7"/>
      <c r="I1342" s="7"/>
      <c r="J1342" s="7"/>
      <c r="X1342" s="35" t="str">
        <f t="shared" si="52"/>
        <v>Computerised behavioural activation with support</v>
      </c>
      <c r="Y1342" s="35" t="str">
        <f t="shared" si="53"/>
        <v>Third-wave cognitive therapy group + TAU</v>
      </c>
      <c r="Z1342" s="35" t="str">
        <f>FIXED(EXP('WinBUGS output'!N1341),2)</f>
        <v>0.72</v>
      </c>
      <c r="AA1342" s="35" t="str">
        <f>FIXED(EXP('WinBUGS output'!M1341),2)</f>
        <v>0.27</v>
      </c>
      <c r="AB1342" s="35" t="str">
        <f>FIXED(EXP('WinBUGS output'!O1341),2)</f>
        <v>1.97</v>
      </c>
    </row>
    <row r="1343" spans="1:28" x14ac:dyDescent="0.25">
      <c r="A1343" s="37">
        <v>25</v>
      </c>
      <c r="B1343" s="37">
        <v>57</v>
      </c>
      <c r="C1343" s="35" t="str">
        <f>VLOOKUP(A1343,'WinBUGS output'!A:C,3,FALSE)</f>
        <v>Computerised behavioural activation with support</v>
      </c>
      <c r="D1343" s="35" t="str">
        <f>VLOOKUP(B1343,'WinBUGS output'!A:C,3,FALSE)</f>
        <v>CBT individual (over 15 sessions) + any TCA</v>
      </c>
      <c r="E1343" s="35" t="str">
        <f>FIXED('WinBUGS output'!N1342,2)</f>
        <v>0.50</v>
      </c>
      <c r="F1343" s="35" t="str">
        <f>FIXED('WinBUGS output'!M1342,2)</f>
        <v>-0.50</v>
      </c>
      <c r="G1343" s="35" t="str">
        <f>FIXED('WinBUGS output'!O1342,2)</f>
        <v>1.50</v>
      </c>
      <c r="H1343" s="7"/>
      <c r="I1343" s="7"/>
      <c r="J1343" s="7"/>
      <c r="X1343" s="35" t="str">
        <f t="shared" si="52"/>
        <v>Computerised behavioural activation with support</v>
      </c>
      <c r="Y1343" s="35" t="str">
        <f t="shared" si="53"/>
        <v>CBT individual (over 15 sessions) + any TCA</v>
      </c>
      <c r="Z1343" s="35" t="str">
        <f>FIXED(EXP('WinBUGS output'!N1342),2)</f>
        <v>1.65</v>
      </c>
      <c r="AA1343" s="35" t="str">
        <f>FIXED(EXP('WinBUGS output'!M1342),2)</f>
        <v>0.61</v>
      </c>
      <c r="AB1343" s="35" t="str">
        <f>FIXED(EXP('WinBUGS output'!O1342),2)</f>
        <v>4.47</v>
      </c>
    </row>
    <row r="1344" spans="1:28" x14ac:dyDescent="0.25">
      <c r="A1344" s="37">
        <v>25</v>
      </c>
      <c r="B1344" s="37">
        <v>58</v>
      </c>
      <c r="C1344" s="35" t="str">
        <f>VLOOKUP(A1344,'WinBUGS output'!A:C,3,FALSE)</f>
        <v>Computerised behavioural activation with support</v>
      </c>
      <c r="D1344" s="35" t="str">
        <f>VLOOKUP(B1344,'WinBUGS output'!A:C,3,FALSE)</f>
        <v>CBT individual (over 15 sessions) + imipramine</v>
      </c>
      <c r="E1344" s="35" t="str">
        <f>FIXED('WinBUGS output'!N1343,2)</f>
        <v>0.52</v>
      </c>
      <c r="F1344" s="35" t="str">
        <f>FIXED('WinBUGS output'!M1343,2)</f>
        <v>-0.56</v>
      </c>
      <c r="G1344" s="35" t="str">
        <f>FIXED('WinBUGS output'!O1343,2)</f>
        <v>1.60</v>
      </c>
      <c r="H1344" s="7"/>
      <c r="I1344" s="7"/>
      <c r="J1344" s="7"/>
      <c r="X1344" s="35" t="str">
        <f t="shared" si="52"/>
        <v>Computerised behavioural activation with support</v>
      </c>
      <c r="Y1344" s="35" t="str">
        <f t="shared" si="53"/>
        <v>CBT individual (over 15 sessions) + imipramine</v>
      </c>
      <c r="Z1344" s="35" t="str">
        <f>FIXED(EXP('WinBUGS output'!N1343),2)</f>
        <v>1.69</v>
      </c>
      <c r="AA1344" s="35" t="str">
        <f>FIXED(EXP('WinBUGS output'!M1343),2)</f>
        <v>0.57</v>
      </c>
      <c r="AB1344" s="35" t="str">
        <f>FIXED(EXP('WinBUGS output'!O1343),2)</f>
        <v>4.96</v>
      </c>
    </row>
    <row r="1345" spans="1:28" x14ac:dyDescent="0.25">
      <c r="A1345" s="37">
        <v>25</v>
      </c>
      <c r="B1345" s="37">
        <v>59</v>
      </c>
      <c r="C1345" s="35" t="str">
        <f>VLOOKUP(A1345,'WinBUGS output'!A:C,3,FALSE)</f>
        <v>Computerised behavioural activation with support</v>
      </c>
      <c r="D1345" s="35" t="str">
        <f>VLOOKUP(B1345,'WinBUGS output'!A:C,3,FALSE)</f>
        <v>Supportive psychotherapy + any SSRI</v>
      </c>
      <c r="E1345" s="35" t="str">
        <f>FIXED('WinBUGS output'!N1344,2)</f>
        <v>0.90</v>
      </c>
      <c r="F1345" s="35" t="str">
        <f>FIXED('WinBUGS output'!M1344,2)</f>
        <v>-0.71</v>
      </c>
      <c r="G1345" s="35" t="str">
        <f>FIXED('WinBUGS output'!O1344,2)</f>
        <v>2.55</v>
      </c>
      <c r="H1345" s="7"/>
      <c r="I1345" s="7"/>
      <c r="J1345" s="7"/>
      <c r="X1345" s="35" t="str">
        <f t="shared" si="52"/>
        <v>Computerised behavioural activation with support</v>
      </c>
      <c r="Y1345" s="35" t="str">
        <f t="shared" si="53"/>
        <v>Supportive psychotherapy + any SSRI</v>
      </c>
      <c r="Z1345" s="35" t="str">
        <f>FIXED(EXP('WinBUGS output'!N1344),2)</f>
        <v>2.45</v>
      </c>
      <c r="AA1345" s="35" t="str">
        <f>FIXED(EXP('WinBUGS output'!M1344),2)</f>
        <v>0.49</v>
      </c>
      <c r="AB1345" s="35" t="str">
        <f>FIXED(EXP('WinBUGS output'!O1344),2)</f>
        <v>12.74</v>
      </c>
    </row>
    <row r="1346" spans="1:28" x14ac:dyDescent="0.25">
      <c r="A1346" s="37">
        <v>25</v>
      </c>
      <c r="B1346" s="37">
        <v>60</v>
      </c>
      <c r="C1346" s="35" t="str">
        <f>VLOOKUP(A1346,'WinBUGS output'!A:C,3,FALSE)</f>
        <v>Computerised behavioural activation with support</v>
      </c>
      <c r="D1346" s="35" t="str">
        <f>VLOOKUP(B1346,'WinBUGS output'!A:C,3,FALSE)</f>
        <v>Interpersonal psychotherapy (IPT) + any AD</v>
      </c>
      <c r="E1346" s="35" t="str">
        <f>FIXED('WinBUGS output'!N1345,2)</f>
        <v>1.07</v>
      </c>
      <c r="F1346" s="35" t="str">
        <f>FIXED('WinBUGS output'!M1345,2)</f>
        <v>-0.15</v>
      </c>
      <c r="G1346" s="35" t="str">
        <f>FIXED('WinBUGS output'!O1345,2)</f>
        <v>2.30</v>
      </c>
      <c r="H1346" s="7"/>
      <c r="I1346" s="7"/>
      <c r="J1346" s="7"/>
      <c r="X1346" s="35" t="str">
        <f t="shared" si="52"/>
        <v>Computerised behavioural activation with support</v>
      </c>
      <c r="Y1346" s="35" t="str">
        <f t="shared" si="53"/>
        <v>Interpersonal psychotherapy (IPT) + any AD</v>
      </c>
      <c r="Z1346" s="35" t="str">
        <f>FIXED(EXP('WinBUGS output'!N1345),2)</f>
        <v>2.92</v>
      </c>
      <c r="AA1346" s="35" t="str">
        <f>FIXED(EXP('WinBUGS output'!M1345),2)</f>
        <v>0.86</v>
      </c>
      <c r="AB1346" s="35" t="str">
        <f>FIXED(EXP('WinBUGS output'!O1345),2)</f>
        <v>9.95</v>
      </c>
    </row>
    <row r="1347" spans="1:28" x14ac:dyDescent="0.25">
      <c r="A1347" s="37">
        <v>25</v>
      </c>
      <c r="B1347" s="37">
        <v>61</v>
      </c>
      <c r="C1347" s="35" t="str">
        <f>VLOOKUP(A1347,'WinBUGS output'!A:C,3,FALSE)</f>
        <v>Computerised behavioural activation with support</v>
      </c>
      <c r="D1347" s="35" t="str">
        <f>VLOOKUP(B1347,'WinBUGS output'!A:C,3,FALSE)</f>
        <v>Interpersonal psychotherapy (IPT) + imipramine</v>
      </c>
      <c r="E1347" s="35" t="str">
        <f>FIXED('WinBUGS output'!N1346,2)</f>
        <v>1.09</v>
      </c>
      <c r="F1347" s="35" t="str">
        <f>FIXED('WinBUGS output'!M1346,2)</f>
        <v>-0.27</v>
      </c>
      <c r="G1347" s="35" t="str">
        <f>FIXED('WinBUGS output'!O1346,2)</f>
        <v>2.47</v>
      </c>
      <c r="H1347" s="7"/>
      <c r="I1347" s="7"/>
      <c r="J1347" s="7"/>
      <c r="X1347" s="35" t="str">
        <f t="shared" si="52"/>
        <v>Computerised behavioural activation with support</v>
      </c>
      <c r="Y1347" s="35" t="str">
        <f t="shared" si="53"/>
        <v>Interpersonal psychotherapy (IPT) + imipramine</v>
      </c>
      <c r="Z1347" s="35" t="str">
        <f>FIXED(EXP('WinBUGS output'!N1346),2)</f>
        <v>2.98</v>
      </c>
      <c r="AA1347" s="35" t="str">
        <f>FIXED(EXP('WinBUGS output'!M1346),2)</f>
        <v>0.77</v>
      </c>
      <c r="AB1347" s="35" t="str">
        <f>FIXED(EXP('WinBUGS output'!O1346),2)</f>
        <v>11.82</v>
      </c>
    </row>
    <row r="1348" spans="1:28" x14ac:dyDescent="0.25">
      <c r="A1348" s="37">
        <v>25</v>
      </c>
      <c r="B1348" s="37">
        <v>62</v>
      </c>
      <c r="C1348" s="35" t="str">
        <f>VLOOKUP(A1348,'WinBUGS output'!A:C,3,FALSE)</f>
        <v>Computerised behavioural activation with support</v>
      </c>
      <c r="D1348" s="35" t="str">
        <f>VLOOKUP(B1348,'WinBUGS output'!A:C,3,FALSE)</f>
        <v>Short-term psychodynamic psychotherapy individual + Any AD</v>
      </c>
      <c r="E1348" s="35" t="str">
        <f>FIXED('WinBUGS output'!N1347,2)</f>
        <v>0.83</v>
      </c>
      <c r="F1348" s="35" t="str">
        <f>FIXED('WinBUGS output'!M1347,2)</f>
        <v>-0.29</v>
      </c>
      <c r="G1348" s="35" t="str">
        <f>FIXED('WinBUGS output'!O1347,2)</f>
        <v>1.96</v>
      </c>
      <c r="H1348" s="7"/>
      <c r="I1348" s="7"/>
      <c r="J1348" s="7"/>
      <c r="X1348" s="35" t="str">
        <f t="shared" si="52"/>
        <v>Computerised behavioural activation with support</v>
      </c>
      <c r="Y1348" s="35" t="str">
        <f t="shared" si="53"/>
        <v>Short-term psychodynamic psychotherapy individual + Any AD</v>
      </c>
      <c r="Z1348" s="35" t="str">
        <f>FIXED(EXP('WinBUGS output'!N1347),2)</f>
        <v>2.30</v>
      </c>
      <c r="AA1348" s="35" t="str">
        <f>FIXED(EXP('WinBUGS output'!M1347),2)</f>
        <v>0.75</v>
      </c>
      <c r="AB1348" s="35" t="str">
        <f>FIXED(EXP('WinBUGS output'!O1347),2)</f>
        <v>7.08</v>
      </c>
    </row>
    <row r="1349" spans="1:28" x14ac:dyDescent="0.25">
      <c r="A1349" s="37">
        <v>25</v>
      </c>
      <c r="B1349" s="37">
        <v>63</v>
      </c>
      <c r="C1349" s="35" t="str">
        <f>VLOOKUP(A1349,'WinBUGS output'!A:C,3,FALSE)</f>
        <v>Computerised behavioural activation with support</v>
      </c>
      <c r="D1349" s="35" t="str">
        <f>VLOOKUP(B1349,'WinBUGS output'!A:C,3,FALSE)</f>
        <v>Short-term psychodynamic psychotherapy individual + any SSRI</v>
      </c>
      <c r="E1349" s="35" t="str">
        <f>FIXED('WinBUGS output'!N1348,2)</f>
        <v>0.69</v>
      </c>
      <c r="F1349" s="35" t="str">
        <f>FIXED('WinBUGS output'!M1348,2)</f>
        <v>-0.53</v>
      </c>
      <c r="G1349" s="35" t="str">
        <f>FIXED('WinBUGS output'!O1348,2)</f>
        <v>1.90</v>
      </c>
      <c r="H1349" s="7"/>
      <c r="I1349" s="7"/>
      <c r="J1349" s="7"/>
      <c r="X1349" s="35" t="str">
        <f t="shared" ref="X1349:X1412" si="54">C1349</f>
        <v>Computerised behavioural activation with support</v>
      </c>
      <c r="Y1349" s="35" t="str">
        <f t="shared" ref="Y1349:Y1412" si="55">D1349</f>
        <v>Short-term psychodynamic psychotherapy individual + any SSRI</v>
      </c>
      <c r="Z1349" s="35" t="str">
        <f>FIXED(EXP('WinBUGS output'!N1348),2)</f>
        <v>1.99</v>
      </c>
      <c r="AA1349" s="35" t="str">
        <f>FIXED(EXP('WinBUGS output'!M1348),2)</f>
        <v>0.59</v>
      </c>
      <c r="AB1349" s="35" t="str">
        <f>FIXED(EXP('WinBUGS output'!O1348),2)</f>
        <v>6.66</v>
      </c>
    </row>
    <row r="1350" spans="1:28" x14ac:dyDescent="0.25">
      <c r="A1350" s="37">
        <v>25</v>
      </c>
      <c r="B1350" s="37">
        <v>64</v>
      </c>
      <c r="C1350" s="35" t="str">
        <f>VLOOKUP(A1350,'WinBUGS output'!A:C,3,FALSE)</f>
        <v>Computerised behavioural activation with support</v>
      </c>
      <c r="D1350" s="35" t="str">
        <f>VLOOKUP(B1350,'WinBUGS output'!A:C,3,FALSE)</f>
        <v>CBT individual (over 15 sessions) + Pill placebo</v>
      </c>
      <c r="E1350" s="35" t="str">
        <f>FIXED('WinBUGS output'!N1349,2)</f>
        <v>1.43</v>
      </c>
      <c r="F1350" s="35" t="str">
        <f>FIXED('WinBUGS output'!M1349,2)</f>
        <v>0.21</v>
      </c>
      <c r="G1350" s="35" t="str">
        <f>FIXED('WinBUGS output'!O1349,2)</f>
        <v>2.65</v>
      </c>
      <c r="H1350" s="7"/>
      <c r="I1350" s="7"/>
      <c r="J1350" s="7"/>
      <c r="X1350" s="35" t="str">
        <f t="shared" si="54"/>
        <v>Computerised behavioural activation with support</v>
      </c>
      <c r="Y1350" s="35" t="str">
        <f t="shared" si="55"/>
        <v>CBT individual (over 15 sessions) + Pill placebo</v>
      </c>
      <c r="Z1350" s="35" t="str">
        <f>FIXED(EXP('WinBUGS output'!N1349),2)</f>
        <v>4.18</v>
      </c>
      <c r="AA1350" s="35" t="str">
        <f>FIXED(EXP('WinBUGS output'!M1349),2)</f>
        <v>1.23</v>
      </c>
      <c r="AB1350" s="35" t="str">
        <f>FIXED(EXP('WinBUGS output'!O1349),2)</f>
        <v>14.17</v>
      </c>
    </row>
    <row r="1351" spans="1:28" x14ac:dyDescent="0.25">
      <c r="A1351" s="37">
        <v>25</v>
      </c>
      <c r="B1351" s="37">
        <v>65</v>
      </c>
      <c r="C1351" s="35" t="str">
        <f>VLOOKUP(A1351,'WinBUGS output'!A:C,3,FALSE)</f>
        <v>Computerised behavioural activation with support</v>
      </c>
      <c r="D1351" s="35" t="str">
        <f>VLOOKUP(B1351,'WinBUGS output'!A:C,3,FALSE)</f>
        <v xml:space="preserve">Interpersonal psychotherapy (IPT) + Pill placebo </v>
      </c>
      <c r="E1351" s="35" t="str">
        <f>FIXED('WinBUGS output'!N1350,2)</f>
        <v>1.42</v>
      </c>
      <c r="F1351" s="35" t="str">
        <f>FIXED('WinBUGS output'!M1350,2)</f>
        <v>0.05</v>
      </c>
      <c r="G1351" s="35" t="str">
        <f>FIXED('WinBUGS output'!O1350,2)</f>
        <v>2.78</v>
      </c>
      <c r="H1351" s="7"/>
      <c r="I1351" s="7"/>
      <c r="J1351" s="7"/>
      <c r="X1351" s="35" t="str">
        <f t="shared" si="54"/>
        <v>Computerised behavioural activation with support</v>
      </c>
      <c r="Y1351" s="35" t="str">
        <f t="shared" si="55"/>
        <v xml:space="preserve">Interpersonal psychotherapy (IPT) + Pill placebo </v>
      </c>
      <c r="Z1351" s="35" t="str">
        <f>FIXED(EXP('WinBUGS output'!N1350),2)</f>
        <v>4.12</v>
      </c>
      <c r="AA1351" s="35" t="str">
        <f>FIXED(EXP('WinBUGS output'!M1350),2)</f>
        <v>1.05</v>
      </c>
      <c r="AB1351" s="35" t="str">
        <f>FIXED(EXP('WinBUGS output'!O1350),2)</f>
        <v>16.07</v>
      </c>
    </row>
    <row r="1352" spans="1:28" x14ac:dyDescent="0.25">
      <c r="A1352" s="37">
        <v>25</v>
      </c>
      <c r="B1352" s="37">
        <v>66</v>
      </c>
      <c r="C1352" s="35" t="str">
        <f>VLOOKUP(A1352,'WinBUGS output'!A:C,3,FALSE)</f>
        <v>Computerised behavioural activation with support</v>
      </c>
      <c r="D1352" s="35" t="str">
        <f>VLOOKUP(B1352,'WinBUGS output'!A:C,3,FALSE)</f>
        <v>Exercise + Sertraline</v>
      </c>
      <c r="E1352" s="35" t="str">
        <f>FIXED('WinBUGS output'!N1351,2)</f>
        <v>1.30</v>
      </c>
      <c r="F1352" s="35" t="str">
        <f>FIXED('WinBUGS output'!M1351,2)</f>
        <v>0.05</v>
      </c>
      <c r="G1352" s="35" t="str">
        <f>FIXED('WinBUGS output'!O1351,2)</f>
        <v>2.53</v>
      </c>
      <c r="H1352" s="7"/>
      <c r="I1352" s="7"/>
      <c r="J1352" s="7"/>
      <c r="X1352" s="35" t="str">
        <f t="shared" si="54"/>
        <v>Computerised behavioural activation with support</v>
      </c>
      <c r="Y1352" s="35" t="str">
        <f t="shared" si="55"/>
        <v>Exercise + Sertraline</v>
      </c>
      <c r="Z1352" s="35" t="str">
        <f>FIXED(EXP('WinBUGS output'!N1351),2)</f>
        <v>3.67</v>
      </c>
      <c r="AA1352" s="35" t="str">
        <f>FIXED(EXP('WinBUGS output'!M1351),2)</f>
        <v>1.05</v>
      </c>
      <c r="AB1352" s="35" t="str">
        <f>FIXED(EXP('WinBUGS output'!O1351),2)</f>
        <v>12.57</v>
      </c>
    </row>
    <row r="1353" spans="1:28" x14ac:dyDescent="0.25">
      <c r="A1353" s="37">
        <v>25</v>
      </c>
      <c r="B1353" s="37">
        <v>67</v>
      </c>
      <c r="C1353" s="35" t="str">
        <f>VLOOKUP(A1353,'WinBUGS output'!A:C,3,FALSE)</f>
        <v>Computerised behavioural activation with support</v>
      </c>
      <c r="D1353" s="35" t="str">
        <f>VLOOKUP(B1353,'WinBUGS output'!A:C,3,FALSE)</f>
        <v>Cognitive bibliotherapy + escitalopram</v>
      </c>
      <c r="E1353" s="35" t="str">
        <f>FIXED('WinBUGS output'!N1352,2)</f>
        <v>-0.20</v>
      </c>
      <c r="F1353" s="35" t="str">
        <f>FIXED('WinBUGS output'!M1352,2)</f>
        <v>-1.52</v>
      </c>
      <c r="G1353" s="35" t="str">
        <f>FIXED('WinBUGS output'!O1352,2)</f>
        <v>1.15</v>
      </c>
      <c r="H1353" s="7"/>
      <c r="I1353" s="7"/>
      <c r="J1353" s="7"/>
      <c r="X1353" s="35" t="str">
        <f t="shared" si="54"/>
        <v>Computerised behavioural activation with support</v>
      </c>
      <c r="Y1353" s="35" t="str">
        <f t="shared" si="55"/>
        <v>Cognitive bibliotherapy + escitalopram</v>
      </c>
      <c r="Z1353" s="35" t="str">
        <f>FIXED(EXP('WinBUGS output'!N1352),2)</f>
        <v>0.82</v>
      </c>
      <c r="AA1353" s="35" t="str">
        <f>FIXED(EXP('WinBUGS output'!M1352),2)</f>
        <v>0.22</v>
      </c>
      <c r="AB1353" s="35" t="str">
        <f>FIXED(EXP('WinBUGS output'!O1352),2)</f>
        <v>3.16</v>
      </c>
    </row>
    <row r="1354" spans="1:28" x14ac:dyDescent="0.25">
      <c r="A1354" s="37">
        <v>26</v>
      </c>
      <c r="B1354" s="37">
        <v>27</v>
      </c>
      <c r="C1354" s="35" t="str">
        <f>VLOOKUP(A1354,'WinBUGS output'!A:C,3,FALSE)</f>
        <v>Computerised psychodynamic therapy with support</v>
      </c>
      <c r="D1354" s="35" t="str">
        <f>VLOOKUP(B1354,'WinBUGS output'!A:C,3,FALSE)</f>
        <v>Computerised-CBT (CCBT) with support</v>
      </c>
      <c r="E1354" s="35" t="str">
        <f>FIXED('WinBUGS output'!N1353,2)</f>
        <v>-0.31</v>
      </c>
      <c r="F1354" s="35" t="str">
        <f>FIXED('WinBUGS output'!M1353,2)</f>
        <v>-1.30</v>
      </c>
      <c r="G1354" s="35" t="str">
        <f>FIXED('WinBUGS output'!O1353,2)</f>
        <v>0.40</v>
      </c>
      <c r="H1354" s="7"/>
      <c r="I1354" s="7"/>
      <c r="J1354" s="7"/>
      <c r="X1354" s="35" t="str">
        <f t="shared" si="54"/>
        <v>Computerised psychodynamic therapy with support</v>
      </c>
      <c r="Y1354" s="35" t="str">
        <f t="shared" si="55"/>
        <v>Computerised-CBT (CCBT) with support</v>
      </c>
      <c r="Z1354" s="35" t="str">
        <f>FIXED(EXP('WinBUGS output'!N1353),2)</f>
        <v>0.73</v>
      </c>
      <c r="AA1354" s="35" t="str">
        <f>FIXED(EXP('WinBUGS output'!M1353),2)</f>
        <v>0.27</v>
      </c>
      <c r="AB1354" s="35" t="str">
        <f>FIXED(EXP('WinBUGS output'!O1353),2)</f>
        <v>1.50</v>
      </c>
    </row>
    <row r="1355" spans="1:28" x14ac:dyDescent="0.25">
      <c r="A1355" s="37">
        <v>26</v>
      </c>
      <c r="B1355" s="37">
        <v>28</v>
      </c>
      <c r="C1355" s="35" t="str">
        <f>VLOOKUP(A1355,'WinBUGS output'!A:C,3,FALSE)</f>
        <v>Computerised psychodynamic therapy with support</v>
      </c>
      <c r="D1355" s="35" t="str">
        <f>VLOOKUP(B1355,'WinBUGS output'!A:C,3,FALSE)</f>
        <v>Computerised-CBT (CCBT) with support + TAU</v>
      </c>
      <c r="E1355" s="35" t="str">
        <f>FIXED('WinBUGS output'!N1354,2)</f>
        <v>-0.55</v>
      </c>
      <c r="F1355" s="35" t="str">
        <f>FIXED('WinBUGS output'!M1354,2)</f>
        <v>-1.76</v>
      </c>
      <c r="G1355" s="35" t="str">
        <f>FIXED('WinBUGS output'!O1354,2)</f>
        <v>0.27</v>
      </c>
      <c r="H1355" s="7"/>
      <c r="I1355" s="7"/>
      <c r="J1355" s="7"/>
      <c r="X1355" s="35" t="str">
        <f t="shared" si="54"/>
        <v>Computerised psychodynamic therapy with support</v>
      </c>
      <c r="Y1355" s="35" t="str">
        <f t="shared" si="55"/>
        <v>Computerised-CBT (CCBT) with support + TAU</v>
      </c>
      <c r="Z1355" s="35" t="str">
        <f>FIXED(EXP('WinBUGS output'!N1354),2)</f>
        <v>0.58</v>
      </c>
      <c r="AA1355" s="35" t="str">
        <f>FIXED(EXP('WinBUGS output'!M1354),2)</f>
        <v>0.17</v>
      </c>
      <c r="AB1355" s="35" t="str">
        <f>FIXED(EXP('WinBUGS output'!O1354),2)</f>
        <v>1.31</v>
      </c>
    </row>
    <row r="1356" spans="1:28" x14ac:dyDescent="0.25">
      <c r="A1356" s="37">
        <v>26</v>
      </c>
      <c r="B1356" s="37">
        <v>29</v>
      </c>
      <c r="C1356" s="35" t="str">
        <f>VLOOKUP(A1356,'WinBUGS output'!A:C,3,FALSE)</f>
        <v>Computerised psychodynamic therapy with support</v>
      </c>
      <c r="D1356" s="35" t="str">
        <f>VLOOKUP(B1356,'WinBUGS output'!A:C,3,FALSE)</f>
        <v>Cognitive bibliotherapy</v>
      </c>
      <c r="E1356" s="35" t="str">
        <f>FIXED('WinBUGS output'!N1355,2)</f>
        <v>-1.05</v>
      </c>
      <c r="F1356" s="35" t="str">
        <f>FIXED('WinBUGS output'!M1355,2)</f>
        <v>-2.03</v>
      </c>
      <c r="G1356" s="35" t="str">
        <f>FIXED('WinBUGS output'!O1355,2)</f>
        <v>-0.26</v>
      </c>
      <c r="H1356" s="7"/>
      <c r="I1356" s="7"/>
      <c r="J1356" s="7"/>
      <c r="X1356" s="35" t="str">
        <f t="shared" si="54"/>
        <v>Computerised psychodynamic therapy with support</v>
      </c>
      <c r="Y1356" s="35" t="str">
        <f t="shared" si="55"/>
        <v>Cognitive bibliotherapy</v>
      </c>
      <c r="Z1356" s="35" t="str">
        <f>FIXED(EXP('WinBUGS output'!N1355),2)</f>
        <v>0.35</v>
      </c>
      <c r="AA1356" s="35" t="str">
        <f>FIXED(EXP('WinBUGS output'!M1355),2)</f>
        <v>0.13</v>
      </c>
      <c r="AB1356" s="35" t="str">
        <f>FIXED(EXP('WinBUGS output'!O1355),2)</f>
        <v>0.77</v>
      </c>
    </row>
    <row r="1357" spans="1:28" x14ac:dyDescent="0.25">
      <c r="A1357" s="37">
        <v>26</v>
      </c>
      <c r="B1357" s="37">
        <v>30</v>
      </c>
      <c r="C1357" s="35" t="str">
        <f>VLOOKUP(A1357,'WinBUGS output'!A:C,3,FALSE)</f>
        <v>Computerised psychodynamic therapy with support</v>
      </c>
      <c r="D1357" s="35" t="str">
        <f>VLOOKUP(B1357,'WinBUGS output'!A:C,3,FALSE)</f>
        <v>Cognitive bibliotherapy + TAU</v>
      </c>
      <c r="E1357" s="35" t="str">
        <f>FIXED('WinBUGS output'!N1356,2)</f>
        <v>-1.35</v>
      </c>
      <c r="F1357" s="35" t="str">
        <f>FIXED('WinBUGS output'!M1356,2)</f>
        <v>-2.52</v>
      </c>
      <c r="G1357" s="35" t="str">
        <f>FIXED('WinBUGS output'!O1356,2)</f>
        <v>-0.36</v>
      </c>
      <c r="H1357" s="7"/>
      <c r="I1357" s="7"/>
      <c r="J1357" s="7"/>
      <c r="X1357" s="35" t="str">
        <f t="shared" si="54"/>
        <v>Computerised psychodynamic therapy with support</v>
      </c>
      <c r="Y1357" s="35" t="str">
        <f t="shared" si="55"/>
        <v>Cognitive bibliotherapy + TAU</v>
      </c>
      <c r="Z1357" s="35" t="str">
        <f>FIXED(EXP('WinBUGS output'!N1356),2)</f>
        <v>0.26</v>
      </c>
      <c r="AA1357" s="35" t="str">
        <f>FIXED(EXP('WinBUGS output'!M1356),2)</f>
        <v>0.08</v>
      </c>
      <c r="AB1357" s="35" t="str">
        <f>FIXED(EXP('WinBUGS output'!O1356),2)</f>
        <v>0.70</v>
      </c>
    </row>
    <row r="1358" spans="1:28" x14ac:dyDescent="0.25">
      <c r="A1358" s="37">
        <v>26</v>
      </c>
      <c r="B1358" s="37">
        <v>31</v>
      </c>
      <c r="C1358" s="35" t="str">
        <f>VLOOKUP(A1358,'WinBUGS output'!A:C,3,FALSE)</f>
        <v>Computerised psychodynamic therapy with support</v>
      </c>
      <c r="D1358" s="35" t="str">
        <f>VLOOKUP(B1358,'WinBUGS output'!A:C,3,FALSE)</f>
        <v>Computerised mindfulness intervention</v>
      </c>
      <c r="E1358" s="35" t="str">
        <f>FIXED('WinBUGS output'!N1357,2)</f>
        <v>-0.99</v>
      </c>
      <c r="F1358" s="35" t="str">
        <f>FIXED('WinBUGS output'!M1357,2)</f>
        <v>-2.14</v>
      </c>
      <c r="G1358" s="35" t="str">
        <f>FIXED('WinBUGS output'!O1357,2)</f>
        <v>0.01</v>
      </c>
      <c r="H1358" s="7"/>
      <c r="I1358" s="7"/>
      <c r="J1358" s="7"/>
      <c r="X1358" s="35" t="str">
        <f t="shared" si="54"/>
        <v>Computerised psychodynamic therapy with support</v>
      </c>
      <c r="Y1358" s="35" t="str">
        <f t="shared" si="55"/>
        <v>Computerised mindfulness intervention</v>
      </c>
      <c r="Z1358" s="35" t="str">
        <f>FIXED(EXP('WinBUGS output'!N1357),2)</f>
        <v>0.37</v>
      </c>
      <c r="AA1358" s="35" t="str">
        <f>FIXED(EXP('WinBUGS output'!M1357),2)</f>
        <v>0.12</v>
      </c>
      <c r="AB1358" s="35" t="str">
        <f>FIXED(EXP('WinBUGS output'!O1357),2)</f>
        <v>1.01</v>
      </c>
    </row>
    <row r="1359" spans="1:28" x14ac:dyDescent="0.25">
      <c r="A1359" s="37">
        <v>26</v>
      </c>
      <c r="B1359" s="37">
        <v>32</v>
      </c>
      <c r="C1359" s="35" t="str">
        <f>VLOOKUP(A1359,'WinBUGS output'!A:C,3,FALSE)</f>
        <v>Computerised psychodynamic therapy with support</v>
      </c>
      <c r="D1359" s="35" t="str">
        <f>VLOOKUP(B1359,'WinBUGS output'!A:C,3,FALSE)</f>
        <v>Computerised-CBT (CCBT)</v>
      </c>
      <c r="E1359" s="35" t="str">
        <f>FIXED('WinBUGS output'!N1358,2)</f>
        <v>-0.77</v>
      </c>
      <c r="F1359" s="35" t="str">
        <f>FIXED('WinBUGS output'!M1358,2)</f>
        <v>-1.76</v>
      </c>
      <c r="G1359" s="35" t="str">
        <f>FIXED('WinBUGS output'!O1358,2)</f>
        <v>0.06</v>
      </c>
      <c r="H1359" s="7"/>
      <c r="I1359" s="7"/>
      <c r="J1359" s="7"/>
      <c r="X1359" s="35" t="str">
        <f t="shared" si="54"/>
        <v>Computerised psychodynamic therapy with support</v>
      </c>
      <c r="Y1359" s="35" t="str">
        <f t="shared" si="55"/>
        <v>Computerised-CBT (CCBT)</v>
      </c>
      <c r="Z1359" s="35" t="str">
        <f>FIXED(EXP('WinBUGS output'!N1358),2)</f>
        <v>0.46</v>
      </c>
      <c r="AA1359" s="35" t="str">
        <f>FIXED(EXP('WinBUGS output'!M1358),2)</f>
        <v>0.17</v>
      </c>
      <c r="AB1359" s="35" t="str">
        <f>FIXED(EXP('WinBUGS output'!O1358),2)</f>
        <v>1.06</v>
      </c>
    </row>
    <row r="1360" spans="1:28" x14ac:dyDescent="0.25">
      <c r="A1360" s="37">
        <v>26</v>
      </c>
      <c r="B1360" s="37">
        <v>33</v>
      </c>
      <c r="C1360" s="35" t="str">
        <f>VLOOKUP(A1360,'WinBUGS output'!A:C,3,FALSE)</f>
        <v>Computerised psychodynamic therapy with support</v>
      </c>
      <c r="D1360" s="35" t="str">
        <f>VLOOKUP(B1360,'WinBUGS output'!A:C,3,FALSE)</f>
        <v>Online positive psychological intervention</v>
      </c>
      <c r="E1360" s="35" t="str">
        <f>FIXED('WinBUGS output'!N1359,2)</f>
        <v>-1.39</v>
      </c>
      <c r="F1360" s="35" t="str">
        <f>FIXED('WinBUGS output'!M1359,2)</f>
        <v>-2.55</v>
      </c>
      <c r="G1360" s="35" t="str">
        <f>FIXED('WinBUGS output'!O1359,2)</f>
        <v>-0.41</v>
      </c>
      <c r="H1360" s="7"/>
      <c r="I1360" s="7"/>
      <c r="J1360" s="7"/>
      <c r="X1360" s="35" t="str">
        <f t="shared" si="54"/>
        <v>Computerised psychodynamic therapy with support</v>
      </c>
      <c r="Y1360" s="35" t="str">
        <f t="shared" si="55"/>
        <v>Online positive psychological intervention</v>
      </c>
      <c r="Z1360" s="35" t="str">
        <f>FIXED(EXP('WinBUGS output'!N1359),2)</f>
        <v>0.25</v>
      </c>
      <c r="AA1360" s="35" t="str">
        <f>FIXED(EXP('WinBUGS output'!M1359),2)</f>
        <v>0.08</v>
      </c>
      <c r="AB1360" s="35" t="str">
        <f>FIXED(EXP('WinBUGS output'!O1359),2)</f>
        <v>0.67</v>
      </c>
    </row>
    <row r="1361" spans="1:28" x14ac:dyDescent="0.25">
      <c r="A1361" s="37">
        <v>26</v>
      </c>
      <c r="B1361" s="37">
        <v>34</v>
      </c>
      <c r="C1361" s="35" t="str">
        <f>VLOOKUP(A1361,'WinBUGS output'!A:C,3,FALSE)</f>
        <v>Computerised psychodynamic therapy with support</v>
      </c>
      <c r="D1361" s="35" t="str">
        <f>VLOOKUP(B1361,'WinBUGS output'!A:C,3,FALSE)</f>
        <v>Psychoeducational website</v>
      </c>
      <c r="E1361" s="35" t="str">
        <f>FIXED('WinBUGS output'!N1360,2)</f>
        <v>-0.94</v>
      </c>
      <c r="F1361" s="35" t="str">
        <f>FIXED('WinBUGS output'!M1360,2)</f>
        <v>-2.03</v>
      </c>
      <c r="G1361" s="35" t="str">
        <f>FIXED('WinBUGS output'!O1360,2)</f>
        <v>0.04</v>
      </c>
      <c r="H1361" s="7"/>
      <c r="I1361" s="7"/>
      <c r="J1361" s="7"/>
      <c r="X1361" s="35" t="str">
        <f t="shared" si="54"/>
        <v>Computerised psychodynamic therapy with support</v>
      </c>
      <c r="Y1361" s="35" t="str">
        <f t="shared" si="55"/>
        <v>Psychoeducational website</v>
      </c>
      <c r="Z1361" s="35" t="str">
        <f>FIXED(EXP('WinBUGS output'!N1360),2)</f>
        <v>0.39</v>
      </c>
      <c r="AA1361" s="35" t="str">
        <f>FIXED(EXP('WinBUGS output'!M1360),2)</f>
        <v>0.13</v>
      </c>
      <c r="AB1361" s="35" t="str">
        <f>FIXED(EXP('WinBUGS output'!O1360),2)</f>
        <v>1.04</v>
      </c>
    </row>
    <row r="1362" spans="1:28" x14ac:dyDescent="0.25">
      <c r="A1362" s="37">
        <v>26</v>
      </c>
      <c r="B1362" s="37">
        <v>35</v>
      </c>
      <c r="C1362" s="35" t="str">
        <f>VLOOKUP(A1362,'WinBUGS output'!A:C,3,FALSE)</f>
        <v>Computerised psychodynamic therapy with support</v>
      </c>
      <c r="D1362" s="35" t="str">
        <f>VLOOKUP(B1362,'WinBUGS output'!A:C,3,FALSE)</f>
        <v>Tailored computerised psychoeducation and self-help strategies</v>
      </c>
      <c r="E1362" s="35" t="str">
        <f>FIXED('WinBUGS output'!N1361,2)</f>
        <v>-1.52</v>
      </c>
      <c r="F1362" s="35" t="str">
        <f>FIXED('WinBUGS output'!M1361,2)</f>
        <v>-2.79</v>
      </c>
      <c r="G1362" s="35" t="str">
        <f>FIXED('WinBUGS output'!O1361,2)</f>
        <v>-0.46</v>
      </c>
      <c r="H1362" s="7"/>
      <c r="I1362" s="7"/>
      <c r="J1362" s="7"/>
      <c r="X1362" s="35" t="str">
        <f t="shared" si="54"/>
        <v>Computerised psychodynamic therapy with support</v>
      </c>
      <c r="Y1362" s="35" t="str">
        <f t="shared" si="55"/>
        <v>Tailored computerised psychoeducation and self-help strategies</v>
      </c>
      <c r="Z1362" s="35" t="str">
        <f>FIXED(EXP('WinBUGS output'!N1361),2)</f>
        <v>0.22</v>
      </c>
      <c r="AA1362" s="35" t="str">
        <f>FIXED(EXP('WinBUGS output'!M1361),2)</f>
        <v>0.06</v>
      </c>
      <c r="AB1362" s="35" t="str">
        <f>FIXED(EXP('WinBUGS output'!O1361),2)</f>
        <v>0.63</v>
      </c>
    </row>
    <row r="1363" spans="1:28" x14ac:dyDescent="0.25">
      <c r="A1363" s="37">
        <v>26</v>
      </c>
      <c r="B1363" s="37">
        <v>36</v>
      </c>
      <c r="C1363" s="35" t="str">
        <f>VLOOKUP(A1363,'WinBUGS output'!A:C,3,FALSE)</f>
        <v>Computerised psychodynamic therapy with support</v>
      </c>
      <c r="D1363" s="35" t="str">
        <f>VLOOKUP(B1363,'WinBUGS output'!A:C,3,FALSE)</f>
        <v>Lifestyle factors discussion</v>
      </c>
      <c r="E1363" s="35" t="str">
        <f>FIXED('WinBUGS output'!N1362,2)</f>
        <v>-1.26</v>
      </c>
      <c r="F1363" s="35" t="str">
        <f>FIXED('WinBUGS output'!M1362,2)</f>
        <v>-2.39</v>
      </c>
      <c r="G1363" s="35" t="str">
        <f>FIXED('WinBUGS output'!O1362,2)</f>
        <v>-0.28</v>
      </c>
      <c r="H1363" s="7"/>
      <c r="I1363" s="7"/>
      <c r="J1363" s="7"/>
      <c r="X1363" s="35" t="str">
        <f t="shared" si="54"/>
        <v>Computerised psychodynamic therapy with support</v>
      </c>
      <c r="Y1363" s="35" t="str">
        <f t="shared" si="55"/>
        <v>Lifestyle factors discussion</v>
      </c>
      <c r="Z1363" s="35" t="str">
        <f>FIXED(EXP('WinBUGS output'!N1362),2)</f>
        <v>0.28</v>
      </c>
      <c r="AA1363" s="35" t="str">
        <f>FIXED(EXP('WinBUGS output'!M1362),2)</f>
        <v>0.09</v>
      </c>
      <c r="AB1363" s="35" t="str">
        <f>FIXED(EXP('WinBUGS output'!O1362),2)</f>
        <v>0.76</v>
      </c>
    </row>
    <row r="1364" spans="1:28" x14ac:dyDescent="0.25">
      <c r="A1364" s="37">
        <v>26</v>
      </c>
      <c r="B1364" s="37">
        <v>37</v>
      </c>
      <c r="C1364" s="35" t="str">
        <f>VLOOKUP(A1364,'WinBUGS output'!A:C,3,FALSE)</f>
        <v>Computerised psychodynamic therapy with support</v>
      </c>
      <c r="D1364" s="35" t="str">
        <f>VLOOKUP(B1364,'WinBUGS output'!A:C,3,FALSE)</f>
        <v>Psychoeducational group programme</v>
      </c>
      <c r="E1364" s="35" t="str">
        <f>FIXED('WinBUGS output'!N1363,2)</f>
        <v>-1.07</v>
      </c>
      <c r="F1364" s="35" t="str">
        <f>FIXED('WinBUGS output'!M1363,2)</f>
        <v>-2.13</v>
      </c>
      <c r="G1364" s="35" t="str">
        <f>FIXED('WinBUGS output'!O1363,2)</f>
        <v>-0.16</v>
      </c>
      <c r="H1364" s="7"/>
      <c r="I1364" s="7"/>
      <c r="J1364" s="7"/>
      <c r="X1364" s="35" t="str">
        <f t="shared" si="54"/>
        <v>Computerised psychodynamic therapy with support</v>
      </c>
      <c r="Y1364" s="35" t="str">
        <f t="shared" si="55"/>
        <v>Psychoeducational group programme</v>
      </c>
      <c r="Z1364" s="35" t="str">
        <f>FIXED(EXP('WinBUGS output'!N1363),2)</f>
        <v>0.34</v>
      </c>
      <c r="AA1364" s="35" t="str">
        <f>FIXED(EXP('WinBUGS output'!M1363),2)</f>
        <v>0.12</v>
      </c>
      <c r="AB1364" s="35" t="str">
        <f>FIXED(EXP('WinBUGS output'!O1363),2)</f>
        <v>0.86</v>
      </c>
    </row>
    <row r="1365" spans="1:28" x14ac:dyDescent="0.25">
      <c r="A1365" s="37">
        <v>26</v>
      </c>
      <c r="B1365" s="37">
        <v>38</v>
      </c>
      <c r="C1365" s="35" t="str">
        <f>VLOOKUP(A1365,'WinBUGS output'!A:C,3,FALSE)</f>
        <v>Computerised psychodynamic therapy with support</v>
      </c>
      <c r="D1365" s="35" t="str">
        <f>VLOOKUP(B1365,'WinBUGS output'!A:C,3,FALSE)</f>
        <v>Psychoeducational group programme + TAU</v>
      </c>
      <c r="E1365" s="35" t="str">
        <f>FIXED('WinBUGS output'!N1364,2)</f>
        <v>-0.96</v>
      </c>
      <c r="F1365" s="35" t="str">
        <f>FIXED('WinBUGS output'!M1364,2)</f>
        <v>-2.07</v>
      </c>
      <c r="G1365" s="35" t="str">
        <f>FIXED('WinBUGS output'!O1364,2)</f>
        <v>0.06</v>
      </c>
      <c r="H1365" s="7"/>
      <c r="I1365" s="7"/>
      <c r="J1365" s="7"/>
      <c r="X1365" s="35" t="str">
        <f t="shared" si="54"/>
        <v>Computerised psychodynamic therapy with support</v>
      </c>
      <c r="Y1365" s="35" t="str">
        <f t="shared" si="55"/>
        <v>Psychoeducational group programme + TAU</v>
      </c>
      <c r="Z1365" s="35" t="str">
        <f>FIXED(EXP('WinBUGS output'!N1364),2)</f>
        <v>0.38</v>
      </c>
      <c r="AA1365" s="35" t="str">
        <f>FIXED(EXP('WinBUGS output'!M1364),2)</f>
        <v>0.13</v>
      </c>
      <c r="AB1365" s="35" t="str">
        <f>FIXED(EXP('WinBUGS output'!O1364),2)</f>
        <v>1.06</v>
      </c>
    </row>
    <row r="1366" spans="1:28" x14ac:dyDescent="0.25">
      <c r="A1366" s="37">
        <v>26</v>
      </c>
      <c r="B1366" s="37">
        <v>39</v>
      </c>
      <c r="C1366" s="35" t="str">
        <f>VLOOKUP(A1366,'WinBUGS output'!A:C,3,FALSE)</f>
        <v>Computerised psychodynamic therapy with support</v>
      </c>
      <c r="D1366" s="35" t="str">
        <f>VLOOKUP(B1366,'WinBUGS output'!A:C,3,FALSE)</f>
        <v>Interpersonal psychotherapy (IPT)</v>
      </c>
      <c r="E1366" s="35" t="str">
        <f>FIXED('WinBUGS output'!N1365,2)</f>
        <v>-0.86</v>
      </c>
      <c r="F1366" s="35" t="str">
        <f>FIXED('WinBUGS output'!M1365,2)</f>
        <v>-1.91</v>
      </c>
      <c r="G1366" s="35" t="str">
        <f>FIXED('WinBUGS output'!O1365,2)</f>
        <v>0.05</v>
      </c>
      <c r="H1366" s="7"/>
      <c r="I1366" s="7"/>
      <c r="J1366" s="7"/>
      <c r="X1366" s="35" t="str">
        <f t="shared" si="54"/>
        <v>Computerised psychodynamic therapy with support</v>
      </c>
      <c r="Y1366" s="35" t="str">
        <f t="shared" si="55"/>
        <v>Interpersonal psychotherapy (IPT)</v>
      </c>
      <c r="Z1366" s="35" t="str">
        <f>FIXED(EXP('WinBUGS output'!N1365),2)</f>
        <v>0.42</v>
      </c>
      <c r="AA1366" s="35" t="str">
        <f>FIXED(EXP('WinBUGS output'!M1365),2)</f>
        <v>0.15</v>
      </c>
      <c r="AB1366" s="35" t="str">
        <f>FIXED(EXP('WinBUGS output'!O1365),2)</f>
        <v>1.05</v>
      </c>
    </row>
    <row r="1367" spans="1:28" x14ac:dyDescent="0.25">
      <c r="A1367" s="37">
        <v>26</v>
      </c>
      <c r="B1367" s="37">
        <v>40</v>
      </c>
      <c r="C1367" s="35" t="str">
        <f>VLOOKUP(A1367,'WinBUGS output'!A:C,3,FALSE)</f>
        <v>Computerised psychodynamic therapy with support</v>
      </c>
      <c r="D1367" s="35" t="str">
        <f>VLOOKUP(B1367,'WinBUGS output'!A:C,3,FALSE)</f>
        <v>Interpersonal counselling</v>
      </c>
      <c r="E1367" s="35" t="str">
        <f>FIXED('WinBUGS output'!N1366,2)</f>
        <v>-0.46</v>
      </c>
      <c r="F1367" s="35" t="str">
        <f>FIXED('WinBUGS output'!M1366,2)</f>
        <v>-1.66</v>
      </c>
      <c r="G1367" s="35" t="str">
        <f>FIXED('WinBUGS output'!O1366,2)</f>
        <v>0.70</v>
      </c>
      <c r="H1367" s="7"/>
      <c r="I1367" s="7"/>
      <c r="J1367" s="7"/>
      <c r="X1367" s="35" t="str">
        <f t="shared" si="54"/>
        <v>Computerised psychodynamic therapy with support</v>
      </c>
      <c r="Y1367" s="35" t="str">
        <f t="shared" si="55"/>
        <v>Interpersonal counselling</v>
      </c>
      <c r="Z1367" s="35" t="str">
        <f>FIXED(EXP('WinBUGS output'!N1366),2)</f>
        <v>0.63</v>
      </c>
      <c r="AA1367" s="35" t="str">
        <f>FIXED(EXP('WinBUGS output'!M1366),2)</f>
        <v>0.19</v>
      </c>
      <c r="AB1367" s="35" t="str">
        <f>FIXED(EXP('WinBUGS output'!O1366),2)</f>
        <v>2.01</v>
      </c>
    </row>
    <row r="1368" spans="1:28" x14ac:dyDescent="0.25">
      <c r="A1368" s="37">
        <v>26</v>
      </c>
      <c r="B1368" s="37">
        <v>41</v>
      </c>
      <c r="C1368" s="35" t="str">
        <f>VLOOKUP(A1368,'WinBUGS output'!A:C,3,FALSE)</f>
        <v>Computerised psychodynamic therapy with support</v>
      </c>
      <c r="D1368" s="35" t="str">
        <f>VLOOKUP(B1368,'WinBUGS output'!A:C,3,FALSE)</f>
        <v>Non-directive counselling</v>
      </c>
      <c r="E1368" s="35" t="str">
        <f>FIXED('WinBUGS output'!N1367,2)</f>
        <v>-0.77</v>
      </c>
      <c r="F1368" s="35" t="str">
        <f>FIXED('WinBUGS output'!M1367,2)</f>
        <v>-1.89</v>
      </c>
      <c r="G1368" s="35" t="str">
        <f>FIXED('WinBUGS output'!O1367,2)</f>
        <v>0.22</v>
      </c>
      <c r="H1368" s="7"/>
      <c r="I1368" s="7"/>
      <c r="J1368" s="7"/>
      <c r="X1368" s="35" t="str">
        <f t="shared" si="54"/>
        <v>Computerised psychodynamic therapy with support</v>
      </c>
      <c r="Y1368" s="35" t="str">
        <f t="shared" si="55"/>
        <v>Non-directive counselling</v>
      </c>
      <c r="Z1368" s="35" t="str">
        <f>FIXED(EXP('WinBUGS output'!N1367),2)</f>
        <v>0.46</v>
      </c>
      <c r="AA1368" s="35" t="str">
        <f>FIXED(EXP('WinBUGS output'!M1367),2)</f>
        <v>0.15</v>
      </c>
      <c r="AB1368" s="35" t="str">
        <f>FIXED(EXP('WinBUGS output'!O1367),2)</f>
        <v>1.25</v>
      </c>
    </row>
    <row r="1369" spans="1:28" x14ac:dyDescent="0.25">
      <c r="A1369" s="37">
        <v>26</v>
      </c>
      <c r="B1369" s="37">
        <v>42</v>
      </c>
      <c r="C1369" s="35" t="str">
        <f>VLOOKUP(A1369,'WinBUGS output'!A:C,3,FALSE)</f>
        <v>Computerised psychodynamic therapy with support</v>
      </c>
      <c r="D1369" s="35" t="str">
        <f>VLOOKUP(B1369,'WinBUGS output'!A:C,3,FALSE)</f>
        <v>Wheel of wellness counselling</v>
      </c>
      <c r="E1369" s="35" t="str">
        <f>FIXED('WinBUGS output'!N1368,2)</f>
        <v>-0.75</v>
      </c>
      <c r="F1369" s="35" t="str">
        <f>FIXED('WinBUGS output'!M1368,2)</f>
        <v>-1.94</v>
      </c>
      <c r="G1369" s="35" t="str">
        <f>FIXED('WinBUGS output'!O1368,2)</f>
        <v>0.34</v>
      </c>
      <c r="H1369" s="7"/>
      <c r="I1369" s="7"/>
      <c r="J1369" s="7"/>
      <c r="X1369" s="35" t="str">
        <f t="shared" si="54"/>
        <v>Computerised psychodynamic therapy with support</v>
      </c>
      <c r="Y1369" s="35" t="str">
        <f t="shared" si="55"/>
        <v>Wheel of wellness counselling</v>
      </c>
      <c r="Z1369" s="35" t="str">
        <f>FIXED(EXP('WinBUGS output'!N1368),2)</f>
        <v>0.47</v>
      </c>
      <c r="AA1369" s="35" t="str">
        <f>FIXED(EXP('WinBUGS output'!M1368),2)</f>
        <v>0.14</v>
      </c>
      <c r="AB1369" s="35" t="str">
        <f>FIXED(EXP('WinBUGS output'!O1368),2)</f>
        <v>1.40</v>
      </c>
    </row>
    <row r="1370" spans="1:28" x14ac:dyDescent="0.25">
      <c r="A1370" s="37">
        <v>26</v>
      </c>
      <c r="B1370" s="37">
        <v>43</v>
      </c>
      <c r="C1370" s="35" t="str">
        <f>VLOOKUP(A1370,'WinBUGS output'!A:C,3,FALSE)</f>
        <v>Computerised psychodynamic therapy with support</v>
      </c>
      <c r="D1370" s="35" t="str">
        <f>VLOOKUP(B1370,'WinBUGS output'!A:C,3,FALSE)</f>
        <v>Problem solving individual + enhanced TAU</v>
      </c>
      <c r="E1370" s="35" t="str">
        <f>FIXED('WinBUGS output'!N1369,2)</f>
        <v>-1.76</v>
      </c>
      <c r="F1370" s="35" t="str">
        <f>FIXED('WinBUGS output'!M1369,2)</f>
        <v>-3.21</v>
      </c>
      <c r="G1370" s="35" t="str">
        <f>FIXED('WinBUGS output'!O1369,2)</f>
        <v>-0.32</v>
      </c>
      <c r="H1370" s="7"/>
      <c r="I1370" s="7"/>
      <c r="J1370" s="7"/>
      <c r="X1370" s="35" t="str">
        <f t="shared" si="54"/>
        <v>Computerised psychodynamic therapy with support</v>
      </c>
      <c r="Y1370" s="35" t="str">
        <f t="shared" si="55"/>
        <v>Problem solving individual + enhanced TAU</v>
      </c>
      <c r="Z1370" s="35" t="str">
        <f>FIXED(EXP('WinBUGS output'!N1369),2)</f>
        <v>0.17</v>
      </c>
      <c r="AA1370" s="35" t="str">
        <f>FIXED(EXP('WinBUGS output'!M1369),2)</f>
        <v>0.04</v>
      </c>
      <c r="AB1370" s="35" t="str">
        <f>FIXED(EXP('WinBUGS output'!O1369),2)</f>
        <v>0.72</v>
      </c>
    </row>
    <row r="1371" spans="1:28" x14ac:dyDescent="0.25">
      <c r="A1371" s="37">
        <v>26</v>
      </c>
      <c r="B1371" s="37">
        <v>44</v>
      </c>
      <c r="C1371" s="35" t="str">
        <f>VLOOKUP(A1371,'WinBUGS output'!A:C,3,FALSE)</f>
        <v>Computerised psychodynamic therapy with support</v>
      </c>
      <c r="D1371" s="35" t="str">
        <f>VLOOKUP(B1371,'WinBUGS output'!A:C,3,FALSE)</f>
        <v>Behavioural activation</v>
      </c>
      <c r="E1371" s="35" t="str">
        <f>FIXED('WinBUGS output'!N1370,2)</f>
        <v>0.35</v>
      </c>
      <c r="F1371" s="35" t="str">
        <f>FIXED('WinBUGS output'!M1370,2)</f>
        <v>-0.78</v>
      </c>
      <c r="G1371" s="35" t="str">
        <f>FIXED('WinBUGS output'!O1370,2)</f>
        <v>1.36</v>
      </c>
      <c r="H1371" s="7"/>
      <c r="I1371" s="7"/>
      <c r="J1371" s="7"/>
      <c r="X1371" s="35" t="str">
        <f t="shared" si="54"/>
        <v>Computerised psychodynamic therapy with support</v>
      </c>
      <c r="Y1371" s="35" t="str">
        <f t="shared" si="55"/>
        <v>Behavioural activation</v>
      </c>
      <c r="Z1371" s="35" t="str">
        <f>FIXED(EXP('WinBUGS output'!N1370),2)</f>
        <v>1.42</v>
      </c>
      <c r="AA1371" s="35" t="str">
        <f>FIXED(EXP('WinBUGS output'!M1370),2)</f>
        <v>0.46</v>
      </c>
      <c r="AB1371" s="35" t="str">
        <f>FIXED(EXP('WinBUGS output'!O1370),2)</f>
        <v>3.90</v>
      </c>
    </row>
    <row r="1372" spans="1:28" x14ac:dyDescent="0.25">
      <c r="A1372" s="37">
        <v>26</v>
      </c>
      <c r="B1372" s="37">
        <v>45</v>
      </c>
      <c r="C1372" s="35" t="str">
        <f>VLOOKUP(A1372,'WinBUGS output'!A:C,3,FALSE)</f>
        <v>Computerised psychodynamic therapy with support</v>
      </c>
      <c r="D1372" s="35" t="str">
        <f>VLOOKUP(B1372,'WinBUGS output'!A:C,3,FALSE)</f>
        <v>CBT individual (under 15 sessions)</v>
      </c>
      <c r="E1372" s="35" t="str">
        <f>FIXED('WinBUGS output'!N1371,2)</f>
        <v>-0.38</v>
      </c>
      <c r="F1372" s="35" t="str">
        <f>FIXED('WinBUGS output'!M1371,2)</f>
        <v>-1.43</v>
      </c>
      <c r="G1372" s="35" t="str">
        <f>FIXED('WinBUGS output'!O1371,2)</f>
        <v>0.53</v>
      </c>
      <c r="H1372" s="7"/>
      <c r="I1372" s="7"/>
      <c r="J1372" s="7"/>
      <c r="X1372" s="35" t="str">
        <f t="shared" si="54"/>
        <v>Computerised psychodynamic therapy with support</v>
      </c>
      <c r="Y1372" s="35" t="str">
        <f t="shared" si="55"/>
        <v>CBT individual (under 15 sessions)</v>
      </c>
      <c r="Z1372" s="35" t="str">
        <f>FIXED(EXP('WinBUGS output'!N1371),2)</f>
        <v>0.68</v>
      </c>
      <c r="AA1372" s="35" t="str">
        <f>FIXED(EXP('WinBUGS output'!M1371),2)</f>
        <v>0.24</v>
      </c>
      <c r="AB1372" s="35" t="str">
        <f>FIXED(EXP('WinBUGS output'!O1371),2)</f>
        <v>1.69</v>
      </c>
    </row>
    <row r="1373" spans="1:28" x14ac:dyDescent="0.25">
      <c r="A1373" s="37">
        <v>26</v>
      </c>
      <c r="B1373" s="37">
        <v>46</v>
      </c>
      <c r="C1373" s="35" t="str">
        <f>VLOOKUP(A1373,'WinBUGS output'!A:C,3,FALSE)</f>
        <v>Computerised psychodynamic therapy with support</v>
      </c>
      <c r="D1373" s="35" t="str">
        <f>VLOOKUP(B1373,'WinBUGS output'!A:C,3,FALSE)</f>
        <v>CBT individual (under 15 sessions) + TAU</v>
      </c>
      <c r="E1373" s="35" t="str">
        <f>FIXED('WinBUGS output'!N1372,2)</f>
        <v>-0.15</v>
      </c>
      <c r="F1373" s="35" t="str">
        <f>FIXED('WinBUGS output'!M1372,2)</f>
        <v>-1.24</v>
      </c>
      <c r="G1373" s="35" t="str">
        <f>FIXED('WinBUGS output'!O1372,2)</f>
        <v>0.82</v>
      </c>
      <c r="H1373" s="7"/>
      <c r="I1373" s="7"/>
      <c r="J1373" s="7"/>
      <c r="X1373" s="35" t="str">
        <f t="shared" si="54"/>
        <v>Computerised psychodynamic therapy with support</v>
      </c>
      <c r="Y1373" s="35" t="str">
        <f t="shared" si="55"/>
        <v>CBT individual (under 15 sessions) + TAU</v>
      </c>
      <c r="Z1373" s="35" t="str">
        <f>FIXED(EXP('WinBUGS output'!N1372),2)</f>
        <v>0.86</v>
      </c>
      <c r="AA1373" s="35" t="str">
        <f>FIXED(EXP('WinBUGS output'!M1372),2)</f>
        <v>0.29</v>
      </c>
      <c r="AB1373" s="35" t="str">
        <f>FIXED(EXP('WinBUGS output'!O1372),2)</f>
        <v>2.27</v>
      </c>
    </row>
    <row r="1374" spans="1:28" x14ac:dyDescent="0.25">
      <c r="A1374" s="37">
        <v>26</v>
      </c>
      <c r="B1374" s="37">
        <v>47</v>
      </c>
      <c r="C1374" s="35" t="str">
        <f>VLOOKUP(A1374,'WinBUGS output'!A:C,3,FALSE)</f>
        <v>Computerised psychodynamic therapy with support</v>
      </c>
      <c r="D1374" s="35" t="str">
        <f>VLOOKUP(B1374,'WinBUGS output'!A:C,3,FALSE)</f>
        <v>CBT individual (over 15 sessions)</v>
      </c>
      <c r="E1374" s="35" t="str">
        <f>FIXED('WinBUGS output'!N1373,2)</f>
        <v>-0.29</v>
      </c>
      <c r="F1374" s="35" t="str">
        <f>FIXED('WinBUGS output'!M1373,2)</f>
        <v>-1.30</v>
      </c>
      <c r="G1374" s="35" t="str">
        <f>FIXED('WinBUGS output'!O1373,2)</f>
        <v>0.56</v>
      </c>
      <c r="H1374" s="7"/>
      <c r="I1374" s="7"/>
      <c r="J1374" s="7"/>
      <c r="X1374" s="35" t="str">
        <f t="shared" si="54"/>
        <v>Computerised psychodynamic therapy with support</v>
      </c>
      <c r="Y1374" s="35" t="str">
        <f t="shared" si="55"/>
        <v>CBT individual (over 15 sessions)</v>
      </c>
      <c r="Z1374" s="35" t="str">
        <f>FIXED(EXP('WinBUGS output'!N1373),2)</f>
        <v>0.75</v>
      </c>
      <c r="AA1374" s="35" t="str">
        <f>FIXED(EXP('WinBUGS output'!M1373),2)</f>
        <v>0.27</v>
      </c>
      <c r="AB1374" s="35" t="str">
        <f>FIXED(EXP('WinBUGS output'!O1373),2)</f>
        <v>1.76</v>
      </c>
    </row>
    <row r="1375" spans="1:28" x14ac:dyDescent="0.25">
      <c r="A1375" s="37">
        <v>26</v>
      </c>
      <c r="B1375" s="37">
        <v>48</v>
      </c>
      <c r="C1375" s="35" t="str">
        <f>VLOOKUP(A1375,'WinBUGS output'!A:C,3,FALSE)</f>
        <v>Computerised psychodynamic therapy with support</v>
      </c>
      <c r="D1375" s="35" t="str">
        <f>VLOOKUP(B1375,'WinBUGS output'!A:C,3,FALSE)</f>
        <v>CBT individual (over 15 sessions) + TAU</v>
      </c>
      <c r="E1375" s="35" t="str">
        <f>FIXED('WinBUGS output'!N1374,2)</f>
        <v>-0.97</v>
      </c>
      <c r="F1375" s="35" t="str">
        <f>FIXED('WinBUGS output'!M1374,2)</f>
        <v>-2.51</v>
      </c>
      <c r="G1375" s="35" t="str">
        <f>FIXED('WinBUGS output'!O1374,2)</f>
        <v>0.24</v>
      </c>
      <c r="H1375" s="7"/>
      <c r="I1375" s="7"/>
      <c r="J1375" s="7"/>
      <c r="X1375" s="35" t="str">
        <f t="shared" si="54"/>
        <v>Computerised psychodynamic therapy with support</v>
      </c>
      <c r="Y1375" s="35" t="str">
        <f t="shared" si="55"/>
        <v>CBT individual (over 15 sessions) + TAU</v>
      </c>
      <c r="Z1375" s="35" t="str">
        <f>FIXED(EXP('WinBUGS output'!N1374),2)</f>
        <v>0.38</v>
      </c>
      <c r="AA1375" s="35" t="str">
        <f>FIXED(EXP('WinBUGS output'!M1374),2)</f>
        <v>0.08</v>
      </c>
      <c r="AB1375" s="35" t="str">
        <f>FIXED(EXP('WinBUGS output'!O1374),2)</f>
        <v>1.28</v>
      </c>
    </row>
    <row r="1376" spans="1:28" x14ac:dyDescent="0.25">
      <c r="A1376" s="37">
        <v>26</v>
      </c>
      <c r="B1376" s="37">
        <v>49</v>
      </c>
      <c r="C1376" s="35" t="str">
        <f>VLOOKUP(A1376,'WinBUGS output'!A:C,3,FALSE)</f>
        <v>Computerised psychodynamic therapy with support</v>
      </c>
      <c r="D1376" s="35" t="str">
        <f>VLOOKUP(B1376,'WinBUGS output'!A:C,3,FALSE)</f>
        <v>Rational emotive behaviour therapy (REBT) individual</v>
      </c>
      <c r="E1376" s="35" t="str">
        <f>FIXED('WinBUGS output'!N1375,2)</f>
        <v>-0.27</v>
      </c>
      <c r="F1376" s="35" t="str">
        <f>FIXED('WinBUGS output'!M1375,2)</f>
        <v>-1.41</v>
      </c>
      <c r="G1376" s="35" t="str">
        <f>FIXED('WinBUGS output'!O1375,2)</f>
        <v>0.74</v>
      </c>
      <c r="H1376" s="7"/>
      <c r="I1376" s="7"/>
      <c r="J1376" s="7"/>
      <c r="X1376" s="35" t="str">
        <f t="shared" si="54"/>
        <v>Computerised psychodynamic therapy with support</v>
      </c>
      <c r="Y1376" s="35" t="str">
        <f t="shared" si="55"/>
        <v>Rational emotive behaviour therapy (REBT) individual</v>
      </c>
      <c r="Z1376" s="35" t="str">
        <f>FIXED(EXP('WinBUGS output'!N1375),2)</f>
        <v>0.76</v>
      </c>
      <c r="AA1376" s="35" t="str">
        <f>FIXED(EXP('WinBUGS output'!M1375),2)</f>
        <v>0.24</v>
      </c>
      <c r="AB1376" s="35" t="str">
        <f>FIXED(EXP('WinBUGS output'!O1375),2)</f>
        <v>2.09</v>
      </c>
    </row>
    <row r="1377" spans="1:28" x14ac:dyDescent="0.25">
      <c r="A1377" s="37">
        <v>26</v>
      </c>
      <c r="B1377" s="37">
        <v>50</v>
      </c>
      <c r="C1377" s="35" t="str">
        <f>VLOOKUP(A1377,'WinBUGS output'!A:C,3,FALSE)</f>
        <v>Computerised psychodynamic therapy with support</v>
      </c>
      <c r="D1377" s="35" t="str">
        <f>VLOOKUP(B1377,'WinBUGS output'!A:C,3,FALSE)</f>
        <v>Third-wave cognitive therapy individual</v>
      </c>
      <c r="E1377" s="35" t="str">
        <f>FIXED('WinBUGS output'!N1376,2)</f>
        <v>-0.07</v>
      </c>
      <c r="F1377" s="35" t="str">
        <f>FIXED('WinBUGS output'!M1376,2)</f>
        <v>-1.16</v>
      </c>
      <c r="G1377" s="35" t="str">
        <f>FIXED('WinBUGS output'!O1376,2)</f>
        <v>0.92</v>
      </c>
      <c r="H1377" s="7"/>
      <c r="I1377" s="7"/>
      <c r="J1377" s="7"/>
      <c r="X1377" s="35" t="str">
        <f t="shared" si="54"/>
        <v>Computerised psychodynamic therapy with support</v>
      </c>
      <c r="Y1377" s="35" t="str">
        <f t="shared" si="55"/>
        <v>Third-wave cognitive therapy individual</v>
      </c>
      <c r="Z1377" s="35" t="str">
        <f>FIXED(EXP('WinBUGS output'!N1376),2)</f>
        <v>0.93</v>
      </c>
      <c r="AA1377" s="35" t="str">
        <f>FIXED(EXP('WinBUGS output'!M1376),2)</f>
        <v>0.31</v>
      </c>
      <c r="AB1377" s="35" t="str">
        <f>FIXED(EXP('WinBUGS output'!O1376),2)</f>
        <v>2.51</v>
      </c>
    </row>
    <row r="1378" spans="1:28" x14ac:dyDescent="0.25">
      <c r="A1378" s="37">
        <v>26</v>
      </c>
      <c r="B1378" s="37">
        <v>51</v>
      </c>
      <c r="C1378" s="35" t="str">
        <f>VLOOKUP(A1378,'WinBUGS output'!A:C,3,FALSE)</f>
        <v>Computerised psychodynamic therapy with support</v>
      </c>
      <c r="D1378" s="35" t="str">
        <f>VLOOKUP(B1378,'WinBUGS output'!A:C,3,FALSE)</f>
        <v>Third-wave cognitive therapy individual + TAU</v>
      </c>
      <c r="E1378" s="35" t="str">
        <f>FIXED('WinBUGS output'!N1377,2)</f>
        <v>-0.10</v>
      </c>
      <c r="F1378" s="35" t="str">
        <f>FIXED('WinBUGS output'!M1377,2)</f>
        <v>-1.27</v>
      </c>
      <c r="G1378" s="35" t="str">
        <f>FIXED('WinBUGS output'!O1377,2)</f>
        <v>1.01</v>
      </c>
      <c r="H1378" s="7"/>
      <c r="I1378" s="7"/>
      <c r="J1378" s="7"/>
      <c r="X1378" s="35" t="str">
        <f t="shared" si="54"/>
        <v>Computerised psychodynamic therapy with support</v>
      </c>
      <c r="Y1378" s="35" t="str">
        <f t="shared" si="55"/>
        <v>Third-wave cognitive therapy individual + TAU</v>
      </c>
      <c r="Z1378" s="35" t="str">
        <f>FIXED(EXP('WinBUGS output'!N1377),2)</f>
        <v>0.90</v>
      </c>
      <c r="AA1378" s="35" t="str">
        <f>FIXED(EXP('WinBUGS output'!M1377),2)</f>
        <v>0.28</v>
      </c>
      <c r="AB1378" s="35" t="str">
        <f>FIXED(EXP('WinBUGS output'!O1377),2)</f>
        <v>2.75</v>
      </c>
    </row>
    <row r="1379" spans="1:28" x14ac:dyDescent="0.25">
      <c r="A1379" s="37">
        <v>26</v>
      </c>
      <c r="B1379" s="37">
        <v>52</v>
      </c>
      <c r="C1379" s="35" t="str">
        <f>VLOOKUP(A1379,'WinBUGS output'!A:C,3,FALSE)</f>
        <v>Computerised psychodynamic therapy with support</v>
      </c>
      <c r="D1379" s="35" t="str">
        <f>VLOOKUP(B1379,'WinBUGS output'!A:C,3,FALSE)</f>
        <v>CBT group (under 15 sessions)</v>
      </c>
      <c r="E1379" s="35" t="str">
        <f>FIXED('WinBUGS output'!N1378,2)</f>
        <v>-0.73</v>
      </c>
      <c r="F1379" s="35" t="str">
        <f>FIXED('WinBUGS output'!M1378,2)</f>
        <v>-1.82</v>
      </c>
      <c r="G1379" s="35" t="str">
        <f>FIXED('WinBUGS output'!O1378,2)</f>
        <v>0.23</v>
      </c>
      <c r="H1379" s="7"/>
      <c r="I1379" s="7"/>
      <c r="J1379" s="7"/>
      <c r="X1379" s="35" t="str">
        <f t="shared" si="54"/>
        <v>Computerised psychodynamic therapy with support</v>
      </c>
      <c r="Y1379" s="35" t="str">
        <f t="shared" si="55"/>
        <v>CBT group (under 15 sessions)</v>
      </c>
      <c r="Z1379" s="35" t="str">
        <f>FIXED(EXP('WinBUGS output'!N1378),2)</f>
        <v>0.48</v>
      </c>
      <c r="AA1379" s="35" t="str">
        <f>FIXED(EXP('WinBUGS output'!M1378),2)</f>
        <v>0.16</v>
      </c>
      <c r="AB1379" s="35" t="str">
        <f>FIXED(EXP('WinBUGS output'!O1378),2)</f>
        <v>1.26</v>
      </c>
    </row>
    <row r="1380" spans="1:28" x14ac:dyDescent="0.25">
      <c r="A1380" s="37">
        <v>26</v>
      </c>
      <c r="B1380" s="37">
        <v>53</v>
      </c>
      <c r="C1380" s="35" t="str">
        <f>VLOOKUP(A1380,'WinBUGS output'!A:C,3,FALSE)</f>
        <v>Computerised psychodynamic therapy with support</v>
      </c>
      <c r="D1380" s="35" t="str">
        <f>VLOOKUP(B1380,'WinBUGS output'!A:C,3,FALSE)</f>
        <v>CBT group (under 15 sessions) + TAU</v>
      </c>
      <c r="E1380" s="35" t="str">
        <f>FIXED('WinBUGS output'!N1379,2)</f>
        <v>-0.58</v>
      </c>
      <c r="F1380" s="35" t="str">
        <f>FIXED('WinBUGS output'!M1379,2)</f>
        <v>-1.70</v>
      </c>
      <c r="G1380" s="35" t="str">
        <f>FIXED('WinBUGS output'!O1379,2)</f>
        <v>0.47</v>
      </c>
      <c r="H1380" s="7"/>
      <c r="I1380" s="7"/>
      <c r="J1380" s="7"/>
      <c r="X1380" s="35" t="str">
        <f t="shared" si="54"/>
        <v>Computerised psychodynamic therapy with support</v>
      </c>
      <c r="Y1380" s="35" t="str">
        <f t="shared" si="55"/>
        <v>CBT group (under 15 sessions) + TAU</v>
      </c>
      <c r="Z1380" s="35" t="str">
        <f>FIXED(EXP('WinBUGS output'!N1379),2)</f>
        <v>0.56</v>
      </c>
      <c r="AA1380" s="35" t="str">
        <f>FIXED(EXP('WinBUGS output'!M1379),2)</f>
        <v>0.18</v>
      </c>
      <c r="AB1380" s="35" t="str">
        <f>FIXED(EXP('WinBUGS output'!O1379),2)</f>
        <v>1.59</v>
      </c>
    </row>
    <row r="1381" spans="1:28" x14ac:dyDescent="0.25">
      <c r="A1381" s="37">
        <v>26</v>
      </c>
      <c r="B1381" s="37">
        <v>54</v>
      </c>
      <c r="C1381" s="35" t="str">
        <f>VLOOKUP(A1381,'WinBUGS output'!A:C,3,FALSE)</f>
        <v>Computerised psychodynamic therapy with support</v>
      </c>
      <c r="D1381" s="35" t="str">
        <f>VLOOKUP(B1381,'WinBUGS output'!A:C,3,FALSE)</f>
        <v>Coping with Depression course (group)</v>
      </c>
      <c r="E1381" s="35" t="str">
        <f>FIXED('WinBUGS output'!N1380,2)</f>
        <v>-1.00</v>
      </c>
      <c r="F1381" s="35" t="str">
        <f>FIXED('WinBUGS output'!M1380,2)</f>
        <v>-2.12</v>
      </c>
      <c r="G1381" s="35" t="str">
        <f>FIXED('WinBUGS output'!O1380,2)</f>
        <v>-0.05</v>
      </c>
      <c r="H1381" s="7"/>
      <c r="I1381" s="7"/>
      <c r="J1381" s="7"/>
      <c r="X1381" s="35" t="str">
        <f t="shared" si="54"/>
        <v>Computerised psychodynamic therapy with support</v>
      </c>
      <c r="Y1381" s="35" t="str">
        <f t="shared" si="55"/>
        <v>Coping with Depression course (group)</v>
      </c>
      <c r="Z1381" s="35" t="str">
        <f>FIXED(EXP('WinBUGS output'!N1380),2)</f>
        <v>0.37</v>
      </c>
      <c r="AA1381" s="35" t="str">
        <f>FIXED(EXP('WinBUGS output'!M1380),2)</f>
        <v>0.12</v>
      </c>
      <c r="AB1381" s="35" t="str">
        <f>FIXED(EXP('WinBUGS output'!O1380),2)</f>
        <v>0.95</v>
      </c>
    </row>
    <row r="1382" spans="1:28" x14ac:dyDescent="0.25">
      <c r="A1382" s="37">
        <v>26</v>
      </c>
      <c r="B1382" s="37">
        <v>55</v>
      </c>
      <c r="C1382" s="35" t="str">
        <f>VLOOKUP(A1382,'WinBUGS output'!A:C,3,FALSE)</f>
        <v>Computerised psychodynamic therapy with support</v>
      </c>
      <c r="D1382" s="35" t="str">
        <f>VLOOKUP(B1382,'WinBUGS output'!A:C,3,FALSE)</f>
        <v>Third-wave cognitive therapy group</v>
      </c>
      <c r="E1382" s="35" t="str">
        <f>FIXED('WinBUGS output'!N1381,2)</f>
        <v>-0.97</v>
      </c>
      <c r="F1382" s="35" t="str">
        <f>FIXED('WinBUGS output'!M1381,2)</f>
        <v>-2.06</v>
      </c>
      <c r="G1382" s="35" t="str">
        <f>FIXED('WinBUGS output'!O1381,2)</f>
        <v>-0.03</v>
      </c>
      <c r="H1382" s="7"/>
      <c r="I1382" s="7"/>
      <c r="J1382" s="7"/>
      <c r="X1382" s="35" t="str">
        <f t="shared" si="54"/>
        <v>Computerised psychodynamic therapy with support</v>
      </c>
      <c r="Y1382" s="35" t="str">
        <f t="shared" si="55"/>
        <v>Third-wave cognitive therapy group</v>
      </c>
      <c r="Z1382" s="35" t="str">
        <f>FIXED(EXP('WinBUGS output'!N1381),2)</f>
        <v>0.38</v>
      </c>
      <c r="AA1382" s="35" t="str">
        <f>FIXED(EXP('WinBUGS output'!M1381),2)</f>
        <v>0.13</v>
      </c>
      <c r="AB1382" s="35" t="str">
        <f>FIXED(EXP('WinBUGS output'!O1381),2)</f>
        <v>0.97</v>
      </c>
    </row>
    <row r="1383" spans="1:28" x14ac:dyDescent="0.25">
      <c r="A1383" s="37">
        <v>26</v>
      </c>
      <c r="B1383" s="37">
        <v>56</v>
      </c>
      <c r="C1383" s="35" t="str">
        <f>VLOOKUP(A1383,'WinBUGS output'!A:C,3,FALSE)</f>
        <v>Computerised psychodynamic therapy with support</v>
      </c>
      <c r="D1383" s="35" t="str">
        <f>VLOOKUP(B1383,'WinBUGS output'!A:C,3,FALSE)</f>
        <v>Third-wave cognitive therapy group + TAU</v>
      </c>
      <c r="E1383" s="35" t="str">
        <f>FIXED('WinBUGS output'!N1382,2)</f>
        <v>-0.79</v>
      </c>
      <c r="F1383" s="35" t="str">
        <f>FIXED('WinBUGS output'!M1382,2)</f>
        <v>-1.96</v>
      </c>
      <c r="G1383" s="35" t="str">
        <f>FIXED('WinBUGS output'!O1382,2)</f>
        <v>0.29</v>
      </c>
      <c r="H1383" s="7"/>
      <c r="I1383" s="7"/>
      <c r="J1383" s="7"/>
      <c r="X1383" s="35" t="str">
        <f t="shared" si="54"/>
        <v>Computerised psychodynamic therapy with support</v>
      </c>
      <c r="Y1383" s="35" t="str">
        <f t="shared" si="55"/>
        <v>Third-wave cognitive therapy group + TAU</v>
      </c>
      <c r="Z1383" s="35" t="str">
        <f>FIXED(EXP('WinBUGS output'!N1382),2)</f>
        <v>0.45</v>
      </c>
      <c r="AA1383" s="35" t="str">
        <f>FIXED(EXP('WinBUGS output'!M1382),2)</f>
        <v>0.14</v>
      </c>
      <c r="AB1383" s="35" t="str">
        <f>FIXED(EXP('WinBUGS output'!O1382),2)</f>
        <v>1.34</v>
      </c>
    </row>
    <row r="1384" spans="1:28" x14ac:dyDescent="0.25">
      <c r="A1384" s="37">
        <v>26</v>
      </c>
      <c r="B1384" s="37">
        <v>57</v>
      </c>
      <c r="C1384" s="35" t="str">
        <f>VLOOKUP(A1384,'WinBUGS output'!A:C,3,FALSE)</f>
        <v>Computerised psychodynamic therapy with support</v>
      </c>
      <c r="D1384" s="35" t="str">
        <f>VLOOKUP(B1384,'WinBUGS output'!A:C,3,FALSE)</f>
        <v>CBT individual (over 15 sessions) + any TCA</v>
      </c>
      <c r="E1384" s="35" t="str">
        <f>FIXED('WinBUGS output'!N1383,2)</f>
        <v>0.04</v>
      </c>
      <c r="F1384" s="35" t="str">
        <f>FIXED('WinBUGS output'!M1383,2)</f>
        <v>-1.15</v>
      </c>
      <c r="G1384" s="35" t="str">
        <f>FIXED('WinBUGS output'!O1383,2)</f>
        <v>1.13</v>
      </c>
      <c r="H1384" s="7"/>
      <c r="I1384" s="7"/>
      <c r="J1384" s="7"/>
      <c r="X1384" s="35" t="str">
        <f t="shared" si="54"/>
        <v>Computerised psychodynamic therapy with support</v>
      </c>
      <c r="Y1384" s="35" t="str">
        <f t="shared" si="55"/>
        <v>CBT individual (over 15 sessions) + any TCA</v>
      </c>
      <c r="Z1384" s="35" t="str">
        <f>FIXED(EXP('WinBUGS output'!N1383),2)</f>
        <v>1.04</v>
      </c>
      <c r="AA1384" s="35" t="str">
        <f>FIXED(EXP('WinBUGS output'!M1383),2)</f>
        <v>0.32</v>
      </c>
      <c r="AB1384" s="35" t="str">
        <f>FIXED(EXP('WinBUGS output'!O1383),2)</f>
        <v>3.09</v>
      </c>
    </row>
    <row r="1385" spans="1:28" x14ac:dyDescent="0.25">
      <c r="A1385" s="37">
        <v>26</v>
      </c>
      <c r="B1385" s="37">
        <v>58</v>
      </c>
      <c r="C1385" s="35" t="str">
        <f>VLOOKUP(A1385,'WinBUGS output'!A:C,3,FALSE)</f>
        <v>Computerised psychodynamic therapy with support</v>
      </c>
      <c r="D1385" s="35" t="str">
        <f>VLOOKUP(B1385,'WinBUGS output'!A:C,3,FALSE)</f>
        <v>CBT individual (over 15 sessions) + imipramine</v>
      </c>
      <c r="E1385" s="35" t="str">
        <f>FIXED('WinBUGS output'!N1384,2)</f>
        <v>0.06</v>
      </c>
      <c r="F1385" s="35" t="str">
        <f>FIXED('WinBUGS output'!M1384,2)</f>
        <v>-1.19</v>
      </c>
      <c r="G1385" s="35" t="str">
        <f>FIXED('WinBUGS output'!O1384,2)</f>
        <v>1.23</v>
      </c>
      <c r="H1385" s="7"/>
      <c r="I1385" s="7"/>
      <c r="J1385" s="7"/>
      <c r="X1385" s="35" t="str">
        <f t="shared" si="54"/>
        <v>Computerised psychodynamic therapy with support</v>
      </c>
      <c r="Y1385" s="35" t="str">
        <f t="shared" si="55"/>
        <v>CBT individual (over 15 sessions) + imipramine</v>
      </c>
      <c r="Z1385" s="35" t="str">
        <f>FIXED(EXP('WinBUGS output'!N1384),2)</f>
        <v>1.06</v>
      </c>
      <c r="AA1385" s="35" t="str">
        <f>FIXED(EXP('WinBUGS output'!M1384),2)</f>
        <v>0.30</v>
      </c>
      <c r="AB1385" s="35" t="str">
        <f>FIXED(EXP('WinBUGS output'!O1384),2)</f>
        <v>3.42</v>
      </c>
    </row>
    <row r="1386" spans="1:28" x14ac:dyDescent="0.25">
      <c r="A1386" s="37">
        <v>26</v>
      </c>
      <c r="B1386" s="37">
        <v>59</v>
      </c>
      <c r="C1386" s="35" t="str">
        <f>VLOOKUP(A1386,'WinBUGS output'!A:C,3,FALSE)</f>
        <v>Computerised psychodynamic therapy with support</v>
      </c>
      <c r="D1386" s="35" t="str">
        <f>VLOOKUP(B1386,'WinBUGS output'!A:C,3,FALSE)</f>
        <v>Supportive psychotherapy + any SSRI</v>
      </c>
      <c r="E1386" s="35" t="str">
        <f>FIXED('WinBUGS output'!N1385,2)</f>
        <v>0.42</v>
      </c>
      <c r="F1386" s="35" t="str">
        <f>FIXED('WinBUGS output'!M1385,2)</f>
        <v>-1.30</v>
      </c>
      <c r="G1386" s="35" t="str">
        <f>FIXED('WinBUGS output'!O1385,2)</f>
        <v>2.14</v>
      </c>
      <c r="H1386" s="7"/>
      <c r="I1386" s="7"/>
      <c r="J1386" s="7"/>
      <c r="X1386" s="35" t="str">
        <f t="shared" si="54"/>
        <v>Computerised psychodynamic therapy with support</v>
      </c>
      <c r="Y1386" s="35" t="str">
        <f t="shared" si="55"/>
        <v>Supportive psychotherapy + any SSRI</v>
      </c>
      <c r="Z1386" s="35" t="str">
        <f>FIXED(EXP('WinBUGS output'!N1385),2)</f>
        <v>1.53</v>
      </c>
      <c r="AA1386" s="35" t="str">
        <f>FIXED(EXP('WinBUGS output'!M1385),2)</f>
        <v>0.27</v>
      </c>
      <c r="AB1386" s="35" t="str">
        <f>FIXED(EXP('WinBUGS output'!O1385),2)</f>
        <v>8.53</v>
      </c>
    </row>
    <row r="1387" spans="1:28" x14ac:dyDescent="0.25">
      <c r="A1387" s="37">
        <v>26</v>
      </c>
      <c r="B1387" s="37">
        <v>60</v>
      </c>
      <c r="C1387" s="35" t="str">
        <f>VLOOKUP(A1387,'WinBUGS output'!A:C,3,FALSE)</f>
        <v>Computerised psychodynamic therapy with support</v>
      </c>
      <c r="D1387" s="35" t="str">
        <f>VLOOKUP(B1387,'WinBUGS output'!A:C,3,FALSE)</f>
        <v>Interpersonal psychotherapy (IPT) + any AD</v>
      </c>
      <c r="E1387" s="35" t="str">
        <f>FIXED('WinBUGS output'!N1386,2)</f>
        <v>0.61</v>
      </c>
      <c r="F1387" s="35" t="str">
        <f>FIXED('WinBUGS output'!M1386,2)</f>
        <v>-0.78</v>
      </c>
      <c r="G1387" s="35" t="str">
        <f>FIXED('WinBUGS output'!O1386,2)</f>
        <v>1.92</v>
      </c>
      <c r="H1387" s="7"/>
      <c r="I1387" s="7"/>
      <c r="J1387" s="7"/>
      <c r="X1387" s="35" t="str">
        <f t="shared" si="54"/>
        <v>Computerised psychodynamic therapy with support</v>
      </c>
      <c r="Y1387" s="35" t="str">
        <f t="shared" si="55"/>
        <v>Interpersonal psychotherapy (IPT) + any AD</v>
      </c>
      <c r="Z1387" s="35" t="str">
        <f>FIXED(EXP('WinBUGS output'!N1386),2)</f>
        <v>1.83</v>
      </c>
      <c r="AA1387" s="35" t="str">
        <f>FIXED(EXP('WinBUGS output'!M1386),2)</f>
        <v>0.46</v>
      </c>
      <c r="AB1387" s="35" t="str">
        <f>FIXED(EXP('WinBUGS output'!O1386),2)</f>
        <v>6.80</v>
      </c>
    </row>
    <row r="1388" spans="1:28" x14ac:dyDescent="0.25">
      <c r="A1388" s="37">
        <v>26</v>
      </c>
      <c r="B1388" s="37">
        <v>61</v>
      </c>
      <c r="C1388" s="35" t="str">
        <f>VLOOKUP(A1388,'WinBUGS output'!A:C,3,FALSE)</f>
        <v>Computerised psychodynamic therapy with support</v>
      </c>
      <c r="D1388" s="35" t="str">
        <f>VLOOKUP(B1388,'WinBUGS output'!A:C,3,FALSE)</f>
        <v>Interpersonal psychotherapy (IPT) + imipramine</v>
      </c>
      <c r="E1388" s="35" t="str">
        <f>FIXED('WinBUGS output'!N1387,2)</f>
        <v>0.62</v>
      </c>
      <c r="F1388" s="35" t="str">
        <f>FIXED('WinBUGS output'!M1387,2)</f>
        <v>-0.88</v>
      </c>
      <c r="G1388" s="35" t="str">
        <f>FIXED('WinBUGS output'!O1387,2)</f>
        <v>2.08</v>
      </c>
      <c r="H1388" s="7"/>
      <c r="I1388" s="7"/>
      <c r="J1388" s="7"/>
      <c r="X1388" s="35" t="str">
        <f t="shared" si="54"/>
        <v>Computerised psychodynamic therapy with support</v>
      </c>
      <c r="Y1388" s="35" t="str">
        <f t="shared" si="55"/>
        <v>Interpersonal psychotherapy (IPT) + imipramine</v>
      </c>
      <c r="Z1388" s="35" t="str">
        <f>FIXED(EXP('WinBUGS output'!N1387),2)</f>
        <v>1.87</v>
      </c>
      <c r="AA1388" s="35" t="str">
        <f>FIXED(EXP('WinBUGS output'!M1387),2)</f>
        <v>0.41</v>
      </c>
      <c r="AB1388" s="35" t="str">
        <f>FIXED(EXP('WinBUGS output'!O1387),2)</f>
        <v>8.01</v>
      </c>
    </row>
    <row r="1389" spans="1:28" x14ac:dyDescent="0.25">
      <c r="A1389" s="37">
        <v>26</v>
      </c>
      <c r="B1389" s="37">
        <v>62</v>
      </c>
      <c r="C1389" s="35" t="str">
        <f>VLOOKUP(A1389,'WinBUGS output'!A:C,3,FALSE)</f>
        <v>Computerised psychodynamic therapy with support</v>
      </c>
      <c r="D1389" s="35" t="str">
        <f>VLOOKUP(B1389,'WinBUGS output'!A:C,3,FALSE)</f>
        <v>Short-term psychodynamic psychotherapy individual + Any AD</v>
      </c>
      <c r="E1389" s="35" t="str">
        <f>FIXED('WinBUGS output'!N1388,2)</f>
        <v>0.37</v>
      </c>
      <c r="F1389" s="35" t="str">
        <f>FIXED('WinBUGS output'!M1388,2)</f>
        <v>-0.91</v>
      </c>
      <c r="G1389" s="35" t="str">
        <f>FIXED('WinBUGS output'!O1388,2)</f>
        <v>1.58</v>
      </c>
      <c r="H1389" s="7"/>
      <c r="I1389" s="7"/>
      <c r="J1389" s="7"/>
      <c r="X1389" s="35" t="str">
        <f t="shared" si="54"/>
        <v>Computerised psychodynamic therapy with support</v>
      </c>
      <c r="Y1389" s="35" t="str">
        <f t="shared" si="55"/>
        <v>Short-term psychodynamic psychotherapy individual + Any AD</v>
      </c>
      <c r="Z1389" s="35" t="str">
        <f>FIXED(EXP('WinBUGS output'!N1388),2)</f>
        <v>1.44</v>
      </c>
      <c r="AA1389" s="35" t="str">
        <f>FIXED(EXP('WinBUGS output'!M1388),2)</f>
        <v>0.40</v>
      </c>
      <c r="AB1389" s="35" t="str">
        <f>FIXED(EXP('WinBUGS output'!O1388),2)</f>
        <v>4.83</v>
      </c>
    </row>
    <row r="1390" spans="1:28" x14ac:dyDescent="0.25">
      <c r="A1390" s="37">
        <v>26</v>
      </c>
      <c r="B1390" s="37">
        <v>63</v>
      </c>
      <c r="C1390" s="35" t="str">
        <f>VLOOKUP(A1390,'WinBUGS output'!A:C,3,FALSE)</f>
        <v>Computerised psychodynamic therapy with support</v>
      </c>
      <c r="D1390" s="35" t="str">
        <f>VLOOKUP(B1390,'WinBUGS output'!A:C,3,FALSE)</f>
        <v>Short-term psychodynamic psychotherapy individual + any SSRI</v>
      </c>
      <c r="E1390" s="35" t="str">
        <f>FIXED('WinBUGS output'!N1389,2)</f>
        <v>0.22</v>
      </c>
      <c r="F1390" s="35" t="str">
        <f>FIXED('WinBUGS output'!M1389,2)</f>
        <v>-1.14</v>
      </c>
      <c r="G1390" s="35" t="str">
        <f>FIXED('WinBUGS output'!O1389,2)</f>
        <v>1.51</v>
      </c>
      <c r="H1390" s="7"/>
      <c r="I1390" s="7"/>
      <c r="J1390" s="7"/>
      <c r="X1390" s="35" t="str">
        <f t="shared" si="54"/>
        <v>Computerised psychodynamic therapy with support</v>
      </c>
      <c r="Y1390" s="35" t="str">
        <f t="shared" si="55"/>
        <v>Short-term psychodynamic psychotherapy individual + any SSRI</v>
      </c>
      <c r="Z1390" s="35" t="str">
        <f>FIXED(EXP('WinBUGS output'!N1389),2)</f>
        <v>1.25</v>
      </c>
      <c r="AA1390" s="35" t="str">
        <f>FIXED(EXP('WinBUGS output'!M1389),2)</f>
        <v>0.32</v>
      </c>
      <c r="AB1390" s="35" t="str">
        <f>FIXED(EXP('WinBUGS output'!O1389),2)</f>
        <v>4.51</v>
      </c>
    </row>
    <row r="1391" spans="1:28" x14ac:dyDescent="0.25">
      <c r="A1391" s="37">
        <v>26</v>
      </c>
      <c r="B1391" s="37">
        <v>64</v>
      </c>
      <c r="C1391" s="35" t="str">
        <f>VLOOKUP(A1391,'WinBUGS output'!A:C,3,FALSE)</f>
        <v>Computerised psychodynamic therapy with support</v>
      </c>
      <c r="D1391" s="35" t="str">
        <f>VLOOKUP(B1391,'WinBUGS output'!A:C,3,FALSE)</f>
        <v>CBT individual (over 15 sessions) + Pill placebo</v>
      </c>
      <c r="E1391" s="35" t="str">
        <f>FIXED('WinBUGS output'!N1390,2)</f>
        <v>0.96</v>
      </c>
      <c r="F1391" s="35" t="str">
        <f>FIXED('WinBUGS output'!M1390,2)</f>
        <v>-0.40</v>
      </c>
      <c r="G1391" s="35" t="str">
        <f>FIXED('WinBUGS output'!O1390,2)</f>
        <v>2.27</v>
      </c>
      <c r="H1391" s="7"/>
      <c r="I1391" s="7"/>
      <c r="J1391" s="7"/>
      <c r="X1391" s="35" t="str">
        <f t="shared" si="54"/>
        <v>Computerised psychodynamic therapy with support</v>
      </c>
      <c r="Y1391" s="35" t="str">
        <f t="shared" si="55"/>
        <v>CBT individual (over 15 sessions) + Pill placebo</v>
      </c>
      <c r="Z1391" s="35" t="str">
        <f>FIXED(EXP('WinBUGS output'!N1390),2)</f>
        <v>2.61</v>
      </c>
      <c r="AA1391" s="35" t="str">
        <f>FIXED(EXP('WinBUGS output'!M1390),2)</f>
        <v>0.67</v>
      </c>
      <c r="AB1391" s="35" t="str">
        <f>FIXED(EXP('WinBUGS output'!O1390),2)</f>
        <v>9.66</v>
      </c>
    </row>
    <row r="1392" spans="1:28" x14ac:dyDescent="0.25">
      <c r="A1392" s="37">
        <v>26</v>
      </c>
      <c r="B1392" s="37">
        <v>65</v>
      </c>
      <c r="C1392" s="35" t="str">
        <f>VLOOKUP(A1392,'WinBUGS output'!A:C,3,FALSE)</f>
        <v>Computerised psychodynamic therapy with support</v>
      </c>
      <c r="D1392" s="35" t="str">
        <f>VLOOKUP(B1392,'WinBUGS output'!A:C,3,FALSE)</f>
        <v xml:space="preserve">Interpersonal psychotherapy (IPT) + Pill placebo </v>
      </c>
      <c r="E1392" s="35" t="str">
        <f>FIXED('WinBUGS output'!N1391,2)</f>
        <v>0.94</v>
      </c>
      <c r="F1392" s="35" t="str">
        <f>FIXED('WinBUGS output'!M1391,2)</f>
        <v>-0.54</v>
      </c>
      <c r="G1392" s="35" t="str">
        <f>FIXED('WinBUGS output'!O1391,2)</f>
        <v>2.39</v>
      </c>
      <c r="H1392" s="7"/>
      <c r="I1392" s="7"/>
      <c r="J1392" s="7"/>
      <c r="X1392" s="35" t="str">
        <f t="shared" si="54"/>
        <v>Computerised psychodynamic therapy with support</v>
      </c>
      <c r="Y1392" s="35" t="str">
        <f t="shared" si="55"/>
        <v xml:space="preserve">Interpersonal psychotherapy (IPT) + Pill placebo </v>
      </c>
      <c r="Z1392" s="35" t="str">
        <f>FIXED(EXP('WinBUGS output'!N1391),2)</f>
        <v>2.57</v>
      </c>
      <c r="AA1392" s="35" t="str">
        <f>FIXED(EXP('WinBUGS output'!M1391),2)</f>
        <v>0.58</v>
      </c>
      <c r="AB1392" s="35" t="str">
        <f>FIXED(EXP('WinBUGS output'!O1391),2)</f>
        <v>10.89</v>
      </c>
    </row>
    <row r="1393" spans="1:28" x14ac:dyDescent="0.25">
      <c r="A1393" s="37">
        <v>26</v>
      </c>
      <c r="B1393" s="37">
        <v>66</v>
      </c>
      <c r="C1393" s="35" t="str">
        <f>VLOOKUP(A1393,'WinBUGS output'!A:C,3,FALSE)</f>
        <v>Computerised psychodynamic therapy with support</v>
      </c>
      <c r="D1393" s="35" t="str">
        <f>VLOOKUP(B1393,'WinBUGS output'!A:C,3,FALSE)</f>
        <v>Exercise + Sertraline</v>
      </c>
      <c r="E1393" s="35" t="str">
        <f>FIXED('WinBUGS output'!N1392,2)</f>
        <v>0.83</v>
      </c>
      <c r="F1393" s="35" t="str">
        <f>FIXED('WinBUGS output'!M1392,2)</f>
        <v>-0.57</v>
      </c>
      <c r="G1393" s="35" t="str">
        <f>FIXED('WinBUGS output'!O1392,2)</f>
        <v>2.16</v>
      </c>
      <c r="H1393" s="7"/>
      <c r="I1393" s="7"/>
      <c r="J1393" s="7"/>
      <c r="X1393" s="35" t="str">
        <f t="shared" si="54"/>
        <v>Computerised psychodynamic therapy with support</v>
      </c>
      <c r="Y1393" s="35" t="str">
        <f t="shared" si="55"/>
        <v>Exercise + Sertraline</v>
      </c>
      <c r="Z1393" s="35" t="str">
        <f>FIXED(EXP('WinBUGS output'!N1392),2)</f>
        <v>2.29</v>
      </c>
      <c r="AA1393" s="35" t="str">
        <f>FIXED(EXP('WinBUGS output'!M1392),2)</f>
        <v>0.56</v>
      </c>
      <c r="AB1393" s="35" t="str">
        <f>FIXED(EXP('WinBUGS output'!O1392),2)</f>
        <v>8.66</v>
      </c>
    </row>
    <row r="1394" spans="1:28" x14ac:dyDescent="0.25">
      <c r="A1394" s="37">
        <v>26</v>
      </c>
      <c r="B1394" s="37">
        <v>67</v>
      </c>
      <c r="C1394" s="35" t="str">
        <f>VLOOKUP(A1394,'WinBUGS output'!A:C,3,FALSE)</f>
        <v>Computerised psychodynamic therapy with support</v>
      </c>
      <c r="D1394" s="35" t="str">
        <f>VLOOKUP(B1394,'WinBUGS output'!A:C,3,FALSE)</f>
        <v>Cognitive bibliotherapy + escitalopram</v>
      </c>
      <c r="E1394" s="35" t="str">
        <f>FIXED('WinBUGS output'!N1393,2)</f>
        <v>-0.67</v>
      </c>
      <c r="F1394" s="35" t="str">
        <f>FIXED('WinBUGS output'!M1393,2)</f>
        <v>-2.12</v>
      </c>
      <c r="G1394" s="35" t="str">
        <f>FIXED('WinBUGS output'!O1393,2)</f>
        <v>0.76</v>
      </c>
      <c r="H1394" s="7"/>
      <c r="I1394" s="7"/>
      <c r="J1394" s="7"/>
      <c r="X1394" s="35" t="str">
        <f t="shared" si="54"/>
        <v>Computerised psychodynamic therapy with support</v>
      </c>
      <c r="Y1394" s="35" t="str">
        <f t="shared" si="55"/>
        <v>Cognitive bibliotherapy + escitalopram</v>
      </c>
      <c r="Z1394" s="35" t="str">
        <f>FIXED(EXP('WinBUGS output'!N1393),2)</f>
        <v>0.51</v>
      </c>
      <c r="AA1394" s="35" t="str">
        <f>FIXED(EXP('WinBUGS output'!M1393),2)</f>
        <v>0.12</v>
      </c>
      <c r="AB1394" s="35" t="str">
        <f>FIXED(EXP('WinBUGS output'!O1393),2)</f>
        <v>2.15</v>
      </c>
    </row>
    <row r="1395" spans="1:28" x14ac:dyDescent="0.25">
      <c r="A1395" s="37">
        <v>27</v>
      </c>
      <c r="B1395" s="37">
        <v>28</v>
      </c>
      <c r="C1395" s="35" t="str">
        <f>VLOOKUP(A1395,'WinBUGS output'!A:C,3,FALSE)</f>
        <v>Computerised-CBT (CCBT) with support</v>
      </c>
      <c r="D1395" s="35" t="str">
        <f>VLOOKUP(B1395,'WinBUGS output'!A:C,3,FALSE)</f>
        <v>Computerised-CBT (CCBT) with support + TAU</v>
      </c>
      <c r="E1395" s="35" t="str">
        <f>FIXED('WinBUGS output'!N1394,2)</f>
        <v>-0.23</v>
      </c>
      <c r="F1395" s="35" t="str">
        <f>FIXED('WinBUGS output'!M1394,2)</f>
        <v>-1.07</v>
      </c>
      <c r="G1395" s="35" t="str">
        <f>FIXED('WinBUGS output'!O1394,2)</f>
        <v>0.48</v>
      </c>
      <c r="H1395" s="7"/>
      <c r="I1395" s="7"/>
      <c r="J1395" s="7"/>
      <c r="X1395" s="35" t="str">
        <f t="shared" si="54"/>
        <v>Computerised-CBT (CCBT) with support</v>
      </c>
      <c r="Y1395" s="35" t="str">
        <f t="shared" si="55"/>
        <v>Computerised-CBT (CCBT) with support + TAU</v>
      </c>
      <c r="Z1395" s="35" t="str">
        <f>FIXED(EXP('WinBUGS output'!N1394),2)</f>
        <v>0.80</v>
      </c>
      <c r="AA1395" s="35" t="str">
        <f>FIXED(EXP('WinBUGS output'!M1394),2)</f>
        <v>0.34</v>
      </c>
      <c r="AB1395" s="35" t="str">
        <f>FIXED(EXP('WinBUGS output'!O1394),2)</f>
        <v>1.62</v>
      </c>
    </row>
    <row r="1396" spans="1:28" x14ac:dyDescent="0.25">
      <c r="A1396" s="37">
        <v>27</v>
      </c>
      <c r="B1396" s="37">
        <v>29</v>
      </c>
      <c r="C1396" s="35" t="str">
        <f>VLOOKUP(A1396,'WinBUGS output'!A:C,3,FALSE)</f>
        <v>Computerised-CBT (CCBT) with support</v>
      </c>
      <c r="D1396" s="35" t="str">
        <f>VLOOKUP(B1396,'WinBUGS output'!A:C,3,FALSE)</f>
        <v>Cognitive bibliotherapy</v>
      </c>
      <c r="E1396" s="35" t="str">
        <f>FIXED('WinBUGS output'!N1395,2)</f>
        <v>-0.72</v>
      </c>
      <c r="F1396" s="35" t="str">
        <f>FIXED('WinBUGS output'!M1395,2)</f>
        <v>-1.27</v>
      </c>
      <c r="G1396" s="35" t="str">
        <f>FIXED('WinBUGS output'!O1395,2)</f>
        <v>-0.18</v>
      </c>
      <c r="H1396" s="7"/>
      <c r="I1396" s="7"/>
      <c r="J1396" s="7"/>
      <c r="X1396" s="35" t="str">
        <f t="shared" si="54"/>
        <v>Computerised-CBT (CCBT) with support</v>
      </c>
      <c r="Y1396" s="35" t="str">
        <f t="shared" si="55"/>
        <v>Cognitive bibliotherapy</v>
      </c>
      <c r="Z1396" s="35" t="str">
        <f>FIXED(EXP('WinBUGS output'!N1395),2)</f>
        <v>0.49</v>
      </c>
      <c r="AA1396" s="35" t="str">
        <f>FIXED(EXP('WinBUGS output'!M1395),2)</f>
        <v>0.28</v>
      </c>
      <c r="AB1396" s="35" t="str">
        <f>FIXED(EXP('WinBUGS output'!O1395),2)</f>
        <v>0.84</v>
      </c>
    </row>
    <row r="1397" spans="1:28" x14ac:dyDescent="0.25">
      <c r="A1397" s="37">
        <v>27</v>
      </c>
      <c r="B1397" s="37">
        <v>30</v>
      </c>
      <c r="C1397" s="35" t="str">
        <f>VLOOKUP(A1397,'WinBUGS output'!A:C,3,FALSE)</f>
        <v>Computerised-CBT (CCBT) with support</v>
      </c>
      <c r="D1397" s="35" t="str">
        <f>VLOOKUP(B1397,'WinBUGS output'!A:C,3,FALSE)</f>
        <v>Cognitive bibliotherapy + TAU</v>
      </c>
      <c r="E1397" s="35" t="str">
        <f>FIXED('WinBUGS output'!N1396,2)</f>
        <v>-1.01</v>
      </c>
      <c r="F1397" s="35" t="str">
        <f>FIXED('WinBUGS output'!M1396,2)</f>
        <v>-1.86</v>
      </c>
      <c r="G1397" s="35" t="str">
        <f>FIXED('WinBUGS output'!O1396,2)</f>
        <v>-0.24</v>
      </c>
      <c r="H1397" s="7"/>
      <c r="I1397" s="7"/>
      <c r="J1397" s="7"/>
      <c r="X1397" s="35" t="str">
        <f t="shared" si="54"/>
        <v>Computerised-CBT (CCBT) with support</v>
      </c>
      <c r="Y1397" s="35" t="str">
        <f t="shared" si="55"/>
        <v>Cognitive bibliotherapy + TAU</v>
      </c>
      <c r="Z1397" s="35" t="str">
        <f>FIXED(EXP('WinBUGS output'!N1396),2)</f>
        <v>0.37</v>
      </c>
      <c r="AA1397" s="35" t="str">
        <f>FIXED(EXP('WinBUGS output'!M1396),2)</f>
        <v>0.16</v>
      </c>
      <c r="AB1397" s="35" t="str">
        <f>FIXED(EXP('WinBUGS output'!O1396),2)</f>
        <v>0.79</v>
      </c>
    </row>
    <row r="1398" spans="1:28" x14ac:dyDescent="0.25">
      <c r="A1398" s="37">
        <v>27</v>
      </c>
      <c r="B1398" s="37">
        <v>31</v>
      </c>
      <c r="C1398" s="35" t="str">
        <f>VLOOKUP(A1398,'WinBUGS output'!A:C,3,FALSE)</f>
        <v>Computerised-CBT (CCBT) with support</v>
      </c>
      <c r="D1398" s="35" t="str">
        <f>VLOOKUP(B1398,'WinBUGS output'!A:C,3,FALSE)</f>
        <v>Computerised mindfulness intervention</v>
      </c>
      <c r="E1398" s="35" t="str">
        <f>FIXED('WinBUGS output'!N1397,2)</f>
        <v>-0.66</v>
      </c>
      <c r="F1398" s="35" t="str">
        <f>FIXED('WinBUGS output'!M1397,2)</f>
        <v>-1.47</v>
      </c>
      <c r="G1398" s="35" t="str">
        <f>FIXED('WinBUGS output'!O1397,2)</f>
        <v>0.18</v>
      </c>
      <c r="H1398" s="7"/>
      <c r="I1398" s="7"/>
      <c r="J1398" s="7"/>
      <c r="X1398" s="35" t="str">
        <f t="shared" si="54"/>
        <v>Computerised-CBT (CCBT) with support</v>
      </c>
      <c r="Y1398" s="35" t="str">
        <f t="shared" si="55"/>
        <v>Computerised mindfulness intervention</v>
      </c>
      <c r="Z1398" s="35" t="str">
        <f>FIXED(EXP('WinBUGS output'!N1397),2)</f>
        <v>0.51</v>
      </c>
      <c r="AA1398" s="35" t="str">
        <f>FIXED(EXP('WinBUGS output'!M1397),2)</f>
        <v>0.23</v>
      </c>
      <c r="AB1398" s="35" t="str">
        <f>FIXED(EXP('WinBUGS output'!O1397),2)</f>
        <v>1.19</v>
      </c>
    </row>
    <row r="1399" spans="1:28" x14ac:dyDescent="0.25">
      <c r="A1399" s="37">
        <v>27</v>
      </c>
      <c r="B1399" s="37">
        <v>32</v>
      </c>
      <c r="C1399" s="35" t="str">
        <f>VLOOKUP(A1399,'WinBUGS output'!A:C,3,FALSE)</f>
        <v>Computerised-CBT (CCBT) with support</v>
      </c>
      <c r="D1399" s="35" t="str">
        <f>VLOOKUP(B1399,'WinBUGS output'!A:C,3,FALSE)</f>
        <v>Computerised-CBT (CCBT)</v>
      </c>
      <c r="E1399" s="35" t="str">
        <f>FIXED('WinBUGS output'!N1398,2)</f>
        <v>-0.44</v>
      </c>
      <c r="F1399" s="35" t="str">
        <f>FIXED('WinBUGS output'!M1398,2)</f>
        <v>-1.03</v>
      </c>
      <c r="G1399" s="35" t="str">
        <f>FIXED('WinBUGS output'!O1398,2)</f>
        <v>0.14</v>
      </c>
      <c r="H1399" s="7"/>
      <c r="I1399" s="7"/>
      <c r="J1399" s="7"/>
      <c r="X1399" s="35" t="str">
        <f t="shared" si="54"/>
        <v>Computerised-CBT (CCBT) with support</v>
      </c>
      <c r="Y1399" s="35" t="str">
        <f t="shared" si="55"/>
        <v>Computerised-CBT (CCBT)</v>
      </c>
      <c r="Z1399" s="35" t="str">
        <f>FIXED(EXP('WinBUGS output'!N1398),2)</f>
        <v>0.65</v>
      </c>
      <c r="AA1399" s="35" t="str">
        <f>FIXED(EXP('WinBUGS output'!M1398),2)</f>
        <v>0.36</v>
      </c>
      <c r="AB1399" s="35" t="str">
        <f>FIXED(EXP('WinBUGS output'!O1398),2)</f>
        <v>1.15</v>
      </c>
    </row>
    <row r="1400" spans="1:28" x14ac:dyDescent="0.25">
      <c r="A1400" s="37">
        <v>27</v>
      </c>
      <c r="B1400" s="37">
        <v>33</v>
      </c>
      <c r="C1400" s="35" t="str">
        <f>VLOOKUP(A1400,'WinBUGS output'!A:C,3,FALSE)</f>
        <v>Computerised-CBT (CCBT) with support</v>
      </c>
      <c r="D1400" s="35" t="str">
        <f>VLOOKUP(B1400,'WinBUGS output'!A:C,3,FALSE)</f>
        <v>Online positive psychological intervention</v>
      </c>
      <c r="E1400" s="35" t="str">
        <f>FIXED('WinBUGS output'!N1399,2)</f>
        <v>-1.05</v>
      </c>
      <c r="F1400" s="35" t="str">
        <f>FIXED('WinBUGS output'!M1399,2)</f>
        <v>-1.85</v>
      </c>
      <c r="G1400" s="35" t="str">
        <f>FIXED('WinBUGS output'!O1399,2)</f>
        <v>-0.31</v>
      </c>
      <c r="H1400" s="7"/>
      <c r="I1400" s="7"/>
      <c r="J1400" s="7"/>
      <c r="X1400" s="35" t="str">
        <f t="shared" si="54"/>
        <v>Computerised-CBT (CCBT) with support</v>
      </c>
      <c r="Y1400" s="35" t="str">
        <f t="shared" si="55"/>
        <v>Online positive psychological intervention</v>
      </c>
      <c r="Z1400" s="35" t="str">
        <f>FIXED(EXP('WinBUGS output'!N1399),2)</f>
        <v>0.35</v>
      </c>
      <c r="AA1400" s="35" t="str">
        <f>FIXED(EXP('WinBUGS output'!M1399),2)</f>
        <v>0.16</v>
      </c>
      <c r="AB1400" s="35" t="str">
        <f>FIXED(EXP('WinBUGS output'!O1399),2)</f>
        <v>0.73</v>
      </c>
    </row>
    <row r="1401" spans="1:28" x14ac:dyDescent="0.25">
      <c r="A1401" s="37">
        <v>27</v>
      </c>
      <c r="B1401" s="37">
        <v>34</v>
      </c>
      <c r="C1401" s="35" t="str">
        <f>VLOOKUP(A1401,'WinBUGS output'!A:C,3,FALSE)</f>
        <v>Computerised-CBT (CCBT) with support</v>
      </c>
      <c r="D1401" s="35" t="str">
        <f>VLOOKUP(B1401,'WinBUGS output'!A:C,3,FALSE)</f>
        <v>Psychoeducational website</v>
      </c>
      <c r="E1401" s="35" t="str">
        <f>FIXED('WinBUGS output'!N1400,2)</f>
        <v>-0.60</v>
      </c>
      <c r="F1401" s="35" t="str">
        <f>FIXED('WinBUGS output'!M1400,2)</f>
        <v>-1.34</v>
      </c>
      <c r="G1401" s="35" t="str">
        <f>FIXED('WinBUGS output'!O1400,2)</f>
        <v>0.18</v>
      </c>
      <c r="H1401" s="7"/>
      <c r="I1401" s="7"/>
      <c r="J1401" s="7"/>
      <c r="X1401" s="35" t="str">
        <f t="shared" si="54"/>
        <v>Computerised-CBT (CCBT) with support</v>
      </c>
      <c r="Y1401" s="35" t="str">
        <f t="shared" si="55"/>
        <v>Psychoeducational website</v>
      </c>
      <c r="Z1401" s="35" t="str">
        <f>FIXED(EXP('WinBUGS output'!N1400),2)</f>
        <v>0.55</v>
      </c>
      <c r="AA1401" s="35" t="str">
        <f>FIXED(EXP('WinBUGS output'!M1400),2)</f>
        <v>0.26</v>
      </c>
      <c r="AB1401" s="35" t="str">
        <f>FIXED(EXP('WinBUGS output'!O1400),2)</f>
        <v>1.19</v>
      </c>
    </row>
    <row r="1402" spans="1:28" x14ac:dyDescent="0.25">
      <c r="A1402" s="37">
        <v>27</v>
      </c>
      <c r="B1402" s="37">
        <v>35</v>
      </c>
      <c r="C1402" s="35" t="str">
        <f>VLOOKUP(A1402,'WinBUGS output'!A:C,3,FALSE)</f>
        <v>Computerised-CBT (CCBT) with support</v>
      </c>
      <c r="D1402" s="35" t="str">
        <f>VLOOKUP(B1402,'WinBUGS output'!A:C,3,FALSE)</f>
        <v>Tailored computerised psychoeducation and self-help strategies</v>
      </c>
      <c r="E1402" s="35" t="str">
        <f>FIXED('WinBUGS output'!N1401,2)</f>
        <v>-1.17</v>
      </c>
      <c r="F1402" s="35" t="str">
        <f>FIXED('WinBUGS output'!M1401,2)</f>
        <v>-2.13</v>
      </c>
      <c r="G1402" s="35" t="str">
        <f>FIXED('WinBUGS output'!O1401,2)</f>
        <v>-0.37</v>
      </c>
      <c r="H1402" s="7"/>
      <c r="I1402" s="7"/>
      <c r="J1402" s="7"/>
      <c r="X1402" s="35" t="str">
        <f t="shared" si="54"/>
        <v>Computerised-CBT (CCBT) with support</v>
      </c>
      <c r="Y1402" s="35" t="str">
        <f t="shared" si="55"/>
        <v>Tailored computerised psychoeducation and self-help strategies</v>
      </c>
      <c r="Z1402" s="35" t="str">
        <f>FIXED(EXP('WinBUGS output'!N1401),2)</f>
        <v>0.31</v>
      </c>
      <c r="AA1402" s="35" t="str">
        <f>FIXED(EXP('WinBUGS output'!M1401),2)</f>
        <v>0.12</v>
      </c>
      <c r="AB1402" s="35" t="str">
        <f>FIXED(EXP('WinBUGS output'!O1401),2)</f>
        <v>0.69</v>
      </c>
    </row>
    <row r="1403" spans="1:28" x14ac:dyDescent="0.25">
      <c r="A1403" s="37">
        <v>27</v>
      </c>
      <c r="B1403" s="37">
        <v>36</v>
      </c>
      <c r="C1403" s="35" t="str">
        <f>VLOOKUP(A1403,'WinBUGS output'!A:C,3,FALSE)</f>
        <v>Computerised-CBT (CCBT) with support</v>
      </c>
      <c r="D1403" s="35" t="str">
        <f>VLOOKUP(B1403,'WinBUGS output'!A:C,3,FALSE)</f>
        <v>Lifestyle factors discussion</v>
      </c>
      <c r="E1403" s="35" t="str">
        <f>FIXED('WinBUGS output'!N1402,2)</f>
        <v>-0.92</v>
      </c>
      <c r="F1403" s="35" t="str">
        <f>FIXED('WinBUGS output'!M1402,2)</f>
        <v>-1.73</v>
      </c>
      <c r="G1403" s="35" t="str">
        <f>FIXED('WinBUGS output'!O1402,2)</f>
        <v>-0.17</v>
      </c>
      <c r="H1403" s="7"/>
      <c r="I1403" s="7"/>
      <c r="J1403" s="7"/>
      <c r="X1403" s="35" t="str">
        <f t="shared" si="54"/>
        <v>Computerised-CBT (CCBT) with support</v>
      </c>
      <c r="Y1403" s="35" t="str">
        <f t="shared" si="55"/>
        <v>Lifestyle factors discussion</v>
      </c>
      <c r="Z1403" s="35" t="str">
        <f>FIXED(EXP('WinBUGS output'!N1402),2)</f>
        <v>0.40</v>
      </c>
      <c r="AA1403" s="35" t="str">
        <f>FIXED(EXP('WinBUGS output'!M1402),2)</f>
        <v>0.18</v>
      </c>
      <c r="AB1403" s="35" t="str">
        <f>FIXED(EXP('WinBUGS output'!O1402),2)</f>
        <v>0.85</v>
      </c>
    </row>
    <row r="1404" spans="1:28" x14ac:dyDescent="0.25">
      <c r="A1404" s="37">
        <v>27</v>
      </c>
      <c r="B1404" s="37">
        <v>37</v>
      </c>
      <c r="C1404" s="35" t="str">
        <f>VLOOKUP(A1404,'WinBUGS output'!A:C,3,FALSE)</f>
        <v>Computerised-CBT (CCBT) with support</v>
      </c>
      <c r="D1404" s="35" t="str">
        <f>VLOOKUP(B1404,'WinBUGS output'!A:C,3,FALSE)</f>
        <v>Psychoeducational group programme</v>
      </c>
      <c r="E1404" s="35" t="str">
        <f>FIXED('WinBUGS output'!N1403,2)</f>
        <v>-0.73</v>
      </c>
      <c r="F1404" s="35" t="str">
        <f>FIXED('WinBUGS output'!M1403,2)</f>
        <v>-1.42</v>
      </c>
      <c r="G1404" s="35" t="str">
        <f>FIXED('WinBUGS output'!O1403,2)</f>
        <v>-0.06</v>
      </c>
      <c r="H1404" s="7"/>
      <c r="I1404" s="7"/>
      <c r="J1404" s="7"/>
      <c r="X1404" s="35" t="str">
        <f t="shared" si="54"/>
        <v>Computerised-CBT (CCBT) with support</v>
      </c>
      <c r="Y1404" s="35" t="str">
        <f t="shared" si="55"/>
        <v>Psychoeducational group programme</v>
      </c>
      <c r="Z1404" s="35" t="str">
        <f>FIXED(EXP('WinBUGS output'!N1403),2)</f>
        <v>0.48</v>
      </c>
      <c r="AA1404" s="35" t="str">
        <f>FIXED(EXP('WinBUGS output'!M1403),2)</f>
        <v>0.24</v>
      </c>
      <c r="AB1404" s="35" t="str">
        <f>FIXED(EXP('WinBUGS output'!O1403),2)</f>
        <v>0.94</v>
      </c>
    </row>
    <row r="1405" spans="1:28" x14ac:dyDescent="0.25">
      <c r="A1405" s="37">
        <v>27</v>
      </c>
      <c r="B1405" s="37">
        <v>38</v>
      </c>
      <c r="C1405" s="35" t="str">
        <f>VLOOKUP(A1405,'WinBUGS output'!A:C,3,FALSE)</f>
        <v>Computerised-CBT (CCBT) with support</v>
      </c>
      <c r="D1405" s="35" t="str">
        <f>VLOOKUP(B1405,'WinBUGS output'!A:C,3,FALSE)</f>
        <v>Psychoeducational group programme + TAU</v>
      </c>
      <c r="E1405" s="35" t="str">
        <f>FIXED('WinBUGS output'!N1404,2)</f>
        <v>-0.63</v>
      </c>
      <c r="F1405" s="35" t="str">
        <f>FIXED('WinBUGS output'!M1404,2)</f>
        <v>-1.42</v>
      </c>
      <c r="G1405" s="35" t="str">
        <f>FIXED('WinBUGS output'!O1404,2)</f>
        <v>0.20</v>
      </c>
      <c r="H1405" s="7"/>
      <c r="I1405" s="7"/>
      <c r="J1405" s="7"/>
      <c r="X1405" s="35" t="str">
        <f t="shared" si="54"/>
        <v>Computerised-CBT (CCBT) with support</v>
      </c>
      <c r="Y1405" s="35" t="str">
        <f t="shared" si="55"/>
        <v>Psychoeducational group programme + TAU</v>
      </c>
      <c r="Z1405" s="35" t="str">
        <f>FIXED(EXP('WinBUGS output'!N1404),2)</f>
        <v>0.53</v>
      </c>
      <c r="AA1405" s="35" t="str">
        <f>FIXED(EXP('WinBUGS output'!M1404),2)</f>
        <v>0.24</v>
      </c>
      <c r="AB1405" s="35" t="str">
        <f>FIXED(EXP('WinBUGS output'!O1404),2)</f>
        <v>1.22</v>
      </c>
    </row>
    <row r="1406" spans="1:28" x14ac:dyDescent="0.25">
      <c r="A1406" s="37">
        <v>27</v>
      </c>
      <c r="B1406" s="37">
        <v>39</v>
      </c>
      <c r="C1406" s="35" t="str">
        <f>VLOOKUP(A1406,'WinBUGS output'!A:C,3,FALSE)</f>
        <v>Computerised-CBT (CCBT) with support</v>
      </c>
      <c r="D1406" s="35" t="str">
        <f>VLOOKUP(B1406,'WinBUGS output'!A:C,3,FALSE)</f>
        <v>Interpersonal psychotherapy (IPT)</v>
      </c>
      <c r="E1406" s="35" t="str">
        <f>FIXED('WinBUGS output'!N1405,2)</f>
        <v>-0.52</v>
      </c>
      <c r="F1406" s="35" t="str">
        <f>FIXED('WinBUGS output'!M1405,2)</f>
        <v>-1.21</v>
      </c>
      <c r="G1406" s="35" t="str">
        <f>FIXED('WinBUGS output'!O1405,2)</f>
        <v>0.16</v>
      </c>
      <c r="H1406" s="7"/>
      <c r="I1406" s="7"/>
      <c r="J1406" s="7"/>
      <c r="X1406" s="35" t="str">
        <f t="shared" si="54"/>
        <v>Computerised-CBT (CCBT) with support</v>
      </c>
      <c r="Y1406" s="35" t="str">
        <f t="shared" si="55"/>
        <v>Interpersonal psychotherapy (IPT)</v>
      </c>
      <c r="Z1406" s="35" t="str">
        <f>FIXED(EXP('WinBUGS output'!N1405),2)</f>
        <v>0.59</v>
      </c>
      <c r="AA1406" s="35" t="str">
        <f>FIXED(EXP('WinBUGS output'!M1405),2)</f>
        <v>0.30</v>
      </c>
      <c r="AB1406" s="35" t="str">
        <f>FIXED(EXP('WinBUGS output'!O1405),2)</f>
        <v>1.18</v>
      </c>
    </row>
    <row r="1407" spans="1:28" x14ac:dyDescent="0.25">
      <c r="A1407" s="37">
        <v>27</v>
      </c>
      <c r="B1407" s="37">
        <v>40</v>
      </c>
      <c r="C1407" s="35" t="str">
        <f>VLOOKUP(A1407,'WinBUGS output'!A:C,3,FALSE)</f>
        <v>Computerised-CBT (CCBT) with support</v>
      </c>
      <c r="D1407" s="35" t="str">
        <f>VLOOKUP(B1407,'WinBUGS output'!A:C,3,FALSE)</f>
        <v>Interpersonal counselling</v>
      </c>
      <c r="E1407" s="35" t="str">
        <f>FIXED('WinBUGS output'!N1406,2)</f>
        <v>-0.12</v>
      </c>
      <c r="F1407" s="35" t="str">
        <f>FIXED('WinBUGS output'!M1406,2)</f>
        <v>-1.04</v>
      </c>
      <c r="G1407" s="35" t="str">
        <f>FIXED('WinBUGS output'!O1406,2)</f>
        <v>0.88</v>
      </c>
      <c r="H1407" s="7"/>
      <c r="I1407" s="7"/>
      <c r="J1407" s="7"/>
      <c r="X1407" s="35" t="str">
        <f t="shared" si="54"/>
        <v>Computerised-CBT (CCBT) with support</v>
      </c>
      <c r="Y1407" s="35" t="str">
        <f t="shared" si="55"/>
        <v>Interpersonal counselling</v>
      </c>
      <c r="Z1407" s="35" t="str">
        <f>FIXED(EXP('WinBUGS output'!N1406),2)</f>
        <v>0.88</v>
      </c>
      <c r="AA1407" s="35" t="str">
        <f>FIXED(EXP('WinBUGS output'!M1406),2)</f>
        <v>0.35</v>
      </c>
      <c r="AB1407" s="35" t="str">
        <f>FIXED(EXP('WinBUGS output'!O1406),2)</f>
        <v>2.42</v>
      </c>
    </row>
    <row r="1408" spans="1:28" x14ac:dyDescent="0.25">
      <c r="A1408" s="37">
        <v>27</v>
      </c>
      <c r="B1408" s="37">
        <v>41</v>
      </c>
      <c r="C1408" s="35" t="str">
        <f>VLOOKUP(A1408,'WinBUGS output'!A:C,3,FALSE)</f>
        <v>Computerised-CBT (CCBT) with support</v>
      </c>
      <c r="D1408" s="35" t="str">
        <f>VLOOKUP(B1408,'WinBUGS output'!A:C,3,FALSE)</f>
        <v>Non-directive counselling</v>
      </c>
      <c r="E1408" s="35" t="str">
        <f>FIXED('WinBUGS output'!N1407,2)</f>
        <v>-0.43</v>
      </c>
      <c r="F1408" s="35" t="str">
        <f>FIXED('WinBUGS output'!M1407,2)</f>
        <v>-1.23</v>
      </c>
      <c r="G1408" s="35" t="str">
        <f>FIXED('WinBUGS output'!O1407,2)</f>
        <v>0.35</v>
      </c>
      <c r="H1408" s="7"/>
      <c r="I1408" s="7"/>
      <c r="J1408" s="7"/>
      <c r="X1408" s="35" t="str">
        <f t="shared" si="54"/>
        <v>Computerised-CBT (CCBT) with support</v>
      </c>
      <c r="Y1408" s="35" t="str">
        <f t="shared" si="55"/>
        <v>Non-directive counselling</v>
      </c>
      <c r="Z1408" s="35" t="str">
        <f>FIXED(EXP('WinBUGS output'!N1407),2)</f>
        <v>0.65</v>
      </c>
      <c r="AA1408" s="35" t="str">
        <f>FIXED(EXP('WinBUGS output'!M1407),2)</f>
        <v>0.29</v>
      </c>
      <c r="AB1408" s="35" t="str">
        <f>FIXED(EXP('WinBUGS output'!O1407),2)</f>
        <v>1.42</v>
      </c>
    </row>
    <row r="1409" spans="1:28" x14ac:dyDescent="0.25">
      <c r="A1409" s="37">
        <v>27</v>
      </c>
      <c r="B1409" s="37">
        <v>42</v>
      </c>
      <c r="C1409" s="35" t="str">
        <f>VLOOKUP(A1409,'WinBUGS output'!A:C,3,FALSE)</f>
        <v>Computerised-CBT (CCBT) with support</v>
      </c>
      <c r="D1409" s="35" t="str">
        <f>VLOOKUP(B1409,'WinBUGS output'!A:C,3,FALSE)</f>
        <v>Wheel of wellness counselling</v>
      </c>
      <c r="E1409" s="35" t="str">
        <f>FIXED('WinBUGS output'!N1408,2)</f>
        <v>-0.40</v>
      </c>
      <c r="F1409" s="35" t="str">
        <f>FIXED('WinBUGS output'!M1408,2)</f>
        <v>-1.32</v>
      </c>
      <c r="G1409" s="35" t="str">
        <f>FIXED('WinBUGS output'!O1408,2)</f>
        <v>0.49</v>
      </c>
      <c r="H1409" s="7"/>
      <c r="I1409" s="7"/>
      <c r="J1409" s="7"/>
      <c r="X1409" s="35" t="str">
        <f t="shared" si="54"/>
        <v>Computerised-CBT (CCBT) with support</v>
      </c>
      <c r="Y1409" s="35" t="str">
        <f t="shared" si="55"/>
        <v>Wheel of wellness counselling</v>
      </c>
      <c r="Z1409" s="35" t="str">
        <f>FIXED(EXP('WinBUGS output'!N1408),2)</f>
        <v>0.67</v>
      </c>
      <c r="AA1409" s="35" t="str">
        <f>FIXED(EXP('WinBUGS output'!M1408),2)</f>
        <v>0.27</v>
      </c>
      <c r="AB1409" s="35" t="str">
        <f>FIXED(EXP('WinBUGS output'!O1408),2)</f>
        <v>1.63</v>
      </c>
    </row>
    <row r="1410" spans="1:28" x14ac:dyDescent="0.25">
      <c r="A1410" s="37">
        <v>27</v>
      </c>
      <c r="B1410" s="37">
        <v>43</v>
      </c>
      <c r="C1410" s="35" t="str">
        <f>VLOOKUP(A1410,'WinBUGS output'!A:C,3,FALSE)</f>
        <v>Computerised-CBT (CCBT) with support</v>
      </c>
      <c r="D1410" s="35" t="str">
        <f>VLOOKUP(B1410,'WinBUGS output'!A:C,3,FALSE)</f>
        <v>Problem solving individual + enhanced TAU</v>
      </c>
      <c r="E1410" s="35" t="str">
        <f>FIXED('WinBUGS output'!N1409,2)</f>
        <v>-1.42</v>
      </c>
      <c r="F1410" s="35" t="str">
        <f>FIXED('WinBUGS output'!M1409,2)</f>
        <v>-2.68</v>
      </c>
      <c r="G1410" s="35" t="str">
        <f>FIXED('WinBUGS output'!O1409,2)</f>
        <v>-0.12</v>
      </c>
      <c r="H1410" s="7"/>
      <c r="I1410" s="7"/>
      <c r="J1410" s="7"/>
      <c r="X1410" s="35" t="str">
        <f t="shared" si="54"/>
        <v>Computerised-CBT (CCBT) with support</v>
      </c>
      <c r="Y1410" s="35" t="str">
        <f t="shared" si="55"/>
        <v>Problem solving individual + enhanced TAU</v>
      </c>
      <c r="Z1410" s="35" t="str">
        <f>FIXED(EXP('WinBUGS output'!N1409),2)</f>
        <v>0.24</v>
      </c>
      <c r="AA1410" s="35" t="str">
        <f>FIXED(EXP('WinBUGS output'!M1409),2)</f>
        <v>0.07</v>
      </c>
      <c r="AB1410" s="35" t="str">
        <f>FIXED(EXP('WinBUGS output'!O1409),2)</f>
        <v>0.89</v>
      </c>
    </row>
    <row r="1411" spans="1:28" x14ac:dyDescent="0.25">
      <c r="A1411" s="37">
        <v>27</v>
      </c>
      <c r="B1411" s="37">
        <v>44</v>
      </c>
      <c r="C1411" s="35" t="str">
        <f>VLOOKUP(A1411,'WinBUGS output'!A:C,3,FALSE)</f>
        <v>Computerised-CBT (CCBT) with support</v>
      </c>
      <c r="D1411" s="35" t="str">
        <f>VLOOKUP(B1411,'WinBUGS output'!A:C,3,FALSE)</f>
        <v>Behavioural activation</v>
      </c>
      <c r="E1411" s="35" t="str">
        <f>FIXED('WinBUGS output'!N1410,2)</f>
        <v>0.69</v>
      </c>
      <c r="F1411" s="35" t="str">
        <f>FIXED('WinBUGS output'!M1410,2)</f>
        <v>-0.12</v>
      </c>
      <c r="G1411" s="35" t="str">
        <f>FIXED('WinBUGS output'!O1410,2)</f>
        <v>1.49</v>
      </c>
      <c r="H1411" s="7"/>
      <c r="I1411" s="7"/>
      <c r="J1411" s="7"/>
      <c r="X1411" s="35" t="str">
        <f t="shared" si="54"/>
        <v>Computerised-CBT (CCBT) with support</v>
      </c>
      <c r="Y1411" s="35" t="str">
        <f t="shared" si="55"/>
        <v>Behavioural activation</v>
      </c>
      <c r="Z1411" s="35" t="str">
        <f>FIXED(EXP('WinBUGS output'!N1410),2)</f>
        <v>1.99</v>
      </c>
      <c r="AA1411" s="35" t="str">
        <f>FIXED(EXP('WinBUGS output'!M1410),2)</f>
        <v>0.88</v>
      </c>
      <c r="AB1411" s="35" t="str">
        <f>FIXED(EXP('WinBUGS output'!O1410),2)</f>
        <v>4.42</v>
      </c>
    </row>
    <row r="1412" spans="1:28" x14ac:dyDescent="0.25">
      <c r="A1412" s="37">
        <v>27</v>
      </c>
      <c r="B1412" s="37">
        <v>45</v>
      </c>
      <c r="C1412" s="35" t="str">
        <f>VLOOKUP(A1412,'WinBUGS output'!A:C,3,FALSE)</f>
        <v>Computerised-CBT (CCBT) with support</v>
      </c>
      <c r="D1412" s="35" t="str">
        <f>VLOOKUP(B1412,'WinBUGS output'!A:C,3,FALSE)</f>
        <v>CBT individual (under 15 sessions)</v>
      </c>
      <c r="E1412" s="35" t="str">
        <f>FIXED('WinBUGS output'!N1411,2)</f>
        <v>-0.04</v>
      </c>
      <c r="F1412" s="35" t="str">
        <f>FIXED('WinBUGS output'!M1411,2)</f>
        <v>-0.73</v>
      </c>
      <c r="G1412" s="35" t="str">
        <f>FIXED('WinBUGS output'!O1411,2)</f>
        <v>0.63</v>
      </c>
      <c r="H1412" s="7"/>
      <c r="I1412" s="7"/>
      <c r="J1412" s="7"/>
      <c r="X1412" s="35" t="str">
        <f t="shared" si="54"/>
        <v>Computerised-CBT (CCBT) with support</v>
      </c>
      <c r="Y1412" s="35" t="str">
        <f t="shared" si="55"/>
        <v>CBT individual (under 15 sessions)</v>
      </c>
      <c r="Z1412" s="35" t="str">
        <f>FIXED(EXP('WinBUGS output'!N1411),2)</f>
        <v>0.96</v>
      </c>
      <c r="AA1412" s="35" t="str">
        <f>FIXED(EXP('WinBUGS output'!M1411),2)</f>
        <v>0.48</v>
      </c>
      <c r="AB1412" s="35" t="str">
        <f>FIXED(EXP('WinBUGS output'!O1411),2)</f>
        <v>1.87</v>
      </c>
    </row>
    <row r="1413" spans="1:28" x14ac:dyDescent="0.25">
      <c r="A1413" s="37">
        <v>27</v>
      </c>
      <c r="B1413" s="37">
        <v>46</v>
      </c>
      <c r="C1413" s="35" t="str">
        <f>VLOOKUP(A1413,'WinBUGS output'!A:C,3,FALSE)</f>
        <v>Computerised-CBT (CCBT) with support</v>
      </c>
      <c r="D1413" s="35" t="str">
        <f>VLOOKUP(B1413,'WinBUGS output'!A:C,3,FALSE)</f>
        <v>CBT individual (under 15 sessions) + TAU</v>
      </c>
      <c r="E1413" s="35" t="str">
        <f>FIXED('WinBUGS output'!N1412,2)</f>
        <v>0.19</v>
      </c>
      <c r="F1413" s="35" t="str">
        <f>FIXED('WinBUGS output'!M1412,2)</f>
        <v>-0.56</v>
      </c>
      <c r="G1413" s="35" t="str">
        <f>FIXED('WinBUGS output'!O1412,2)</f>
        <v>0.95</v>
      </c>
      <c r="H1413" s="7"/>
      <c r="I1413" s="7"/>
      <c r="J1413" s="7"/>
      <c r="X1413" s="35" t="str">
        <f t="shared" ref="X1413:X1476" si="56">C1413</f>
        <v>Computerised-CBT (CCBT) with support</v>
      </c>
      <c r="Y1413" s="35" t="str">
        <f t="shared" ref="Y1413:Y1476" si="57">D1413</f>
        <v>CBT individual (under 15 sessions) + TAU</v>
      </c>
      <c r="Z1413" s="35" t="str">
        <f>FIXED(EXP('WinBUGS output'!N1412),2)</f>
        <v>1.21</v>
      </c>
      <c r="AA1413" s="35" t="str">
        <f>FIXED(EXP('WinBUGS output'!M1412),2)</f>
        <v>0.57</v>
      </c>
      <c r="AB1413" s="35" t="str">
        <f>FIXED(EXP('WinBUGS output'!O1412),2)</f>
        <v>2.58</v>
      </c>
    </row>
    <row r="1414" spans="1:28" x14ac:dyDescent="0.25">
      <c r="A1414" s="37">
        <v>27</v>
      </c>
      <c r="B1414" s="37">
        <v>47</v>
      </c>
      <c r="C1414" s="35" t="str">
        <f>VLOOKUP(A1414,'WinBUGS output'!A:C,3,FALSE)</f>
        <v>Computerised-CBT (CCBT) with support</v>
      </c>
      <c r="D1414" s="35" t="str">
        <f>VLOOKUP(B1414,'WinBUGS output'!A:C,3,FALSE)</f>
        <v>CBT individual (over 15 sessions)</v>
      </c>
      <c r="E1414" s="35" t="str">
        <f>FIXED('WinBUGS output'!N1413,2)</f>
        <v>0.05</v>
      </c>
      <c r="F1414" s="35" t="str">
        <f>FIXED('WinBUGS output'!M1413,2)</f>
        <v>-0.58</v>
      </c>
      <c r="G1414" s="35" t="str">
        <f>FIXED('WinBUGS output'!O1413,2)</f>
        <v>0.66</v>
      </c>
      <c r="H1414" s="7"/>
      <c r="I1414" s="7"/>
      <c r="J1414" s="7"/>
      <c r="X1414" s="35" t="str">
        <f t="shared" si="56"/>
        <v>Computerised-CBT (CCBT) with support</v>
      </c>
      <c r="Y1414" s="35" t="str">
        <f t="shared" si="57"/>
        <v>CBT individual (over 15 sessions)</v>
      </c>
      <c r="Z1414" s="35" t="str">
        <f>FIXED(EXP('WinBUGS output'!N1413),2)</f>
        <v>1.05</v>
      </c>
      <c r="AA1414" s="35" t="str">
        <f>FIXED(EXP('WinBUGS output'!M1413),2)</f>
        <v>0.56</v>
      </c>
      <c r="AB1414" s="35" t="str">
        <f>FIXED(EXP('WinBUGS output'!O1413),2)</f>
        <v>1.94</v>
      </c>
    </row>
    <row r="1415" spans="1:28" x14ac:dyDescent="0.25">
      <c r="A1415" s="37">
        <v>27</v>
      </c>
      <c r="B1415" s="37">
        <v>48</v>
      </c>
      <c r="C1415" s="35" t="str">
        <f>VLOOKUP(A1415,'WinBUGS output'!A:C,3,FALSE)</f>
        <v>Computerised-CBT (CCBT) with support</v>
      </c>
      <c r="D1415" s="35" t="str">
        <f>VLOOKUP(B1415,'WinBUGS output'!A:C,3,FALSE)</f>
        <v>CBT individual (over 15 sessions) + TAU</v>
      </c>
      <c r="E1415" s="35" t="str">
        <f>FIXED('WinBUGS output'!N1414,2)</f>
        <v>-0.62</v>
      </c>
      <c r="F1415" s="35" t="str">
        <f>FIXED('WinBUGS output'!M1414,2)</f>
        <v>-1.95</v>
      </c>
      <c r="G1415" s="35" t="str">
        <f>FIXED('WinBUGS output'!O1414,2)</f>
        <v>0.39</v>
      </c>
      <c r="H1415" s="7"/>
      <c r="I1415" s="7"/>
      <c r="J1415" s="7"/>
      <c r="X1415" s="35" t="str">
        <f t="shared" si="56"/>
        <v>Computerised-CBT (CCBT) with support</v>
      </c>
      <c r="Y1415" s="35" t="str">
        <f t="shared" si="57"/>
        <v>CBT individual (over 15 sessions) + TAU</v>
      </c>
      <c r="Z1415" s="35" t="str">
        <f>FIXED(EXP('WinBUGS output'!N1414),2)</f>
        <v>0.54</v>
      </c>
      <c r="AA1415" s="35" t="str">
        <f>FIXED(EXP('WinBUGS output'!M1414),2)</f>
        <v>0.14</v>
      </c>
      <c r="AB1415" s="35" t="str">
        <f>FIXED(EXP('WinBUGS output'!O1414),2)</f>
        <v>1.47</v>
      </c>
    </row>
    <row r="1416" spans="1:28" x14ac:dyDescent="0.25">
      <c r="A1416" s="37">
        <v>27</v>
      </c>
      <c r="B1416" s="37">
        <v>49</v>
      </c>
      <c r="C1416" s="35" t="str">
        <f>VLOOKUP(A1416,'WinBUGS output'!A:C,3,FALSE)</f>
        <v>Computerised-CBT (CCBT) with support</v>
      </c>
      <c r="D1416" s="35" t="str">
        <f>VLOOKUP(B1416,'WinBUGS output'!A:C,3,FALSE)</f>
        <v>Rational emotive behaviour therapy (REBT) individual</v>
      </c>
      <c r="E1416" s="35" t="str">
        <f>FIXED('WinBUGS output'!N1415,2)</f>
        <v>0.07</v>
      </c>
      <c r="F1416" s="35" t="str">
        <f>FIXED('WinBUGS output'!M1415,2)</f>
        <v>-0.76</v>
      </c>
      <c r="G1416" s="35" t="str">
        <f>FIXED('WinBUGS output'!O1415,2)</f>
        <v>0.88</v>
      </c>
      <c r="H1416" s="7"/>
      <c r="I1416" s="7"/>
      <c r="J1416" s="7"/>
      <c r="X1416" s="35" t="str">
        <f t="shared" si="56"/>
        <v>Computerised-CBT (CCBT) with support</v>
      </c>
      <c r="Y1416" s="35" t="str">
        <f t="shared" si="57"/>
        <v>Rational emotive behaviour therapy (REBT) individual</v>
      </c>
      <c r="Z1416" s="35" t="str">
        <f>FIXED(EXP('WinBUGS output'!N1415),2)</f>
        <v>1.07</v>
      </c>
      <c r="AA1416" s="35" t="str">
        <f>FIXED(EXP('WinBUGS output'!M1415),2)</f>
        <v>0.47</v>
      </c>
      <c r="AB1416" s="35" t="str">
        <f>FIXED(EXP('WinBUGS output'!O1415),2)</f>
        <v>2.42</v>
      </c>
    </row>
    <row r="1417" spans="1:28" x14ac:dyDescent="0.25">
      <c r="A1417" s="37">
        <v>27</v>
      </c>
      <c r="B1417" s="37">
        <v>50</v>
      </c>
      <c r="C1417" s="35" t="str">
        <f>VLOOKUP(A1417,'WinBUGS output'!A:C,3,FALSE)</f>
        <v>Computerised-CBT (CCBT) with support</v>
      </c>
      <c r="D1417" s="35" t="str">
        <f>VLOOKUP(B1417,'WinBUGS output'!A:C,3,FALSE)</f>
        <v>Third-wave cognitive therapy individual</v>
      </c>
      <c r="E1417" s="35" t="str">
        <f>FIXED('WinBUGS output'!N1416,2)</f>
        <v>0.27</v>
      </c>
      <c r="F1417" s="35" t="str">
        <f>FIXED('WinBUGS output'!M1416,2)</f>
        <v>-0.48</v>
      </c>
      <c r="G1417" s="35" t="str">
        <f>FIXED('WinBUGS output'!O1416,2)</f>
        <v>1.05</v>
      </c>
      <c r="H1417" s="7"/>
      <c r="I1417" s="7"/>
      <c r="J1417" s="7"/>
      <c r="X1417" s="35" t="str">
        <f t="shared" si="56"/>
        <v>Computerised-CBT (CCBT) with support</v>
      </c>
      <c r="Y1417" s="35" t="str">
        <f t="shared" si="57"/>
        <v>Third-wave cognitive therapy individual</v>
      </c>
      <c r="Z1417" s="35" t="str">
        <f>FIXED(EXP('WinBUGS output'!N1416),2)</f>
        <v>1.30</v>
      </c>
      <c r="AA1417" s="35" t="str">
        <f>FIXED(EXP('WinBUGS output'!M1416),2)</f>
        <v>0.62</v>
      </c>
      <c r="AB1417" s="35" t="str">
        <f>FIXED(EXP('WinBUGS output'!O1416),2)</f>
        <v>2.85</v>
      </c>
    </row>
    <row r="1418" spans="1:28" x14ac:dyDescent="0.25">
      <c r="A1418" s="37">
        <v>27</v>
      </c>
      <c r="B1418" s="37">
        <v>51</v>
      </c>
      <c r="C1418" s="35" t="str">
        <f>VLOOKUP(A1418,'WinBUGS output'!A:C,3,FALSE)</f>
        <v>Computerised-CBT (CCBT) with support</v>
      </c>
      <c r="D1418" s="35" t="str">
        <f>VLOOKUP(B1418,'WinBUGS output'!A:C,3,FALSE)</f>
        <v>Third-wave cognitive therapy individual + TAU</v>
      </c>
      <c r="E1418" s="35" t="str">
        <f>FIXED('WinBUGS output'!N1417,2)</f>
        <v>0.23</v>
      </c>
      <c r="F1418" s="35" t="str">
        <f>FIXED('WinBUGS output'!M1417,2)</f>
        <v>-0.63</v>
      </c>
      <c r="G1418" s="35" t="str">
        <f>FIXED('WinBUGS output'!O1417,2)</f>
        <v>1.18</v>
      </c>
      <c r="H1418" s="7"/>
      <c r="I1418" s="7"/>
      <c r="J1418" s="7"/>
      <c r="X1418" s="35" t="str">
        <f t="shared" si="56"/>
        <v>Computerised-CBT (CCBT) with support</v>
      </c>
      <c r="Y1418" s="35" t="str">
        <f t="shared" si="57"/>
        <v>Third-wave cognitive therapy individual + TAU</v>
      </c>
      <c r="Z1418" s="35" t="str">
        <f>FIXED(EXP('WinBUGS output'!N1417),2)</f>
        <v>1.26</v>
      </c>
      <c r="AA1418" s="35" t="str">
        <f>FIXED(EXP('WinBUGS output'!M1417),2)</f>
        <v>0.54</v>
      </c>
      <c r="AB1418" s="35" t="str">
        <f>FIXED(EXP('WinBUGS output'!O1417),2)</f>
        <v>3.25</v>
      </c>
    </row>
    <row r="1419" spans="1:28" x14ac:dyDescent="0.25">
      <c r="A1419" s="37">
        <v>27</v>
      </c>
      <c r="B1419" s="37">
        <v>52</v>
      </c>
      <c r="C1419" s="35" t="str">
        <f>VLOOKUP(A1419,'WinBUGS output'!A:C,3,FALSE)</f>
        <v>Computerised-CBT (CCBT) with support</v>
      </c>
      <c r="D1419" s="35" t="str">
        <f>VLOOKUP(B1419,'WinBUGS output'!A:C,3,FALSE)</f>
        <v>CBT group (under 15 sessions)</v>
      </c>
      <c r="E1419" s="35" t="str">
        <f>FIXED('WinBUGS output'!N1418,2)</f>
        <v>-0.40</v>
      </c>
      <c r="F1419" s="35" t="str">
        <f>FIXED('WinBUGS output'!M1418,2)</f>
        <v>-1.15</v>
      </c>
      <c r="G1419" s="35" t="str">
        <f>FIXED('WinBUGS output'!O1418,2)</f>
        <v>0.37</v>
      </c>
      <c r="H1419" s="7"/>
      <c r="I1419" s="7"/>
      <c r="J1419" s="7"/>
      <c r="X1419" s="35" t="str">
        <f t="shared" si="56"/>
        <v>Computerised-CBT (CCBT) with support</v>
      </c>
      <c r="Y1419" s="35" t="str">
        <f t="shared" si="57"/>
        <v>CBT group (under 15 sessions)</v>
      </c>
      <c r="Z1419" s="35" t="str">
        <f>FIXED(EXP('WinBUGS output'!N1418),2)</f>
        <v>0.67</v>
      </c>
      <c r="AA1419" s="35" t="str">
        <f>FIXED(EXP('WinBUGS output'!M1418),2)</f>
        <v>0.32</v>
      </c>
      <c r="AB1419" s="35" t="str">
        <f>FIXED(EXP('WinBUGS output'!O1418),2)</f>
        <v>1.45</v>
      </c>
    </row>
    <row r="1420" spans="1:28" x14ac:dyDescent="0.25">
      <c r="A1420" s="37">
        <v>27</v>
      </c>
      <c r="B1420" s="37">
        <v>53</v>
      </c>
      <c r="C1420" s="35" t="str">
        <f>VLOOKUP(A1420,'WinBUGS output'!A:C,3,FALSE)</f>
        <v>Computerised-CBT (CCBT) with support</v>
      </c>
      <c r="D1420" s="35" t="str">
        <f>VLOOKUP(B1420,'WinBUGS output'!A:C,3,FALSE)</f>
        <v>CBT group (under 15 sessions) + TAU</v>
      </c>
      <c r="E1420" s="35" t="str">
        <f>FIXED('WinBUGS output'!N1419,2)</f>
        <v>-0.25</v>
      </c>
      <c r="F1420" s="35" t="str">
        <f>FIXED('WinBUGS output'!M1419,2)</f>
        <v>-1.04</v>
      </c>
      <c r="G1420" s="35" t="str">
        <f>FIXED('WinBUGS output'!O1419,2)</f>
        <v>0.63</v>
      </c>
      <c r="H1420" s="7"/>
      <c r="I1420" s="7"/>
      <c r="J1420" s="7"/>
      <c r="X1420" s="35" t="str">
        <f t="shared" si="56"/>
        <v>Computerised-CBT (CCBT) with support</v>
      </c>
      <c r="Y1420" s="35" t="str">
        <f t="shared" si="57"/>
        <v>CBT group (under 15 sessions) + TAU</v>
      </c>
      <c r="Z1420" s="35" t="str">
        <f>FIXED(EXP('WinBUGS output'!N1419),2)</f>
        <v>0.78</v>
      </c>
      <c r="AA1420" s="35" t="str">
        <f>FIXED(EXP('WinBUGS output'!M1419),2)</f>
        <v>0.36</v>
      </c>
      <c r="AB1420" s="35" t="str">
        <f>FIXED(EXP('WinBUGS output'!O1419),2)</f>
        <v>1.87</v>
      </c>
    </row>
    <row r="1421" spans="1:28" x14ac:dyDescent="0.25">
      <c r="A1421" s="37">
        <v>27</v>
      </c>
      <c r="B1421" s="37">
        <v>54</v>
      </c>
      <c r="C1421" s="35" t="str">
        <f>VLOOKUP(A1421,'WinBUGS output'!A:C,3,FALSE)</f>
        <v>Computerised-CBT (CCBT) with support</v>
      </c>
      <c r="D1421" s="35" t="str">
        <f>VLOOKUP(B1421,'WinBUGS output'!A:C,3,FALSE)</f>
        <v>Coping with Depression course (group)</v>
      </c>
      <c r="E1421" s="35" t="str">
        <f>FIXED('WinBUGS output'!N1420,2)</f>
        <v>-0.66</v>
      </c>
      <c r="F1421" s="35" t="str">
        <f>FIXED('WinBUGS output'!M1420,2)</f>
        <v>-1.45</v>
      </c>
      <c r="G1421" s="35" t="str">
        <f>FIXED('WinBUGS output'!O1420,2)</f>
        <v>0.07</v>
      </c>
      <c r="H1421" s="7"/>
      <c r="I1421" s="7"/>
      <c r="J1421" s="7"/>
      <c r="X1421" s="35" t="str">
        <f t="shared" si="56"/>
        <v>Computerised-CBT (CCBT) with support</v>
      </c>
      <c r="Y1421" s="35" t="str">
        <f t="shared" si="57"/>
        <v>Coping with Depression course (group)</v>
      </c>
      <c r="Z1421" s="35" t="str">
        <f>FIXED(EXP('WinBUGS output'!N1420),2)</f>
        <v>0.51</v>
      </c>
      <c r="AA1421" s="35" t="str">
        <f>FIXED(EXP('WinBUGS output'!M1420),2)</f>
        <v>0.24</v>
      </c>
      <c r="AB1421" s="35" t="str">
        <f>FIXED(EXP('WinBUGS output'!O1420),2)</f>
        <v>1.07</v>
      </c>
    </row>
    <row r="1422" spans="1:28" x14ac:dyDescent="0.25">
      <c r="A1422" s="37">
        <v>27</v>
      </c>
      <c r="B1422" s="37">
        <v>55</v>
      </c>
      <c r="C1422" s="35" t="str">
        <f>VLOOKUP(A1422,'WinBUGS output'!A:C,3,FALSE)</f>
        <v>Computerised-CBT (CCBT) with support</v>
      </c>
      <c r="D1422" s="35" t="str">
        <f>VLOOKUP(B1422,'WinBUGS output'!A:C,3,FALSE)</f>
        <v>Third-wave cognitive therapy group</v>
      </c>
      <c r="E1422" s="35" t="str">
        <f>FIXED('WinBUGS output'!N1421,2)</f>
        <v>-0.63</v>
      </c>
      <c r="F1422" s="35" t="str">
        <f>FIXED('WinBUGS output'!M1421,2)</f>
        <v>-1.36</v>
      </c>
      <c r="G1422" s="35" t="str">
        <f>FIXED('WinBUGS output'!O1421,2)</f>
        <v>0.07</v>
      </c>
      <c r="H1422" s="7"/>
      <c r="I1422" s="7"/>
      <c r="J1422" s="7"/>
      <c r="X1422" s="35" t="str">
        <f t="shared" si="56"/>
        <v>Computerised-CBT (CCBT) with support</v>
      </c>
      <c r="Y1422" s="35" t="str">
        <f t="shared" si="57"/>
        <v>Third-wave cognitive therapy group</v>
      </c>
      <c r="Z1422" s="35" t="str">
        <f>FIXED(EXP('WinBUGS output'!N1421),2)</f>
        <v>0.53</v>
      </c>
      <c r="AA1422" s="35" t="str">
        <f>FIXED(EXP('WinBUGS output'!M1421),2)</f>
        <v>0.26</v>
      </c>
      <c r="AB1422" s="35" t="str">
        <f>FIXED(EXP('WinBUGS output'!O1421),2)</f>
        <v>1.07</v>
      </c>
    </row>
    <row r="1423" spans="1:28" x14ac:dyDescent="0.25">
      <c r="A1423" s="37">
        <v>27</v>
      </c>
      <c r="B1423" s="37">
        <v>56</v>
      </c>
      <c r="C1423" s="35" t="str">
        <f>VLOOKUP(A1423,'WinBUGS output'!A:C,3,FALSE)</f>
        <v>Computerised-CBT (CCBT) with support</v>
      </c>
      <c r="D1423" s="35" t="str">
        <f>VLOOKUP(B1423,'WinBUGS output'!A:C,3,FALSE)</f>
        <v>Third-wave cognitive therapy group + TAU</v>
      </c>
      <c r="E1423" s="35" t="str">
        <f>FIXED('WinBUGS output'!N1422,2)</f>
        <v>-0.45</v>
      </c>
      <c r="F1423" s="35" t="str">
        <f>FIXED('WinBUGS output'!M1422,2)</f>
        <v>-1.32</v>
      </c>
      <c r="G1423" s="35" t="str">
        <f>FIXED('WinBUGS output'!O1422,2)</f>
        <v>0.46</v>
      </c>
      <c r="H1423" s="7"/>
      <c r="I1423" s="7"/>
      <c r="J1423" s="7"/>
      <c r="X1423" s="35" t="str">
        <f t="shared" si="56"/>
        <v>Computerised-CBT (CCBT) with support</v>
      </c>
      <c r="Y1423" s="35" t="str">
        <f t="shared" si="57"/>
        <v>Third-wave cognitive therapy group + TAU</v>
      </c>
      <c r="Z1423" s="35" t="str">
        <f>FIXED(EXP('WinBUGS output'!N1422),2)</f>
        <v>0.64</v>
      </c>
      <c r="AA1423" s="35" t="str">
        <f>FIXED(EXP('WinBUGS output'!M1422),2)</f>
        <v>0.27</v>
      </c>
      <c r="AB1423" s="35" t="str">
        <f>FIXED(EXP('WinBUGS output'!O1422),2)</f>
        <v>1.58</v>
      </c>
    </row>
    <row r="1424" spans="1:28" x14ac:dyDescent="0.25">
      <c r="A1424" s="37">
        <v>27</v>
      </c>
      <c r="B1424" s="37">
        <v>57</v>
      </c>
      <c r="C1424" s="35" t="str">
        <f>VLOOKUP(A1424,'WinBUGS output'!A:C,3,FALSE)</f>
        <v>Computerised-CBT (CCBT) with support</v>
      </c>
      <c r="D1424" s="35" t="str">
        <f>VLOOKUP(B1424,'WinBUGS output'!A:C,3,FALSE)</f>
        <v>CBT individual (over 15 sessions) + any TCA</v>
      </c>
      <c r="E1424" s="35" t="str">
        <f>FIXED('WinBUGS output'!N1423,2)</f>
        <v>0.38</v>
      </c>
      <c r="F1424" s="35" t="str">
        <f>FIXED('WinBUGS output'!M1423,2)</f>
        <v>-0.52</v>
      </c>
      <c r="G1424" s="35" t="str">
        <f>FIXED('WinBUGS output'!O1423,2)</f>
        <v>1.28</v>
      </c>
      <c r="H1424" s="7"/>
      <c r="I1424" s="7"/>
      <c r="J1424" s="7"/>
      <c r="X1424" s="35" t="str">
        <f t="shared" si="56"/>
        <v>Computerised-CBT (CCBT) with support</v>
      </c>
      <c r="Y1424" s="35" t="str">
        <f t="shared" si="57"/>
        <v>CBT individual (over 15 sessions) + any TCA</v>
      </c>
      <c r="Z1424" s="35" t="str">
        <f>FIXED(EXP('WinBUGS output'!N1423),2)</f>
        <v>1.46</v>
      </c>
      <c r="AA1424" s="35" t="str">
        <f>FIXED(EXP('WinBUGS output'!M1423),2)</f>
        <v>0.59</v>
      </c>
      <c r="AB1424" s="35" t="str">
        <f>FIXED(EXP('WinBUGS output'!O1423),2)</f>
        <v>3.58</v>
      </c>
    </row>
    <row r="1425" spans="1:28" x14ac:dyDescent="0.25">
      <c r="A1425" s="37">
        <v>27</v>
      </c>
      <c r="B1425" s="37">
        <v>58</v>
      </c>
      <c r="C1425" s="35" t="str">
        <f>VLOOKUP(A1425,'WinBUGS output'!A:C,3,FALSE)</f>
        <v>Computerised-CBT (CCBT) with support</v>
      </c>
      <c r="D1425" s="35" t="str">
        <f>VLOOKUP(B1425,'WinBUGS output'!A:C,3,FALSE)</f>
        <v>CBT individual (over 15 sessions) + imipramine</v>
      </c>
      <c r="E1425" s="35" t="str">
        <f>FIXED('WinBUGS output'!N1424,2)</f>
        <v>0.40</v>
      </c>
      <c r="F1425" s="35" t="str">
        <f>FIXED('WinBUGS output'!M1424,2)</f>
        <v>-0.59</v>
      </c>
      <c r="G1425" s="35" t="str">
        <f>FIXED('WinBUGS output'!O1424,2)</f>
        <v>1.39</v>
      </c>
      <c r="H1425" s="7"/>
      <c r="I1425" s="7"/>
      <c r="J1425" s="7"/>
      <c r="X1425" s="35" t="str">
        <f t="shared" si="56"/>
        <v>Computerised-CBT (CCBT) with support</v>
      </c>
      <c r="Y1425" s="35" t="str">
        <f t="shared" si="57"/>
        <v>CBT individual (over 15 sessions) + imipramine</v>
      </c>
      <c r="Z1425" s="35" t="str">
        <f>FIXED(EXP('WinBUGS output'!N1424),2)</f>
        <v>1.49</v>
      </c>
      <c r="AA1425" s="35" t="str">
        <f>FIXED(EXP('WinBUGS output'!M1424),2)</f>
        <v>0.56</v>
      </c>
      <c r="AB1425" s="35" t="str">
        <f>FIXED(EXP('WinBUGS output'!O1424),2)</f>
        <v>4.02</v>
      </c>
    </row>
    <row r="1426" spans="1:28" x14ac:dyDescent="0.25">
      <c r="A1426" s="37">
        <v>27</v>
      </c>
      <c r="B1426" s="37">
        <v>59</v>
      </c>
      <c r="C1426" s="35" t="str">
        <f>VLOOKUP(A1426,'WinBUGS output'!A:C,3,FALSE)</f>
        <v>Computerised-CBT (CCBT) with support</v>
      </c>
      <c r="D1426" s="35" t="str">
        <f>VLOOKUP(B1426,'WinBUGS output'!A:C,3,FALSE)</f>
        <v>Supportive psychotherapy + any SSRI</v>
      </c>
      <c r="E1426" s="35" t="str">
        <f>FIXED('WinBUGS output'!N1425,2)</f>
        <v>0.78</v>
      </c>
      <c r="F1426" s="35" t="str">
        <f>FIXED('WinBUGS output'!M1425,2)</f>
        <v>-0.77</v>
      </c>
      <c r="G1426" s="35" t="str">
        <f>FIXED('WinBUGS output'!O1425,2)</f>
        <v>2.36</v>
      </c>
      <c r="H1426" s="7"/>
      <c r="I1426" s="7"/>
      <c r="J1426" s="7"/>
      <c r="X1426" s="35" t="str">
        <f t="shared" si="56"/>
        <v>Computerised-CBT (CCBT) with support</v>
      </c>
      <c r="Y1426" s="35" t="str">
        <f t="shared" si="57"/>
        <v>Supportive psychotherapy + any SSRI</v>
      </c>
      <c r="Z1426" s="35" t="str">
        <f>FIXED(EXP('WinBUGS output'!N1425),2)</f>
        <v>2.18</v>
      </c>
      <c r="AA1426" s="35" t="str">
        <f>FIXED(EXP('WinBUGS output'!M1425),2)</f>
        <v>0.46</v>
      </c>
      <c r="AB1426" s="35" t="str">
        <f>FIXED(EXP('WinBUGS output'!O1425),2)</f>
        <v>10.56</v>
      </c>
    </row>
    <row r="1427" spans="1:28" x14ac:dyDescent="0.25">
      <c r="A1427" s="37">
        <v>27</v>
      </c>
      <c r="B1427" s="37">
        <v>60</v>
      </c>
      <c r="C1427" s="35" t="str">
        <f>VLOOKUP(A1427,'WinBUGS output'!A:C,3,FALSE)</f>
        <v>Computerised-CBT (CCBT) with support</v>
      </c>
      <c r="D1427" s="35" t="str">
        <f>VLOOKUP(B1427,'WinBUGS output'!A:C,3,FALSE)</f>
        <v>Interpersonal psychotherapy (IPT) + any AD</v>
      </c>
      <c r="E1427" s="35" t="str">
        <f>FIXED('WinBUGS output'!N1426,2)</f>
        <v>0.95</v>
      </c>
      <c r="F1427" s="35" t="str">
        <f>FIXED('WinBUGS output'!M1426,2)</f>
        <v>-0.19</v>
      </c>
      <c r="G1427" s="35" t="str">
        <f>FIXED('WinBUGS output'!O1426,2)</f>
        <v>2.10</v>
      </c>
      <c r="H1427" s="7"/>
      <c r="I1427" s="7"/>
      <c r="J1427" s="7"/>
      <c r="X1427" s="35" t="str">
        <f t="shared" si="56"/>
        <v>Computerised-CBT (CCBT) with support</v>
      </c>
      <c r="Y1427" s="35" t="str">
        <f t="shared" si="57"/>
        <v>Interpersonal psychotherapy (IPT) + any AD</v>
      </c>
      <c r="Z1427" s="35" t="str">
        <f>FIXED(EXP('WinBUGS output'!N1426),2)</f>
        <v>2.59</v>
      </c>
      <c r="AA1427" s="35" t="str">
        <f>FIXED(EXP('WinBUGS output'!M1426),2)</f>
        <v>0.82</v>
      </c>
      <c r="AB1427" s="35" t="str">
        <f>FIXED(EXP('WinBUGS output'!O1426),2)</f>
        <v>8.14</v>
      </c>
    </row>
    <row r="1428" spans="1:28" x14ac:dyDescent="0.25">
      <c r="A1428" s="37">
        <v>27</v>
      </c>
      <c r="B1428" s="37">
        <v>61</v>
      </c>
      <c r="C1428" s="35" t="str">
        <f>VLOOKUP(A1428,'WinBUGS output'!A:C,3,FALSE)</f>
        <v>Computerised-CBT (CCBT) with support</v>
      </c>
      <c r="D1428" s="35" t="str">
        <f>VLOOKUP(B1428,'WinBUGS output'!A:C,3,FALSE)</f>
        <v>Interpersonal psychotherapy (IPT) + imipramine</v>
      </c>
      <c r="E1428" s="35" t="str">
        <f>FIXED('WinBUGS output'!N1427,2)</f>
        <v>0.97</v>
      </c>
      <c r="F1428" s="35" t="str">
        <f>FIXED('WinBUGS output'!M1427,2)</f>
        <v>-0.32</v>
      </c>
      <c r="G1428" s="35" t="str">
        <f>FIXED('WinBUGS output'!O1427,2)</f>
        <v>2.27</v>
      </c>
      <c r="H1428" s="7"/>
      <c r="I1428" s="7"/>
      <c r="J1428" s="7"/>
      <c r="X1428" s="35" t="str">
        <f t="shared" si="56"/>
        <v>Computerised-CBT (CCBT) with support</v>
      </c>
      <c r="Y1428" s="35" t="str">
        <f t="shared" si="57"/>
        <v>Interpersonal psychotherapy (IPT) + imipramine</v>
      </c>
      <c r="Z1428" s="35" t="str">
        <f>FIXED(EXP('WinBUGS output'!N1427),2)</f>
        <v>2.64</v>
      </c>
      <c r="AA1428" s="35" t="str">
        <f>FIXED(EXP('WinBUGS output'!M1427),2)</f>
        <v>0.73</v>
      </c>
      <c r="AB1428" s="35" t="str">
        <f>FIXED(EXP('WinBUGS output'!O1427),2)</f>
        <v>9.69</v>
      </c>
    </row>
    <row r="1429" spans="1:28" x14ac:dyDescent="0.25">
      <c r="A1429" s="37">
        <v>27</v>
      </c>
      <c r="B1429" s="37">
        <v>62</v>
      </c>
      <c r="C1429" s="35" t="str">
        <f>VLOOKUP(A1429,'WinBUGS output'!A:C,3,FALSE)</f>
        <v>Computerised-CBT (CCBT) with support</v>
      </c>
      <c r="D1429" s="35" t="str">
        <f>VLOOKUP(B1429,'WinBUGS output'!A:C,3,FALSE)</f>
        <v>Short-term psychodynamic psychotherapy individual + Any AD</v>
      </c>
      <c r="E1429" s="35" t="str">
        <f>FIXED('WinBUGS output'!N1428,2)</f>
        <v>0.71</v>
      </c>
      <c r="F1429" s="35" t="str">
        <f>FIXED('WinBUGS output'!M1428,2)</f>
        <v>-0.33</v>
      </c>
      <c r="G1429" s="35" t="str">
        <f>FIXED('WinBUGS output'!O1428,2)</f>
        <v>1.74</v>
      </c>
      <c r="H1429" s="7"/>
      <c r="I1429" s="7"/>
      <c r="J1429" s="7"/>
      <c r="X1429" s="35" t="str">
        <f t="shared" si="56"/>
        <v>Computerised-CBT (CCBT) with support</v>
      </c>
      <c r="Y1429" s="35" t="str">
        <f t="shared" si="57"/>
        <v>Short-term psychodynamic psychotherapy individual + Any AD</v>
      </c>
      <c r="Z1429" s="35" t="str">
        <f>FIXED(EXP('WinBUGS output'!N1428),2)</f>
        <v>2.04</v>
      </c>
      <c r="AA1429" s="35" t="str">
        <f>FIXED(EXP('WinBUGS output'!M1428),2)</f>
        <v>0.72</v>
      </c>
      <c r="AB1429" s="35" t="str">
        <f>FIXED(EXP('WinBUGS output'!O1428),2)</f>
        <v>5.71</v>
      </c>
    </row>
    <row r="1430" spans="1:28" x14ac:dyDescent="0.25">
      <c r="A1430" s="37">
        <v>27</v>
      </c>
      <c r="B1430" s="37">
        <v>63</v>
      </c>
      <c r="C1430" s="35" t="str">
        <f>VLOOKUP(A1430,'WinBUGS output'!A:C,3,FALSE)</f>
        <v>Computerised-CBT (CCBT) with support</v>
      </c>
      <c r="D1430" s="35" t="str">
        <f>VLOOKUP(B1430,'WinBUGS output'!A:C,3,FALSE)</f>
        <v>Short-term psychodynamic psychotherapy individual + any SSRI</v>
      </c>
      <c r="E1430" s="35" t="str">
        <f>FIXED('WinBUGS output'!N1429,2)</f>
        <v>0.57</v>
      </c>
      <c r="F1430" s="35" t="str">
        <f>FIXED('WinBUGS output'!M1429,2)</f>
        <v>-0.58</v>
      </c>
      <c r="G1430" s="35" t="str">
        <f>FIXED('WinBUGS output'!O1429,2)</f>
        <v>1.69</v>
      </c>
      <c r="H1430" s="7"/>
      <c r="I1430" s="7"/>
      <c r="J1430" s="7"/>
      <c r="X1430" s="35" t="str">
        <f t="shared" si="56"/>
        <v>Computerised-CBT (CCBT) with support</v>
      </c>
      <c r="Y1430" s="35" t="str">
        <f t="shared" si="57"/>
        <v>Short-term psychodynamic psychotherapy individual + any SSRI</v>
      </c>
      <c r="Z1430" s="35" t="str">
        <f>FIXED(EXP('WinBUGS output'!N1429),2)</f>
        <v>1.77</v>
      </c>
      <c r="AA1430" s="35" t="str">
        <f>FIXED(EXP('WinBUGS output'!M1429),2)</f>
        <v>0.56</v>
      </c>
      <c r="AB1430" s="35" t="str">
        <f>FIXED(EXP('WinBUGS output'!O1429),2)</f>
        <v>5.40</v>
      </c>
    </row>
    <row r="1431" spans="1:28" x14ac:dyDescent="0.25">
      <c r="A1431" s="37">
        <v>27</v>
      </c>
      <c r="B1431" s="37">
        <v>64</v>
      </c>
      <c r="C1431" s="35" t="str">
        <f>VLOOKUP(A1431,'WinBUGS output'!A:C,3,FALSE)</f>
        <v>Computerised-CBT (CCBT) with support</v>
      </c>
      <c r="D1431" s="35" t="str">
        <f>VLOOKUP(B1431,'WinBUGS output'!A:C,3,FALSE)</f>
        <v>CBT individual (over 15 sessions) + Pill placebo</v>
      </c>
      <c r="E1431" s="35" t="str">
        <f>FIXED('WinBUGS output'!N1430,2)</f>
        <v>1.31</v>
      </c>
      <c r="F1431" s="35" t="str">
        <f>FIXED('WinBUGS output'!M1430,2)</f>
        <v>0.16</v>
      </c>
      <c r="G1431" s="35" t="str">
        <f>FIXED('WinBUGS output'!O1430,2)</f>
        <v>2.46</v>
      </c>
      <c r="H1431" s="7"/>
      <c r="I1431" s="7"/>
      <c r="J1431" s="7"/>
      <c r="X1431" s="35" t="str">
        <f t="shared" si="56"/>
        <v>Computerised-CBT (CCBT) with support</v>
      </c>
      <c r="Y1431" s="35" t="str">
        <f t="shared" si="57"/>
        <v>CBT individual (over 15 sessions) + Pill placebo</v>
      </c>
      <c r="Z1431" s="35" t="str">
        <f>FIXED(EXP('WinBUGS output'!N1430),2)</f>
        <v>3.71</v>
      </c>
      <c r="AA1431" s="35" t="str">
        <f>FIXED(EXP('WinBUGS output'!M1430),2)</f>
        <v>1.18</v>
      </c>
      <c r="AB1431" s="35" t="str">
        <f>FIXED(EXP('WinBUGS output'!O1430),2)</f>
        <v>11.70</v>
      </c>
    </row>
    <row r="1432" spans="1:28" x14ac:dyDescent="0.25">
      <c r="A1432" s="37">
        <v>27</v>
      </c>
      <c r="B1432" s="37">
        <v>65</v>
      </c>
      <c r="C1432" s="35" t="str">
        <f>VLOOKUP(A1432,'WinBUGS output'!A:C,3,FALSE)</f>
        <v>Computerised-CBT (CCBT) with support</v>
      </c>
      <c r="D1432" s="35" t="str">
        <f>VLOOKUP(B1432,'WinBUGS output'!A:C,3,FALSE)</f>
        <v xml:space="preserve">Interpersonal psychotherapy (IPT) + Pill placebo </v>
      </c>
      <c r="E1432" s="35" t="str">
        <f>FIXED('WinBUGS output'!N1431,2)</f>
        <v>1.30</v>
      </c>
      <c r="F1432" s="35" t="str">
        <f>FIXED('WinBUGS output'!M1431,2)</f>
        <v>0.00</v>
      </c>
      <c r="G1432" s="35" t="str">
        <f>FIXED('WinBUGS output'!O1431,2)</f>
        <v>2.59</v>
      </c>
      <c r="H1432" s="7"/>
      <c r="I1432" s="7"/>
      <c r="J1432" s="7"/>
      <c r="X1432" s="35" t="str">
        <f t="shared" si="56"/>
        <v>Computerised-CBT (CCBT) with support</v>
      </c>
      <c r="Y1432" s="35" t="str">
        <f t="shared" si="57"/>
        <v xml:space="preserve">Interpersonal psychotherapy (IPT) + Pill placebo </v>
      </c>
      <c r="Z1432" s="35" t="str">
        <f>FIXED(EXP('WinBUGS output'!N1431),2)</f>
        <v>3.65</v>
      </c>
      <c r="AA1432" s="35" t="str">
        <f>FIXED(EXP('WinBUGS output'!M1431),2)</f>
        <v>1.00</v>
      </c>
      <c r="AB1432" s="35" t="str">
        <f>FIXED(EXP('WinBUGS output'!O1431),2)</f>
        <v>13.28</v>
      </c>
    </row>
    <row r="1433" spans="1:28" x14ac:dyDescent="0.25">
      <c r="A1433" s="37">
        <v>27</v>
      </c>
      <c r="B1433" s="37">
        <v>66</v>
      </c>
      <c r="C1433" s="35" t="str">
        <f>VLOOKUP(A1433,'WinBUGS output'!A:C,3,FALSE)</f>
        <v>Computerised-CBT (CCBT) with support</v>
      </c>
      <c r="D1433" s="35" t="str">
        <f>VLOOKUP(B1433,'WinBUGS output'!A:C,3,FALSE)</f>
        <v>Exercise + Sertraline</v>
      </c>
      <c r="E1433" s="35" t="str">
        <f>FIXED('WinBUGS output'!N1432,2)</f>
        <v>1.18</v>
      </c>
      <c r="F1433" s="35" t="str">
        <f>FIXED('WinBUGS output'!M1432,2)</f>
        <v>-0.01</v>
      </c>
      <c r="G1433" s="35" t="str">
        <f>FIXED('WinBUGS output'!O1432,2)</f>
        <v>2.34</v>
      </c>
      <c r="H1433" s="7"/>
      <c r="I1433" s="7"/>
      <c r="J1433" s="7"/>
      <c r="X1433" s="35" t="str">
        <f t="shared" si="56"/>
        <v>Computerised-CBT (CCBT) with support</v>
      </c>
      <c r="Y1433" s="35" t="str">
        <f t="shared" si="57"/>
        <v>Exercise + Sertraline</v>
      </c>
      <c r="Z1433" s="35" t="str">
        <f>FIXED(EXP('WinBUGS output'!N1432),2)</f>
        <v>3.24</v>
      </c>
      <c r="AA1433" s="35" t="str">
        <f>FIXED(EXP('WinBUGS output'!M1432),2)</f>
        <v>0.99</v>
      </c>
      <c r="AB1433" s="35" t="str">
        <f>FIXED(EXP('WinBUGS output'!O1432),2)</f>
        <v>10.33</v>
      </c>
    </row>
    <row r="1434" spans="1:28" x14ac:dyDescent="0.25">
      <c r="A1434" s="37">
        <v>27</v>
      </c>
      <c r="B1434" s="37">
        <v>67</v>
      </c>
      <c r="C1434" s="35" t="str">
        <f>VLOOKUP(A1434,'WinBUGS output'!A:C,3,FALSE)</f>
        <v>Computerised-CBT (CCBT) with support</v>
      </c>
      <c r="D1434" s="35" t="str">
        <f>VLOOKUP(B1434,'WinBUGS output'!A:C,3,FALSE)</f>
        <v>Cognitive bibliotherapy + escitalopram</v>
      </c>
      <c r="E1434" s="35" t="str">
        <f>FIXED('WinBUGS output'!N1433,2)</f>
        <v>-0.32</v>
      </c>
      <c r="F1434" s="35" t="str">
        <f>FIXED('WinBUGS output'!M1433,2)</f>
        <v>-1.57</v>
      </c>
      <c r="G1434" s="35" t="str">
        <f>FIXED('WinBUGS output'!O1433,2)</f>
        <v>0.96</v>
      </c>
      <c r="H1434" s="7"/>
      <c r="I1434" s="7"/>
      <c r="J1434" s="7"/>
      <c r="X1434" s="35" t="str">
        <f t="shared" si="56"/>
        <v>Computerised-CBT (CCBT) with support</v>
      </c>
      <c r="Y1434" s="35" t="str">
        <f t="shared" si="57"/>
        <v>Cognitive bibliotherapy + escitalopram</v>
      </c>
      <c r="Z1434" s="35" t="str">
        <f>FIXED(EXP('WinBUGS output'!N1433),2)</f>
        <v>0.73</v>
      </c>
      <c r="AA1434" s="35" t="str">
        <f>FIXED(EXP('WinBUGS output'!M1433),2)</f>
        <v>0.21</v>
      </c>
      <c r="AB1434" s="35" t="str">
        <f>FIXED(EXP('WinBUGS output'!O1433),2)</f>
        <v>2.60</v>
      </c>
    </row>
    <row r="1435" spans="1:28" x14ac:dyDescent="0.25">
      <c r="A1435" s="37">
        <v>28</v>
      </c>
      <c r="B1435" s="37">
        <v>29</v>
      </c>
      <c r="C1435" s="35" t="str">
        <f>VLOOKUP(A1435,'WinBUGS output'!A:C,3,FALSE)</f>
        <v>Computerised-CBT (CCBT) with support + TAU</v>
      </c>
      <c r="D1435" s="35" t="str">
        <f>VLOOKUP(B1435,'WinBUGS output'!A:C,3,FALSE)</f>
        <v>Cognitive bibliotherapy</v>
      </c>
      <c r="E1435" s="35" t="str">
        <f>FIXED('WinBUGS output'!N1434,2)</f>
        <v>-0.47</v>
      </c>
      <c r="F1435" s="35" t="str">
        <f>FIXED('WinBUGS output'!M1434,2)</f>
        <v>-1.21</v>
      </c>
      <c r="G1435" s="35" t="str">
        <f>FIXED('WinBUGS output'!O1434,2)</f>
        <v>0.31</v>
      </c>
      <c r="H1435" s="7"/>
      <c r="I1435" s="7"/>
      <c r="J1435" s="7"/>
      <c r="X1435" s="35" t="str">
        <f t="shared" si="56"/>
        <v>Computerised-CBT (CCBT) with support + TAU</v>
      </c>
      <c r="Y1435" s="35" t="str">
        <f t="shared" si="57"/>
        <v>Cognitive bibliotherapy</v>
      </c>
      <c r="Z1435" s="35" t="str">
        <f>FIXED(EXP('WinBUGS output'!N1434),2)</f>
        <v>0.62</v>
      </c>
      <c r="AA1435" s="35" t="str">
        <f>FIXED(EXP('WinBUGS output'!M1434),2)</f>
        <v>0.30</v>
      </c>
      <c r="AB1435" s="35" t="str">
        <f>FIXED(EXP('WinBUGS output'!O1434),2)</f>
        <v>1.37</v>
      </c>
    </row>
    <row r="1436" spans="1:28" x14ac:dyDescent="0.25">
      <c r="A1436" s="37">
        <v>28</v>
      </c>
      <c r="B1436" s="37">
        <v>30</v>
      </c>
      <c r="C1436" s="35" t="str">
        <f>VLOOKUP(A1436,'WinBUGS output'!A:C,3,FALSE)</f>
        <v>Computerised-CBT (CCBT) with support + TAU</v>
      </c>
      <c r="D1436" s="35" t="str">
        <f>VLOOKUP(B1436,'WinBUGS output'!A:C,3,FALSE)</f>
        <v>Cognitive bibliotherapy + TAU</v>
      </c>
      <c r="E1436" s="35" t="str">
        <f>FIXED('WinBUGS output'!N1435,2)</f>
        <v>-0.76</v>
      </c>
      <c r="F1436" s="35" t="str">
        <f>FIXED('WinBUGS output'!M1435,2)</f>
        <v>-1.72</v>
      </c>
      <c r="G1436" s="35" t="str">
        <f>FIXED('WinBUGS output'!O1435,2)</f>
        <v>0.16</v>
      </c>
      <c r="H1436" s="7"/>
      <c r="I1436" s="7"/>
      <c r="J1436" s="7"/>
      <c r="X1436" s="35" t="str">
        <f t="shared" si="56"/>
        <v>Computerised-CBT (CCBT) with support + TAU</v>
      </c>
      <c r="Y1436" s="35" t="str">
        <f t="shared" si="57"/>
        <v>Cognitive bibliotherapy + TAU</v>
      </c>
      <c r="Z1436" s="35" t="str">
        <f>FIXED(EXP('WinBUGS output'!N1435),2)</f>
        <v>0.47</v>
      </c>
      <c r="AA1436" s="35" t="str">
        <f>FIXED(EXP('WinBUGS output'!M1435),2)</f>
        <v>0.18</v>
      </c>
      <c r="AB1436" s="35" t="str">
        <f>FIXED(EXP('WinBUGS output'!O1435),2)</f>
        <v>1.18</v>
      </c>
    </row>
    <row r="1437" spans="1:28" x14ac:dyDescent="0.25">
      <c r="A1437" s="37">
        <v>28</v>
      </c>
      <c r="B1437" s="37">
        <v>31</v>
      </c>
      <c r="C1437" s="35" t="str">
        <f>VLOOKUP(A1437,'WinBUGS output'!A:C,3,FALSE)</f>
        <v>Computerised-CBT (CCBT) with support + TAU</v>
      </c>
      <c r="D1437" s="35" t="str">
        <f>VLOOKUP(B1437,'WinBUGS output'!A:C,3,FALSE)</f>
        <v>Computerised mindfulness intervention</v>
      </c>
      <c r="E1437" s="35" t="str">
        <f>FIXED('WinBUGS output'!N1436,2)</f>
        <v>-0.42</v>
      </c>
      <c r="F1437" s="35" t="str">
        <f>FIXED('WinBUGS output'!M1436,2)</f>
        <v>-1.35</v>
      </c>
      <c r="G1437" s="35" t="str">
        <f>FIXED('WinBUGS output'!O1436,2)</f>
        <v>0.59</v>
      </c>
      <c r="H1437" s="7"/>
      <c r="I1437" s="7"/>
      <c r="J1437" s="7"/>
      <c r="X1437" s="35" t="str">
        <f t="shared" si="56"/>
        <v>Computerised-CBT (CCBT) with support + TAU</v>
      </c>
      <c r="Y1437" s="35" t="str">
        <f t="shared" si="57"/>
        <v>Computerised mindfulness intervention</v>
      </c>
      <c r="Z1437" s="35" t="str">
        <f>FIXED(EXP('WinBUGS output'!N1436),2)</f>
        <v>0.66</v>
      </c>
      <c r="AA1437" s="35" t="str">
        <f>FIXED(EXP('WinBUGS output'!M1436),2)</f>
        <v>0.26</v>
      </c>
      <c r="AB1437" s="35" t="str">
        <f>FIXED(EXP('WinBUGS output'!O1436),2)</f>
        <v>1.80</v>
      </c>
    </row>
    <row r="1438" spans="1:28" x14ac:dyDescent="0.25">
      <c r="A1438" s="37">
        <v>28</v>
      </c>
      <c r="B1438" s="37">
        <v>32</v>
      </c>
      <c r="C1438" s="35" t="str">
        <f>VLOOKUP(A1438,'WinBUGS output'!A:C,3,FALSE)</f>
        <v>Computerised-CBT (CCBT) with support + TAU</v>
      </c>
      <c r="D1438" s="35" t="str">
        <f>VLOOKUP(B1438,'WinBUGS output'!A:C,3,FALSE)</f>
        <v>Computerised-CBT (CCBT)</v>
      </c>
      <c r="E1438" s="35" t="str">
        <f>FIXED('WinBUGS output'!N1437,2)</f>
        <v>-0.19</v>
      </c>
      <c r="F1438" s="35" t="str">
        <f>FIXED('WinBUGS output'!M1437,2)</f>
        <v>-0.96</v>
      </c>
      <c r="G1438" s="35" t="str">
        <f>FIXED('WinBUGS output'!O1437,2)</f>
        <v>0.61</v>
      </c>
      <c r="H1438" s="7"/>
      <c r="I1438" s="7"/>
      <c r="J1438" s="7"/>
      <c r="X1438" s="35" t="str">
        <f t="shared" si="56"/>
        <v>Computerised-CBT (CCBT) with support + TAU</v>
      </c>
      <c r="Y1438" s="35" t="str">
        <f t="shared" si="57"/>
        <v>Computerised-CBT (CCBT)</v>
      </c>
      <c r="Z1438" s="35" t="str">
        <f>FIXED(EXP('WinBUGS output'!N1437),2)</f>
        <v>0.82</v>
      </c>
      <c r="AA1438" s="35" t="str">
        <f>FIXED(EXP('WinBUGS output'!M1437),2)</f>
        <v>0.38</v>
      </c>
      <c r="AB1438" s="35" t="str">
        <f>FIXED(EXP('WinBUGS output'!O1437),2)</f>
        <v>1.85</v>
      </c>
    </row>
    <row r="1439" spans="1:28" x14ac:dyDescent="0.25">
      <c r="A1439" s="37">
        <v>28</v>
      </c>
      <c r="B1439" s="37">
        <v>33</v>
      </c>
      <c r="C1439" s="35" t="str">
        <f>VLOOKUP(A1439,'WinBUGS output'!A:C,3,FALSE)</f>
        <v>Computerised-CBT (CCBT) with support + TAU</v>
      </c>
      <c r="D1439" s="35" t="str">
        <f>VLOOKUP(B1439,'WinBUGS output'!A:C,3,FALSE)</f>
        <v>Online positive psychological intervention</v>
      </c>
      <c r="E1439" s="35" t="str">
        <f>FIXED('WinBUGS output'!N1438,2)</f>
        <v>-0.80</v>
      </c>
      <c r="F1439" s="35" t="str">
        <f>FIXED('WinBUGS output'!M1438,2)</f>
        <v>-1.75</v>
      </c>
      <c r="G1439" s="35" t="str">
        <f>FIXED('WinBUGS output'!O1438,2)</f>
        <v>0.13</v>
      </c>
      <c r="H1439" s="7"/>
      <c r="I1439" s="7"/>
      <c r="J1439" s="7"/>
      <c r="X1439" s="35" t="str">
        <f t="shared" si="56"/>
        <v>Computerised-CBT (CCBT) with support + TAU</v>
      </c>
      <c r="Y1439" s="35" t="str">
        <f t="shared" si="57"/>
        <v>Online positive psychological intervention</v>
      </c>
      <c r="Z1439" s="35" t="str">
        <f>FIXED(EXP('WinBUGS output'!N1438),2)</f>
        <v>0.45</v>
      </c>
      <c r="AA1439" s="35" t="str">
        <f>FIXED(EXP('WinBUGS output'!M1438),2)</f>
        <v>0.17</v>
      </c>
      <c r="AB1439" s="35" t="str">
        <f>FIXED(EXP('WinBUGS output'!O1438),2)</f>
        <v>1.14</v>
      </c>
    </row>
    <row r="1440" spans="1:28" x14ac:dyDescent="0.25">
      <c r="A1440" s="37">
        <v>28</v>
      </c>
      <c r="B1440" s="37">
        <v>34</v>
      </c>
      <c r="C1440" s="35" t="str">
        <f>VLOOKUP(A1440,'WinBUGS output'!A:C,3,FALSE)</f>
        <v>Computerised-CBT (CCBT) with support + TAU</v>
      </c>
      <c r="D1440" s="35" t="str">
        <f>VLOOKUP(B1440,'WinBUGS output'!A:C,3,FALSE)</f>
        <v>Psychoeducational website</v>
      </c>
      <c r="E1440" s="35" t="str">
        <f>FIXED('WinBUGS output'!N1439,2)</f>
        <v>-0.36</v>
      </c>
      <c r="F1440" s="35" t="str">
        <f>FIXED('WinBUGS output'!M1439,2)</f>
        <v>-1.24</v>
      </c>
      <c r="G1440" s="35" t="str">
        <f>FIXED('WinBUGS output'!O1439,2)</f>
        <v>0.60</v>
      </c>
      <c r="H1440" s="7"/>
      <c r="I1440" s="7"/>
      <c r="J1440" s="7"/>
      <c r="X1440" s="35" t="str">
        <f t="shared" si="56"/>
        <v>Computerised-CBT (CCBT) with support + TAU</v>
      </c>
      <c r="Y1440" s="35" t="str">
        <f t="shared" si="57"/>
        <v>Psychoeducational website</v>
      </c>
      <c r="Z1440" s="35" t="str">
        <f>FIXED(EXP('WinBUGS output'!N1439),2)</f>
        <v>0.70</v>
      </c>
      <c r="AA1440" s="35" t="str">
        <f>FIXED(EXP('WinBUGS output'!M1439),2)</f>
        <v>0.29</v>
      </c>
      <c r="AB1440" s="35" t="str">
        <f>FIXED(EXP('WinBUGS output'!O1439),2)</f>
        <v>1.82</v>
      </c>
    </row>
    <row r="1441" spans="1:28" x14ac:dyDescent="0.25">
      <c r="A1441" s="37">
        <v>28</v>
      </c>
      <c r="B1441" s="37">
        <v>35</v>
      </c>
      <c r="C1441" s="35" t="str">
        <f>VLOOKUP(A1441,'WinBUGS output'!A:C,3,FALSE)</f>
        <v>Computerised-CBT (CCBT) with support + TAU</v>
      </c>
      <c r="D1441" s="35" t="str">
        <f>VLOOKUP(B1441,'WinBUGS output'!A:C,3,FALSE)</f>
        <v>Tailored computerised psychoeducation and self-help strategies</v>
      </c>
      <c r="E1441" s="35" t="str">
        <f>FIXED('WinBUGS output'!N1440,2)</f>
        <v>-0.93</v>
      </c>
      <c r="F1441" s="35" t="str">
        <f>FIXED('WinBUGS output'!M1440,2)</f>
        <v>-1.99</v>
      </c>
      <c r="G1441" s="35" t="str">
        <f>FIXED('WinBUGS output'!O1440,2)</f>
        <v>0.05</v>
      </c>
      <c r="H1441" s="7"/>
      <c r="I1441" s="7"/>
      <c r="J1441" s="7"/>
      <c r="X1441" s="35" t="str">
        <f t="shared" si="56"/>
        <v>Computerised-CBT (CCBT) with support + TAU</v>
      </c>
      <c r="Y1441" s="35" t="str">
        <f t="shared" si="57"/>
        <v>Tailored computerised psychoeducation and self-help strategies</v>
      </c>
      <c r="Z1441" s="35" t="str">
        <f>FIXED(EXP('WinBUGS output'!N1440),2)</f>
        <v>0.39</v>
      </c>
      <c r="AA1441" s="35" t="str">
        <f>FIXED(EXP('WinBUGS output'!M1440),2)</f>
        <v>0.14</v>
      </c>
      <c r="AB1441" s="35" t="str">
        <f>FIXED(EXP('WinBUGS output'!O1440),2)</f>
        <v>1.05</v>
      </c>
    </row>
    <row r="1442" spans="1:28" x14ac:dyDescent="0.25">
      <c r="A1442" s="37">
        <v>28</v>
      </c>
      <c r="B1442" s="37">
        <v>36</v>
      </c>
      <c r="C1442" s="35" t="str">
        <f>VLOOKUP(A1442,'WinBUGS output'!A:C,3,FALSE)</f>
        <v>Computerised-CBT (CCBT) with support + TAU</v>
      </c>
      <c r="D1442" s="35" t="str">
        <f>VLOOKUP(B1442,'WinBUGS output'!A:C,3,FALSE)</f>
        <v>Lifestyle factors discussion</v>
      </c>
      <c r="E1442" s="35" t="str">
        <f>FIXED('WinBUGS output'!N1441,2)</f>
        <v>-0.68</v>
      </c>
      <c r="F1442" s="35" t="str">
        <f>FIXED('WinBUGS output'!M1441,2)</f>
        <v>-1.62</v>
      </c>
      <c r="G1442" s="35" t="str">
        <f>FIXED('WinBUGS output'!O1441,2)</f>
        <v>0.25</v>
      </c>
      <c r="H1442" s="7"/>
      <c r="I1442" s="7"/>
      <c r="J1442" s="7"/>
      <c r="X1442" s="35" t="str">
        <f t="shared" si="56"/>
        <v>Computerised-CBT (CCBT) with support + TAU</v>
      </c>
      <c r="Y1442" s="35" t="str">
        <f t="shared" si="57"/>
        <v>Lifestyle factors discussion</v>
      </c>
      <c r="Z1442" s="35" t="str">
        <f>FIXED(EXP('WinBUGS output'!N1441),2)</f>
        <v>0.51</v>
      </c>
      <c r="AA1442" s="35" t="str">
        <f>FIXED(EXP('WinBUGS output'!M1441),2)</f>
        <v>0.20</v>
      </c>
      <c r="AB1442" s="35" t="str">
        <f>FIXED(EXP('WinBUGS output'!O1441),2)</f>
        <v>1.29</v>
      </c>
    </row>
    <row r="1443" spans="1:28" x14ac:dyDescent="0.25">
      <c r="A1443" s="37">
        <v>28</v>
      </c>
      <c r="B1443" s="37">
        <v>37</v>
      </c>
      <c r="C1443" s="35" t="str">
        <f>VLOOKUP(A1443,'WinBUGS output'!A:C,3,FALSE)</f>
        <v>Computerised-CBT (CCBT) with support + TAU</v>
      </c>
      <c r="D1443" s="35" t="str">
        <f>VLOOKUP(B1443,'WinBUGS output'!A:C,3,FALSE)</f>
        <v>Psychoeducational group programme</v>
      </c>
      <c r="E1443" s="35" t="str">
        <f>FIXED('WinBUGS output'!N1442,2)</f>
        <v>-0.49</v>
      </c>
      <c r="F1443" s="35" t="str">
        <f>FIXED('WinBUGS output'!M1442,2)</f>
        <v>-1.34</v>
      </c>
      <c r="G1443" s="35" t="str">
        <f>FIXED('WinBUGS output'!O1442,2)</f>
        <v>0.40</v>
      </c>
      <c r="H1443" s="7"/>
      <c r="I1443" s="7"/>
      <c r="J1443" s="7"/>
      <c r="X1443" s="35" t="str">
        <f t="shared" si="56"/>
        <v>Computerised-CBT (CCBT) with support + TAU</v>
      </c>
      <c r="Y1443" s="35" t="str">
        <f t="shared" si="57"/>
        <v>Psychoeducational group programme</v>
      </c>
      <c r="Z1443" s="35" t="str">
        <f>FIXED(EXP('WinBUGS output'!N1442),2)</f>
        <v>0.61</v>
      </c>
      <c r="AA1443" s="35" t="str">
        <f>FIXED(EXP('WinBUGS output'!M1442),2)</f>
        <v>0.26</v>
      </c>
      <c r="AB1443" s="35" t="str">
        <f>FIXED(EXP('WinBUGS output'!O1442),2)</f>
        <v>1.49</v>
      </c>
    </row>
    <row r="1444" spans="1:28" x14ac:dyDescent="0.25">
      <c r="A1444" s="37">
        <v>28</v>
      </c>
      <c r="B1444" s="37">
        <v>38</v>
      </c>
      <c r="C1444" s="35" t="str">
        <f>VLOOKUP(A1444,'WinBUGS output'!A:C,3,FALSE)</f>
        <v>Computerised-CBT (CCBT) with support + TAU</v>
      </c>
      <c r="D1444" s="35" t="str">
        <f>VLOOKUP(B1444,'WinBUGS output'!A:C,3,FALSE)</f>
        <v>Psychoeducational group programme + TAU</v>
      </c>
      <c r="E1444" s="35" t="str">
        <f>FIXED('WinBUGS output'!N1443,2)</f>
        <v>-0.38</v>
      </c>
      <c r="F1444" s="35" t="str">
        <f>FIXED('WinBUGS output'!M1443,2)</f>
        <v>-1.29</v>
      </c>
      <c r="G1444" s="35" t="str">
        <f>FIXED('WinBUGS output'!O1443,2)</f>
        <v>0.59</v>
      </c>
      <c r="H1444" s="7"/>
      <c r="I1444" s="7"/>
      <c r="J1444" s="7"/>
      <c r="X1444" s="35" t="str">
        <f t="shared" si="56"/>
        <v>Computerised-CBT (CCBT) with support + TAU</v>
      </c>
      <c r="Y1444" s="35" t="str">
        <f t="shared" si="57"/>
        <v>Psychoeducational group programme + TAU</v>
      </c>
      <c r="Z1444" s="35" t="str">
        <f>FIXED(EXP('WinBUGS output'!N1443),2)</f>
        <v>0.69</v>
      </c>
      <c r="AA1444" s="35" t="str">
        <f>FIXED(EXP('WinBUGS output'!M1443),2)</f>
        <v>0.27</v>
      </c>
      <c r="AB1444" s="35" t="str">
        <f>FIXED(EXP('WinBUGS output'!O1443),2)</f>
        <v>1.81</v>
      </c>
    </row>
    <row r="1445" spans="1:28" x14ac:dyDescent="0.25">
      <c r="A1445" s="37">
        <v>28</v>
      </c>
      <c r="B1445" s="37">
        <v>39</v>
      </c>
      <c r="C1445" s="35" t="str">
        <f>VLOOKUP(A1445,'WinBUGS output'!A:C,3,FALSE)</f>
        <v>Computerised-CBT (CCBT) with support + TAU</v>
      </c>
      <c r="D1445" s="35" t="str">
        <f>VLOOKUP(B1445,'WinBUGS output'!A:C,3,FALSE)</f>
        <v>Interpersonal psychotherapy (IPT)</v>
      </c>
      <c r="E1445" s="35" t="str">
        <f>FIXED('WinBUGS output'!N1444,2)</f>
        <v>-0.28</v>
      </c>
      <c r="F1445" s="35" t="str">
        <f>FIXED('WinBUGS output'!M1444,2)</f>
        <v>-1.09</v>
      </c>
      <c r="G1445" s="35" t="str">
        <f>FIXED('WinBUGS output'!O1444,2)</f>
        <v>0.57</v>
      </c>
      <c r="H1445" s="7"/>
      <c r="I1445" s="7"/>
      <c r="J1445" s="7"/>
      <c r="X1445" s="35" t="str">
        <f t="shared" si="56"/>
        <v>Computerised-CBT (CCBT) with support + TAU</v>
      </c>
      <c r="Y1445" s="35" t="str">
        <f t="shared" si="57"/>
        <v>Interpersonal psychotherapy (IPT)</v>
      </c>
      <c r="Z1445" s="35" t="str">
        <f>FIXED(EXP('WinBUGS output'!N1444),2)</f>
        <v>0.76</v>
      </c>
      <c r="AA1445" s="35" t="str">
        <f>FIXED(EXP('WinBUGS output'!M1444),2)</f>
        <v>0.34</v>
      </c>
      <c r="AB1445" s="35" t="str">
        <f>FIXED(EXP('WinBUGS output'!O1444),2)</f>
        <v>1.78</v>
      </c>
    </row>
    <row r="1446" spans="1:28" x14ac:dyDescent="0.25">
      <c r="A1446" s="37">
        <v>28</v>
      </c>
      <c r="B1446" s="37">
        <v>40</v>
      </c>
      <c r="C1446" s="35" t="str">
        <f>VLOOKUP(A1446,'WinBUGS output'!A:C,3,FALSE)</f>
        <v>Computerised-CBT (CCBT) with support + TAU</v>
      </c>
      <c r="D1446" s="35" t="str">
        <f>VLOOKUP(B1446,'WinBUGS output'!A:C,3,FALSE)</f>
        <v>Interpersonal counselling</v>
      </c>
      <c r="E1446" s="35" t="str">
        <f>FIXED('WinBUGS output'!N1445,2)</f>
        <v>0.12</v>
      </c>
      <c r="F1446" s="35" t="str">
        <f>FIXED('WinBUGS output'!M1445,2)</f>
        <v>-0.90</v>
      </c>
      <c r="G1446" s="35" t="str">
        <f>FIXED('WinBUGS output'!O1445,2)</f>
        <v>1.25</v>
      </c>
      <c r="H1446" s="7"/>
      <c r="I1446" s="7"/>
      <c r="J1446" s="7"/>
      <c r="X1446" s="35" t="str">
        <f t="shared" si="56"/>
        <v>Computerised-CBT (CCBT) with support + TAU</v>
      </c>
      <c r="Y1446" s="35" t="str">
        <f t="shared" si="57"/>
        <v>Interpersonal counselling</v>
      </c>
      <c r="Z1446" s="35" t="str">
        <f>FIXED(EXP('WinBUGS output'!N1445),2)</f>
        <v>1.13</v>
      </c>
      <c r="AA1446" s="35" t="str">
        <f>FIXED(EXP('WinBUGS output'!M1445),2)</f>
        <v>0.41</v>
      </c>
      <c r="AB1446" s="35" t="str">
        <f>FIXED(EXP('WinBUGS output'!O1445),2)</f>
        <v>3.48</v>
      </c>
    </row>
    <row r="1447" spans="1:28" x14ac:dyDescent="0.25">
      <c r="A1447" s="37">
        <v>28</v>
      </c>
      <c r="B1447" s="37">
        <v>41</v>
      </c>
      <c r="C1447" s="35" t="str">
        <f>VLOOKUP(A1447,'WinBUGS output'!A:C,3,FALSE)</f>
        <v>Computerised-CBT (CCBT) with support + TAU</v>
      </c>
      <c r="D1447" s="35" t="str">
        <f>VLOOKUP(B1447,'WinBUGS output'!A:C,3,FALSE)</f>
        <v>Non-directive counselling</v>
      </c>
      <c r="E1447" s="35" t="str">
        <f>FIXED('WinBUGS output'!N1446,2)</f>
        <v>-0.19</v>
      </c>
      <c r="F1447" s="35" t="str">
        <f>FIXED('WinBUGS output'!M1446,2)</f>
        <v>-1.10</v>
      </c>
      <c r="G1447" s="35" t="str">
        <f>FIXED('WinBUGS output'!O1446,2)</f>
        <v>0.76</v>
      </c>
      <c r="H1447" s="7"/>
      <c r="I1447" s="7"/>
      <c r="J1447" s="7"/>
      <c r="X1447" s="35" t="str">
        <f t="shared" si="56"/>
        <v>Computerised-CBT (CCBT) with support + TAU</v>
      </c>
      <c r="Y1447" s="35" t="str">
        <f t="shared" si="57"/>
        <v>Non-directive counselling</v>
      </c>
      <c r="Z1447" s="35" t="str">
        <f>FIXED(EXP('WinBUGS output'!N1446),2)</f>
        <v>0.83</v>
      </c>
      <c r="AA1447" s="35" t="str">
        <f>FIXED(EXP('WinBUGS output'!M1446),2)</f>
        <v>0.33</v>
      </c>
      <c r="AB1447" s="35" t="str">
        <f>FIXED(EXP('WinBUGS output'!O1446),2)</f>
        <v>2.14</v>
      </c>
    </row>
    <row r="1448" spans="1:28" x14ac:dyDescent="0.25">
      <c r="A1448" s="37">
        <v>28</v>
      </c>
      <c r="B1448" s="37">
        <v>42</v>
      </c>
      <c r="C1448" s="35" t="str">
        <f>VLOOKUP(A1448,'WinBUGS output'!A:C,3,FALSE)</f>
        <v>Computerised-CBT (CCBT) with support + TAU</v>
      </c>
      <c r="D1448" s="35" t="str">
        <f>VLOOKUP(B1448,'WinBUGS output'!A:C,3,FALSE)</f>
        <v>Wheel of wellness counselling</v>
      </c>
      <c r="E1448" s="35" t="str">
        <f>FIXED('WinBUGS output'!N1447,2)</f>
        <v>-0.16</v>
      </c>
      <c r="F1448" s="35" t="str">
        <f>FIXED('WinBUGS output'!M1447,2)</f>
        <v>-1.17</v>
      </c>
      <c r="G1448" s="35" t="str">
        <f>FIXED('WinBUGS output'!O1447,2)</f>
        <v>0.86</v>
      </c>
      <c r="H1448" s="7"/>
      <c r="I1448" s="7"/>
      <c r="J1448" s="7"/>
      <c r="X1448" s="35" t="str">
        <f t="shared" si="56"/>
        <v>Computerised-CBT (CCBT) with support + TAU</v>
      </c>
      <c r="Y1448" s="35" t="str">
        <f t="shared" si="57"/>
        <v>Wheel of wellness counselling</v>
      </c>
      <c r="Z1448" s="35" t="str">
        <f>FIXED(EXP('WinBUGS output'!N1447),2)</f>
        <v>0.85</v>
      </c>
      <c r="AA1448" s="35" t="str">
        <f>FIXED(EXP('WinBUGS output'!M1447),2)</f>
        <v>0.31</v>
      </c>
      <c r="AB1448" s="35" t="str">
        <f>FIXED(EXP('WinBUGS output'!O1447),2)</f>
        <v>2.37</v>
      </c>
    </row>
    <row r="1449" spans="1:28" x14ac:dyDescent="0.25">
      <c r="A1449" s="37">
        <v>28</v>
      </c>
      <c r="B1449" s="37">
        <v>43</v>
      </c>
      <c r="C1449" s="35" t="str">
        <f>VLOOKUP(A1449,'WinBUGS output'!A:C,3,FALSE)</f>
        <v>Computerised-CBT (CCBT) with support + TAU</v>
      </c>
      <c r="D1449" s="35" t="str">
        <f>VLOOKUP(B1449,'WinBUGS output'!A:C,3,FALSE)</f>
        <v>Problem solving individual + enhanced TAU</v>
      </c>
      <c r="E1449" s="35" t="str">
        <f>FIXED('WinBUGS output'!N1448,2)</f>
        <v>-1.17</v>
      </c>
      <c r="F1449" s="35" t="str">
        <f>FIXED('WinBUGS output'!M1448,2)</f>
        <v>-2.51</v>
      </c>
      <c r="G1449" s="35" t="str">
        <f>FIXED('WinBUGS output'!O1448,2)</f>
        <v>0.22</v>
      </c>
      <c r="H1449" s="7"/>
      <c r="I1449" s="7"/>
      <c r="J1449" s="7"/>
      <c r="X1449" s="35" t="str">
        <f t="shared" si="56"/>
        <v>Computerised-CBT (CCBT) with support + TAU</v>
      </c>
      <c r="Y1449" s="35" t="str">
        <f t="shared" si="57"/>
        <v>Problem solving individual + enhanced TAU</v>
      </c>
      <c r="Z1449" s="35" t="str">
        <f>FIXED(EXP('WinBUGS output'!N1448),2)</f>
        <v>0.31</v>
      </c>
      <c r="AA1449" s="35" t="str">
        <f>FIXED(EXP('WinBUGS output'!M1448),2)</f>
        <v>0.08</v>
      </c>
      <c r="AB1449" s="35" t="str">
        <f>FIXED(EXP('WinBUGS output'!O1448),2)</f>
        <v>1.25</v>
      </c>
    </row>
    <row r="1450" spans="1:28" x14ac:dyDescent="0.25">
      <c r="A1450" s="37">
        <v>28</v>
      </c>
      <c r="B1450" s="37">
        <v>44</v>
      </c>
      <c r="C1450" s="35" t="str">
        <f>VLOOKUP(A1450,'WinBUGS output'!A:C,3,FALSE)</f>
        <v>Computerised-CBT (CCBT) with support + TAU</v>
      </c>
      <c r="D1450" s="35" t="str">
        <f>VLOOKUP(B1450,'WinBUGS output'!A:C,3,FALSE)</f>
        <v>Behavioural activation</v>
      </c>
      <c r="E1450" s="35" t="str">
        <f>FIXED('WinBUGS output'!N1449,2)</f>
        <v>0.94</v>
      </c>
      <c r="F1450" s="35" t="str">
        <f>FIXED('WinBUGS output'!M1449,2)</f>
        <v>0.00</v>
      </c>
      <c r="G1450" s="35" t="str">
        <f>FIXED('WinBUGS output'!O1449,2)</f>
        <v>1.89</v>
      </c>
      <c r="H1450" s="7"/>
      <c r="I1450" s="7"/>
      <c r="J1450" s="7"/>
      <c r="X1450" s="35" t="str">
        <f t="shared" si="56"/>
        <v>Computerised-CBT (CCBT) with support + TAU</v>
      </c>
      <c r="Y1450" s="35" t="str">
        <f t="shared" si="57"/>
        <v>Behavioural activation</v>
      </c>
      <c r="Z1450" s="35" t="str">
        <f>FIXED(EXP('WinBUGS output'!N1449),2)</f>
        <v>2.55</v>
      </c>
      <c r="AA1450" s="35" t="str">
        <f>FIXED(EXP('WinBUGS output'!M1449),2)</f>
        <v>1.00</v>
      </c>
      <c r="AB1450" s="35" t="str">
        <f>FIXED(EXP('WinBUGS output'!O1449),2)</f>
        <v>6.61</v>
      </c>
    </row>
    <row r="1451" spans="1:28" x14ac:dyDescent="0.25">
      <c r="A1451" s="37">
        <v>28</v>
      </c>
      <c r="B1451" s="37">
        <v>45</v>
      </c>
      <c r="C1451" s="35" t="str">
        <f>VLOOKUP(A1451,'WinBUGS output'!A:C,3,FALSE)</f>
        <v>Computerised-CBT (CCBT) with support + TAU</v>
      </c>
      <c r="D1451" s="35" t="str">
        <f>VLOOKUP(B1451,'WinBUGS output'!A:C,3,FALSE)</f>
        <v>CBT individual (under 15 sessions)</v>
      </c>
      <c r="E1451" s="35" t="str">
        <f>FIXED('WinBUGS output'!N1450,2)</f>
        <v>0.20</v>
      </c>
      <c r="F1451" s="35" t="str">
        <f>FIXED('WinBUGS output'!M1450,2)</f>
        <v>-0.63</v>
      </c>
      <c r="G1451" s="35" t="str">
        <f>FIXED('WinBUGS output'!O1450,2)</f>
        <v>1.06</v>
      </c>
      <c r="H1451" s="7"/>
      <c r="I1451" s="7"/>
      <c r="J1451" s="7"/>
      <c r="X1451" s="35" t="str">
        <f t="shared" si="56"/>
        <v>Computerised-CBT (CCBT) with support + TAU</v>
      </c>
      <c r="Y1451" s="35" t="str">
        <f t="shared" si="57"/>
        <v>CBT individual (under 15 sessions)</v>
      </c>
      <c r="Z1451" s="35" t="str">
        <f>FIXED(EXP('WinBUGS output'!N1450),2)</f>
        <v>1.22</v>
      </c>
      <c r="AA1451" s="35" t="str">
        <f>FIXED(EXP('WinBUGS output'!M1450),2)</f>
        <v>0.53</v>
      </c>
      <c r="AB1451" s="35" t="str">
        <f>FIXED(EXP('WinBUGS output'!O1450),2)</f>
        <v>2.89</v>
      </c>
    </row>
    <row r="1452" spans="1:28" x14ac:dyDescent="0.25">
      <c r="A1452" s="37">
        <v>28</v>
      </c>
      <c r="B1452" s="37">
        <v>46</v>
      </c>
      <c r="C1452" s="35" t="str">
        <f>VLOOKUP(A1452,'WinBUGS output'!A:C,3,FALSE)</f>
        <v>Computerised-CBT (CCBT) with support + TAU</v>
      </c>
      <c r="D1452" s="35" t="str">
        <f>VLOOKUP(B1452,'WinBUGS output'!A:C,3,FALSE)</f>
        <v>CBT individual (under 15 sessions) + TAU</v>
      </c>
      <c r="E1452" s="35" t="str">
        <f>FIXED('WinBUGS output'!N1451,2)</f>
        <v>0.43</v>
      </c>
      <c r="F1452" s="35" t="str">
        <f>FIXED('WinBUGS output'!M1451,2)</f>
        <v>-0.43</v>
      </c>
      <c r="G1452" s="35" t="str">
        <f>FIXED('WinBUGS output'!O1451,2)</f>
        <v>1.34</v>
      </c>
      <c r="H1452" s="7"/>
      <c r="I1452" s="7"/>
      <c r="J1452" s="7"/>
      <c r="X1452" s="35" t="str">
        <f t="shared" si="56"/>
        <v>Computerised-CBT (CCBT) with support + TAU</v>
      </c>
      <c r="Y1452" s="35" t="str">
        <f t="shared" si="57"/>
        <v>CBT individual (under 15 sessions) + TAU</v>
      </c>
      <c r="Z1452" s="35" t="str">
        <f>FIXED(EXP('WinBUGS output'!N1451),2)</f>
        <v>1.54</v>
      </c>
      <c r="AA1452" s="35" t="str">
        <f>FIXED(EXP('WinBUGS output'!M1451),2)</f>
        <v>0.65</v>
      </c>
      <c r="AB1452" s="35" t="str">
        <f>FIXED(EXP('WinBUGS output'!O1451),2)</f>
        <v>3.83</v>
      </c>
    </row>
    <row r="1453" spans="1:28" x14ac:dyDescent="0.25">
      <c r="A1453" s="37">
        <v>28</v>
      </c>
      <c r="B1453" s="37">
        <v>47</v>
      </c>
      <c r="C1453" s="35" t="str">
        <f>VLOOKUP(A1453,'WinBUGS output'!A:C,3,FALSE)</f>
        <v>Computerised-CBT (CCBT) with support + TAU</v>
      </c>
      <c r="D1453" s="35" t="str">
        <f>VLOOKUP(B1453,'WinBUGS output'!A:C,3,FALSE)</f>
        <v>CBT individual (over 15 sessions)</v>
      </c>
      <c r="E1453" s="35" t="str">
        <f>FIXED('WinBUGS output'!N1452,2)</f>
        <v>0.29</v>
      </c>
      <c r="F1453" s="35" t="str">
        <f>FIXED('WinBUGS output'!M1452,2)</f>
        <v>-0.48</v>
      </c>
      <c r="G1453" s="35" t="str">
        <f>FIXED('WinBUGS output'!O1452,2)</f>
        <v>1.10</v>
      </c>
      <c r="H1453" s="7"/>
      <c r="I1453" s="7"/>
      <c r="J1453" s="7"/>
      <c r="X1453" s="35" t="str">
        <f t="shared" si="56"/>
        <v>Computerised-CBT (CCBT) with support + TAU</v>
      </c>
      <c r="Y1453" s="35" t="str">
        <f t="shared" si="57"/>
        <v>CBT individual (over 15 sessions)</v>
      </c>
      <c r="Z1453" s="35" t="str">
        <f>FIXED(EXP('WinBUGS output'!N1452),2)</f>
        <v>1.33</v>
      </c>
      <c r="AA1453" s="35" t="str">
        <f>FIXED(EXP('WinBUGS output'!M1452),2)</f>
        <v>0.62</v>
      </c>
      <c r="AB1453" s="35" t="str">
        <f>FIXED(EXP('WinBUGS output'!O1452),2)</f>
        <v>3.00</v>
      </c>
    </row>
    <row r="1454" spans="1:28" x14ac:dyDescent="0.25">
      <c r="A1454" s="37">
        <v>28</v>
      </c>
      <c r="B1454" s="37">
        <v>48</v>
      </c>
      <c r="C1454" s="35" t="str">
        <f>VLOOKUP(A1454,'WinBUGS output'!A:C,3,FALSE)</f>
        <v>Computerised-CBT (CCBT) with support + TAU</v>
      </c>
      <c r="D1454" s="35" t="str">
        <f>VLOOKUP(B1454,'WinBUGS output'!A:C,3,FALSE)</f>
        <v>CBT individual (over 15 sessions) + TAU</v>
      </c>
      <c r="E1454" s="35" t="str">
        <f>FIXED('WinBUGS output'!N1453,2)</f>
        <v>-0.38</v>
      </c>
      <c r="F1454" s="35" t="str">
        <f>FIXED('WinBUGS output'!M1453,2)</f>
        <v>-1.76</v>
      </c>
      <c r="G1454" s="35" t="str">
        <f>FIXED('WinBUGS output'!O1453,2)</f>
        <v>0.76</v>
      </c>
      <c r="H1454" s="7"/>
      <c r="I1454" s="7"/>
      <c r="J1454" s="7"/>
      <c r="X1454" s="35" t="str">
        <f t="shared" si="56"/>
        <v>Computerised-CBT (CCBT) with support + TAU</v>
      </c>
      <c r="Y1454" s="35" t="str">
        <f t="shared" si="57"/>
        <v>CBT individual (over 15 sessions) + TAU</v>
      </c>
      <c r="Z1454" s="35" t="str">
        <f>FIXED(EXP('WinBUGS output'!N1453),2)</f>
        <v>0.69</v>
      </c>
      <c r="AA1454" s="35" t="str">
        <f>FIXED(EXP('WinBUGS output'!M1453),2)</f>
        <v>0.17</v>
      </c>
      <c r="AB1454" s="35" t="str">
        <f>FIXED(EXP('WinBUGS output'!O1453),2)</f>
        <v>2.13</v>
      </c>
    </row>
    <row r="1455" spans="1:28" x14ac:dyDescent="0.25">
      <c r="A1455" s="37">
        <v>28</v>
      </c>
      <c r="B1455" s="37">
        <v>49</v>
      </c>
      <c r="C1455" s="35" t="str">
        <f>VLOOKUP(A1455,'WinBUGS output'!A:C,3,FALSE)</f>
        <v>Computerised-CBT (CCBT) with support + TAU</v>
      </c>
      <c r="D1455" s="35" t="str">
        <f>VLOOKUP(B1455,'WinBUGS output'!A:C,3,FALSE)</f>
        <v>Rational emotive behaviour therapy (REBT) individual</v>
      </c>
      <c r="E1455" s="35" t="str">
        <f>FIXED('WinBUGS output'!N1454,2)</f>
        <v>0.31</v>
      </c>
      <c r="F1455" s="35" t="str">
        <f>FIXED('WinBUGS output'!M1454,2)</f>
        <v>-0.63</v>
      </c>
      <c r="G1455" s="35" t="str">
        <f>FIXED('WinBUGS output'!O1454,2)</f>
        <v>1.27</v>
      </c>
      <c r="H1455" s="7"/>
      <c r="I1455" s="7"/>
      <c r="J1455" s="7"/>
      <c r="X1455" s="35" t="str">
        <f t="shared" si="56"/>
        <v>Computerised-CBT (CCBT) with support + TAU</v>
      </c>
      <c r="Y1455" s="35" t="str">
        <f t="shared" si="57"/>
        <v>Rational emotive behaviour therapy (REBT) individual</v>
      </c>
      <c r="Z1455" s="35" t="str">
        <f>FIXED(EXP('WinBUGS output'!N1454),2)</f>
        <v>1.37</v>
      </c>
      <c r="AA1455" s="35" t="str">
        <f>FIXED(EXP('WinBUGS output'!M1454),2)</f>
        <v>0.53</v>
      </c>
      <c r="AB1455" s="35" t="str">
        <f>FIXED(EXP('WinBUGS output'!O1454),2)</f>
        <v>3.57</v>
      </c>
    </row>
    <row r="1456" spans="1:28" x14ac:dyDescent="0.25">
      <c r="A1456" s="37">
        <v>28</v>
      </c>
      <c r="B1456" s="37">
        <v>50</v>
      </c>
      <c r="C1456" s="35" t="str">
        <f>VLOOKUP(A1456,'WinBUGS output'!A:C,3,FALSE)</f>
        <v>Computerised-CBT (CCBT) with support + TAU</v>
      </c>
      <c r="D1456" s="35" t="str">
        <f>VLOOKUP(B1456,'WinBUGS output'!A:C,3,FALSE)</f>
        <v>Third-wave cognitive therapy individual</v>
      </c>
      <c r="E1456" s="35" t="str">
        <f>FIXED('WinBUGS output'!N1455,2)</f>
        <v>0.51</v>
      </c>
      <c r="F1456" s="35" t="str">
        <f>FIXED('WinBUGS output'!M1455,2)</f>
        <v>-0.37</v>
      </c>
      <c r="G1456" s="35" t="str">
        <f>FIXED('WinBUGS output'!O1455,2)</f>
        <v>1.44</v>
      </c>
      <c r="H1456" s="7"/>
      <c r="I1456" s="7"/>
      <c r="J1456" s="7"/>
      <c r="X1456" s="35" t="str">
        <f t="shared" si="56"/>
        <v>Computerised-CBT (CCBT) with support + TAU</v>
      </c>
      <c r="Y1456" s="35" t="str">
        <f t="shared" si="57"/>
        <v>Third-wave cognitive therapy individual</v>
      </c>
      <c r="Z1456" s="35" t="str">
        <f>FIXED(EXP('WinBUGS output'!N1455),2)</f>
        <v>1.67</v>
      </c>
      <c r="AA1456" s="35" t="str">
        <f>FIXED(EXP('WinBUGS output'!M1455),2)</f>
        <v>0.69</v>
      </c>
      <c r="AB1456" s="35" t="str">
        <f>FIXED(EXP('WinBUGS output'!O1455),2)</f>
        <v>4.23</v>
      </c>
    </row>
    <row r="1457" spans="1:28" x14ac:dyDescent="0.25">
      <c r="A1457" s="37">
        <v>28</v>
      </c>
      <c r="B1457" s="37">
        <v>51</v>
      </c>
      <c r="C1457" s="35" t="str">
        <f>VLOOKUP(A1457,'WinBUGS output'!A:C,3,FALSE)</f>
        <v>Computerised-CBT (CCBT) with support + TAU</v>
      </c>
      <c r="D1457" s="35" t="str">
        <f>VLOOKUP(B1457,'WinBUGS output'!A:C,3,FALSE)</f>
        <v>Third-wave cognitive therapy individual + TAU</v>
      </c>
      <c r="E1457" s="35" t="str">
        <f>FIXED('WinBUGS output'!N1456,2)</f>
        <v>0.48</v>
      </c>
      <c r="F1457" s="35" t="str">
        <f>FIXED('WinBUGS output'!M1456,2)</f>
        <v>-0.49</v>
      </c>
      <c r="G1457" s="35" t="str">
        <f>FIXED('WinBUGS output'!O1456,2)</f>
        <v>1.54</v>
      </c>
      <c r="H1457" s="7"/>
      <c r="I1457" s="7"/>
      <c r="J1457" s="7"/>
      <c r="X1457" s="35" t="str">
        <f t="shared" si="56"/>
        <v>Computerised-CBT (CCBT) with support + TAU</v>
      </c>
      <c r="Y1457" s="35" t="str">
        <f t="shared" si="57"/>
        <v>Third-wave cognitive therapy individual + TAU</v>
      </c>
      <c r="Z1457" s="35" t="str">
        <f>FIXED(EXP('WinBUGS output'!N1456),2)</f>
        <v>1.62</v>
      </c>
      <c r="AA1457" s="35" t="str">
        <f>FIXED(EXP('WinBUGS output'!M1456),2)</f>
        <v>0.62</v>
      </c>
      <c r="AB1457" s="35" t="str">
        <f>FIXED(EXP('WinBUGS output'!O1456),2)</f>
        <v>4.68</v>
      </c>
    </row>
    <row r="1458" spans="1:28" x14ac:dyDescent="0.25">
      <c r="A1458" s="37">
        <v>28</v>
      </c>
      <c r="B1458" s="37">
        <v>52</v>
      </c>
      <c r="C1458" s="35" t="str">
        <f>VLOOKUP(A1458,'WinBUGS output'!A:C,3,FALSE)</f>
        <v>Computerised-CBT (CCBT) with support + TAU</v>
      </c>
      <c r="D1458" s="35" t="str">
        <f>VLOOKUP(B1458,'WinBUGS output'!A:C,3,FALSE)</f>
        <v>CBT group (under 15 sessions)</v>
      </c>
      <c r="E1458" s="35" t="str">
        <f>FIXED('WinBUGS output'!N1457,2)</f>
        <v>-0.15</v>
      </c>
      <c r="F1458" s="35" t="str">
        <f>FIXED('WinBUGS output'!M1457,2)</f>
        <v>-1.03</v>
      </c>
      <c r="G1458" s="35" t="str">
        <f>FIXED('WinBUGS output'!O1457,2)</f>
        <v>0.78</v>
      </c>
      <c r="H1458" s="7"/>
      <c r="I1458" s="7"/>
      <c r="J1458" s="7"/>
      <c r="X1458" s="35" t="str">
        <f t="shared" si="56"/>
        <v>Computerised-CBT (CCBT) with support + TAU</v>
      </c>
      <c r="Y1458" s="35" t="str">
        <f t="shared" si="57"/>
        <v>CBT group (under 15 sessions)</v>
      </c>
      <c r="Z1458" s="35" t="str">
        <f>FIXED(EXP('WinBUGS output'!N1457),2)</f>
        <v>0.86</v>
      </c>
      <c r="AA1458" s="35" t="str">
        <f>FIXED(EXP('WinBUGS output'!M1457),2)</f>
        <v>0.36</v>
      </c>
      <c r="AB1458" s="35" t="str">
        <f>FIXED(EXP('WinBUGS output'!O1457),2)</f>
        <v>2.18</v>
      </c>
    </row>
    <row r="1459" spans="1:28" x14ac:dyDescent="0.25">
      <c r="A1459" s="37">
        <v>28</v>
      </c>
      <c r="B1459" s="37">
        <v>53</v>
      </c>
      <c r="C1459" s="35" t="str">
        <f>VLOOKUP(A1459,'WinBUGS output'!A:C,3,FALSE)</f>
        <v>Computerised-CBT (CCBT) with support + TAU</v>
      </c>
      <c r="D1459" s="35" t="str">
        <f>VLOOKUP(B1459,'WinBUGS output'!A:C,3,FALSE)</f>
        <v>CBT group (under 15 sessions) + TAU</v>
      </c>
      <c r="E1459" s="35" t="str">
        <f>FIXED('WinBUGS output'!N1458,2)</f>
        <v>0.00</v>
      </c>
      <c r="F1459" s="35" t="str">
        <f>FIXED('WinBUGS output'!M1458,2)</f>
        <v>-0.91</v>
      </c>
      <c r="G1459" s="35" t="str">
        <f>FIXED('WinBUGS output'!O1458,2)</f>
        <v>1.01</v>
      </c>
      <c r="H1459" s="7"/>
      <c r="I1459" s="7"/>
      <c r="J1459" s="7"/>
      <c r="X1459" s="35" t="str">
        <f t="shared" si="56"/>
        <v>Computerised-CBT (CCBT) with support + TAU</v>
      </c>
      <c r="Y1459" s="35" t="str">
        <f t="shared" si="57"/>
        <v>CBT group (under 15 sessions) + TAU</v>
      </c>
      <c r="Z1459" s="35" t="str">
        <f>FIXED(EXP('WinBUGS output'!N1458),2)</f>
        <v>1.00</v>
      </c>
      <c r="AA1459" s="35" t="str">
        <f>FIXED(EXP('WinBUGS output'!M1458),2)</f>
        <v>0.40</v>
      </c>
      <c r="AB1459" s="35" t="str">
        <f>FIXED(EXP('WinBUGS output'!O1458),2)</f>
        <v>2.75</v>
      </c>
    </row>
    <row r="1460" spans="1:28" x14ac:dyDescent="0.25">
      <c r="A1460" s="37">
        <v>28</v>
      </c>
      <c r="B1460" s="37">
        <v>54</v>
      </c>
      <c r="C1460" s="35" t="str">
        <f>VLOOKUP(A1460,'WinBUGS output'!A:C,3,FALSE)</f>
        <v>Computerised-CBT (CCBT) with support + TAU</v>
      </c>
      <c r="D1460" s="35" t="str">
        <f>VLOOKUP(B1460,'WinBUGS output'!A:C,3,FALSE)</f>
        <v>Coping with Depression course (group)</v>
      </c>
      <c r="E1460" s="35" t="str">
        <f>FIXED('WinBUGS output'!N1459,2)</f>
        <v>-0.42</v>
      </c>
      <c r="F1460" s="35" t="str">
        <f>FIXED('WinBUGS output'!M1459,2)</f>
        <v>-1.33</v>
      </c>
      <c r="G1460" s="35" t="str">
        <f>FIXED('WinBUGS output'!O1459,2)</f>
        <v>0.49</v>
      </c>
      <c r="H1460" s="7"/>
      <c r="I1460" s="7"/>
      <c r="J1460" s="7"/>
      <c r="X1460" s="35" t="str">
        <f t="shared" si="56"/>
        <v>Computerised-CBT (CCBT) with support + TAU</v>
      </c>
      <c r="Y1460" s="35" t="str">
        <f t="shared" si="57"/>
        <v>Coping with Depression course (group)</v>
      </c>
      <c r="Z1460" s="35" t="str">
        <f>FIXED(EXP('WinBUGS output'!N1459),2)</f>
        <v>0.66</v>
      </c>
      <c r="AA1460" s="35" t="str">
        <f>FIXED(EXP('WinBUGS output'!M1459),2)</f>
        <v>0.26</v>
      </c>
      <c r="AB1460" s="35" t="str">
        <f>FIXED(EXP('WinBUGS output'!O1459),2)</f>
        <v>1.63</v>
      </c>
    </row>
    <row r="1461" spans="1:28" x14ac:dyDescent="0.25">
      <c r="A1461" s="37">
        <v>28</v>
      </c>
      <c r="B1461" s="37">
        <v>55</v>
      </c>
      <c r="C1461" s="35" t="str">
        <f>VLOOKUP(A1461,'WinBUGS output'!A:C,3,FALSE)</f>
        <v>Computerised-CBT (CCBT) with support + TAU</v>
      </c>
      <c r="D1461" s="35" t="str">
        <f>VLOOKUP(B1461,'WinBUGS output'!A:C,3,FALSE)</f>
        <v>Third-wave cognitive therapy group</v>
      </c>
      <c r="E1461" s="35" t="str">
        <f>FIXED('WinBUGS output'!N1460,2)</f>
        <v>-0.39</v>
      </c>
      <c r="F1461" s="35" t="str">
        <f>FIXED('WinBUGS output'!M1460,2)</f>
        <v>-1.26</v>
      </c>
      <c r="G1461" s="35" t="str">
        <f>FIXED('WinBUGS output'!O1460,2)</f>
        <v>0.50</v>
      </c>
      <c r="H1461" s="7"/>
      <c r="I1461" s="7"/>
      <c r="J1461" s="7"/>
      <c r="X1461" s="35" t="str">
        <f t="shared" si="56"/>
        <v>Computerised-CBT (CCBT) with support + TAU</v>
      </c>
      <c r="Y1461" s="35" t="str">
        <f t="shared" si="57"/>
        <v>Third-wave cognitive therapy group</v>
      </c>
      <c r="Z1461" s="35" t="str">
        <f>FIXED(EXP('WinBUGS output'!N1460),2)</f>
        <v>0.68</v>
      </c>
      <c r="AA1461" s="35" t="str">
        <f>FIXED(EXP('WinBUGS output'!M1460),2)</f>
        <v>0.29</v>
      </c>
      <c r="AB1461" s="35" t="str">
        <f>FIXED(EXP('WinBUGS output'!O1460),2)</f>
        <v>1.65</v>
      </c>
    </row>
    <row r="1462" spans="1:28" x14ac:dyDescent="0.25">
      <c r="A1462" s="37">
        <v>28</v>
      </c>
      <c r="B1462" s="37">
        <v>56</v>
      </c>
      <c r="C1462" s="35" t="str">
        <f>VLOOKUP(A1462,'WinBUGS output'!A:C,3,FALSE)</f>
        <v>Computerised-CBT (CCBT) with support + TAU</v>
      </c>
      <c r="D1462" s="35" t="str">
        <f>VLOOKUP(B1462,'WinBUGS output'!A:C,3,FALSE)</f>
        <v>Third-wave cognitive therapy group + TAU</v>
      </c>
      <c r="E1462" s="35" t="str">
        <f>FIXED('WinBUGS output'!N1461,2)</f>
        <v>-0.21</v>
      </c>
      <c r="F1462" s="35" t="str">
        <f>FIXED('WinBUGS output'!M1461,2)</f>
        <v>-1.18</v>
      </c>
      <c r="G1462" s="35" t="str">
        <f>FIXED('WinBUGS output'!O1461,2)</f>
        <v>0.84</v>
      </c>
      <c r="H1462" s="7"/>
      <c r="I1462" s="7"/>
      <c r="J1462" s="7"/>
      <c r="X1462" s="35" t="str">
        <f t="shared" si="56"/>
        <v>Computerised-CBT (CCBT) with support + TAU</v>
      </c>
      <c r="Y1462" s="35" t="str">
        <f t="shared" si="57"/>
        <v>Third-wave cognitive therapy group + TAU</v>
      </c>
      <c r="Z1462" s="35" t="str">
        <f>FIXED(EXP('WinBUGS output'!N1461),2)</f>
        <v>0.81</v>
      </c>
      <c r="AA1462" s="35" t="str">
        <f>FIXED(EXP('WinBUGS output'!M1461),2)</f>
        <v>0.31</v>
      </c>
      <c r="AB1462" s="35" t="str">
        <f>FIXED(EXP('WinBUGS output'!O1461),2)</f>
        <v>2.31</v>
      </c>
    </row>
    <row r="1463" spans="1:28" x14ac:dyDescent="0.25">
      <c r="A1463" s="37">
        <v>28</v>
      </c>
      <c r="B1463" s="37">
        <v>57</v>
      </c>
      <c r="C1463" s="35" t="str">
        <f>VLOOKUP(A1463,'WinBUGS output'!A:C,3,FALSE)</f>
        <v>Computerised-CBT (CCBT) with support + TAU</v>
      </c>
      <c r="D1463" s="35" t="str">
        <f>VLOOKUP(B1463,'WinBUGS output'!A:C,3,FALSE)</f>
        <v>CBT individual (over 15 sessions) + any TCA</v>
      </c>
      <c r="E1463" s="35" t="str">
        <f>FIXED('WinBUGS output'!N1462,2)</f>
        <v>0.63</v>
      </c>
      <c r="F1463" s="35" t="str">
        <f>FIXED('WinBUGS output'!M1462,2)</f>
        <v>-0.38</v>
      </c>
      <c r="G1463" s="35" t="str">
        <f>FIXED('WinBUGS output'!O1462,2)</f>
        <v>1.65</v>
      </c>
      <c r="H1463" s="7"/>
      <c r="I1463" s="7"/>
      <c r="J1463" s="7"/>
      <c r="X1463" s="35" t="str">
        <f t="shared" si="56"/>
        <v>Computerised-CBT (CCBT) with support + TAU</v>
      </c>
      <c r="Y1463" s="35" t="str">
        <f t="shared" si="57"/>
        <v>CBT individual (over 15 sessions) + any TCA</v>
      </c>
      <c r="Z1463" s="35" t="str">
        <f>FIXED(EXP('WinBUGS output'!N1462),2)</f>
        <v>1.88</v>
      </c>
      <c r="AA1463" s="35" t="str">
        <f>FIXED(EXP('WinBUGS output'!M1462),2)</f>
        <v>0.68</v>
      </c>
      <c r="AB1463" s="35" t="str">
        <f>FIXED(EXP('WinBUGS output'!O1462),2)</f>
        <v>5.22</v>
      </c>
    </row>
    <row r="1464" spans="1:28" x14ac:dyDescent="0.25">
      <c r="A1464" s="37">
        <v>28</v>
      </c>
      <c r="B1464" s="37">
        <v>58</v>
      </c>
      <c r="C1464" s="35" t="str">
        <f>VLOOKUP(A1464,'WinBUGS output'!A:C,3,FALSE)</f>
        <v>Computerised-CBT (CCBT) with support + TAU</v>
      </c>
      <c r="D1464" s="35" t="str">
        <f>VLOOKUP(B1464,'WinBUGS output'!A:C,3,FALSE)</f>
        <v>CBT individual (over 15 sessions) + imipramine</v>
      </c>
      <c r="E1464" s="35" t="str">
        <f>FIXED('WinBUGS output'!N1463,2)</f>
        <v>0.65</v>
      </c>
      <c r="F1464" s="35" t="str">
        <f>FIXED('WinBUGS output'!M1463,2)</f>
        <v>-0.44</v>
      </c>
      <c r="G1464" s="35" t="str">
        <f>FIXED('WinBUGS output'!O1463,2)</f>
        <v>1.75</v>
      </c>
      <c r="H1464" s="7"/>
      <c r="I1464" s="7"/>
      <c r="J1464" s="7"/>
      <c r="X1464" s="35" t="str">
        <f t="shared" si="56"/>
        <v>Computerised-CBT (CCBT) with support + TAU</v>
      </c>
      <c r="Y1464" s="35" t="str">
        <f t="shared" si="57"/>
        <v>CBT individual (over 15 sessions) + imipramine</v>
      </c>
      <c r="Z1464" s="35" t="str">
        <f>FIXED(EXP('WinBUGS output'!N1463),2)</f>
        <v>1.91</v>
      </c>
      <c r="AA1464" s="35" t="str">
        <f>FIXED(EXP('WinBUGS output'!M1463),2)</f>
        <v>0.65</v>
      </c>
      <c r="AB1464" s="35" t="str">
        <f>FIXED(EXP('WinBUGS output'!O1463),2)</f>
        <v>5.78</v>
      </c>
    </row>
    <row r="1465" spans="1:28" x14ac:dyDescent="0.25">
      <c r="A1465" s="37">
        <v>28</v>
      </c>
      <c r="B1465" s="37">
        <v>59</v>
      </c>
      <c r="C1465" s="35" t="str">
        <f>VLOOKUP(A1465,'WinBUGS output'!A:C,3,FALSE)</f>
        <v>Computerised-CBT (CCBT) with support + TAU</v>
      </c>
      <c r="D1465" s="35" t="str">
        <f>VLOOKUP(B1465,'WinBUGS output'!A:C,3,FALSE)</f>
        <v>Supportive psychotherapy + any SSRI</v>
      </c>
      <c r="E1465" s="35" t="str">
        <f>FIXED('WinBUGS output'!N1464,2)</f>
        <v>1.03</v>
      </c>
      <c r="F1465" s="35" t="str">
        <f>FIXED('WinBUGS output'!M1464,2)</f>
        <v>-0.61</v>
      </c>
      <c r="G1465" s="35" t="str">
        <f>FIXED('WinBUGS output'!O1464,2)</f>
        <v>2.69</v>
      </c>
      <c r="H1465" s="7"/>
      <c r="I1465" s="7"/>
      <c r="J1465" s="7"/>
      <c r="X1465" s="35" t="str">
        <f t="shared" si="56"/>
        <v>Computerised-CBT (CCBT) with support + TAU</v>
      </c>
      <c r="Y1465" s="35" t="str">
        <f t="shared" si="57"/>
        <v>Supportive psychotherapy + any SSRI</v>
      </c>
      <c r="Z1465" s="35" t="str">
        <f>FIXED(EXP('WinBUGS output'!N1464),2)</f>
        <v>2.79</v>
      </c>
      <c r="AA1465" s="35" t="str">
        <f>FIXED(EXP('WinBUGS output'!M1464),2)</f>
        <v>0.54</v>
      </c>
      <c r="AB1465" s="35" t="str">
        <f>FIXED(EXP('WinBUGS output'!O1464),2)</f>
        <v>14.75</v>
      </c>
    </row>
    <row r="1466" spans="1:28" x14ac:dyDescent="0.25">
      <c r="A1466" s="37">
        <v>28</v>
      </c>
      <c r="B1466" s="37">
        <v>60</v>
      </c>
      <c r="C1466" s="35" t="str">
        <f>VLOOKUP(A1466,'WinBUGS output'!A:C,3,FALSE)</f>
        <v>Computerised-CBT (CCBT) with support + TAU</v>
      </c>
      <c r="D1466" s="35" t="str">
        <f>VLOOKUP(B1466,'WinBUGS output'!A:C,3,FALSE)</f>
        <v>Interpersonal psychotherapy (IPT) + any AD</v>
      </c>
      <c r="E1466" s="35" t="str">
        <f>FIXED('WinBUGS output'!N1465,2)</f>
        <v>1.20</v>
      </c>
      <c r="F1466" s="35" t="str">
        <f>FIXED('WinBUGS output'!M1465,2)</f>
        <v>-0.04</v>
      </c>
      <c r="G1466" s="35" t="str">
        <f>FIXED('WinBUGS output'!O1465,2)</f>
        <v>2.45</v>
      </c>
      <c r="H1466" s="7"/>
      <c r="I1466" s="7"/>
      <c r="J1466" s="7"/>
      <c r="X1466" s="35" t="str">
        <f t="shared" si="56"/>
        <v>Computerised-CBT (CCBT) with support + TAU</v>
      </c>
      <c r="Y1466" s="35" t="str">
        <f t="shared" si="57"/>
        <v>Interpersonal psychotherapy (IPT) + any AD</v>
      </c>
      <c r="Z1466" s="35" t="str">
        <f>FIXED(EXP('WinBUGS output'!N1465),2)</f>
        <v>3.32</v>
      </c>
      <c r="AA1466" s="35" t="str">
        <f>FIXED(EXP('WinBUGS output'!M1465),2)</f>
        <v>0.97</v>
      </c>
      <c r="AB1466" s="35" t="str">
        <f>FIXED(EXP('WinBUGS output'!O1465),2)</f>
        <v>11.59</v>
      </c>
    </row>
    <row r="1467" spans="1:28" x14ac:dyDescent="0.25">
      <c r="A1467" s="37">
        <v>28</v>
      </c>
      <c r="B1467" s="37">
        <v>61</v>
      </c>
      <c r="C1467" s="35" t="str">
        <f>VLOOKUP(A1467,'WinBUGS output'!A:C,3,FALSE)</f>
        <v>Computerised-CBT (CCBT) with support + TAU</v>
      </c>
      <c r="D1467" s="35" t="str">
        <f>VLOOKUP(B1467,'WinBUGS output'!A:C,3,FALSE)</f>
        <v>Interpersonal psychotherapy (IPT) + imipramine</v>
      </c>
      <c r="E1467" s="35" t="str">
        <f>FIXED('WinBUGS output'!N1466,2)</f>
        <v>1.22</v>
      </c>
      <c r="F1467" s="35" t="str">
        <f>FIXED('WinBUGS output'!M1466,2)</f>
        <v>-0.15</v>
      </c>
      <c r="G1467" s="35" t="str">
        <f>FIXED('WinBUGS output'!O1466,2)</f>
        <v>2.61</v>
      </c>
      <c r="H1467" s="7"/>
      <c r="I1467" s="7"/>
      <c r="J1467" s="7"/>
      <c r="X1467" s="35" t="str">
        <f t="shared" si="56"/>
        <v>Computerised-CBT (CCBT) with support + TAU</v>
      </c>
      <c r="Y1467" s="35" t="str">
        <f t="shared" si="57"/>
        <v>Interpersonal psychotherapy (IPT) + imipramine</v>
      </c>
      <c r="Z1467" s="35" t="str">
        <f>FIXED(EXP('WinBUGS output'!N1466),2)</f>
        <v>3.38</v>
      </c>
      <c r="AA1467" s="35" t="str">
        <f>FIXED(EXP('WinBUGS output'!M1466),2)</f>
        <v>0.86</v>
      </c>
      <c r="AB1467" s="35" t="str">
        <f>FIXED(EXP('WinBUGS output'!O1466),2)</f>
        <v>13.63</v>
      </c>
    </row>
    <row r="1468" spans="1:28" x14ac:dyDescent="0.25">
      <c r="A1468" s="37">
        <v>28</v>
      </c>
      <c r="B1468" s="37">
        <v>62</v>
      </c>
      <c r="C1468" s="35" t="str">
        <f>VLOOKUP(A1468,'WinBUGS output'!A:C,3,FALSE)</f>
        <v>Computerised-CBT (CCBT) with support + TAU</v>
      </c>
      <c r="D1468" s="35" t="str">
        <f>VLOOKUP(B1468,'WinBUGS output'!A:C,3,FALSE)</f>
        <v>Short-term psychodynamic psychotherapy individual + Any AD</v>
      </c>
      <c r="E1468" s="35" t="str">
        <f>FIXED('WinBUGS output'!N1467,2)</f>
        <v>0.96</v>
      </c>
      <c r="F1468" s="35" t="str">
        <f>FIXED('WinBUGS output'!M1467,2)</f>
        <v>-0.18</v>
      </c>
      <c r="G1468" s="35" t="str">
        <f>FIXED('WinBUGS output'!O1467,2)</f>
        <v>2.12</v>
      </c>
      <c r="H1468" s="7"/>
      <c r="I1468" s="7"/>
      <c r="J1468" s="7"/>
      <c r="X1468" s="35" t="str">
        <f t="shared" si="56"/>
        <v>Computerised-CBT (CCBT) with support + TAU</v>
      </c>
      <c r="Y1468" s="35" t="str">
        <f t="shared" si="57"/>
        <v>Short-term psychodynamic psychotherapy individual + Any AD</v>
      </c>
      <c r="Z1468" s="35" t="str">
        <f>FIXED(EXP('WinBUGS output'!N1467),2)</f>
        <v>2.60</v>
      </c>
      <c r="AA1468" s="35" t="str">
        <f>FIXED(EXP('WinBUGS output'!M1467),2)</f>
        <v>0.84</v>
      </c>
      <c r="AB1468" s="35" t="str">
        <f>FIXED(EXP('WinBUGS output'!O1467),2)</f>
        <v>8.30</v>
      </c>
    </row>
    <row r="1469" spans="1:28" x14ac:dyDescent="0.25">
      <c r="A1469" s="37">
        <v>28</v>
      </c>
      <c r="B1469" s="37">
        <v>63</v>
      </c>
      <c r="C1469" s="35" t="str">
        <f>VLOOKUP(A1469,'WinBUGS output'!A:C,3,FALSE)</f>
        <v>Computerised-CBT (CCBT) with support + TAU</v>
      </c>
      <c r="D1469" s="35" t="str">
        <f>VLOOKUP(B1469,'WinBUGS output'!A:C,3,FALSE)</f>
        <v>Short-term psychodynamic psychotherapy individual + any SSRI</v>
      </c>
      <c r="E1469" s="35" t="str">
        <f>FIXED('WinBUGS output'!N1468,2)</f>
        <v>0.82</v>
      </c>
      <c r="F1469" s="35" t="str">
        <f>FIXED('WinBUGS output'!M1468,2)</f>
        <v>-0.42</v>
      </c>
      <c r="G1469" s="35" t="str">
        <f>FIXED('WinBUGS output'!O1468,2)</f>
        <v>2.06</v>
      </c>
      <c r="H1469" s="7"/>
      <c r="I1469" s="7"/>
      <c r="J1469" s="7"/>
      <c r="X1469" s="35" t="str">
        <f t="shared" si="56"/>
        <v>Computerised-CBT (CCBT) with support + TAU</v>
      </c>
      <c r="Y1469" s="35" t="str">
        <f t="shared" si="57"/>
        <v>Short-term psychodynamic psychotherapy individual + any SSRI</v>
      </c>
      <c r="Z1469" s="35" t="str">
        <f>FIXED(EXP('WinBUGS output'!N1468),2)</f>
        <v>2.26</v>
      </c>
      <c r="AA1469" s="35" t="str">
        <f>FIXED(EXP('WinBUGS output'!M1468),2)</f>
        <v>0.66</v>
      </c>
      <c r="AB1469" s="35" t="str">
        <f>FIXED(EXP('WinBUGS output'!O1468),2)</f>
        <v>7.81</v>
      </c>
    </row>
    <row r="1470" spans="1:28" x14ac:dyDescent="0.25">
      <c r="A1470" s="37">
        <v>28</v>
      </c>
      <c r="B1470" s="37">
        <v>64</v>
      </c>
      <c r="C1470" s="35" t="str">
        <f>VLOOKUP(A1470,'WinBUGS output'!A:C,3,FALSE)</f>
        <v>Computerised-CBT (CCBT) with support + TAU</v>
      </c>
      <c r="D1470" s="35" t="str">
        <f>VLOOKUP(B1470,'WinBUGS output'!A:C,3,FALSE)</f>
        <v>CBT individual (over 15 sessions) + Pill placebo</v>
      </c>
      <c r="E1470" s="35" t="str">
        <f>FIXED('WinBUGS output'!N1469,2)</f>
        <v>1.56</v>
      </c>
      <c r="F1470" s="35" t="str">
        <f>FIXED('WinBUGS output'!M1469,2)</f>
        <v>0.32</v>
      </c>
      <c r="G1470" s="35" t="str">
        <f>FIXED('WinBUGS output'!O1469,2)</f>
        <v>2.81</v>
      </c>
      <c r="H1470" s="7"/>
      <c r="I1470" s="7"/>
      <c r="J1470" s="7"/>
      <c r="X1470" s="35" t="str">
        <f t="shared" si="56"/>
        <v>Computerised-CBT (CCBT) with support + TAU</v>
      </c>
      <c r="Y1470" s="35" t="str">
        <f t="shared" si="57"/>
        <v>CBT individual (over 15 sessions) + Pill placebo</v>
      </c>
      <c r="Z1470" s="35" t="str">
        <f>FIXED(EXP('WinBUGS output'!N1469),2)</f>
        <v>4.75</v>
      </c>
      <c r="AA1470" s="35" t="str">
        <f>FIXED(EXP('WinBUGS output'!M1469),2)</f>
        <v>1.38</v>
      </c>
      <c r="AB1470" s="35" t="str">
        <f>FIXED(EXP('WinBUGS output'!O1469),2)</f>
        <v>16.56</v>
      </c>
    </row>
    <row r="1471" spans="1:28" x14ac:dyDescent="0.25">
      <c r="A1471" s="37">
        <v>28</v>
      </c>
      <c r="B1471" s="37">
        <v>65</v>
      </c>
      <c r="C1471" s="35" t="str">
        <f>VLOOKUP(A1471,'WinBUGS output'!A:C,3,FALSE)</f>
        <v>Computerised-CBT (CCBT) with support + TAU</v>
      </c>
      <c r="D1471" s="35" t="str">
        <f>VLOOKUP(B1471,'WinBUGS output'!A:C,3,FALSE)</f>
        <v xml:space="preserve">Interpersonal psychotherapy (IPT) + Pill placebo </v>
      </c>
      <c r="E1471" s="35" t="str">
        <f>FIXED('WinBUGS output'!N1470,2)</f>
        <v>1.55</v>
      </c>
      <c r="F1471" s="35" t="str">
        <f>FIXED('WinBUGS output'!M1470,2)</f>
        <v>0.16</v>
      </c>
      <c r="G1471" s="35" t="str">
        <f>FIXED('WinBUGS output'!O1470,2)</f>
        <v>2.93</v>
      </c>
      <c r="H1471" s="7"/>
      <c r="I1471" s="7"/>
      <c r="J1471" s="7"/>
      <c r="X1471" s="35" t="str">
        <f t="shared" si="56"/>
        <v>Computerised-CBT (CCBT) with support + TAU</v>
      </c>
      <c r="Y1471" s="35" t="str">
        <f t="shared" si="57"/>
        <v xml:space="preserve">Interpersonal psychotherapy (IPT) + Pill placebo </v>
      </c>
      <c r="Z1471" s="35" t="str">
        <f>FIXED(EXP('WinBUGS output'!N1470),2)</f>
        <v>4.69</v>
      </c>
      <c r="AA1471" s="35" t="str">
        <f>FIXED(EXP('WinBUGS output'!M1470),2)</f>
        <v>1.18</v>
      </c>
      <c r="AB1471" s="35" t="str">
        <f>FIXED(EXP('WinBUGS output'!O1470),2)</f>
        <v>18.71</v>
      </c>
    </row>
    <row r="1472" spans="1:28" x14ac:dyDescent="0.25">
      <c r="A1472" s="37">
        <v>28</v>
      </c>
      <c r="B1472" s="37">
        <v>66</v>
      </c>
      <c r="C1472" s="35" t="str">
        <f>VLOOKUP(A1472,'WinBUGS output'!A:C,3,FALSE)</f>
        <v>Computerised-CBT (CCBT) with support + TAU</v>
      </c>
      <c r="D1472" s="35" t="str">
        <f>VLOOKUP(B1472,'WinBUGS output'!A:C,3,FALSE)</f>
        <v>Exercise + Sertraline</v>
      </c>
      <c r="E1472" s="35" t="str">
        <f>FIXED('WinBUGS output'!N1471,2)</f>
        <v>1.42</v>
      </c>
      <c r="F1472" s="35" t="str">
        <f>FIXED('WinBUGS output'!M1471,2)</f>
        <v>0.15</v>
      </c>
      <c r="G1472" s="35" t="str">
        <f>FIXED('WinBUGS output'!O1471,2)</f>
        <v>2.69</v>
      </c>
      <c r="H1472" s="7"/>
      <c r="I1472" s="7"/>
      <c r="J1472" s="7"/>
      <c r="X1472" s="35" t="str">
        <f t="shared" si="56"/>
        <v>Computerised-CBT (CCBT) with support + TAU</v>
      </c>
      <c r="Y1472" s="35" t="str">
        <f t="shared" si="57"/>
        <v>Exercise + Sertraline</v>
      </c>
      <c r="Z1472" s="35" t="str">
        <f>FIXED(EXP('WinBUGS output'!N1471),2)</f>
        <v>4.15</v>
      </c>
      <c r="AA1472" s="35" t="str">
        <f>FIXED(EXP('WinBUGS output'!M1471),2)</f>
        <v>1.16</v>
      </c>
      <c r="AB1472" s="35" t="str">
        <f>FIXED(EXP('WinBUGS output'!O1471),2)</f>
        <v>14.75</v>
      </c>
    </row>
    <row r="1473" spans="1:28" x14ac:dyDescent="0.25">
      <c r="A1473" s="37">
        <v>28</v>
      </c>
      <c r="B1473" s="37">
        <v>67</v>
      </c>
      <c r="C1473" s="35" t="str">
        <f>VLOOKUP(A1473,'WinBUGS output'!A:C,3,FALSE)</f>
        <v>Computerised-CBT (CCBT) with support + TAU</v>
      </c>
      <c r="D1473" s="35" t="str">
        <f>VLOOKUP(B1473,'WinBUGS output'!A:C,3,FALSE)</f>
        <v>Cognitive bibliotherapy + escitalopram</v>
      </c>
      <c r="E1473" s="35" t="str">
        <f>FIXED('WinBUGS output'!N1472,2)</f>
        <v>-0.07</v>
      </c>
      <c r="F1473" s="35" t="str">
        <f>FIXED('WinBUGS output'!M1472,2)</f>
        <v>-1.40</v>
      </c>
      <c r="G1473" s="35" t="str">
        <f>FIXED('WinBUGS output'!O1472,2)</f>
        <v>1.29</v>
      </c>
      <c r="H1473" s="7"/>
      <c r="I1473" s="7"/>
      <c r="J1473" s="7"/>
      <c r="X1473" s="35" t="str">
        <f t="shared" si="56"/>
        <v>Computerised-CBT (CCBT) with support + TAU</v>
      </c>
      <c r="Y1473" s="35" t="str">
        <f t="shared" si="57"/>
        <v>Cognitive bibliotherapy + escitalopram</v>
      </c>
      <c r="Z1473" s="35" t="str">
        <f>FIXED(EXP('WinBUGS output'!N1472),2)</f>
        <v>0.93</v>
      </c>
      <c r="AA1473" s="35" t="str">
        <f>FIXED(EXP('WinBUGS output'!M1472),2)</f>
        <v>0.25</v>
      </c>
      <c r="AB1473" s="35" t="str">
        <f>FIXED(EXP('WinBUGS output'!O1472),2)</f>
        <v>3.64</v>
      </c>
    </row>
    <row r="1474" spans="1:28" x14ac:dyDescent="0.25">
      <c r="A1474" s="37">
        <v>29</v>
      </c>
      <c r="B1474" s="37">
        <v>30</v>
      </c>
      <c r="C1474" s="35" t="str">
        <f>VLOOKUP(A1474,'WinBUGS output'!A:C,3,FALSE)</f>
        <v>Cognitive bibliotherapy</v>
      </c>
      <c r="D1474" s="35" t="str">
        <f>VLOOKUP(B1474,'WinBUGS output'!A:C,3,FALSE)</f>
        <v>Cognitive bibliotherapy + TAU</v>
      </c>
      <c r="E1474" s="35" t="str">
        <f>FIXED('WinBUGS output'!N1473,2)</f>
        <v>-0.28</v>
      </c>
      <c r="F1474" s="35" t="str">
        <f>FIXED('WinBUGS output'!M1473,2)</f>
        <v>-1.08</v>
      </c>
      <c r="G1474" s="35" t="str">
        <f>FIXED('WinBUGS output'!O1473,2)</f>
        <v>0.38</v>
      </c>
      <c r="H1474" s="7"/>
      <c r="I1474" s="7"/>
      <c r="J1474" s="7"/>
      <c r="X1474" s="35" t="str">
        <f t="shared" si="56"/>
        <v>Cognitive bibliotherapy</v>
      </c>
      <c r="Y1474" s="35" t="str">
        <f t="shared" si="57"/>
        <v>Cognitive bibliotherapy + TAU</v>
      </c>
      <c r="Z1474" s="35" t="str">
        <f>FIXED(EXP('WinBUGS output'!N1473),2)</f>
        <v>0.76</v>
      </c>
      <c r="AA1474" s="35" t="str">
        <f>FIXED(EXP('WinBUGS output'!M1473),2)</f>
        <v>0.34</v>
      </c>
      <c r="AB1474" s="35" t="str">
        <f>FIXED(EXP('WinBUGS output'!O1473),2)</f>
        <v>1.46</v>
      </c>
    </row>
    <row r="1475" spans="1:28" x14ac:dyDescent="0.25">
      <c r="A1475" s="37">
        <v>29</v>
      </c>
      <c r="B1475" s="37">
        <v>31</v>
      </c>
      <c r="C1475" s="35" t="str">
        <f>VLOOKUP(A1475,'WinBUGS output'!A:C,3,FALSE)</f>
        <v>Cognitive bibliotherapy</v>
      </c>
      <c r="D1475" s="35" t="str">
        <f>VLOOKUP(B1475,'WinBUGS output'!A:C,3,FALSE)</f>
        <v>Computerised mindfulness intervention</v>
      </c>
      <c r="E1475" s="35" t="str">
        <f>FIXED('WinBUGS output'!N1474,2)</f>
        <v>0.05</v>
      </c>
      <c r="F1475" s="35" t="str">
        <f>FIXED('WinBUGS output'!M1474,2)</f>
        <v>-0.69</v>
      </c>
      <c r="G1475" s="35" t="str">
        <f>FIXED('WinBUGS output'!O1474,2)</f>
        <v>0.85</v>
      </c>
      <c r="H1475" s="7"/>
      <c r="I1475" s="7"/>
      <c r="J1475" s="7"/>
      <c r="X1475" s="35" t="str">
        <f t="shared" si="56"/>
        <v>Cognitive bibliotherapy</v>
      </c>
      <c r="Y1475" s="35" t="str">
        <f t="shared" si="57"/>
        <v>Computerised mindfulness intervention</v>
      </c>
      <c r="Z1475" s="35" t="str">
        <f>FIXED(EXP('WinBUGS output'!N1474),2)</f>
        <v>1.05</v>
      </c>
      <c r="AA1475" s="35" t="str">
        <f>FIXED(EXP('WinBUGS output'!M1474),2)</f>
        <v>0.50</v>
      </c>
      <c r="AB1475" s="35" t="str">
        <f>FIXED(EXP('WinBUGS output'!O1474),2)</f>
        <v>2.33</v>
      </c>
    </row>
    <row r="1476" spans="1:28" x14ac:dyDescent="0.25">
      <c r="A1476" s="37">
        <v>29</v>
      </c>
      <c r="B1476" s="37">
        <v>32</v>
      </c>
      <c r="C1476" s="35" t="str">
        <f>VLOOKUP(A1476,'WinBUGS output'!A:C,3,FALSE)</f>
        <v>Cognitive bibliotherapy</v>
      </c>
      <c r="D1476" s="35" t="str">
        <f>VLOOKUP(B1476,'WinBUGS output'!A:C,3,FALSE)</f>
        <v>Computerised-CBT (CCBT)</v>
      </c>
      <c r="E1476" s="35" t="str">
        <f>FIXED('WinBUGS output'!N1475,2)</f>
        <v>0.28</v>
      </c>
      <c r="F1476" s="35" t="str">
        <f>FIXED('WinBUGS output'!M1475,2)</f>
        <v>-0.16</v>
      </c>
      <c r="G1476" s="35" t="str">
        <f>FIXED('WinBUGS output'!O1475,2)</f>
        <v>0.74</v>
      </c>
      <c r="H1476" s="7">
        <v>1.2569999999999999</v>
      </c>
      <c r="I1476" s="7">
        <v>0.59299999999999997</v>
      </c>
      <c r="J1476" s="7">
        <v>1.9239999999999999</v>
      </c>
      <c r="X1476" s="35" t="str">
        <f t="shared" si="56"/>
        <v>Cognitive bibliotherapy</v>
      </c>
      <c r="Y1476" s="35" t="str">
        <f t="shared" si="57"/>
        <v>Computerised-CBT (CCBT)</v>
      </c>
      <c r="Z1476" s="35" t="str">
        <f>FIXED(EXP('WinBUGS output'!N1475),2)</f>
        <v>1.32</v>
      </c>
      <c r="AA1476" s="35" t="str">
        <f>FIXED(EXP('WinBUGS output'!M1475),2)</f>
        <v>0.85</v>
      </c>
      <c r="AB1476" s="35" t="str">
        <f>FIXED(EXP('WinBUGS output'!O1475),2)</f>
        <v>2.10</v>
      </c>
    </row>
    <row r="1477" spans="1:28" x14ac:dyDescent="0.25">
      <c r="A1477" s="37">
        <v>29</v>
      </c>
      <c r="B1477" s="37">
        <v>33</v>
      </c>
      <c r="C1477" s="35" t="str">
        <f>VLOOKUP(A1477,'WinBUGS output'!A:C,3,FALSE)</f>
        <v>Cognitive bibliotherapy</v>
      </c>
      <c r="D1477" s="35" t="str">
        <f>VLOOKUP(B1477,'WinBUGS output'!A:C,3,FALSE)</f>
        <v>Online positive psychological intervention</v>
      </c>
      <c r="E1477" s="35" t="str">
        <f>FIXED('WinBUGS output'!N1476,2)</f>
        <v>-0.32</v>
      </c>
      <c r="F1477" s="35" t="str">
        <f>FIXED('WinBUGS output'!M1476,2)</f>
        <v>-1.09</v>
      </c>
      <c r="G1477" s="35" t="str">
        <f>FIXED('WinBUGS output'!O1476,2)</f>
        <v>0.31</v>
      </c>
      <c r="H1477" s="7"/>
      <c r="I1477" s="7"/>
      <c r="J1477" s="7"/>
      <c r="X1477" s="35" t="str">
        <f t="shared" ref="X1477:X1540" si="58">C1477</f>
        <v>Cognitive bibliotherapy</v>
      </c>
      <c r="Y1477" s="35" t="str">
        <f t="shared" ref="Y1477:Y1540" si="59">D1477</f>
        <v>Online positive psychological intervention</v>
      </c>
      <c r="Z1477" s="35" t="str">
        <f>FIXED(EXP('WinBUGS output'!N1476),2)</f>
        <v>0.73</v>
      </c>
      <c r="AA1477" s="35" t="str">
        <f>FIXED(EXP('WinBUGS output'!M1476),2)</f>
        <v>0.34</v>
      </c>
      <c r="AB1477" s="35" t="str">
        <f>FIXED(EXP('WinBUGS output'!O1476),2)</f>
        <v>1.36</v>
      </c>
    </row>
    <row r="1478" spans="1:28" x14ac:dyDescent="0.25">
      <c r="A1478" s="37">
        <v>29</v>
      </c>
      <c r="B1478" s="37">
        <v>34</v>
      </c>
      <c r="C1478" s="35" t="str">
        <f>VLOOKUP(A1478,'WinBUGS output'!A:C,3,FALSE)</f>
        <v>Cognitive bibliotherapy</v>
      </c>
      <c r="D1478" s="35" t="str">
        <f>VLOOKUP(B1478,'WinBUGS output'!A:C,3,FALSE)</f>
        <v>Psychoeducational website</v>
      </c>
      <c r="E1478" s="35" t="str">
        <f>FIXED('WinBUGS output'!N1477,2)</f>
        <v>0.11</v>
      </c>
      <c r="F1478" s="35" t="str">
        <f>FIXED('WinBUGS output'!M1477,2)</f>
        <v>-0.53</v>
      </c>
      <c r="G1478" s="35" t="str">
        <f>FIXED('WinBUGS output'!O1477,2)</f>
        <v>0.81</v>
      </c>
      <c r="H1478" s="7"/>
      <c r="I1478" s="7"/>
      <c r="J1478" s="7"/>
      <c r="X1478" s="35" t="str">
        <f t="shared" si="58"/>
        <v>Cognitive bibliotherapy</v>
      </c>
      <c r="Y1478" s="35" t="str">
        <f t="shared" si="59"/>
        <v>Psychoeducational website</v>
      </c>
      <c r="Z1478" s="35" t="str">
        <f>FIXED(EXP('WinBUGS output'!N1477),2)</f>
        <v>1.12</v>
      </c>
      <c r="AA1478" s="35" t="str">
        <f>FIXED(EXP('WinBUGS output'!M1477),2)</f>
        <v>0.59</v>
      </c>
      <c r="AB1478" s="35" t="str">
        <f>FIXED(EXP('WinBUGS output'!O1477),2)</f>
        <v>2.25</v>
      </c>
    </row>
    <row r="1479" spans="1:28" x14ac:dyDescent="0.25">
      <c r="A1479" s="37">
        <v>29</v>
      </c>
      <c r="B1479" s="37">
        <v>35</v>
      </c>
      <c r="C1479" s="35" t="str">
        <f>VLOOKUP(A1479,'WinBUGS output'!A:C,3,FALSE)</f>
        <v>Cognitive bibliotherapy</v>
      </c>
      <c r="D1479" s="35" t="str">
        <f>VLOOKUP(B1479,'WinBUGS output'!A:C,3,FALSE)</f>
        <v>Tailored computerised psychoeducation and self-help strategies</v>
      </c>
      <c r="E1479" s="35" t="str">
        <f>FIXED('WinBUGS output'!N1478,2)</f>
        <v>-0.44</v>
      </c>
      <c r="F1479" s="35" t="str">
        <f>FIXED('WinBUGS output'!M1478,2)</f>
        <v>-1.37</v>
      </c>
      <c r="G1479" s="35" t="str">
        <f>FIXED('WinBUGS output'!O1478,2)</f>
        <v>0.24</v>
      </c>
      <c r="H1479" s="7"/>
      <c r="I1479" s="7"/>
      <c r="J1479" s="7"/>
      <c r="X1479" s="35" t="str">
        <f t="shared" si="58"/>
        <v>Cognitive bibliotherapy</v>
      </c>
      <c r="Y1479" s="35" t="str">
        <f t="shared" si="59"/>
        <v>Tailored computerised psychoeducation and self-help strategies</v>
      </c>
      <c r="Z1479" s="35" t="str">
        <f>FIXED(EXP('WinBUGS output'!N1478),2)</f>
        <v>0.64</v>
      </c>
      <c r="AA1479" s="35" t="str">
        <f>FIXED(EXP('WinBUGS output'!M1478),2)</f>
        <v>0.25</v>
      </c>
      <c r="AB1479" s="35" t="str">
        <f>FIXED(EXP('WinBUGS output'!O1478),2)</f>
        <v>1.28</v>
      </c>
    </row>
    <row r="1480" spans="1:28" x14ac:dyDescent="0.25">
      <c r="A1480" s="37">
        <v>29</v>
      </c>
      <c r="B1480" s="37">
        <v>36</v>
      </c>
      <c r="C1480" s="35" t="str">
        <f>VLOOKUP(A1480,'WinBUGS output'!A:C,3,FALSE)</f>
        <v>Cognitive bibliotherapy</v>
      </c>
      <c r="D1480" s="35" t="str">
        <f>VLOOKUP(B1480,'WinBUGS output'!A:C,3,FALSE)</f>
        <v>Lifestyle factors discussion</v>
      </c>
      <c r="E1480" s="35" t="str">
        <f>FIXED('WinBUGS output'!N1479,2)</f>
        <v>-0.20</v>
      </c>
      <c r="F1480" s="35" t="str">
        <f>FIXED('WinBUGS output'!M1479,2)</f>
        <v>-0.93</v>
      </c>
      <c r="G1480" s="35" t="str">
        <f>FIXED('WinBUGS output'!O1479,2)</f>
        <v>0.47</v>
      </c>
      <c r="H1480" s="7"/>
      <c r="I1480" s="7"/>
      <c r="J1480" s="7"/>
      <c r="X1480" s="35" t="str">
        <f t="shared" si="58"/>
        <v>Cognitive bibliotherapy</v>
      </c>
      <c r="Y1480" s="35" t="str">
        <f t="shared" si="59"/>
        <v>Lifestyle factors discussion</v>
      </c>
      <c r="Z1480" s="35" t="str">
        <f>FIXED(EXP('WinBUGS output'!N1479),2)</f>
        <v>0.82</v>
      </c>
      <c r="AA1480" s="35" t="str">
        <f>FIXED(EXP('WinBUGS output'!M1479),2)</f>
        <v>0.39</v>
      </c>
      <c r="AB1480" s="35" t="str">
        <f>FIXED(EXP('WinBUGS output'!O1479),2)</f>
        <v>1.59</v>
      </c>
    </row>
    <row r="1481" spans="1:28" x14ac:dyDescent="0.25">
      <c r="A1481" s="37">
        <v>29</v>
      </c>
      <c r="B1481" s="37">
        <v>37</v>
      </c>
      <c r="C1481" s="35" t="str">
        <f>VLOOKUP(A1481,'WinBUGS output'!A:C,3,FALSE)</f>
        <v>Cognitive bibliotherapy</v>
      </c>
      <c r="D1481" s="35" t="str">
        <f>VLOOKUP(B1481,'WinBUGS output'!A:C,3,FALSE)</f>
        <v>Psychoeducational group programme</v>
      </c>
      <c r="E1481" s="35" t="str">
        <f>FIXED('WinBUGS output'!N1480,2)</f>
        <v>-0.02</v>
      </c>
      <c r="F1481" s="35" t="str">
        <f>FIXED('WinBUGS output'!M1480,2)</f>
        <v>-0.63</v>
      </c>
      <c r="G1481" s="35" t="str">
        <f>FIXED('WinBUGS output'!O1480,2)</f>
        <v>0.59</v>
      </c>
      <c r="H1481" s="7"/>
      <c r="I1481" s="7"/>
      <c r="J1481" s="7"/>
      <c r="X1481" s="35" t="str">
        <f t="shared" si="58"/>
        <v>Cognitive bibliotherapy</v>
      </c>
      <c r="Y1481" s="35" t="str">
        <f t="shared" si="59"/>
        <v>Psychoeducational group programme</v>
      </c>
      <c r="Z1481" s="35" t="str">
        <f>FIXED(EXP('WinBUGS output'!N1480),2)</f>
        <v>0.98</v>
      </c>
      <c r="AA1481" s="35" t="str">
        <f>FIXED(EXP('WinBUGS output'!M1480),2)</f>
        <v>0.53</v>
      </c>
      <c r="AB1481" s="35" t="str">
        <f>FIXED(EXP('WinBUGS output'!O1480),2)</f>
        <v>1.81</v>
      </c>
    </row>
    <row r="1482" spans="1:28" x14ac:dyDescent="0.25">
      <c r="A1482" s="37">
        <v>29</v>
      </c>
      <c r="B1482" s="37">
        <v>38</v>
      </c>
      <c r="C1482" s="35" t="str">
        <f>VLOOKUP(A1482,'WinBUGS output'!A:C,3,FALSE)</f>
        <v>Cognitive bibliotherapy</v>
      </c>
      <c r="D1482" s="35" t="str">
        <f>VLOOKUP(B1482,'WinBUGS output'!A:C,3,FALSE)</f>
        <v>Psychoeducational group programme + TAU</v>
      </c>
      <c r="E1482" s="35" t="str">
        <f>FIXED('WinBUGS output'!N1481,2)</f>
        <v>0.09</v>
      </c>
      <c r="F1482" s="35" t="str">
        <f>FIXED('WinBUGS output'!M1481,2)</f>
        <v>-0.63</v>
      </c>
      <c r="G1482" s="35" t="str">
        <f>FIXED('WinBUGS output'!O1481,2)</f>
        <v>0.87</v>
      </c>
      <c r="H1482" s="7"/>
      <c r="I1482" s="7"/>
      <c r="J1482" s="7"/>
      <c r="X1482" s="35" t="str">
        <f t="shared" si="58"/>
        <v>Cognitive bibliotherapy</v>
      </c>
      <c r="Y1482" s="35" t="str">
        <f t="shared" si="59"/>
        <v>Psychoeducational group programme + TAU</v>
      </c>
      <c r="Z1482" s="35" t="str">
        <f>FIXED(EXP('WinBUGS output'!N1481),2)</f>
        <v>1.09</v>
      </c>
      <c r="AA1482" s="35" t="str">
        <f>FIXED(EXP('WinBUGS output'!M1481),2)</f>
        <v>0.53</v>
      </c>
      <c r="AB1482" s="35" t="str">
        <f>FIXED(EXP('WinBUGS output'!O1481),2)</f>
        <v>2.38</v>
      </c>
    </row>
    <row r="1483" spans="1:28" x14ac:dyDescent="0.25">
      <c r="A1483" s="37">
        <v>29</v>
      </c>
      <c r="B1483" s="37">
        <v>39</v>
      </c>
      <c r="C1483" s="35" t="str">
        <f>VLOOKUP(A1483,'WinBUGS output'!A:C,3,FALSE)</f>
        <v>Cognitive bibliotherapy</v>
      </c>
      <c r="D1483" s="35" t="str">
        <f>VLOOKUP(B1483,'WinBUGS output'!A:C,3,FALSE)</f>
        <v>Interpersonal psychotherapy (IPT)</v>
      </c>
      <c r="E1483" s="35" t="str">
        <f>FIXED('WinBUGS output'!N1482,2)</f>
        <v>0.20</v>
      </c>
      <c r="F1483" s="35" t="str">
        <f>FIXED('WinBUGS output'!M1482,2)</f>
        <v>-0.43</v>
      </c>
      <c r="G1483" s="35" t="str">
        <f>FIXED('WinBUGS output'!O1482,2)</f>
        <v>0.82</v>
      </c>
      <c r="H1483" s="7"/>
      <c r="I1483" s="7"/>
      <c r="J1483" s="7"/>
      <c r="X1483" s="35" t="str">
        <f t="shared" si="58"/>
        <v>Cognitive bibliotherapy</v>
      </c>
      <c r="Y1483" s="35" t="str">
        <f t="shared" si="59"/>
        <v>Interpersonal psychotherapy (IPT)</v>
      </c>
      <c r="Z1483" s="35" t="str">
        <f>FIXED(EXP('WinBUGS output'!N1482),2)</f>
        <v>1.22</v>
      </c>
      <c r="AA1483" s="35" t="str">
        <f>FIXED(EXP('WinBUGS output'!M1482),2)</f>
        <v>0.65</v>
      </c>
      <c r="AB1483" s="35" t="str">
        <f>FIXED(EXP('WinBUGS output'!O1482),2)</f>
        <v>2.27</v>
      </c>
    </row>
    <row r="1484" spans="1:28" x14ac:dyDescent="0.25">
      <c r="A1484" s="37">
        <v>29</v>
      </c>
      <c r="B1484" s="37">
        <v>40</v>
      </c>
      <c r="C1484" s="35" t="str">
        <f>VLOOKUP(A1484,'WinBUGS output'!A:C,3,FALSE)</f>
        <v>Cognitive bibliotherapy</v>
      </c>
      <c r="D1484" s="35" t="str">
        <f>VLOOKUP(B1484,'WinBUGS output'!A:C,3,FALSE)</f>
        <v>Interpersonal counselling</v>
      </c>
      <c r="E1484" s="35" t="str">
        <f>FIXED('WinBUGS output'!N1483,2)</f>
        <v>0.59</v>
      </c>
      <c r="F1484" s="35" t="str">
        <f>FIXED('WinBUGS output'!M1483,2)</f>
        <v>-0.27</v>
      </c>
      <c r="G1484" s="35" t="str">
        <f>FIXED('WinBUGS output'!O1483,2)</f>
        <v>1.57</v>
      </c>
      <c r="H1484" s="7"/>
      <c r="I1484" s="7"/>
      <c r="J1484" s="7"/>
      <c r="X1484" s="35" t="str">
        <f t="shared" si="58"/>
        <v>Cognitive bibliotherapy</v>
      </c>
      <c r="Y1484" s="35" t="str">
        <f t="shared" si="59"/>
        <v>Interpersonal counselling</v>
      </c>
      <c r="Z1484" s="35" t="str">
        <f>FIXED(EXP('WinBUGS output'!N1483),2)</f>
        <v>1.80</v>
      </c>
      <c r="AA1484" s="35" t="str">
        <f>FIXED(EXP('WinBUGS output'!M1483),2)</f>
        <v>0.76</v>
      </c>
      <c r="AB1484" s="35" t="str">
        <f>FIXED(EXP('WinBUGS output'!O1483),2)</f>
        <v>4.81</v>
      </c>
    </row>
    <row r="1485" spans="1:28" x14ac:dyDescent="0.25">
      <c r="A1485" s="37">
        <v>29</v>
      </c>
      <c r="B1485" s="37">
        <v>41</v>
      </c>
      <c r="C1485" s="35" t="str">
        <f>VLOOKUP(A1485,'WinBUGS output'!A:C,3,FALSE)</f>
        <v>Cognitive bibliotherapy</v>
      </c>
      <c r="D1485" s="35" t="str">
        <f>VLOOKUP(B1485,'WinBUGS output'!A:C,3,FALSE)</f>
        <v>Non-directive counselling</v>
      </c>
      <c r="E1485" s="35" t="str">
        <f>FIXED('WinBUGS output'!N1484,2)</f>
        <v>0.29</v>
      </c>
      <c r="F1485" s="35" t="str">
        <f>FIXED('WinBUGS output'!M1484,2)</f>
        <v>-0.47</v>
      </c>
      <c r="G1485" s="35" t="str">
        <f>FIXED('WinBUGS output'!O1484,2)</f>
        <v>1.02</v>
      </c>
      <c r="H1485" s="7"/>
      <c r="I1485" s="7"/>
      <c r="J1485" s="7"/>
      <c r="X1485" s="35" t="str">
        <f t="shared" si="58"/>
        <v>Cognitive bibliotherapy</v>
      </c>
      <c r="Y1485" s="35" t="str">
        <f t="shared" si="59"/>
        <v>Non-directive counselling</v>
      </c>
      <c r="Z1485" s="35" t="str">
        <f>FIXED(EXP('WinBUGS output'!N1484),2)</f>
        <v>1.33</v>
      </c>
      <c r="AA1485" s="35" t="str">
        <f>FIXED(EXP('WinBUGS output'!M1484),2)</f>
        <v>0.62</v>
      </c>
      <c r="AB1485" s="35" t="str">
        <f>FIXED(EXP('WinBUGS output'!O1484),2)</f>
        <v>2.77</v>
      </c>
    </row>
    <row r="1486" spans="1:28" x14ac:dyDescent="0.25">
      <c r="A1486" s="37">
        <v>29</v>
      </c>
      <c r="B1486" s="37">
        <v>42</v>
      </c>
      <c r="C1486" s="35" t="str">
        <f>VLOOKUP(A1486,'WinBUGS output'!A:C,3,FALSE)</f>
        <v>Cognitive bibliotherapy</v>
      </c>
      <c r="D1486" s="35" t="str">
        <f>VLOOKUP(B1486,'WinBUGS output'!A:C,3,FALSE)</f>
        <v>Wheel of wellness counselling</v>
      </c>
      <c r="E1486" s="35" t="str">
        <f>FIXED('WinBUGS output'!N1485,2)</f>
        <v>0.31</v>
      </c>
      <c r="F1486" s="35" t="str">
        <f>FIXED('WinBUGS output'!M1485,2)</f>
        <v>-0.56</v>
      </c>
      <c r="G1486" s="35" t="str">
        <f>FIXED('WinBUGS output'!O1485,2)</f>
        <v>1.16</v>
      </c>
      <c r="H1486" s="7"/>
      <c r="I1486" s="7"/>
      <c r="J1486" s="7"/>
      <c r="X1486" s="35" t="str">
        <f t="shared" si="58"/>
        <v>Cognitive bibliotherapy</v>
      </c>
      <c r="Y1486" s="35" t="str">
        <f t="shared" si="59"/>
        <v>Wheel of wellness counselling</v>
      </c>
      <c r="Z1486" s="35" t="str">
        <f>FIXED(EXP('WinBUGS output'!N1485),2)</f>
        <v>1.37</v>
      </c>
      <c r="AA1486" s="35" t="str">
        <f>FIXED(EXP('WinBUGS output'!M1485),2)</f>
        <v>0.57</v>
      </c>
      <c r="AB1486" s="35" t="str">
        <f>FIXED(EXP('WinBUGS output'!O1485),2)</f>
        <v>3.18</v>
      </c>
    </row>
    <row r="1487" spans="1:28" x14ac:dyDescent="0.25">
      <c r="A1487" s="37">
        <v>29</v>
      </c>
      <c r="B1487" s="37">
        <v>43</v>
      </c>
      <c r="C1487" s="35" t="str">
        <f>VLOOKUP(A1487,'WinBUGS output'!A:C,3,FALSE)</f>
        <v>Cognitive bibliotherapy</v>
      </c>
      <c r="D1487" s="35" t="str">
        <f>VLOOKUP(B1487,'WinBUGS output'!A:C,3,FALSE)</f>
        <v>Problem solving individual + enhanced TAU</v>
      </c>
      <c r="E1487" s="35" t="str">
        <f>FIXED('WinBUGS output'!N1486,2)</f>
        <v>-0.70</v>
      </c>
      <c r="F1487" s="35" t="str">
        <f>FIXED('WinBUGS output'!M1486,2)</f>
        <v>-1.92</v>
      </c>
      <c r="G1487" s="35" t="str">
        <f>FIXED('WinBUGS output'!O1486,2)</f>
        <v>0.56</v>
      </c>
      <c r="H1487" s="7"/>
      <c r="I1487" s="7"/>
      <c r="J1487" s="7"/>
      <c r="X1487" s="35" t="str">
        <f t="shared" si="58"/>
        <v>Cognitive bibliotherapy</v>
      </c>
      <c r="Y1487" s="35" t="str">
        <f t="shared" si="59"/>
        <v>Problem solving individual + enhanced TAU</v>
      </c>
      <c r="Z1487" s="35" t="str">
        <f>FIXED(EXP('WinBUGS output'!N1486),2)</f>
        <v>0.50</v>
      </c>
      <c r="AA1487" s="35" t="str">
        <f>FIXED(EXP('WinBUGS output'!M1486),2)</f>
        <v>0.15</v>
      </c>
      <c r="AB1487" s="35" t="str">
        <f>FIXED(EXP('WinBUGS output'!O1486),2)</f>
        <v>1.75</v>
      </c>
    </row>
    <row r="1488" spans="1:28" x14ac:dyDescent="0.25">
      <c r="A1488" s="37">
        <v>29</v>
      </c>
      <c r="B1488" s="37">
        <v>44</v>
      </c>
      <c r="C1488" s="35" t="str">
        <f>VLOOKUP(A1488,'WinBUGS output'!A:C,3,FALSE)</f>
        <v>Cognitive bibliotherapy</v>
      </c>
      <c r="D1488" s="35" t="str">
        <f>VLOOKUP(B1488,'WinBUGS output'!A:C,3,FALSE)</f>
        <v>Behavioural activation</v>
      </c>
      <c r="E1488" s="35" t="str">
        <f>FIXED('WinBUGS output'!N1487,2)</f>
        <v>1.41</v>
      </c>
      <c r="F1488" s="35" t="str">
        <f>FIXED('WinBUGS output'!M1487,2)</f>
        <v>0.64</v>
      </c>
      <c r="G1488" s="35" t="str">
        <f>FIXED('WinBUGS output'!O1487,2)</f>
        <v>2.16</v>
      </c>
      <c r="H1488" s="7"/>
      <c r="I1488" s="7"/>
      <c r="J1488" s="7"/>
      <c r="X1488" s="35" t="str">
        <f t="shared" si="58"/>
        <v>Cognitive bibliotherapy</v>
      </c>
      <c r="Y1488" s="35" t="str">
        <f t="shared" si="59"/>
        <v>Behavioural activation</v>
      </c>
      <c r="Z1488" s="35" t="str">
        <f>FIXED(EXP('WinBUGS output'!N1487),2)</f>
        <v>4.08</v>
      </c>
      <c r="AA1488" s="35" t="str">
        <f>FIXED(EXP('WinBUGS output'!M1487),2)</f>
        <v>1.90</v>
      </c>
      <c r="AB1488" s="35" t="str">
        <f>FIXED(EXP('WinBUGS output'!O1487),2)</f>
        <v>8.67</v>
      </c>
    </row>
    <row r="1489" spans="1:28" x14ac:dyDescent="0.25">
      <c r="A1489" s="37">
        <v>29</v>
      </c>
      <c r="B1489" s="37">
        <v>45</v>
      </c>
      <c r="C1489" s="35" t="str">
        <f>VLOOKUP(A1489,'WinBUGS output'!A:C,3,FALSE)</f>
        <v>Cognitive bibliotherapy</v>
      </c>
      <c r="D1489" s="35" t="str">
        <f>VLOOKUP(B1489,'WinBUGS output'!A:C,3,FALSE)</f>
        <v>CBT individual (under 15 sessions)</v>
      </c>
      <c r="E1489" s="35" t="str">
        <f>FIXED('WinBUGS output'!N1488,2)</f>
        <v>0.68</v>
      </c>
      <c r="F1489" s="35" t="str">
        <f>FIXED('WinBUGS output'!M1488,2)</f>
        <v>0.04</v>
      </c>
      <c r="G1489" s="35" t="str">
        <f>FIXED('WinBUGS output'!O1488,2)</f>
        <v>1.30</v>
      </c>
      <c r="H1489" s="7"/>
      <c r="I1489" s="7"/>
      <c r="J1489" s="7"/>
      <c r="X1489" s="35" t="str">
        <f t="shared" si="58"/>
        <v>Cognitive bibliotherapy</v>
      </c>
      <c r="Y1489" s="35" t="str">
        <f t="shared" si="59"/>
        <v>CBT individual (under 15 sessions)</v>
      </c>
      <c r="Z1489" s="35" t="str">
        <f>FIXED(EXP('WinBUGS output'!N1488),2)</f>
        <v>1.96</v>
      </c>
      <c r="AA1489" s="35" t="str">
        <f>FIXED(EXP('WinBUGS output'!M1488),2)</f>
        <v>1.04</v>
      </c>
      <c r="AB1489" s="35" t="str">
        <f>FIXED(EXP('WinBUGS output'!O1488),2)</f>
        <v>3.67</v>
      </c>
    </row>
    <row r="1490" spans="1:28" x14ac:dyDescent="0.25">
      <c r="A1490" s="37">
        <v>29</v>
      </c>
      <c r="B1490" s="37">
        <v>46</v>
      </c>
      <c r="C1490" s="35" t="str">
        <f>VLOOKUP(A1490,'WinBUGS output'!A:C,3,FALSE)</f>
        <v>Cognitive bibliotherapy</v>
      </c>
      <c r="D1490" s="35" t="str">
        <f>VLOOKUP(B1490,'WinBUGS output'!A:C,3,FALSE)</f>
        <v>CBT individual (under 15 sessions) + TAU</v>
      </c>
      <c r="E1490" s="35" t="str">
        <f>FIXED('WinBUGS output'!N1489,2)</f>
        <v>0.90</v>
      </c>
      <c r="F1490" s="35" t="str">
        <f>FIXED('WinBUGS output'!M1489,2)</f>
        <v>0.21</v>
      </c>
      <c r="G1490" s="35" t="str">
        <f>FIXED('WinBUGS output'!O1489,2)</f>
        <v>1.62</v>
      </c>
      <c r="H1490" s="7"/>
      <c r="I1490" s="7"/>
      <c r="J1490" s="7"/>
      <c r="X1490" s="35" t="str">
        <f t="shared" si="58"/>
        <v>Cognitive bibliotherapy</v>
      </c>
      <c r="Y1490" s="35" t="str">
        <f t="shared" si="59"/>
        <v>CBT individual (under 15 sessions) + TAU</v>
      </c>
      <c r="Z1490" s="35" t="str">
        <f>FIXED(EXP('WinBUGS output'!N1489),2)</f>
        <v>2.47</v>
      </c>
      <c r="AA1490" s="35" t="str">
        <f>FIXED(EXP('WinBUGS output'!M1489),2)</f>
        <v>1.24</v>
      </c>
      <c r="AB1490" s="35" t="str">
        <f>FIXED(EXP('WinBUGS output'!O1489),2)</f>
        <v>5.03</v>
      </c>
    </row>
    <row r="1491" spans="1:28" x14ac:dyDescent="0.25">
      <c r="A1491" s="37">
        <v>29</v>
      </c>
      <c r="B1491" s="37">
        <v>47</v>
      </c>
      <c r="C1491" s="35" t="str">
        <f>VLOOKUP(A1491,'WinBUGS output'!A:C,3,FALSE)</f>
        <v>Cognitive bibliotherapy</v>
      </c>
      <c r="D1491" s="35" t="str">
        <f>VLOOKUP(B1491,'WinBUGS output'!A:C,3,FALSE)</f>
        <v>CBT individual (over 15 sessions)</v>
      </c>
      <c r="E1491" s="35" t="str">
        <f>FIXED('WinBUGS output'!N1490,2)</f>
        <v>0.76</v>
      </c>
      <c r="F1491" s="35" t="str">
        <f>FIXED('WinBUGS output'!M1490,2)</f>
        <v>0.20</v>
      </c>
      <c r="G1491" s="35" t="str">
        <f>FIXED('WinBUGS output'!O1490,2)</f>
        <v>1.32</v>
      </c>
      <c r="H1491" s="7"/>
      <c r="I1491" s="7"/>
      <c r="J1491" s="7"/>
      <c r="X1491" s="35" t="str">
        <f t="shared" si="58"/>
        <v>Cognitive bibliotherapy</v>
      </c>
      <c r="Y1491" s="35" t="str">
        <f t="shared" si="59"/>
        <v>CBT individual (over 15 sessions)</v>
      </c>
      <c r="Z1491" s="35" t="str">
        <f>FIXED(EXP('WinBUGS output'!N1490),2)</f>
        <v>2.15</v>
      </c>
      <c r="AA1491" s="35" t="str">
        <f>FIXED(EXP('WinBUGS output'!M1490),2)</f>
        <v>1.23</v>
      </c>
      <c r="AB1491" s="35" t="str">
        <f>FIXED(EXP('WinBUGS output'!O1490),2)</f>
        <v>3.74</v>
      </c>
    </row>
    <row r="1492" spans="1:28" x14ac:dyDescent="0.25">
      <c r="A1492" s="37">
        <v>29</v>
      </c>
      <c r="B1492" s="37">
        <v>48</v>
      </c>
      <c r="C1492" s="35" t="str">
        <f>VLOOKUP(A1492,'WinBUGS output'!A:C,3,FALSE)</f>
        <v>Cognitive bibliotherapy</v>
      </c>
      <c r="D1492" s="35" t="str">
        <f>VLOOKUP(B1492,'WinBUGS output'!A:C,3,FALSE)</f>
        <v>CBT individual (over 15 sessions) + TAU</v>
      </c>
      <c r="E1492" s="35" t="str">
        <f>FIXED('WinBUGS output'!N1491,2)</f>
        <v>0.10</v>
      </c>
      <c r="F1492" s="35" t="str">
        <f>FIXED('WinBUGS output'!M1491,2)</f>
        <v>-1.21</v>
      </c>
      <c r="G1492" s="35" t="str">
        <f>FIXED('WinBUGS output'!O1491,2)</f>
        <v>1.06</v>
      </c>
      <c r="H1492" s="7"/>
      <c r="I1492" s="7"/>
      <c r="J1492" s="7"/>
      <c r="X1492" s="35" t="str">
        <f t="shared" si="58"/>
        <v>Cognitive bibliotherapy</v>
      </c>
      <c r="Y1492" s="35" t="str">
        <f t="shared" si="59"/>
        <v>CBT individual (over 15 sessions) + TAU</v>
      </c>
      <c r="Z1492" s="35" t="str">
        <f>FIXED(EXP('WinBUGS output'!N1491),2)</f>
        <v>1.11</v>
      </c>
      <c r="AA1492" s="35" t="str">
        <f>FIXED(EXP('WinBUGS output'!M1491),2)</f>
        <v>0.30</v>
      </c>
      <c r="AB1492" s="35" t="str">
        <f>FIXED(EXP('WinBUGS output'!O1491),2)</f>
        <v>2.88</v>
      </c>
    </row>
    <row r="1493" spans="1:28" x14ac:dyDescent="0.25">
      <c r="A1493" s="37">
        <v>29</v>
      </c>
      <c r="B1493" s="37">
        <v>49</v>
      </c>
      <c r="C1493" s="35" t="str">
        <f>VLOOKUP(A1493,'WinBUGS output'!A:C,3,FALSE)</f>
        <v>Cognitive bibliotherapy</v>
      </c>
      <c r="D1493" s="35" t="str">
        <f>VLOOKUP(B1493,'WinBUGS output'!A:C,3,FALSE)</f>
        <v>Rational emotive behaviour therapy (REBT) individual</v>
      </c>
      <c r="E1493" s="35" t="str">
        <f>FIXED('WinBUGS output'!N1492,2)</f>
        <v>0.78</v>
      </c>
      <c r="F1493" s="35" t="str">
        <f>FIXED('WinBUGS output'!M1492,2)</f>
        <v>0.01</v>
      </c>
      <c r="G1493" s="35" t="str">
        <f>FIXED('WinBUGS output'!O1492,2)</f>
        <v>1.56</v>
      </c>
      <c r="H1493" s="7"/>
      <c r="I1493" s="7"/>
      <c r="J1493" s="7"/>
      <c r="X1493" s="35" t="str">
        <f t="shared" si="58"/>
        <v>Cognitive bibliotherapy</v>
      </c>
      <c r="Y1493" s="35" t="str">
        <f t="shared" si="59"/>
        <v>Rational emotive behaviour therapy (REBT) individual</v>
      </c>
      <c r="Z1493" s="35" t="str">
        <f>FIXED(EXP('WinBUGS output'!N1492),2)</f>
        <v>2.19</v>
      </c>
      <c r="AA1493" s="35" t="str">
        <f>FIXED(EXP('WinBUGS output'!M1492),2)</f>
        <v>1.01</v>
      </c>
      <c r="AB1493" s="35" t="str">
        <f>FIXED(EXP('WinBUGS output'!O1492),2)</f>
        <v>4.74</v>
      </c>
    </row>
    <row r="1494" spans="1:28" x14ac:dyDescent="0.25">
      <c r="A1494" s="37">
        <v>29</v>
      </c>
      <c r="B1494" s="37">
        <v>50</v>
      </c>
      <c r="C1494" s="35" t="str">
        <f>VLOOKUP(A1494,'WinBUGS output'!A:C,3,FALSE)</f>
        <v>Cognitive bibliotherapy</v>
      </c>
      <c r="D1494" s="35" t="str">
        <f>VLOOKUP(B1494,'WinBUGS output'!A:C,3,FALSE)</f>
        <v>Third-wave cognitive therapy individual</v>
      </c>
      <c r="E1494" s="35" t="str">
        <f>FIXED('WinBUGS output'!N1493,2)</f>
        <v>0.98</v>
      </c>
      <c r="F1494" s="35" t="str">
        <f>FIXED('WinBUGS output'!M1493,2)</f>
        <v>0.29</v>
      </c>
      <c r="G1494" s="35" t="str">
        <f>FIXED('WinBUGS output'!O1493,2)</f>
        <v>1.72</v>
      </c>
      <c r="H1494" s="7"/>
      <c r="I1494" s="7"/>
      <c r="J1494" s="7"/>
      <c r="X1494" s="35" t="str">
        <f t="shared" si="58"/>
        <v>Cognitive bibliotherapy</v>
      </c>
      <c r="Y1494" s="35" t="str">
        <f t="shared" si="59"/>
        <v>Third-wave cognitive therapy individual</v>
      </c>
      <c r="Z1494" s="35" t="str">
        <f>FIXED(EXP('WinBUGS output'!N1493),2)</f>
        <v>2.67</v>
      </c>
      <c r="AA1494" s="35" t="str">
        <f>FIXED(EXP('WinBUGS output'!M1493),2)</f>
        <v>1.33</v>
      </c>
      <c r="AB1494" s="35" t="str">
        <f>FIXED(EXP('WinBUGS output'!O1493),2)</f>
        <v>5.58</v>
      </c>
    </row>
    <row r="1495" spans="1:28" x14ac:dyDescent="0.25">
      <c r="A1495" s="37">
        <v>29</v>
      </c>
      <c r="B1495" s="37">
        <v>51</v>
      </c>
      <c r="C1495" s="35" t="str">
        <f>VLOOKUP(A1495,'WinBUGS output'!A:C,3,FALSE)</f>
        <v>Cognitive bibliotherapy</v>
      </c>
      <c r="D1495" s="35" t="str">
        <f>VLOOKUP(B1495,'WinBUGS output'!A:C,3,FALSE)</f>
        <v>Third-wave cognitive therapy individual + TAU</v>
      </c>
      <c r="E1495" s="35" t="str">
        <f>FIXED('WinBUGS output'!N1494,2)</f>
        <v>0.95</v>
      </c>
      <c r="F1495" s="35" t="str">
        <f>FIXED('WinBUGS output'!M1494,2)</f>
        <v>0.14</v>
      </c>
      <c r="G1495" s="35" t="str">
        <f>FIXED('WinBUGS output'!O1494,2)</f>
        <v>1.86</v>
      </c>
      <c r="H1495" s="7"/>
      <c r="I1495" s="7"/>
      <c r="J1495" s="7"/>
      <c r="X1495" s="35" t="str">
        <f t="shared" si="58"/>
        <v>Cognitive bibliotherapy</v>
      </c>
      <c r="Y1495" s="35" t="str">
        <f t="shared" si="59"/>
        <v>Third-wave cognitive therapy individual + TAU</v>
      </c>
      <c r="Z1495" s="35" t="str">
        <f>FIXED(EXP('WinBUGS output'!N1494),2)</f>
        <v>2.58</v>
      </c>
      <c r="AA1495" s="35" t="str">
        <f>FIXED(EXP('WinBUGS output'!M1494),2)</f>
        <v>1.15</v>
      </c>
      <c r="AB1495" s="35" t="str">
        <f>FIXED(EXP('WinBUGS output'!O1494),2)</f>
        <v>6.44</v>
      </c>
    </row>
    <row r="1496" spans="1:28" x14ac:dyDescent="0.25">
      <c r="A1496" s="37">
        <v>29</v>
      </c>
      <c r="B1496" s="37">
        <v>52</v>
      </c>
      <c r="C1496" s="35" t="str">
        <f>VLOOKUP(A1496,'WinBUGS output'!A:C,3,FALSE)</f>
        <v>Cognitive bibliotherapy</v>
      </c>
      <c r="D1496" s="35" t="str">
        <f>VLOOKUP(B1496,'WinBUGS output'!A:C,3,FALSE)</f>
        <v>CBT group (under 15 sessions)</v>
      </c>
      <c r="E1496" s="35" t="str">
        <f>FIXED('WinBUGS output'!N1495,2)</f>
        <v>0.32</v>
      </c>
      <c r="F1496" s="35" t="str">
        <f>FIXED('WinBUGS output'!M1495,2)</f>
        <v>-0.37</v>
      </c>
      <c r="G1496" s="35" t="str">
        <f>FIXED('WinBUGS output'!O1495,2)</f>
        <v>1.03</v>
      </c>
      <c r="H1496" s="7"/>
      <c r="I1496" s="7"/>
      <c r="J1496" s="7"/>
      <c r="X1496" s="35" t="str">
        <f t="shared" si="58"/>
        <v>Cognitive bibliotherapy</v>
      </c>
      <c r="Y1496" s="35" t="str">
        <f t="shared" si="59"/>
        <v>CBT group (under 15 sessions)</v>
      </c>
      <c r="Z1496" s="35" t="str">
        <f>FIXED(EXP('WinBUGS output'!N1495),2)</f>
        <v>1.37</v>
      </c>
      <c r="AA1496" s="35" t="str">
        <f>FIXED(EXP('WinBUGS output'!M1495),2)</f>
        <v>0.69</v>
      </c>
      <c r="AB1496" s="35" t="str">
        <f>FIXED(EXP('WinBUGS output'!O1495),2)</f>
        <v>2.81</v>
      </c>
    </row>
    <row r="1497" spans="1:28" x14ac:dyDescent="0.25">
      <c r="A1497" s="37">
        <v>29</v>
      </c>
      <c r="B1497" s="37">
        <v>53</v>
      </c>
      <c r="C1497" s="35" t="str">
        <f>VLOOKUP(A1497,'WinBUGS output'!A:C,3,FALSE)</f>
        <v>Cognitive bibliotherapy</v>
      </c>
      <c r="D1497" s="35" t="str">
        <f>VLOOKUP(B1497,'WinBUGS output'!A:C,3,FALSE)</f>
        <v>CBT group (under 15 sessions) + TAU</v>
      </c>
      <c r="E1497" s="35" t="str">
        <f>FIXED('WinBUGS output'!N1496,2)</f>
        <v>0.46</v>
      </c>
      <c r="F1497" s="35" t="str">
        <f>FIXED('WinBUGS output'!M1496,2)</f>
        <v>-0.25</v>
      </c>
      <c r="G1497" s="35" t="str">
        <f>FIXED('WinBUGS output'!O1496,2)</f>
        <v>1.30</v>
      </c>
      <c r="H1497" s="7"/>
      <c r="I1497" s="7"/>
      <c r="J1497" s="7"/>
      <c r="X1497" s="35" t="str">
        <f t="shared" si="58"/>
        <v>Cognitive bibliotherapy</v>
      </c>
      <c r="Y1497" s="35" t="str">
        <f t="shared" si="59"/>
        <v>CBT group (under 15 sessions) + TAU</v>
      </c>
      <c r="Z1497" s="35" t="str">
        <f>FIXED(EXP('WinBUGS output'!N1496),2)</f>
        <v>1.59</v>
      </c>
      <c r="AA1497" s="35" t="str">
        <f>FIXED(EXP('WinBUGS output'!M1496),2)</f>
        <v>0.78</v>
      </c>
      <c r="AB1497" s="35" t="str">
        <f>FIXED(EXP('WinBUGS output'!O1496),2)</f>
        <v>3.68</v>
      </c>
    </row>
    <row r="1498" spans="1:28" x14ac:dyDescent="0.25">
      <c r="A1498" s="37">
        <v>29</v>
      </c>
      <c r="B1498" s="37">
        <v>54</v>
      </c>
      <c r="C1498" s="35" t="str">
        <f>VLOOKUP(A1498,'WinBUGS output'!A:C,3,FALSE)</f>
        <v>Cognitive bibliotherapy</v>
      </c>
      <c r="D1498" s="35" t="str">
        <f>VLOOKUP(B1498,'WinBUGS output'!A:C,3,FALSE)</f>
        <v>Coping with Depression course (group)</v>
      </c>
      <c r="E1498" s="35" t="str">
        <f>FIXED('WinBUGS output'!N1497,2)</f>
        <v>0.05</v>
      </c>
      <c r="F1498" s="35" t="str">
        <f>FIXED('WinBUGS output'!M1497,2)</f>
        <v>-0.67</v>
      </c>
      <c r="G1498" s="35" t="str">
        <f>FIXED('WinBUGS output'!O1497,2)</f>
        <v>0.72</v>
      </c>
      <c r="H1498" s="7"/>
      <c r="I1498" s="7"/>
      <c r="J1498" s="7"/>
      <c r="X1498" s="35" t="str">
        <f t="shared" si="58"/>
        <v>Cognitive bibliotherapy</v>
      </c>
      <c r="Y1498" s="35" t="str">
        <f t="shared" si="59"/>
        <v>Coping with Depression course (group)</v>
      </c>
      <c r="Z1498" s="35" t="str">
        <f>FIXED(EXP('WinBUGS output'!N1497),2)</f>
        <v>1.06</v>
      </c>
      <c r="AA1498" s="35" t="str">
        <f>FIXED(EXP('WinBUGS output'!M1497),2)</f>
        <v>0.51</v>
      </c>
      <c r="AB1498" s="35" t="str">
        <f>FIXED(EXP('WinBUGS output'!O1497),2)</f>
        <v>2.06</v>
      </c>
    </row>
    <row r="1499" spans="1:28" x14ac:dyDescent="0.25">
      <c r="A1499" s="37">
        <v>29</v>
      </c>
      <c r="B1499" s="37">
        <v>55</v>
      </c>
      <c r="C1499" s="35" t="str">
        <f>VLOOKUP(A1499,'WinBUGS output'!A:C,3,FALSE)</f>
        <v>Cognitive bibliotherapy</v>
      </c>
      <c r="D1499" s="35" t="str">
        <f>VLOOKUP(B1499,'WinBUGS output'!A:C,3,FALSE)</f>
        <v>Third-wave cognitive therapy group</v>
      </c>
      <c r="E1499" s="35" t="str">
        <f>FIXED('WinBUGS output'!N1498,2)</f>
        <v>0.09</v>
      </c>
      <c r="F1499" s="35" t="str">
        <f>FIXED('WinBUGS output'!M1498,2)</f>
        <v>-0.59</v>
      </c>
      <c r="G1499" s="35" t="str">
        <f>FIXED('WinBUGS output'!O1498,2)</f>
        <v>0.73</v>
      </c>
      <c r="H1499" s="7"/>
      <c r="I1499" s="7"/>
      <c r="J1499" s="7"/>
      <c r="X1499" s="35" t="str">
        <f t="shared" si="58"/>
        <v>Cognitive bibliotherapy</v>
      </c>
      <c r="Y1499" s="35" t="str">
        <f t="shared" si="59"/>
        <v>Third-wave cognitive therapy group</v>
      </c>
      <c r="Z1499" s="35" t="str">
        <f>FIXED(EXP('WinBUGS output'!N1498),2)</f>
        <v>1.09</v>
      </c>
      <c r="AA1499" s="35" t="str">
        <f>FIXED(EXP('WinBUGS output'!M1498),2)</f>
        <v>0.55</v>
      </c>
      <c r="AB1499" s="35" t="str">
        <f>FIXED(EXP('WinBUGS output'!O1498),2)</f>
        <v>2.07</v>
      </c>
    </row>
    <row r="1500" spans="1:28" x14ac:dyDescent="0.25">
      <c r="A1500" s="37">
        <v>29</v>
      </c>
      <c r="B1500" s="37">
        <v>56</v>
      </c>
      <c r="C1500" s="35" t="str">
        <f>VLOOKUP(A1500,'WinBUGS output'!A:C,3,FALSE)</f>
        <v>Cognitive bibliotherapy</v>
      </c>
      <c r="D1500" s="35" t="str">
        <f>VLOOKUP(B1500,'WinBUGS output'!A:C,3,FALSE)</f>
        <v>Third-wave cognitive therapy group + TAU</v>
      </c>
      <c r="E1500" s="35" t="str">
        <f>FIXED('WinBUGS output'!N1499,2)</f>
        <v>0.26</v>
      </c>
      <c r="F1500" s="35" t="str">
        <f>FIXED('WinBUGS output'!M1499,2)</f>
        <v>-0.55</v>
      </c>
      <c r="G1500" s="35" t="str">
        <f>FIXED('WinBUGS output'!O1499,2)</f>
        <v>1.13</v>
      </c>
      <c r="H1500" s="7"/>
      <c r="I1500" s="7"/>
      <c r="J1500" s="7"/>
      <c r="X1500" s="35" t="str">
        <f t="shared" si="58"/>
        <v>Cognitive bibliotherapy</v>
      </c>
      <c r="Y1500" s="35" t="str">
        <f t="shared" si="59"/>
        <v>Third-wave cognitive therapy group + TAU</v>
      </c>
      <c r="Z1500" s="35" t="str">
        <f>FIXED(EXP('WinBUGS output'!N1499),2)</f>
        <v>1.30</v>
      </c>
      <c r="AA1500" s="35" t="str">
        <f>FIXED(EXP('WinBUGS output'!M1499),2)</f>
        <v>0.58</v>
      </c>
      <c r="AB1500" s="35" t="str">
        <f>FIXED(EXP('WinBUGS output'!O1499),2)</f>
        <v>3.10</v>
      </c>
    </row>
    <row r="1501" spans="1:28" x14ac:dyDescent="0.25">
      <c r="A1501" s="37">
        <v>29</v>
      </c>
      <c r="B1501" s="37">
        <v>57</v>
      </c>
      <c r="C1501" s="35" t="str">
        <f>VLOOKUP(A1501,'WinBUGS output'!A:C,3,FALSE)</f>
        <v>Cognitive bibliotherapy</v>
      </c>
      <c r="D1501" s="35" t="str">
        <f>VLOOKUP(B1501,'WinBUGS output'!A:C,3,FALSE)</f>
        <v>CBT individual (over 15 sessions) + any TCA</v>
      </c>
      <c r="E1501" s="35" t="str">
        <f>FIXED('WinBUGS output'!N1500,2)</f>
        <v>1.10</v>
      </c>
      <c r="F1501" s="35" t="str">
        <f>FIXED('WinBUGS output'!M1500,2)</f>
        <v>0.24</v>
      </c>
      <c r="G1501" s="35" t="str">
        <f>FIXED('WinBUGS output'!O1500,2)</f>
        <v>1.94</v>
      </c>
      <c r="H1501" s="7"/>
      <c r="I1501" s="7"/>
      <c r="J1501" s="7"/>
      <c r="X1501" s="35" t="str">
        <f t="shared" si="58"/>
        <v>Cognitive bibliotherapy</v>
      </c>
      <c r="Y1501" s="35" t="str">
        <f t="shared" si="59"/>
        <v>CBT individual (over 15 sessions) + any TCA</v>
      </c>
      <c r="Z1501" s="35" t="str">
        <f>FIXED(EXP('WinBUGS output'!N1500),2)</f>
        <v>3.00</v>
      </c>
      <c r="AA1501" s="35" t="str">
        <f>FIXED(EXP('WinBUGS output'!M1500),2)</f>
        <v>1.28</v>
      </c>
      <c r="AB1501" s="35" t="str">
        <f>FIXED(EXP('WinBUGS output'!O1500),2)</f>
        <v>6.99</v>
      </c>
    </row>
    <row r="1502" spans="1:28" x14ac:dyDescent="0.25">
      <c r="A1502" s="37">
        <v>29</v>
      </c>
      <c r="B1502" s="37">
        <v>58</v>
      </c>
      <c r="C1502" s="35" t="str">
        <f>VLOOKUP(A1502,'WinBUGS output'!A:C,3,FALSE)</f>
        <v>Cognitive bibliotherapy</v>
      </c>
      <c r="D1502" s="35" t="str">
        <f>VLOOKUP(B1502,'WinBUGS output'!A:C,3,FALSE)</f>
        <v>CBT individual (over 15 sessions) + imipramine</v>
      </c>
      <c r="E1502" s="35" t="str">
        <f>FIXED('WinBUGS output'!N1501,2)</f>
        <v>1.12</v>
      </c>
      <c r="F1502" s="35" t="str">
        <f>FIXED('WinBUGS output'!M1501,2)</f>
        <v>0.17</v>
      </c>
      <c r="G1502" s="35" t="str">
        <f>FIXED('WinBUGS output'!O1501,2)</f>
        <v>2.07</v>
      </c>
      <c r="H1502" s="7"/>
      <c r="I1502" s="7"/>
      <c r="J1502" s="7"/>
      <c r="X1502" s="35" t="str">
        <f t="shared" si="58"/>
        <v>Cognitive bibliotherapy</v>
      </c>
      <c r="Y1502" s="35" t="str">
        <f t="shared" si="59"/>
        <v>CBT individual (over 15 sessions) + imipramine</v>
      </c>
      <c r="Z1502" s="35" t="str">
        <f>FIXED(EXP('WinBUGS output'!N1501),2)</f>
        <v>3.06</v>
      </c>
      <c r="AA1502" s="35" t="str">
        <f>FIXED(EXP('WinBUGS output'!M1501),2)</f>
        <v>1.19</v>
      </c>
      <c r="AB1502" s="35" t="str">
        <f>FIXED(EXP('WinBUGS output'!O1501),2)</f>
        <v>7.92</v>
      </c>
    </row>
    <row r="1503" spans="1:28" x14ac:dyDescent="0.25">
      <c r="A1503" s="37">
        <v>29</v>
      </c>
      <c r="B1503" s="37">
        <v>59</v>
      </c>
      <c r="C1503" s="35" t="str">
        <f>VLOOKUP(A1503,'WinBUGS output'!A:C,3,FALSE)</f>
        <v>Cognitive bibliotherapy</v>
      </c>
      <c r="D1503" s="35" t="str">
        <f>VLOOKUP(B1503,'WinBUGS output'!A:C,3,FALSE)</f>
        <v>Supportive psychotherapy + any SSRI</v>
      </c>
      <c r="E1503" s="35" t="str">
        <f>FIXED('WinBUGS output'!N1502,2)</f>
        <v>1.49</v>
      </c>
      <c r="F1503" s="35" t="str">
        <f>FIXED('WinBUGS output'!M1502,2)</f>
        <v>-0.04</v>
      </c>
      <c r="G1503" s="35" t="str">
        <f>FIXED('WinBUGS output'!O1502,2)</f>
        <v>3.05</v>
      </c>
      <c r="H1503" s="7"/>
      <c r="I1503" s="7"/>
      <c r="J1503" s="7"/>
      <c r="X1503" s="35" t="str">
        <f t="shared" si="58"/>
        <v>Cognitive bibliotherapy</v>
      </c>
      <c r="Y1503" s="35" t="str">
        <f t="shared" si="59"/>
        <v>Supportive psychotherapy + any SSRI</v>
      </c>
      <c r="Z1503" s="35" t="str">
        <f>FIXED(EXP('WinBUGS output'!N1502),2)</f>
        <v>4.44</v>
      </c>
      <c r="AA1503" s="35" t="str">
        <f>FIXED(EXP('WinBUGS output'!M1502),2)</f>
        <v>0.96</v>
      </c>
      <c r="AB1503" s="35" t="str">
        <f>FIXED(EXP('WinBUGS output'!O1502),2)</f>
        <v>21.14</v>
      </c>
    </row>
    <row r="1504" spans="1:28" x14ac:dyDescent="0.25">
      <c r="A1504" s="37">
        <v>29</v>
      </c>
      <c r="B1504" s="37">
        <v>60</v>
      </c>
      <c r="C1504" s="35" t="str">
        <f>VLOOKUP(A1504,'WinBUGS output'!A:C,3,FALSE)</f>
        <v>Cognitive bibliotherapy</v>
      </c>
      <c r="D1504" s="35" t="str">
        <f>VLOOKUP(B1504,'WinBUGS output'!A:C,3,FALSE)</f>
        <v>Interpersonal psychotherapy (IPT) + any AD</v>
      </c>
      <c r="E1504" s="35" t="str">
        <f>FIXED('WinBUGS output'!N1503,2)</f>
        <v>1.67</v>
      </c>
      <c r="F1504" s="35" t="str">
        <f>FIXED('WinBUGS output'!M1503,2)</f>
        <v>0.56</v>
      </c>
      <c r="G1504" s="35" t="str">
        <f>FIXED('WinBUGS output'!O1503,2)</f>
        <v>2.77</v>
      </c>
      <c r="H1504" s="7"/>
      <c r="I1504" s="7"/>
      <c r="J1504" s="7"/>
      <c r="X1504" s="35" t="str">
        <f t="shared" si="58"/>
        <v>Cognitive bibliotherapy</v>
      </c>
      <c r="Y1504" s="35" t="str">
        <f t="shared" si="59"/>
        <v>Interpersonal psychotherapy (IPT) + any AD</v>
      </c>
      <c r="Z1504" s="35" t="str">
        <f>FIXED(EXP('WinBUGS output'!N1503),2)</f>
        <v>5.32</v>
      </c>
      <c r="AA1504" s="35" t="str">
        <f>FIXED(EXP('WinBUGS output'!M1503),2)</f>
        <v>1.75</v>
      </c>
      <c r="AB1504" s="35" t="str">
        <f>FIXED(EXP('WinBUGS output'!O1503),2)</f>
        <v>16.02</v>
      </c>
    </row>
    <row r="1505" spans="1:28" x14ac:dyDescent="0.25">
      <c r="A1505" s="37">
        <v>29</v>
      </c>
      <c r="B1505" s="37">
        <v>61</v>
      </c>
      <c r="C1505" s="35" t="str">
        <f>VLOOKUP(A1505,'WinBUGS output'!A:C,3,FALSE)</f>
        <v>Cognitive bibliotherapy</v>
      </c>
      <c r="D1505" s="35" t="str">
        <f>VLOOKUP(B1505,'WinBUGS output'!A:C,3,FALSE)</f>
        <v>Interpersonal psychotherapy (IPT) + imipramine</v>
      </c>
      <c r="E1505" s="35" t="str">
        <f>FIXED('WinBUGS output'!N1504,2)</f>
        <v>1.69</v>
      </c>
      <c r="F1505" s="35" t="str">
        <f>FIXED('WinBUGS output'!M1504,2)</f>
        <v>0.43</v>
      </c>
      <c r="G1505" s="35" t="str">
        <f>FIXED('WinBUGS output'!O1504,2)</f>
        <v>2.96</v>
      </c>
      <c r="H1505" s="7"/>
      <c r="I1505" s="7"/>
      <c r="J1505" s="7"/>
      <c r="X1505" s="35" t="str">
        <f t="shared" si="58"/>
        <v>Cognitive bibliotherapy</v>
      </c>
      <c r="Y1505" s="35" t="str">
        <f t="shared" si="59"/>
        <v>Interpersonal psychotherapy (IPT) + imipramine</v>
      </c>
      <c r="Z1505" s="35" t="str">
        <f>FIXED(EXP('WinBUGS output'!N1504),2)</f>
        <v>5.42</v>
      </c>
      <c r="AA1505" s="35" t="str">
        <f>FIXED(EXP('WinBUGS output'!M1504),2)</f>
        <v>1.54</v>
      </c>
      <c r="AB1505" s="35" t="str">
        <f>FIXED(EXP('WinBUGS output'!O1504),2)</f>
        <v>19.36</v>
      </c>
    </row>
    <row r="1506" spans="1:28" x14ac:dyDescent="0.25">
      <c r="A1506" s="37">
        <v>29</v>
      </c>
      <c r="B1506" s="37">
        <v>62</v>
      </c>
      <c r="C1506" s="35" t="str">
        <f>VLOOKUP(A1506,'WinBUGS output'!A:C,3,FALSE)</f>
        <v>Cognitive bibliotherapy</v>
      </c>
      <c r="D1506" s="35" t="str">
        <f>VLOOKUP(B1506,'WinBUGS output'!A:C,3,FALSE)</f>
        <v>Short-term psychodynamic psychotherapy individual + Any AD</v>
      </c>
      <c r="E1506" s="35" t="str">
        <f>FIXED('WinBUGS output'!N1505,2)</f>
        <v>1.43</v>
      </c>
      <c r="F1506" s="35" t="str">
        <f>FIXED('WinBUGS output'!M1505,2)</f>
        <v>0.42</v>
      </c>
      <c r="G1506" s="35" t="str">
        <f>FIXED('WinBUGS output'!O1505,2)</f>
        <v>2.43</v>
      </c>
      <c r="H1506" s="7"/>
      <c r="I1506" s="7"/>
      <c r="J1506" s="7"/>
      <c r="X1506" s="35" t="str">
        <f t="shared" si="58"/>
        <v>Cognitive bibliotherapy</v>
      </c>
      <c r="Y1506" s="35" t="str">
        <f t="shared" si="59"/>
        <v>Short-term psychodynamic psychotherapy individual + Any AD</v>
      </c>
      <c r="Z1506" s="35" t="str">
        <f>FIXED(EXP('WinBUGS output'!N1505),2)</f>
        <v>4.18</v>
      </c>
      <c r="AA1506" s="35" t="str">
        <f>FIXED(EXP('WinBUGS output'!M1505),2)</f>
        <v>1.52</v>
      </c>
      <c r="AB1506" s="35" t="str">
        <f>FIXED(EXP('WinBUGS output'!O1505),2)</f>
        <v>11.30</v>
      </c>
    </row>
    <row r="1507" spans="1:28" x14ac:dyDescent="0.25">
      <c r="A1507" s="37">
        <v>29</v>
      </c>
      <c r="B1507" s="37">
        <v>63</v>
      </c>
      <c r="C1507" s="35" t="str">
        <f>VLOOKUP(A1507,'WinBUGS output'!A:C,3,FALSE)</f>
        <v>Cognitive bibliotherapy</v>
      </c>
      <c r="D1507" s="35" t="str">
        <f>VLOOKUP(B1507,'WinBUGS output'!A:C,3,FALSE)</f>
        <v>Short-term psychodynamic psychotherapy individual + any SSRI</v>
      </c>
      <c r="E1507" s="35" t="str">
        <f>FIXED('WinBUGS output'!N1506,2)</f>
        <v>1.29</v>
      </c>
      <c r="F1507" s="35" t="str">
        <f>FIXED('WinBUGS output'!M1506,2)</f>
        <v>0.17</v>
      </c>
      <c r="G1507" s="35" t="str">
        <f>FIXED('WinBUGS output'!O1506,2)</f>
        <v>2.36</v>
      </c>
      <c r="H1507" s="7"/>
      <c r="I1507" s="7"/>
      <c r="J1507" s="7"/>
      <c r="X1507" s="35" t="str">
        <f t="shared" si="58"/>
        <v>Cognitive bibliotherapy</v>
      </c>
      <c r="Y1507" s="35" t="str">
        <f t="shared" si="59"/>
        <v>Short-term psychodynamic psychotherapy individual + any SSRI</v>
      </c>
      <c r="Z1507" s="35" t="str">
        <f>FIXED(EXP('WinBUGS output'!N1506),2)</f>
        <v>3.64</v>
      </c>
      <c r="AA1507" s="35" t="str">
        <f>FIXED(EXP('WinBUGS output'!M1506),2)</f>
        <v>1.18</v>
      </c>
      <c r="AB1507" s="35" t="str">
        <f>FIXED(EXP('WinBUGS output'!O1506),2)</f>
        <v>10.63</v>
      </c>
    </row>
    <row r="1508" spans="1:28" x14ac:dyDescent="0.25">
      <c r="A1508" s="37">
        <v>29</v>
      </c>
      <c r="B1508" s="37">
        <v>64</v>
      </c>
      <c r="C1508" s="35" t="str">
        <f>VLOOKUP(A1508,'WinBUGS output'!A:C,3,FALSE)</f>
        <v>Cognitive bibliotherapy</v>
      </c>
      <c r="D1508" s="35" t="str">
        <f>VLOOKUP(B1508,'WinBUGS output'!A:C,3,FALSE)</f>
        <v>CBT individual (over 15 sessions) + Pill placebo</v>
      </c>
      <c r="E1508" s="35" t="str">
        <f>FIXED('WinBUGS output'!N1507,2)</f>
        <v>2.03</v>
      </c>
      <c r="F1508" s="35" t="str">
        <f>FIXED('WinBUGS output'!M1507,2)</f>
        <v>0.92</v>
      </c>
      <c r="G1508" s="35" t="str">
        <f>FIXED('WinBUGS output'!O1507,2)</f>
        <v>3.13</v>
      </c>
      <c r="H1508" s="7"/>
      <c r="I1508" s="7"/>
      <c r="J1508" s="7"/>
      <c r="X1508" s="35" t="str">
        <f t="shared" si="58"/>
        <v>Cognitive bibliotherapy</v>
      </c>
      <c r="Y1508" s="35" t="str">
        <f t="shared" si="59"/>
        <v>CBT individual (over 15 sessions) + Pill placebo</v>
      </c>
      <c r="Z1508" s="35" t="str">
        <f>FIXED(EXP('WinBUGS output'!N1507),2)</f>
        <v>7.59</v>
      </c>
      <c r="AA1508" s="35" t="str">
        <f>FIXED(EXP('WinBUGS output'!M1507),2)</f>
        <v>2.51</v>
      </c>
      <c r="AB1508" s="35" t="str">
        <f>FIXED(EXP('WinBUGS output'!O1507),2)</f>
        <v>22.87</v>
      </c>
    </row>
    <row r="1509" spans="1:28" x14ac:dyDescent="0.25">
      <c r="A1509" s="37">
        <v>29</v>
      </c>
      <c r="B1509" s="37">
        <v>65</v>
      </c>
      <c r="C1509" s="35" t="str">
        <f>VLOOKUP(A1509,'WinBUGS output'!A:C,3,FALSE)</f>
        <v>Cognitive bibliotherapy</v>
      </c>
      <c r="D1509" s="35" t="str">
        <f>VLOOKUP(B1509,'WinBUGS output'!A:C,3,FALSE)</f>
        <v xml:space="preserve">Interpersonal psychotherapy (IPT) + Pill placebo </v>
      </c>
      <c r="E1509" s="35" t="str">
        <f>FIXED('WinBUGS output'!N1508,2)</f>
        <v>2.01</v>
      </c>
      <c r="F1509" s="35" t="str">
        <f>FIXED('WinBUGS output'!M1508,2)</f>
        <v>0.75</v>
      </c>
      <c r="G1509" s="35" t="str">
        <f>FIXED('WinBUGS output'!O1508,2)</f>
        <v>3.27</v>
      </c>
      <c r="H1509" s="7"/>
      <c r="I1509" s="7"/>
      <c r="J1509" s="7"/>
      <c r="X1509" s="35" t="str">
        <f t="shared" si="58"/>
        <v>Cognitive bibliotherapy</v>
      </c>
      <c r="Y1509" s="35" t="str">
        <f t="shared" si="59"/>
        <v xml:space="preserve">Interpersonal psychotherapy (IPT) + Pill placebo </v>
      </c>
      <c r="Z1509" s="35" t="str">
        <f>FIXED(EXP('WinBUGS output'!N1508),2)</f>
        <v>7.46</v>
      </c>
      <c r="AA1509" s="35" t="str">
        <f>FIXED(EXP('WinBUGS output'!M1508),2)</f>
        <v>2.12</v>
      </c>
      <c r="AB1509" s="35" t="str">
        <f>FIXED(EXP('WinBUGS output'!O1508),2)</f>
        <v>26.34</v>
      </c>
    </row>
    <row r="1510" spans="1:28" x14ac:dyDescent="0.25">
      <c r="A1510" s="37">
        <v>29</v>
      </c>
      <c r="B1510" s="37">
        <v>66</v>
      </c>
      <c r="C1510" s="35" t="str">
        <f>VLOOKUP(A1510,'WinBUGS output'!A:C,3,FALSE)</f>
        <v>Cognitive bibliotherapy</v>
      </c>
      <c r="D1510" s="35" t="str">
        <f>VLOOKUP(B1510,'WinBUGS output'!A:C,3,FALSE)</f>
        <v>Exercise + Sertraline</v>
      </c>
      <c r="E1510" s="35" t="str">
        <f>FIXED('WinBUGS output'!N1509,2)</f>
        <v>1.90</v>
      </c>
      <c r="F1510" s="35" t="str">
        <f>FIXED('WinBUGS output'!M1509,2)</f>
        <v>0.74</v>
      </c>
      <c r="G1510" s="35" t="str">
        <f>FIXED('WinBUGS output'!O1509,2)</f>
        <v>3.02</v>
      </c>
      <c r="H1510" s="7"/>
      <c r="I1510" s="7"/>
      <c r="J1510" s="7"/>
      <c r="X1510" s="35" t="str">
        <f t="shared" si="58"/>
        <v>Cognitive bibliotherapy</v>
      </c>
      <c r="Y1510" s="35" t="str">
        <f t="shared" si="59"/>
        <v>Exercise + Sertraline</v>
      </c>
      <c r="Z1510" s="35" t="str">
        <f>FIXED(EXP('WinBUGS output'!N1509),2)</f>
        <v>6.66</v>
      </c>
      <c r="AA1510" s="35" t="str">
        <f>FIXED(EXP('WinBUGS output'!M1509),2)</f>
        <v>2.11</v>
      </c>
      <c r="AB1510" s="35" t="str">
        <f>FIXED(EXP('WinBUGS output'!O1509),2)</f>
        <v>20.41</v>
      </c>
    </row>
    <row r="1511" spans="1:28" x14ac:dyDescent="0.25">
      <c r="A1511" s="37">
        <v>29</v>
      </c>
      <c r="B1511" s="37">
        <v>67</v>
      </c>
      <c r="C1511" s="35" t="str">
        <f>VLOOKUP(A1511,'WinBUGS output'!A:C,3,FALSE)</f>
        <v>Cognitive bibliotherapy</v>
      </c>
      <c r="D1511" s="35" t="str">
        <f>VLOOKUP(B1511,'WinBUGS output'!A:C,3,FALSE)</f>
        <v>Cognitive bibliotherapy + escitalopram</v>
      </c>
      <c r="E1511" s="35" t="str">
        <f>FIXED('WinBUGS output'!N1510,2)</f>
        <v>0.40</v>
      </c>
      <c r="F1511" s="35" t="str">
        <f>FIXED('WinBUGS output'!M1510,2)</f>
        <v>-0.82</v>
      </c>
      <c r="G1511" s="35" t="str">
        <f>FIXED('WinBUGS output'!O1510,2)</f>
        <v>1.64</v>
      </c>
      <c r="H1511" s="7"/>
      <c r="I1511" s="7"/>
      <c r="J1511" s="7"/>
      <c r="X1511" s="35" t="str">
        <f t="shared" si="58"/>
        <v>Cognitive bibliotherapy</v>
      </c>
      <c r="Y1511" s="35" t="str">
        <f t="shared" si="59"/>
        <v>Cognitive bibliotherapy + escitalopram</v>
      </c>
      <c r="Z1511" s="35" t="str">
        <f>FIXED(EXP('WinBUGS output'!N1510),2)</f>
        <v>1.50</v>
      </c>
      <c r="AA1511" s="35" t="str">
        <f>FIXED(EXP('WinBUGS output'!M1510),2)</f>
        <v>0.44</v>
      </c>
      <c r="AB1511" s="35" t="str">
        <f>FIXED(EXP('WinBUGS output'!O1510),2)</f>
        <v>5.13</v>
      </c>
    </row>
    <row r="1512" spans="1:28" x14ac:dyDescent="0.25">
      <c r="A1512" s="37">
        <v>30</v>
      </c>
      <c r="B1512" s="37">
        <v>31</v>
      </c>
      <c r="C1512" s="35" t="str">
        <f>VLOOKUP(A1512,'WinBUGS output'!A:C,3,FALSE)</f>
        <v>Cognitive bibliotherapy + TAU</v>
      </c>
      <c r="D1512" s="35" t="str">
        <f>VLOOKUP(B1512,'WinBUGS output'!A:C,3,FALSE)</f>
        <v>Computerised mindfulness intervention</v>
      </c>
      <c r="E1512" s="35" t="str">
        <f>FIXED('WinBUGS output'!N1511,2)</f>
        <v>0.32</v>
      </c>
      <c r="F1512" s="35" t="str">
        <f>FIXED('WinBUGS output'!M1511,2)</f>
        <v>-0.50</v>
      </c>
      <c r="G1512" s="35" t="str">
        <f>FIXED('WinBUGS output'!O1511,2)</f>
        <v>1.38</v>
      </c>
      <c r="H1512" s="7"/>
      <c r="I1512" s="7"/>
      <c r="J1512" s="7"/>
      <c r="X1512" s="35" t="str">
        <f t="shared" si="58"/>
        <v>Cognitive bibliotherapy + TAU</v>
      </c>
      <c r="Y1512" s="35" t="str">
        <f t="shared" si="59"/>
        <v>Computerised mindfulness intervention</v>
      </c>
      <c r="Z1512" s="35" t="str">
        <f>FIXED(EXP('WinBUGS output'!N1511),2)</f>
        <v>1.37</v>
      </c>
      <c r="AA1512" s="35" t="str">
        <f>FIXED(EXP('WinBUGS output'!M1511),2)</f>
        <v>0.61</v>
      </c>
      <c r="AB1512" s="35" t="str">
        <f>FIXED(EXP('WinBUGS output'!O1511),2)</f>
        <v>3.97</v>
      </c>
    </row>
    <row r="1513" spans="1:28" x14ac:dyDescent="0.25">
      <c r="A1513" s="37">
        <v>30</v>
      </c>
      <c r="B1513" s="37">
        <v>32</v>
      </c>
      <c r="C1513" s="35" t="str">
        <f>VLOOKUP(A1513,'WinBUGS output'!A:C,3,FALSE)</f>
        <v>Cognitive bibliotherapy + TAU</v>
      </c>
      <c r="D1513" s="35" t="str">
        <f>VLOOKUP(B1513,'WinBUGS output'!A:C,3,FALSE)</f>
        <v>Computerised-CBT (CCBT)</v>
      </c>
      <c r="E1513" s="35" t="str">
        <f>FIXED('WinBUGS output'!N1512,2)</f>
        <v>0.56</v>
      </c>
      <c r="F1513" s="35" t="str">
        <f>FIXED('WinBUGS output'!M1512,2)</f>
        <v>-0.11</v>
      </c>
      <c r="G1513" s="35" t="str">
        <f>FIXED('WinBUGS output'!O1512,2)</f>
        <v>1.38</v>
      </c>
      <c r="H1513" s="7"/>
      <c r="I1513" s="7"/>
      <c r="J1513" s="7"/>
      <c r="X1513" s="35" t="str">
        <f t="shared" si="58"/>
        <v>Cognitive bibliotherapy + TAU</v>
      </c>
      <c r="Y1513" s="35" t="str">
        <f t="shared" si="59"/>
        <v>Computerised-CBT (CCBT)</v>
      </c>
      <c r="Z1513" s="35" t="str">
        <f>FIXED(EXP('WinBUGS output'!N1512),2)</f>
        <v>1.75</v>
      </c>
      <c r="AA1513" s="35" t="str">
        <f>FIXED(EXP('WinBUGS output'!M1512),2)</f>
        <v>0.89</v>
      </c>
      <c r="AB1513" s="35" t="str">
        <f>FIXED(EXP('WinBUGS output'!O1512),2)</f>
        <v>3.99</v>
      </c>
    </row>
    <row r="1514" spans="1:28" x14ac:dyDescent="0.25">
      <c r="A1514" s="37">
        <v>30</v>
      </c>
      <c r="B1514" s="37">
        <v>33</v>
      </c>
      <c r="C1514" s="35" t="str">
        <f>VLOOKUP(A1514,'WinBUGS output'!A:C,3,FALSE)</f>
        <v>Cognitive bibliotherapy + TAU</v>
      </c>
      <c r="D1514" s="35" t="str">
        <f>VLOOKUP(B1514,'WinBUGS output'!A:C,3,FALSE)</f>
        <v>Online positive psychological intervention</v>
      </c>
      <c r="E1514" s="35" t="str">
        <f>FIXED('WinBUGS output'!N1513,2)</f>
        <v>-0.04</v>
      </c>
      <c r="F1514" s="35" t="str">
        <f>FIXED('WinBUGS output'!M1513,2)</f>
        <v>-0.87</v>
      </c>
      <c r="G1514" s="35" t="str">
        <f>FIXED('WinBUGS output'!O1513,2)</f>
        <v>0.79</v>
      </c>
      <c r="H1514" s="7"/>
      <c r="I1514" s="7"/>
      <c r="J1514" s="7"/>
      <c r="X1514" s="35" t="str">
        <f t="shared" si="58"/>
        <v>Cognitive bibliotherapy + TAU</v>
      </c>
      <c r="Y1514" s="35" t="str">
        <f t="shared" si="59"/>
        <v>Online positive psychological intervention</v>
      </c>
      <c r="Z1514" s="35" t="str">
        <f>FIXED(EXP('WinBUGS output'!N1513),2)</f>
        <v>0.96</v>
      </c>
      <c r="AA1514" s="35" t="str">
        <f>FIXED(EXP('WinBUGS output'!M1513),2)</f>
        <v>0.42</v>
      </c>
      <c r="AB1514" s="35" t="str">
        <f>FIXED(EXP('WinBUGS output'!O1513),2)</f>
        <v>2.20</v>
      </c>
    </row>
    <row r="1515" spans="1:28" x14ac:dyDescent="0.25">
      <c r="A1515" s="37">
        <v>30</v>
      </c>
      <c r="B1515" s="37">
        <v>34</v>
      </c>
      <c r="C1515" s="35" t="str">
        <f>VLOOKUP(A1515,'WinBUGS output'!A:C,3,FALSE)</f>
        <v>Cognitive bibliotherapy + TAU</v>
      </c>
      <c r="D1515" s="35" t="str">
        <f>VLOOKUP(B1515,'WinBUGS output'!A:C,3,FALSE)</f>
        <v>Psychoeducational website</v>
      </c>
      <c r="E1515" s="35" t="str">
        <f>FIXED('WinBUGS output'!N1514,2)</f>
        <v>0.38</v>
      </c>
      <c r="F1515" s="35" t="str">
        <f>FIXED('WinBUGS output'!M1514,2)</f>
        <v>-0.37</v>
      </c>
      <c r="G1515" s="35" t="str">
        <f>FIXED('WinBUGS output'!O1514,2)</f>
        <v>1.37</v>
      </c>
      <c r="H1515" s="7"/>
      <c r="I1515" s="7"/>
      <c r="J1515" s="7"/>
      <c r="X1515" s="35" t="str">
        <f t="shared" si="58"/>
        <v>Cognitive bibliotherapy + TAU</v>
      </c>
      <c r="Y1515" s="35" t="str">
        <f t="shared" si="59"/>
        <v>Psychoeducational website</v>
      </c>
      <c r="Z1515" s="35" t="str">
        <f>FIXED(EXP('WinBUGS output'!N1514),2)</f>
        <v>1.47</v>
      </c>
      <c r="AA1515" s="35" t="str">
        <f>FIXED(EXP('WinBUGS output'!M1514),2)</f>
        <v>0.69</v>
      </c>
      <c r="AB1515" s="35" t="str">
        <f>FIXED(EXP('WinBUGS output'!O1514),2)</f>
        <v>3.94</v>
      </c>
    </row>
    <row r="1516" spans="1:28" x14ac:dyDescent="0.25">
      <c r="A1516" s="37">
        <v>30</v>
      </c>
      <c r="B1516" s="37">
        <v>35</v>
      </c>
      <c r="C1516" s="35" t="str">
        <f>VLOOKUP(A1516,'WinBUGS output'!A:C,3,FALSE)</f>
        <v>Cognitive bibliotherapy + TAU</v>
      </c>
      <c r="D1516" s="35" t="str">
        <f>VLOOKUP(B1516,'WinBUGS output'!A:C,3,FALSE)</f>
        <v>Tailored computerised psychoeducation and self-help strategies</v>
      </c>
      <c r="E1516" s="35" t="str">
        <f>FIXED('WinBUGS output'!N1515,2)</f>
        <v>-0.15</v>
      </c>
      <c r="F1516" s="35" t="str">
        <f>FIXED('WinBUGS output'!M1515,2)</f>
        <v>-1.10</v>
      </c>
      <c r="G1516" s="35" t="str">
        <f>FIXED('WinBUGS output'!O1515,2)</f>
        <v>0.66</v>
      </c>
      <c r="H1516" s="7"/>
      <c r="I1516" s="7"/>
      <c r="J1516" s="7"/>
      <c r="X1516" s="35" t="str">
        <f t="shared" si="58"/>
        <v>Cognitive bibliotherapy + TAU</v>
      </c>
      <c r="Y1516" s="35" t="str">
        <f t="shared" si="59"/>
        <v>Tailored computerised psychoeducation and self-help strategies</v>
      </c>
      <c r="Z1516" s="35" t="str">
        <f>FIXED(EXP('WinBUGS output'!N1515),2)</f>
        <v>0.86</v>
      </c>
      <c r="AA1516" s="35" t="str">
        <f>FIXED(EXP('WinBUGS output'!M1515),2)</f>
        <v>0.33</v>
      </c>
      <c r="AB1516" s="35" t="str">
        <f>FIXED(EXP('WinBUGS output'!O1515),2)</f>
        <v>1.94</v>
      </c>
    </row>
    <row r="1517" spans="1:28" x14ac:dyDescent="0.25">
      <c r="A1517" s="37">
        <v>30</v>
      </c>
      <c r="B1517" s="37">
        <v>36</v>
      </c>
      <c r="C1517" s="35" t="str">
        <f>VLOOKUP(A1517,'WinBUGS output'!A:C,3,FALSE)</f>
        <v>Cognitive bibliotherapy + TAU</v>
      </c>
      <c r="D1517" s="35" t="str">
        <f>VLOOKUP(B1517,'WinBUGS output'!A:C,3,FALSE)</f>
        <v>Lifestyle factors discussion</v>
      </c>
      <c r="E1517" s="35" t="str">
        <f>FIXED('WinBUGS output'!N1516,2)</f>
        <v>0.08</v>
      </c>
      <c r="F1517" s="35" t="str">
        <f>FIXED('WinBUGS output'!M1516,2)</f>
        <v>-0.80</v>
      </c>
      <c r="G1517" s="35" t="str">
        <f>FIXED('WinBUGS output'!O1516,2)</f>
        <v>1.01</v>
      </c>
      <c r="H1517" s="7"/>
      <c r="I1517" s="7"/>
      <c r="J1517" s="7"/>
      <c r="X1517" s="35" t="str">
        <f t="shared" si="58"/>
        <v>Cognitive bibliotherapy + TAU</v>
      </c>
      <c r="Y1517" s="35" t="str">
        <f t="shared" si="59"/>
        <v>Lifestyle factors discussion</v>
      </c>
      <c r="Z1517" s="35" t="str">
        <f>FIXED(EXP('WinBUGS output'!N1516),2)</f>
        <v>1.08</v>
      </c>
      <c r="AA1517" s="35" t="str">
        <f>FIXED(EXP('WinBUGS output'!M1516),2)</f>
        <v>0.45</v>
      </c>
      <c r="AB1517" s="35" t="str">
        <f>FIXED(EXP('WinBUGS output'!O1516),2)</f>
        <v>2.74</v>
      </c>
    </row>
    <row r="1518" spans="1:28" x14ac:dyDescent="0.25">
      <c r="A1518" s="37">
        <v>30</v>
      </c>
      <c r="B1518" s="37">
        <v>37</v>
      </c>
      <c r="C1518" s="35" t="str">
        <f>VLOOKUP(A1518,'WinBUGS output'!A:C,3,FALSE)</f>
        <v>Cognitive bibliotherapy + TAU</v>
      </c>
      <c r="D1518" s="35" t="str">
        <f>VLOOKUP(B1518,'WinBUGS output'!A:C,3,FALSE)</f>
        <v>Psychoeducational group programme</v>
      </c>
      <c r="E1518" s="35" t="str">
        <f>FIXED('WinBUGS output'!N1517,2)</f>
        <v>0.27</v>
      </c>
      <c r="F1518" s="35" t="str">
        <f>FIXED('WinBUGS output'!M1517,2)</f>
        <v>-0.54</v>
      </c>
      <c r="G1518" s="35" t="str">
        <f>FIXED('WinBUGS output'!O1517,2)</f>
        <v>1.15</v>
      </c>
      <c r="H1518" s="7"/>
      <c r="I1518" s="7"/>
      <c r="J1518" s="7"/>
      <c r="X1518" s="35" t="str">
        <f t="shared" si="58"/>
        <v>Cognitive bibliotherapy + TAU</v>
      </c>
      <c r="Y1518" s="35" t="str">
        <f t="shared" si="59"/>
        <v>Psychoeducational group programme</v>
      </c>
      <c r="Z1518" s="35" t="str">
        <f>FIXED(EXP('WinBUGS output'!N1517),2)</f>
        <v>1.31</v>
      </c>
      <c r="AA1518" s="35" t="str">
        <f>FIXED(EXP('WinBUGS output'!M1517),2)</f>
        <v>0.59</v>
      </c>
      <c r="AB1518" s="35" t="str">
        <f>FIXED(EXP('WinBUGS output'!O1517),2)</f>
        <v>3.15</v>
      </c>
    </row>
    <row r="1519" spans="1:28" x14ac:dyDescent="0.25">
      <c r="A1519" s="37">
        <v>30</v>
      </c>
      <c r="B1519" s="37">
        <v>38</v>
      </c>
      <c r="C1519" s="35" t="str">
        <f>VLOOKUP(A1519,'WinBUGS output'!A:C,3,FALSE)</f>
        <v>Cognitive bibliotherapy + TAU</v>
      </c>
      <c r="D1519" s="35" t="str">
        <f>VLOOKUP(B1519,'WinBUGS output'!A:C,3,FALSE)</f>
        <v>Psychoeducational group programme + TAU</v>
      </c>
      <c r="E1519" s="35" t="str">
        <f>FIXED('WinBUGS output'!N1518,2)</f>
        <v>0.38</v>
      </c>
      <c r="F1519" s="35" t="str">
        <f>FIXED('WinBUGS output'!M1518,2)</f>
        <v>-0.50</v>
      </c>
      <c r="G1519" s="35" t="str">
        <f>FIXED('WinBUGS output'!O1518,2)</f>
        <v>1.35</v>
      </c>
      <c r="H1519" s="7"/>
      <c r="I1519" s="7"/>
      <c r="J1519" s="7"/>
      <c r="X1519" s="35" t="str">
        <f t="shared" si="58"/>
        <v>Cognitive bibliotherapy + TAU</v>
      </c>
      <c r="Y1519" s="35" t="str">
        <f t="shared" si="59"/>
        <v>Psychoeducational group programme + TAU</v>
      </c>
      <c r="Z1519" s="35" t="str">
        <f>FIXED(EXP('WinBUGS output'!N1518),2)</f>
        <v>1.47</v>
      </c>
      <c r="AA1519" s="35" t="str">
        <f>FIXED(EXP('WinBUGS output'!M1518),2)</f>
        <v>0.61</v>
      </c>
      <c r="AB1519" s="35" t="str">
        <f>FIXED(EXP('WinBUGS output'!O1518),2)</f>
        <v>3.85</v>
      </c>
    </row>
    <row r="1520" spans="1:28" x14ac:dyDescent="0.25">
      <c r="A1520" s="37">
        <v>30</v>
      </c>
      <c r="B1520" s="37">
        <v>39</v>
      </c>
      <c r="C1520" s="35" t="str">
        <f>VLOOKUP(A1520,'WinBUGS output'!A:C,3,FALSE)</f>
        <v>Cognitive bibliotherapy + TAU</v>
      </c>
      <c r="D1520" s="35" t="str">
        <f>VLOOKUP(B1520,'WinBUGS output'!A:C,3,FALSE)</f>
        <v>Interpersonal psychotherapy (IPT)</v>
      </c>
      <c r="E1520" s="35" t="str">
        <f>FIXED('WinBUGS output'!N1519,2)</f>
        <v>0.49</v>
      </c>
      <c r="F1520" s="35" t="str">
        <f>FIXED('WinBUGS output'!M1519,2)</f>
        <v>-0.30</v>
      </c>
      <c r="G1520" s="35" t="str">
        <f>FIXED('WinBUGS output'!O1519,2)</f>
        <v>1.32</v>
      </c>
      <c r="H1520" s="7"/>
      <c r="I1520" s="7"/>
      <c r="J1520" s="7"/>
      <c r="X1520" s="35" t="str">
        <f t="shared" si="58"/>
        <v>Cognitive bibliotherapy + TAU</v>
      </c>
      <c r="Y1520" s="35" t="str">
        <f t="shared" si="59"/>
        <v>Interpersonal psychotherapy (IPT)</v>
      </c>
      <c r="Z1520" s="35" t="str">
        <f>FIXED(EXP('WinBUGS output'!N1519),2)</f>
        <v>1.63</v>
      </c>
      <c r="AA1520" s="35" t="str">
        <f>FIXED(EXP('WinBUGS output'!M1519),2)</f>
        <v>0.74</v>
      </c>
      <c r="AB1520" s="35" t="str">
        <f>FIXED(EXP('WinBUGS output'!O1519),2)</f>
        <v>3.76</v>
      </c>
    </row>
    <row r="1521" spans="1:28" x14ac:dyDescent="0.25">
      <c r="A1521" s="37">
        <v>30</v>
      </c>
      <c r="B1521" s="37">
        <v>40</v>
      </c>
      <c r="C1521" s="35" t="str">
        <f>VLOOKUP(A1521,'WinBUGS output'!A:C,3,FALSE)</f>
        <v>Cognitive bibliotherapy + TAU</v>
      </c>
      <c r="D1521" s="35" t="str">
        <f>VLOOKUP(B1521,'WinBUGS output'!A:C,3,FALSE)</f>
        <v>Interpersonal counselling</v>
      </c>
      <c r="E1521" s="35" t="str">
        <f>FIXED('WinBUGS output'!N1520,2)</f>
        <v>0.89</v>
      </c>
      <c r="F1521" s="35" t="str">
        <f>FIXED('WinBUGS output'!M1520,2)</f>
        <v>-0.12</v>
      </c>
      <c r="G1521" s="35" t="str">
        <f>FIXED('WinBUGS output'!O1520,2)</f>
        <v>2.01</v>
      </c>
      <c r="H1521" s="7"/>
      <c r="I1521" s="7"/>
      <c r="J1521" s="7"/>
      <c r="X1521" s="35" t="str">
        <f t="shared" si="58"/>
        <v>Cognitive bibliotherapy + TAU</v>
      </c>
      <c r="Y1521" s="35" t="str">
        <f t="shared" si="59"/>
        <v>Interpersonal counselling</v>
      </c>
      <c r="Z1521" s="35" t="str">
        <f>FIXED(EXP('WinBUGS output'!N1520),2)</f>
        <v>2.44</v>
      </c>
      <c r="AA1521" s="35" t="str">
        <f>FIXED(EXP('WinBUGS output'!M1520),2)</f>
        <v>0.89</v>
      </c>
      <c r="AB1521" s="35" t="str">
        <f>FIXED(EXP('WinBUGS output'!O1520),2)</f>
        <v>7.49</v>
      </c>
    </row>
    <row r="1522" spans="1:28" x14ac:dyDescent="0.25">
      <c r="A1522" s="37">
        <v>30</v>
      </c>
      <c r="B1522" s="37">
        <v>41</v>
      </c>
      <c r="C1522" s="35" t="str">
        <f>VLOOKUP(A1522,'WinBUGS output'!A:C,3,FALSE)</f>
        <v>Cognitive bibliotherapy + TAU</v>
      </c>
      <c r="D1522" s="35" t="str">
        <f>VLOOKUP(B1522,'WinBUGS output'!A:C,3,FALSE)</f>
        <v>Non-directive counselling</v>
      </c>
      <c r="E1522" s="35" t="str">
        <f>FIXED('WinBUGS output'!N1521,2)</f>
        <v>0.58</v>
      </c>
      <c r="F1522" s="35" t="str">
        <f>FIXED('WinBUGS output'!M1521,2)</f>
        <v>-0.32</v>
      </c>
      <c r="G1522" s="35" t="str">
        <f>FIXED('WinBUGS output'!O1521,2)</f>
        <v>1.51</v>
      </c>
      <c r="H1522" s="7"/>
      <c r="I1522" s="7"/>
      <c r="J1522" s="7"/>
      <c r="X1522" s="35" t="str">
        <f t="shared" si="58"/>
        <v>Cognitive bibliotherapy + TAU</v>
      </c>
      <c r="Y1522" s="35" t="str">
        <f t="shared" si="59"/>
        <v>Non-directive counselling</v>
      </c>
      <c r="Z1522" s="35" t="str">
        <f>FIXED(EXP('WinBUGS output'!N1521),2)</f>
        <v>1.79</v>
      </c>
      <c r="AA1522" s="35" t="str">
        <f>FIXED(EXP('WinBUGS output'!M1521),2)</f>
        <v>0.73</v>
      </c>
      <c r="AB1522" s="35" t="str">
        <f>FIXED(EXP('WinBUGS output'!O1521),2)</f>
        <v>4.50</v>
      </c>
    </row>
    <row r="1523" spans="1:28" x14ac:dyDescent="0.25">
      <c r="A1523" s="37">
        <v>30</v>
      </c>
      <c r="B1523" s="37">
        <v>42</v>
      </c>
      <c r="C1523" s="35" t="str">
        <f>VLOOKUP(A1523,'WinBUGS output'!A:C,3,FALSE)</f>
        <v>Cognitive bibliotherapy + TAU</v>
      </c>
      <c r="D1523" s="35" t="str">
        <f>VLOOKUP(B1523,'WinBUGS output'!A:C,3,FALSE)</f>
        <v>Wheel of wellness counselling</v>
      </c>
      <c r="E1523" s="35" t="str">
        <f>FIXED('WinBUGS output'!N1522,2)</f>
        <v>0.61</v>
      </c>
      <c r="F1523" s="35" t="str">
        <f>FIXED('WinBUGS output'!M1522,2)</f>
        <v>-0.38</v>
      </c>
      <c r="G1523" s="35" t="str">
        <f>FIXED('WinBUGS output'!O1522,2)</f>
        <v>1.61</v>
      </c>
      <c r="H1523" s="7"/>
      <c r="I1523" s="7"/>
      <c r="J1523" s="7"/>
      <c r="X1523" s="35" t="str">
        <f t="shared" si="58"/>
        <v>Cognitive bibliotherapy + TAU</v>
      </c>
      <c r="Y1523" s="35" t="str">
        <f t="shared" si="59"/>
        <v>Wheel of wellness counselling</v>
      </c>
      <c r="Z1523" s="35" t="str">
        <f>FIXED(EXP('WinBUGS output'!N1522),2)</f>
        <v>1.84</v>
      </c>
      <c r="AA1523" s="35" t="str">
        <f>FIXED(EXP('WinBUGS output'!M1522),2)</f>
        <v>0.68</v>
      </c>
      <c r="AB1523" s="35" t="str">
        <f>FIXED(EXP('WinBUGS output'!O1522),2)</f>
        <v>5.02</v>
      </c>
    </row>
    <row r="1524" spans="1:28" x14ac:dyDescent="0.25">
      <c r="A1524" s="37">
        <v>30</v>
      </c>
      <c r="B1524" s="37">
        <v>43</v>
      </c>
      <c r="C1524" s="35" t="str">
        <f>VLOOKUP(A1524,'WinBUGS output'!A:C,3,FALSE)</f>
        <v>Cognitive bibliotherapy + TAU</v>
      </c>
      <c r="D1524" s="35" t="str">
        <f>VLOOKUP(B1524,'WinBUGS output'!A:C,3,FALSE)</f>
        <v>Problem solving individual + enhanced TAU</v>
      </c>
      <c r="E1524" s="35" t="str">
        <f>FIXED('WinBUGS output'!N1523,2)</f>
        <v>-0.40</v>
      </c>
      <c r="F1524" s="35" t="str">
        <f>FIXED('WinBUGS output'!M1523,2)</f>
        <v>-1.74</v>
      </c>
      <c r="G1524" s="35" t="str">
        <f>FIXED('WinBUGS output'!O1523,2)</f>
        <v>0.99</v>
      </c>
      <c r="H1524" s="7"/>
      <c r="I1524" s="7"/>
      <c r="J1524" s="7"/>
      <c r="X1524" s="35" t="str">
        <f t="shared" si="58"/>
        <v>Cognitive bibliotherapy + TAU</v>
      </c>
      <c r="Y1524" s="35" t="str">
        <f t="shared" si="59"/>
        <v>Problem solving individual + enhanced TAU</v>
      </c>
      <c r="Z1524" s="35" t="str">
        <f>FIXED(EXP('WinBUGS output'!N1523),2)</f>
        <v>0.67</v>
      </c>
      <c r="AA1524" s="35" t="str">
        <f>FIXED(EXP('WinBUGS output'!M1523),2)</f>
        <v>0.18</v>
      </c>
      <c r="AB1524" s="35" t="str">
        <f>FIXED(EXP('WinBUGS output'!O1523),2)</f>
        <v>2.68</v>
      </c>
    </row>
    <row r="1525" spans="1:28" x14ac:dyDescent="0.25">
      <c r="A1525" s="37">
        <v>30</v>
      </c>
      <c r="B1525" s="37">
        <v>44</v>
      </c>
      <c r="C1525" s="35" t="str">
        <f>VLOOKUP(A1525,'WinBUGS output'!A:C,3,FALSE)</f>
        <v>Cognitive bibliotherapy + TAU</v>
      </c>
      <c r="D1525" s="35" t="str">
        <f>VLOOKUP(B1525,'WinBUGS output'!A:C,3,FALSE)</f>
        <v>Behavioural activation</v>
      </c>
      <c r="E1525" s="35" t="str">
        <f>FIXED('WinBUGS output'!N1524,2)</f>
        <v>1.70</v>
      </c>
      <c r="F1525" s="35" t="str">
        <f>FIXED('WinBUGS output'!M1524,2)</f>
        <v>0.78</v>
      </c>
      <c r="G1525" s="35" t="str">
        <f>FIXED('WinBUGS output'!O1524,2)</f>
        <v>2.65</v>
      </c>
      <c r="H1525" s="7"/>
      <c r="I1525" s="7"/>
      <c r="J1525" s="7"/>
      <c r="X1525" s="35" t="str">
        <f t="shared" si="58"/>
        <v>Cognitive bibliotherapy + TAU</v>
      </c>
      <c r="Y1525" s="35" t="str">
        <f t="shared" si="59"/>
        <v>Behavioural activation</v>
      </c>
      <c r="Z1525" s="35" t="str">
        <f>FIXED(EXP('WinBUGS output'!N1524),2)</f>
        <v>5.47</v>
      </c>
      <c r="AA1525" s="35" t="str">
        <f>FIXED(EXP('WinBUGS output'!M1524),2)</f>
        <v>2.18</v>
      </c>
      <c r="AB1525" s="35" t="str">
        <f>FIXED(EXP('WinBUGS output'!O1524),2)</f>
        <v>14.10</v>
      </c>
    </row>
    <row r="1526" spans="1:28" x14ac:dyDescent="0.25">
      <c r="A1526" s="37">
        <v>30</v>
      </c>
      <c r="B1526" s="37">
        <v>45</v>
      </c>
      <c r="C1526" s="35" t="str">
        <f>VLOOKUP(A1526,'WinBUGS output'!A:C,3,FALSE)</f>
        <v>Cognitive bibliotherapy + TAU</v>
      </c>
      <c r="D1526" s="35" t="str">
        <f>VLOOKUP(B1526,'WinBUGS output'!A:C,3,FALSE)</f>
        <v>CBT individual (under 15 sessions)</v>
      </c>
      <c r="E1526" s="35" t="str">
        <f>FIXED('WinBUGS output'!N1525,2)</f>
        <v>0.97</v>
      </c>
      <c r="F1526" s="35" t="str">
        <f>FIXED('WinBUGS output'!M1525,2)</f>
        <v>0.16</v>
      </c>
      <c r="G1526" s="35" t="str">
        <f>FIXED('WinBUGS output'!O1525,2)</f>
        <v>1.83</v>
      </c>
      <c r="H1526" s="7"/>
      <c r="I1526" s="7"/>
      <c r="J1526" s="7"/>
      <c r="X1526" s="35" t="str">
        <f t="shared" si="58"/>
        <v>Cognitive bibliotherapy + TAU</v>
      </c>
      <c r="Y1526" s="35" t="str">
        <f t="shared" si="59"/>
        <v>CBT individual (under 15 sessions)</v>
      </c>
      <c r="Z1526" s="35" t="str">
        <f>FIXED(EXP('WinBUGS output'!N1525),2)</f>
        <v>2.63</v>
      </c>
      <c r="AA1526" s="35" t="str">
        <f>FIXED(EXP('WinBUGS output'!M1525),2)</f>
        <v>1.17</v>
      </c>
      <c r="AB1526" s="35" t="str">
        <f>FIXED(EXP('WinBUGS output'!O1525),2)</f>
        <v>6.25</v>
      </c>
    </row>
    <row r="1527" spans="1:28" x14ac:dyDescent="0.25">
      <c r="A1527" s="37">
        <v>30</v>
      </c>
      <c r="B1527" s="37">
        <v>46</v>
      </c>
      <c r="C1527" s="35" t="str">
        <f>VLOOKUP(A1527,'WinBUGS output'!A:C,3,FALSE)</f>
        <v>Cognitive bibliotherapy + TAU</v>
      </c>
      <c r="D1527" s="35" t="str">
        <f>VLOOKUP(B1527,'WinBUGS output'!A:C,3,FALSE)</f>
        <v>CBT individual (under 15 sessions) + TAU</v>
      </c>
      <c r="E1527" s="35" t="str">
        <f>FIXED('WinBUGS output'!N1526,2)</f>
        <v>1.20</v>
      </c>
      <c r="F1527" s="35" t="str">
        <f>FIXED('WinBUGS output'!M1526,2)</f>
        <v>0.36</v>
      </c>
      <c r="G1527" s="35" t="str">
        <f>FIXED('WinBUGS output'!O1526,2)</f>
        <v>2.10</v>
      </c>
      <c r="H1527" s="7"/>
      <c r="I1527" s="7"/>
      <c r="J1527" s="7"/>
      <c r="X1527" s="35" t="str">
        <f t="shared" si="58"/>
        <v>Cognitive bibliotherapy + TAU</v>
      </c>
      <c r="Y1527" s="35" t="str">
        <f t="shared" si="59"/>
        <v>CBT individual (under 15 sessions) + TAU</v>
      </c>
      <c r="Z1527" s="35" t="str">
        <f>FIXED(EXP('WinBUGS output'!N1526),2)</f>
        <v>3.31</v>
      </c>
      <c r="AA1527" s="35" t="str">
        <f>FIXED(EXP('WinBUGS output'!M1526),2)</f>
        <v>1.43</v>
      </c>
      <c r="AB1527" s="35" t="str">
        <f>FIXED(EXP('WinBUGS output'!O1526),2)</f>
        <v>8.16</v>
      </c>
    </row>
    <row r="1528" spans="1:28" x14ac:dyDescent="0.25">
      <c r="A1528" s="37">
        <v>30</v>
      </c>
      <c r="B1528" s="37">
        <v>47</v>
      </c>
      <c r="C1528" s="35" t="str">
        <f>VLOOKUP(A1528,'WinBUGS output'!A:C,3,FALSE)</f>
        <v>Cognitive bibliotherapy + TAU</v>
      </c>
      <c r="D1528" s="35" t="str">
        <f>VLOOKUP(B1528,'WinBUGS output'!A:C,3,FALSE)</f>
        <v>CBT individual (over 15 sessions)</v>
      </c>
      <c r="E1528" s="35" t="str">
        <f>FIXED('WinBUGS output'!N1527,2)</f>
        <v>1.06</v>
      </c>
      <c r="F1528" s="35" t="str">
        <f>FIXED('WinBUGS output'!M1527,2)</f>
        <v>0.31</v>
      </c>
      <c r="G1528" s="35" t="str">
        <f>FIXED('WinBUGS output'!O1527,2)</f>
        <v>1.85</v>
      </c>
      <c r="H1528" s="7"/>
      <c r="I1528" s="7"/>
      <c r="J1528" s="7"/>
      <c r="X1528" s="35" t="str">
        <f t="shared" si="58"/>
        <v>Cognitive bibliotherapy + TAU</v>
      </c>
      <c r="Y1528" s="35" t="str">
        <f t="shared" si="59"/>
        <v>CBT individual (over 15 sessions)</v>
      </c>
      <c r="Z1528" s="35" t="str">
        <f>FIXED(EXP('WinBUGS output'!N1527),2)</f>
        <v>2.87</v>
      </c>
      <c r="AA1528" s="35" t="str">
        <f>FIXED(EXP('WinBUGS output'!M1527),2)</f>
        <v>1.37</v>
      </c>
      <c r="AB1528" s="35" t="str">
        <f>FIXED(EXP('WinBUGS output'!O1527),2)</f>
        <v>6.36</v>
      </c>
    </row>
    <row r="1529" spans="1:28" x14ac:dyDescent="0.25">
      <c r="A1529" s="37">
        <v>30</v>
      </c>
      <c r="B1529" s="37">
        <v>48</v>
      </c>
      <c r="C1529" s="35" t="str">
        <f>VLOOKUP(A1529,'WinBUGS output'!A:C,3,FALSE)</f>
        <v>Cognitive bibliotherapy + TAU</v>
      </c>
      <c r="D1529" s="35" t="str">
        <f>VLOOKUP(B1529,'WinBUGS output'!A:C,3,FALSE)</f>
        <v>CBT individual (over 15 sessions) + TAU</v>
      </c>
      <c r="E1529" s="35" t="str">
        <f>FIXED('WinBUGS output'!N1528,2)</f>
        <v>0.39</v>
      </c>
      <c r="F1529" s="35" t="str">
        <f>FIXED('WinBUGS output'!M1528,2)</f>
        <v>-0.98</v>
      </c>
      <c r="G1529" s="35" t="str">
        <f>FIXED('WinBUGS output'!O1528,2)</f>
        <v>1.52</v>
      </c>
      <c r="H1529" s="7"/>
      <c r="I1529" s="7"/>
      <c r="J1529" s="7"/>
      <c r="X1529" s="35" t="str">
        <f t="shared" si="58"/>
        <v>Cognitive bibliotherapy + TAU</v>
      </c>
      <c r="Y1529" s="35" t="str">
        <f t="shared" si="59"/>
        <v>CBT individual (over 15 sessions) + TAU</v>
      </c>
      <c r="Z1529" s="35" t="str">
        <f>FIXED(EXP('WinBUGS output'!N1528),2)</f>
        <v>1.48</v>
      </c>
      <c r="AA1529" s="35" t="str">
        <f>FIXED(EXP('WinBUGS output'!M1528),2)</f>
        <v>0.37</v>
      </c>
      <c r="AB1529" s="35" t="str">
        <f>FIXED(EXP('WinBUGS output'!O1528),2)</f>
        <v>4.55</v>
      </c>
    </row>
    <row r="1530" spans="1:28" x14ac:dyDescent="0.25">
      <c r="A1530" s="37">
        <v>30</v>
      </c>
      <c r="B1530" s="37">
        <v>49</v>
      </c>
      <c r="C1530" s="35" t="str">
        <f>VLOOKUP(A1530,'WinBUGS output'!A:C,3,FALSE)</f>
        <v>Cognitive bibliotherapy + TAU</v>
      </c>
      <c r="D1530" s="35" t="str">
        <f>VLOOKUP(B1530,'WinBUGS output'!A:C,3,FALSE)</f>
        <v>Rational emotive behaviour therapy (REBT) individual</v>
      </c>
      <c r="E1530" s="35" t="str">
        <f>FIXED('WinBUGS output'!N1529,2)</f>
        <v>1.08</v>
      </c>
      <c r="F1530" s="35" t="str">
        <f>FIXED('WinBUGS output'!M1529,2)</f>
        <v>0.17</v>
      </c>
      <c r="G1530" s="35" t="str">
        <f>FIXED('WinBUGS output'!O1529,2)</f>
        <v>2.04</v>
      </c>
      <c r="H1530" s="7"/>
      <c r="I1530" s="7"/>
      <c r="J1530" s="7"/>
      <c r="X1530" s="35" t="str">
        <f t="shared" si="58"/>
        <v>Cognitive bibliotherapy + TAU</v>
      </c>
      <c r="Y1530" s="35" t="str">
        <f t="shared" si="59"/>
        <v>Rational emotive behaviour therapy (REBT) individual</v>
      </c>
      <c r="Z1530" s="35" t="str">
        <f>FIXED(EXP('WinBUGS output'!N1529),2)</f>
        <v>2.94</v>
      </c>
      <c r="AA1530" s="35" t="str">
        <f>FIXED(EXP('WinBUGS output'!M1529),2)</f>
        <v>1.18</v>
      </c>
      <c r="AB1530" s="35" t="str">
        <f>FIXED(EXP('WinBUGS output'!O1529),2)</f>
        <v>7.67</v>
      </c>
    </row>
    <row r="1531" spans="1:28" x14ac:dyDescent="0.25">
      <c r="A1531" s="37">
        <v>30</v>
      </c>
      <c r="B1531" s="37">
        <v>50</v>
      </c>
      <c r="C1531" s="35" t="str">
        <f>VLOOKUP(A1531,'WinBUGS output'!A:C,3,FALSE)</f>
        <v>Cognitive bibliotherapy + TAU</v>
      </c>
      <c r="D1531" s="35" t="str">
        <f>VLOOKUP(B1531,'WinBUGS output'!A:C,3,FALSE)</f>
        <v>Third-wave cognitive therapy individual</v>
      </c>
      <c r="E1531" s="35" t="str">
        <f>FIXED('WinBUGS output'!N1530,2)</f>
        <v>1.28</v>
      </c>
      <c r="F1531" s="35" t="str">
        <f>FIXED('WinBUGS output'!M1530,2)</f>
        <v>0.42</v>
      </c>
      <c r="G1531" s="35" t="str">
        <f>FIXED('WinBUGS output'!O1530,2)</f>
        <v>2.21</v>
      </c>
      <c r="H1531" s="7"/>
      <c r="I1531" s="7"/>
      <c r="J1531" s="7"/>
      <c r="X1531" s="35" t="str">
        <f t="shared" si="58"/>
        <v>Cognitive bibliotherapy + TAU</v>
      </c>
      <c r="Y1531" s="35" t="str">
        <f t="shared" si="59"/>
        <v>Third-wave cognitive therapy individual</v>
      </c>
      <c r="Z1531" s="35" t="str">
        <f>FIXED(EXP('WinBUGS output'!N1530),2)</f>
        <v>3.59</v>
      </c>
      <c r="AA1531" s="35" t="str">
        <f>FIXED(EXP('WinBUGS output'!M1530),2)</f>
        <v>1.51</v>
      </c>
      <c r="AB1531" s="35" t="str">
        <f>FIXED(EXP('WinBUGS output'!O1530),2)</f>
        <v>9.11</v>
      </c>
    </row>
    <row r="1532" spans="1:28" x14ac:dyDescent="0.25">
      <c r="A1532" s="37">
        <v>30</v>
      </c>
      <c r="B1532" s="37">
        <v>51</v>
      </c>
      <c r="C1532" s="35" t="str">
        <f>VLOOKUP(A1532,'WinBUGS output'!A:C,3,FALSE)</f>
        <v>Cognitive bibliotherapy + TAU</v>
      </c>
      <c r="D1532" s="35" t="str">
        <f>VLOOKUP(B1532,'WinBUGS output'!A:C,3,FALSE)</f>
        <v>Third-wave cognitive therapy individual + TAU</v>
      </c>
      <c r="E1532" s="35" t="str">
        <f>FIXED('WinBUGS output'!N1531,2)</f>
        <v>1.25</v>
      </c>
      <c r="F1532" s="35" t="str">
        <f>FIXED('WinBUGS output'!M1531,2)</f>
        <v>0.30</v>
      </c>
      <c r="G1532" s="35" t="str">
        <f>FIXED('WinBUGS output'!O1531,2)</f>
        <v>2.31</v>
      </c>
      <c r="H1532" s="7"/>
      <c r="I1532" s="7"/>
      <c r="J1532" s="7"/>
      <c r="X1532" s="35" t="str">
        <f t="shared" si="58"/>
        <v>Cognitive bibliotherapy + TAU</v>
      </c>
      <c r="Y1532" s="35" t="str">
        <f t="shared" si="59"/>
        <v>Third-wave cognitive therapy individual + TAU</v>
      </c>
      <c r="Z1532" s="35" t="str">
        <f>FIXED(EXP('WinBUGS output'!N1531),2)</f>
        <v>3.48</v>
      </c>
      <c r="AA1532" s="35" t="str">
        <f>FIXED(EXP('WinBUGS output'!M1531),2)</f>
        <v>1.35</v>
      </c>
      <c r="AB1532" s="35" t="str">
        <f>FIXED(EXP('WinBUGS output'!O1531),2)</f>
        <v>10.09</v>
      </c>
    </row>
    <row r="1533" spans="1:28" x14ac:dyDescent="0.25">
      <c r="A1533" s="37">
        <v>30</v>
      </c>
      <c r="B1533" s="37">
        <v>52</v>
      </c>
      <c r="C1533" s="35" t="str">
        <f>VLOOKUP(A1533,'WinBUGS output'!A:C,3,FALSE)</f>
        <v>Cognitive bibliotherapy + TAU</v>
      </c>
      <c r="D1533" s="35" t="str">
        <f>VLOOKUP(B1533,'WinBUGS output'!A:C,3,FALSE)</f>
        <v>CBT group (under 15 sessions)</v>
      </c>
      <c r="E1533" s="35" t="str">
        <f>FIXED('WinBUGS output'!N1532,2)</f>
        <v>0.61</v>
      </c>
      <c r="F1533" s="35" t="str">
        <f>FIXED('WinBUGS output'!M1532,2)</f>
        <v>-0.24</v>
      </c>
      <c r="G1533" s="35" t="str">
        <f>FIXED('WinBUGS output'!O1532,2)</f>
        <v>1.53</v>
      </c>
      <c r="H1533" s="7"/>
      <c r="I1533" s="7"/>
      <c r="J1533" s="7"/>
      <c r="X1533" s="35" t="str">
        <f t="shared" si="58"/>
        <v>Cognitive bibliotherapy + TAU</v>
      </c>
      <c r="Y1533" s="35" t="str">
        <f t="shared" si="59"/>
        <v>CBT group (under 15 sessions)</v>
      </c>
      <c r="Z1533" s="35" t="str">
        <f>FIXED(EXP('WinBUGS output'!N1532),2)</f>
        <v>1.84</v>
      </c>
      <c r="AA1533" s="35" t="str">
        <f>FIXED(EXP('WinBUGS output'!M1532),2)</f>
        <v>0.78</v>
      </c>
      <c r="AB1533" s="35" t="str">
        <f>FIXED(EXP('WinBUGS output'!O1532),2)</f>
        <v>4.63</v>
      </c>
    </row>
    <row r="1534" spans="1:28" x14ac:dyDescent="0.25">
      <c r="A1534" s="37">
        <v>30</v>
      </c>
      <c r="B1534" s="37">
        <v>53</v>
      </c>
      <c r="C1534" s="35" t="str">
        <f>VLOOKUP(A1534,'WinBUGS output'!A:C,3,FALSE)</f>
        <v>Cognitive bibliotherapy + TAU</v>
      </c>
      <c r="D1534" s="35" t="str">
        <f>VLOOKUP(B1534,'WinBUGS output'!A:C,3,FALSE)</f>
        <v>CBT group (under 15 sessions) + TAU</v>
      </c>
      <c r="E1534" s="35" t="str">
        <f>FIXED('WinBUGS output'!N1533,2)</f>
        <v>0.76</v>
      </c>
      <c r="F1534" s="35" t="str">
        <f>FIXED('WinBUGS output'!M1533,2)</f>
        <v>-0.12</v>
      </c>
      <c r="G1534" s="35" t="str">
        <f>FIXED('WinBUGS output'!O1533,2)</f>
        <v>1.76</v>
      </c>
      <c r="H1534" s="7"/>
      <c r="I1534" s="7"/>
      <c r="J1534" s="7"/>
      <c r="X1534" s="35" t="str">
        <f t="shared" si="58"/>
        <v>Cognitive bibliotherapy + TAU</v>
      </c>
      <c r="Y1534" s="35" t="str">
        <f t="shared" si="59"/>
        <v>CBT group (under 15 sessions) + TAU</v>
      </c>
      <c r="Z1534" s="35" t="str">
        <f>FIXED(EXP('WinBUGS output'!N1533),2)</f>
        <v>2.15</v>
      </c>
      <c r="AA1534" s="35" t="str">
        <f>FIXED(EXP('WinBUGS output'!M1533),2)</f>
        <v>0.88</v>
      </c>
      <c r="AB1534" s="35" t="str">
        <f>FIXED(EXP('WinBUGS output'!O1533),2)</f>
        <v>5.80</v>
      </c>
    </row>
    <row r="1535" spans="1:28" x14ac:dyDescent="0.25">
      <c r="A1535" s="37">
        <v>30</v>
      </c>
      <c r="B1535" s="37">
        <v>54</v>
      </c>
      <c r="C1535" s="35" t="str">
        <f>VLOOKUP(A1535,'WinBUGS output'!A:C,3,FALSE)</f>
        <v>Cognitive bibliotherapy + TAU</v>
      </c>
      <c r="D1535" s="35" t="str">
        <f>VLOOKUP(B1535,'WinBUGS output'!A:C,3,FALSE)</f>
        <v>Coping with Depression course (group)</v>
      </c>
      <c r="E1535" s="35" t="str">
        <f>FIXED('WinBUGS output'!N1534,2)</f>
        <v>0.34</v>
      </c>
      <c r="F1535" s="35" t="str">
        <f>FIXED('WinBUGS output'!M1534,2)</f>
        <v>-0.54</v>
      </c>
      <c r="G1535" s="35" t="str">
        <f>FIXED('WinBUGS output'!O1534,2)</f>
        <v>1.25</v>
      </c>
      <c r="H1535" s="7"/>
      <c r="I1535" s="7"/>
      <c r="J1535" s="7"/>
      <c r="X1535" s="35" t="str">
        <f t="shared" si="58"/>
        <v>Cognitive bibliotherapy + TAU</v>
      </c>
      <c r="Y1535" s="35" t="str">
        <f t="shared" si="59"/>
        <v>Coping with Depression course (group)</v>
      </c>
      <c r="Z1535" s="35" t="str">
        <f>FIXED(EXP('WinBUGS output'!N1534),2)</f>
        <v>1.41</v>
      </c>
      <c r="AA1535" s="35" t="str">
        <f>FIXED(EXP('WinBUGS output'!M1534),2)</f>
        <v>0.58</v>
      </c>
      <c r="AB1535" s="35" t="str">
        <f>FIXED(EXP('WinBUGS output'!O1534),2)</f>
        <v>3.48</v>
      </c>
    </row>
    <row r="1536" spans="1:28" x14ac:dyDescent="0.25">
      <c r="A1536" s="37">
        <v>30</v>
      </c>
      <c r="B1536" s="37">
        <v>55</v>
      </c>
      <c r="C1536" s="35" t="str">
        <f>VLOOKUP(A1536,'WinBUGS output'!A:C,3,FALSE)</f>
        <v>Cognitive bibliotherapy + TAU</v>
      </c>
      <c r="D1536" s="35" t="str">
        <f>VLOOKUP(B1536,'WinBUGS output'!A:C,3,FALSE)</f>
        <v>Third-wave cognitive therapy group</v>
      </c>
      <c r="E1536" s="35" t="str">
        <f>FIXED('WinBUGS output'!N1535,2)</f>
        <v>0.38</v>
      </c>
      <c r="F1536" s="35" t="str">
        <f>FIXED('WinBUGS output'!M1535,2)</f>
        <v>-0.47</v>
      </c>
      <c r="G1536" s="35" t="str">
        <f>FIXED('WinBUGS output'!O1535,2)</f>
        <v>1.25</v>
      </c>
      <c r="H1536" s="7"/>
      <c r="I1536" s="7"/>
      <c r="J1536" s="7"/>
      <c r="X1536" s="35" t="str">
        <f t="shared" si="58"/>
        <v>Cognitive bibliotherapy + TAU</v>
      </c>
      <c r="Y1536" s="35" t="str">
        <f t="shared" si="59"/>
        <v>Third-wave cognitive therapy group</v>
      </c>
      <c r="Z1536" s="35" t="str">
        <f>FIXED(EXP('WinBUGS output'!N1535),2)</f>
        <v>1.46</v>
      </c>
      <c r="AA1536" s="35" t="str">
        <f>FIXED(EXP('WinBUGS output'!M1535),2)</f>
        <v>0.63</v>
      </c>
      <c r="AB1536" s="35" t="str">
        <f>FIXED(EXP('WinBUGS output'!O1535),2)</f>
        <v>3.49</v>
      </c>
    </row>
    <row r="1537" spans="1:28" x14ac:dyDescent="0.25">
      <c r="A1537" s="37">
        <v>30</v>
      </c>
      <c r="B1537" s="37">
        <v>56</v>
      </c>
      <c r="C1537" s="35" t="str">
        <f>VLOOKUP(A1537,'WinBUGS output'!A:C,3,FALSE)</f>
        <v>Cognitive bibliotherapy + TAU</v>
      </c>
      <c r="D1537" s="35" t="str">
        <f>VLOOKUP(B1537,'WinBUGS output'!A:C,3,FALSE)</f>
        <v>Third-wave cognitive therapy group + TAU</v>
      </c>
      <c r="E1537" s="35" t="str">
        <f>FIXED('WinBUGS output'!N1536,2)</f>
        <v>0.56</v>
      </c>
      <c r="F1537" s="35" t="str">
        <f>FIXED('WinBUGS output'!M1536,2)</f>
        <v>-0.39</v>
      </c>
      <c r="G1537" s="35" t="str">
        <f>FIXED('WinBUGS output'!O1536,2)</f>
        <v>1.59</v>
      </c>
      <c r="H1537" s="7"/>
      <c r="I1537" s="7"/>
      <c r="J1537" s="7"/>
      <c r="X1537" s="35" t="str">
        <f t="shared" si="58"/>
        <v>Cognitive bibliotherapy + TAU</v>
      </c>
      <c r="Y1537" s="35" t="str">
        <f t="shared" si="59"/>
        <v>Third-wave cognitive therapy group + TAU</v>
      </c>
      <c r="Z1537" s="35" t="str">
        <f>FIXED(EXP('WinBUGS output'!N1536),2)</f>
        <v>1.75</v>
      </c>
      <c r="AA1537" s="35" t="str">
        <f>FIXED(EXP('WinBUGS output'!M1536),2)</f>
        <v>0.67</v>
      </c>
      <c r="AB1537" s="35" t="str">
        <f>FIXED(EXP('WinBUGS output'!O1536),2)</f>
        <v>4.89</v>
      </c>
    </row>
    <row r="1538" spans="1:28" x14ac:dyDescent="0.25">
      <c r="A1538" s="37">
        <v>30</v>
      </c>
      <c r="B1538" s="37">
        <v>57</v>
      </c>
      <c r="C1538" s="35" t="str">
        <f>VLOOKUP(A1538,'WinBUGS output'!A:C,3,FALSE)</f>
        <v>Cognitive bibliotherapy + TAU</v>
      </c>
      <c r="D1538" s="35" t="str">
        <f>VLOOKUP(B1538,'WinBUGS output'!A:C,3,FALSE)</f>
        <v>CBT individual (over 15 sessions) + any TCA</v>
      </c>
      <c r="E1538" s="35" t="str">
        <f>FIXED('WinBUGS output'!N1537,2)</f>
        <v>1.40</v>
      </c>
      <c r="F1538" s="35" t="str">
        <f>FIXED('WinBUGS output'!M1537,2)</f>
        <v>0.40</v>
      </c>
      <c r="G1538" s="35" t="str">
        <f>FIXED('WinBUGS output'!O1537,2)</f>
        <v>2.41</v>
      </c>
      <c r="H1538" s="7"/>
      <c r="I1538" s="7"/>
      <c r="J1538" s="7"/>
      <c r="X1538" s="35" t="str">
        <f t="shared" si="58"/>
        <v>Cognitive bibliotherapy + TAU</v>
      </c>
      <c r="Y1538" s="35" t="str">
        <f t="shared" si="59"/>
        <v>CBT individual (over 15 sessions) + any TCA</v>
      </c>
      <c r="Z1538" s="35" t="str">
        <f>FIXED(EXP('WinBUGS output'!N1537),2)</f>
        <v>4.04</v>
      </c>
      <c r="AA1538" s="35" t="str">
        <f>FIXED(EXP('WinBUGS output'!M1537),2)</f>
        <v>1.49</v>
      </c>
      <c r="AB1538" s="35" t="str">
        <f>FIXED(EXP('WinBUGS output'!O1537),2)</f>
        <v>11.16</v>
      </c>
    </row>
    <row r="1539" spans="1:28" x14ac:dyDescent="0.25">
      <c r="A1539" s="37">
        <v>30</v>
      </c>
      <c r="B1539" s="37">
        <v>58</v>
      </c>
      <c r="C1539" s="35" t="str">
        <f>VLOOKUP(A1539,'WinBUGS output'!A:C,3,FALSE)</f>
        <v>Cognitive bibliotherapy + TAU</v>
      </c>
      <c r="D1539" s="35" t="str">
        <f>VLOOKUP(B1539,'WinBUGS output'!A:C,3,FALSE)</f>
        <v>CBT individual (over 15 sessions) + imipramine</v>
      </c>
      <c r="E1539" s="35" t="str">
        <f>FIXED('WinBUGS output'!N1538,2)</f>
        <v>1.42</v>
      </c>
      <c r="F1539" s="35" t="str">
        <f>FIXED('WinBUGS output'!M1538,2)</f>
        <v>0.34</v>
      </c>
      <c r="G1539" s="35" t="str">
        <f>FIXED('WinBUGS output'!O1538,2)</f>
        <v>2.51</v>
      </c>
      <c r="H1539" s="7"/>
      <c r="I1539" s="7"/>
      <c r="J1539" s="7"/>
      <c r="X1539" s="35" t="str">
        <f t="shared" si="58"/>
        <v>Cognitive bibliotherapy + TAU</v>
      </c>
      <c r="Y1539" s="35" t="str">
        <f t="shared" si="59"/>
        <v>CBT individual (over 15 sessions) + imipramine</v>
      </c>
      <c r="Z1539" s="35" t="str">
        <f>FIXED(EXP('WinBUGS output'!N1538),2)</f>
        <v>4.12</v>
      </c>
      <c r="AA1539" s="35" t="str">
        <f>FIXED(EXP('WinBUGS output'!M1538),2)</f>
        <v>1.41</v>
      </c>
      <c r="AB1539" s="35" t="str">
        <f>FIXED(EXP('WinBUGS output'!O1538),2)</f>
        <v>12.34</v>
      </c>
    </row>
    <row r="1540" spans="1:28" x14ac:dyDescent="0.25">
      <c r="A1540" s="37">
        <v>30</v>
      </c>
      <c r="B1540" s="37">
        <v>59</v>
      </c>
      <c r="C1540" s="35" t="str">
        <f>VLOOKUP(A1540,'WinBUGS output'!A:C,3,FALSE)</f>
        <v>Cognitive bibliotherapy + TAU</v>
      </c>
      <c r="D1540" s="35" t="str">
        <f>VLOOKUP(B1540,'WinBUGS output'!A:C,3,FALSE)</f>
        <v>Supportive psychotherapy + any SSRI</v>
      </c>
      <c r="E1540" s="35" t="str">
        <f>FIXED('WinBUGS output'!N1539,2)</f>
        <v>1.79</v>
      </c>
      <c r="F1540" s="35" t="str">
        <f>FIXED('WinBUGS output'!M1539,2)</f>
        <v>0.18</v>
      </c>
      <c r="G1540" s="35" t="str">
        <f>FIXED('WinBUGS output'!O1539,2)</f>
        <v>3.45</v>
      </c>
      <c r="H1540" s="7"/>
      <c r="I1540" s="7"/>
      <c r="J1540" s="7"/>
      <c r="X1540" s="35" t="str">
        <f t="shared" si="58"/>
        <v>Cognitive bibliotherapy + TAU</v>
      </c>
      <c r="Y1540" s="35" t="str">
        <f t="shared" si="59"/>
        <v>Supportive psychotherapy + any SSRI</v>
      </c>
      <c r="Z1540" s="35" t="str">
        <f>FIXED(EXP('WinBUGS output'!N1539),2)</f>
        <v>5.98</v>
      </c>
      <c r="AA1540" s="35" t="str">
        <f>FIXED(EXP('WinBUGS output'!M1539),2)</f>
        <v>1.20</v>
      </c>
      <c r="AB1540" s="35" t="str">
        <f>FIXED(EXP('WinBUGS output'!O1539),2)</f>
        <v>31.63</v>
      </c>
    </row>
    <row r="1541" spans="1:28" x14ac:dyDescent="0.25">
      <c r="A1541" s="37">
        <v>30</v>
      </c>
      <c r="B1541" s="37">
        <v>60</v>
      </c>
      <c r="C1541" s="35" t="str">
        <f>VLOOKUP(A1541,'WinBUGS output'!A:C,3,FALSE)</f>
        <v>Cognitive bibliotherapy + TAU</v>
      </c>
      <c r="D1541" s="35" t="str">
        <f>VLOOKUP(B1541,'WinBUGS output'!A:C,3,FALSE)</f>
        <v>Interpersonal psychotherapy (IPT) + any AD</v>
      </c>
      <c r="E1541" s="35" t="str">
        <f>FIXED('WinBUGS output'!N1540,2)</f>
        <v>1.97</v>
      </c>
      <c r="F1541" s="35" t="str">
        <f>FIXED('WinBUGS output'!M1540,2)</f>
        <v>0.74</v>
      </c>
      <c r="G1541" s="35" t="str">
        <f>FIXED('WinBUGS output'!O1540,2)</f>
        <v>3.22</v>
      </c>
      <c r="H1541" s="7"/>
      <c r="I1541" s="7"/>
      <c r="J1541" s="7"/>
      <c r="X1541" s="35" t="str">
        <f t="shared" ref="X1541:X1604" si="60">C1541</f>
        <v>Cognitive bibliotherapy + TAU</v>
      </c>
      <c r="Y1541" s="35" t="str">
        <f t="shared" ref="Y1541:Y1604" si="61">D1541</f>
        <v>Interpersonal psychotherapy (IPT) + any AD</v>
      </c>
      <c r="Z1541" s="35" t="str">
        <f>FIXED(EXP('WinBUGS output'!N1540),2)</f>
        <v>7.16</v>
      </c>
      <c r="AA1541" s="35" t="str">
        <f>FIXED(EXP('WinBUGS output'!M1540),2)</f>
        <v>2.09</v>
      </c>
      <c r="AB1541" s="35" t="str">
        <f>FIXED(EXP('WinBUGS output'!O1540),2)</f>
        <v>24.90</v>
      </c>
    </row>
    <row r="1542" spans="1:28" x14ac:dyDescent="0.25">
      <c r="A1542" s="37">
        <v>30</v>
      </c>
      <c r="B1542" s="37">
        <v>61</v>
      </c>
      <c r="C1542" s="35" t="str">
        <f>VLOOKUP(A1542,'WinBUGS output'!A:C,3,FALSE)</f>
        <v>Cognitive bibliotherapy + TAU</v>
      </c>
      <c r="D1542" s="35" t="str">
        <f>VLOOKUP(B1542,'WinBUGS output'!A:C,3,FALSE)</f>
        <v>Interpersonal psychotherapy (IPT) + imipramine</v>
      </c>
      <c r="E1542" s="35" t="str">
        <f>FIXED('WinBUGS output'!N1541,2)</f>
        <v>1.99</v>
      </c>
      <c r="F1542" s="35" t="str">
        <f>FIXED('WinBUGS output'!M1541,2)</f>
        <v>0.63</v>
      </c>
      <c r="G1542" s="35" t="str">
        <f>FIXED('WinBUGS output'!O1541,2)</f>
        <v>3.37</v>
      </c>
      <c r="H1542" s="7"/>
      <c r="I1542" s="7"/>
      <c r="J1542" s="7"/>
      <c r="X1542" s="35" t="str">
        <f t="shared" si="60"/>
        <v>Cognitive bibliotherapy + TAU</v>
      </c>
      <c r="Y1542" s="35" t="str">
        <f t="shared" si="61"/>
        <v>Interpersonal psychotherapy (IPT) + imipramine</v>
      </c>
      <c r="Z1542" s="35" t="str">
        <f>FIXED(EXP('WinBUGS output'!N1541),2)</f>
        <v>7.29</v>
      </c>
      <c r="AA1542" s="35" t="str">
        <f>FIXED(EXP('WinBUGS output'!M1541),2)</f>
        <v>1.87</v>
      </c>
      <c r="AB1542" s="35" t="str">
        <f>FIXED(EXP('WinBUGS output'!O1541),2)</f>
        <v>29.08</v>
      </c>
    </row>
    <row r="1543" spans="1:28" x14ac:dyDescent="0.25">
      <c r="A1543" s="37">
        <v>30</v>
      </c>
      <c r="B1543" s="37">
        <v>62</v>
      </c>
      <c r="C1543" s="35" t="str">
        <f>VLOOKUP(A1543,'WinBUGS output'!A:C,3,FALSE)</f>
        <v>Cognitive bibliotherapy + TAU</v>
      </c>
      <c r="D1543" s="35" t="str">
        <f>VLOOKUP(B1543,'WinBUGS output'!A:C,3,FALSE)</f>
        <v>Short-term psychodynamic psychotherapy individual + Any AD</v>
      </c>
      <c r="E1543" s="35" t="str">
        <f>FIXED('WinBUGS output'!N1542,2)</f>
        <v>1.73</v>
      </c>
      <c r="F1543" s="35" t="str">
        <f>FIXED('WinBUGS output'!M1542,2)</f>
        <v>0.60</v>
      </c>
      <c r="G1543" s="35" t="str">
        <f>FIXED('WinBUGS output'!O1542,2)</f>
        <v>2.87</v>
      </c>
      <c r="H1543" s="7"/>
      <c r="I1543" s="7"/>
      <c r="J1543" s="7"/>
      <c r="X1543" s="35" t="str">
        <f t="shared" si="60"/>
        <v>Cognitive bibliotherapy + TAU</v>
      </c>
      <c r="Y1543" s="35" t="str">
        <f t="shared" si="61"/>
        <v>Short-term psychodynamic psychotherapy individual + Any AD</v>
      </c>
      <c r="Z1543" s="35" t="str">
        <f>FIXED(EXP('WinBUGS output'!N1542),2)</f>
        <v>5.61</v>
      </c>
      <c r="AA1543" s="35" t="str">
        <f>FIXED(EXP('WinBUGS output'!M1542),2)</f>
        <v>1.82</v>
      </c>
      <c r="AB1543" s="35" t="str">
        <f>FIXED(EXP('WinBUGS output'!O1542),2)</f>
        <v>17.62</v>
      </c>
    </row>
    <row r="1544" spans="1:28" x14ac:dyDescent="0.25">
      <c r="A1544" s="37">
        <v>30</v>
      </c>
      <c r="B1544" s="37">
        <v>63</v>
      </c>
      <c r="C1544" s="35" t="str">
        <f>VLOOKUP(A1544,'WinBUGS output'!A:C,3,FALSE)</f>
        <v>Cognitive bibliotherapy + TAU</v>
      </c>
      <c r="D1544" s="35" t="str">
        <f>VLOOKUP(B1544,'WinBUGS output'!A:C,3,FALSE)</f>
        <v>Short-term psychodynamic psychotherapy individual + any SSRI</v>
      </c>
      <c r="E1544" s="35" t="str">
        <f>FIXED('WinBUGS output'!N1543,2)</f>
        <v>1.59</v>
      </c>
      <c r="F1544" s="35" t="str">
        <f>FIXED('WinBUGS output'!M1543,2)</f>
        <v>0.36</v>
      </c>
      <c r="G1544" s="35" t="str">
        <f>FIXED('WinBUGS output'!O1543,2)</f>
        <v>2.80</v>
      </c>
      <c r="H1544" s="7"/>
      <c r="I1544" s="7"/>
      <c r="J1544" s="7"/>
      <c r="X1544" s="35" t="str">
        <f t="shared" si="60"/>
        <v>Cognitive bibliotherapy + TAU</v>
      </c>
      <c r="Y1544" s="35" t="str">
        <f t="shared" si="61"/>
        <v>Short-term psychodynamic psychotherapy individual + any SSRI</v>
      </c>
      <c r="Z1544" s="35" t="str">
        <f>FIXED(EXP('WinBUGS output'!N1543),2)</f>
        <v>4.88</v>
      </c>
      <c r="AA1544" s="35" t="str">
        <f>FIXED(EXP('WinBUGS output'!M1543),2)</f>
        <v>1.43</v>
      </c>
      <c r="AB1544" s="35" t="str">
        <f>FIXED(EXP('WinBUGS output'!O1543),2)</f>
        <v>16.40</v>
      </c>
    </row>
    <row r="1545" spans="1:28" x14ac:dyDescent="0.25">
      <c r="A1545" s="37">
        <v>30</v>
      </c>
      <c r="B1545" s="37">
        <v>64</v>
      </c>
      <c r="C1545" s="35" t="str">
        <f>VLOOKUP(A1545,'WinBUGS output'!A:C,3,FALSE)</f>
        <v>Cognitive bibliotherapy + TAU</v>
      </c>
      <c r="D1545" s="35" t="str">
        <f>VLOOKUP(B1545,'WinBUGS output'!A:C,3,FALSE)</f>
        <v>CBT individual (over 15 sessions) + Pill placebo</v>
      </c>
      <c r="E1545" s="35" t="str">
        <f>FIXED('WinBUGS output'!N1544,2)</f>
        <v>2.32</v>
      </c>
      <c r="F1545" s="35" t="str">
        <f>FIXED('WinBUGS output'!M1544,2)</f>
        <v>1.10</v>
      </c>
      <c r="G1545" s="35" t="str">
        <f>FIXED('WinBUGS output'!O1544,2)</f>
        <v>3.57</v>
      </c>
      <c r="H1545" s="7"/>
      <c r="I1545" s="7"/>
      <c r="J1545" s="7"/>
      <c r="X1545" s="35" t="str">
        <f t="shared" si="60"/>
        <v>Cognitive bibliotherapy + TAU</v>
      </c>
      <c r="Y1545" s="35" t="str">
        <f t="shared" si="61"/>
        <v>CBT individual (over 15 sessions) + Pill placebo</v>
      </c>
      <c r="Z1545" s="35" t="str">
        <f>FIXED(EXP('WinBUGS output'!N1544),2)</f>
        <v>10.21</v>
      </c>
      <c r="AA1545" s="35" t="str">
        <f>FIXED(EXP('WinBUGS output'!M1544),2)</f>
        <v>3.02</v>
      </c>
      <c r="AB1545" s="35" t="str">
        <f>FIXED(EXP('WinBUGS output'!O1544),2)</f>
        <v>35.52</v>
      </c>
    </row>
    <row r="1546" spans="1:28" x14ac:dyDescent="0.25">
      <c r="A1546" s="37">
        <v>30</v>
      </c>
      <c r="B1546" s="37">
        <v>65</v>
      </c>
      <c r="C1546" s="35" t="str">
        <f>VLOOKUP(A1546,'WinBUGS output'!A:C,3,FALSE)</f>
        <v>Cognitive bibliotherapy + TAU</v>
      </c>
      <c r="D1546" s="35" t="str">
        <f>VLOOKUP(B1546,'WinBUGS output'!A:C,3,FALSE)</f>
        <v xml:space="preserve">Interpersonal psychotherapy (IPT) + Pill placebo </v>
      </c>
      <c r="E1546" s="35" t="str">
        <f>FIXED('WinBUGS output'!N1545,2)</f>
        <v>2.31</v>
      </c>
      <c r="F1546" s="35" t="str">
        <f>FIXED('WinBUGS output'!M1545,2)</f>
        <v>0.95</v>
      </c>
      <c r="G1546" s="35" t="str">
        <f>FIXED('WinBUGS output'!O1545,2)</f>
        <v>3.69</v>
      </c>
      <c r="H1546" s="7"/>
      <c r="I1546" s="7"/>
      <c r="J1546" s="7"/>
      <c r="X1546" s="35" t="str">
        <f t="shared" si="60"/>
        <v>Cognitive bibliotherapy + TAU</v>
      </c>
      <c r="Y1546" s="35" t="str">
        <f t="shared" si="61"/>
        <v xml:space="preserve">Interpersonal psychotherapy (IPT) + Pill placebo </v>
      </c>
      <c r="Z1546" s="35" t="str">
        <f>FIXED(EXP('WinBUGS output'!N1545),2)</f>
        <v>10.08</v>
      </c>
      <c r="AA1546" s="35" t="str">
        <f>FIXED(EXP('WinBUGS output'!M1545),2)</f>
        <v>2.57</v>
      </c>
      <c r="AB1546" s="35" t="str">
        <f>FIXED(EXP('WinBUGS output'!O1545),2)</f>
        <v>39.96</v>
      </c>
    </row>
    <row r="1547" spans="1:28" x14ac:dyDescent="0.25">
      <c r="A1547" s="37">
        <v>30</v>
      </c>
      <c r="B1547" s="37">
        <v>66</v>
      </c>
      <c r="C1547" s="35" t="str">
        <f>VLOOKUP(A1547,'WinBUGS output'!A:C,3,FALSE)</f>
        <v>Cognitive bibliotherapy + TAU</v>
      </c>
      <c r="D1547" s="35" t="str">
        <f>VLOOKUP(B1547,'WinBUGS output'!A:C,3,FALSE)</f>
        <v>Exercise + Sertraline</v>
      </c>
      <c r="E1547" s="35" t="str">
        <f>FIXED('WinBUGS output'!N1546,2)</f>
        <v>2.19</v>
      </c>
      <c r="F1547" s="35" t="str">
        <f>FIXED('WinBUGS output'!M1546,2)</f>
        <v>0.92</v>
      </c>
      <c r="G1547" s="35" t="str">
        <f>FIXED('WinBUGS output'!O1546,2)</f>
        <v>3.46</v>
      </c>
      <c r="H1547" s="7"/>
      <c r="I1547" s="7"/>
      <c r="J1547" s="7"/>
      <c r="X1547" s="35" t="str">
        <f t="shared" si="60"/>
        <v>Cognitive bibliotherapy + TAU</v>
      </c>
      <c r="Y1547" s="35" t="str">
        <f t="shared" si="61"/>
        <v>Exercise + Sertraline</v>
      </c>
      <c r="Z1547" s="35" t="str">
        <f>FIXED(EXP('WinBUGS output'!N1546),2)</f>
        <v>8.92</v>
      </c>
      <c r="AA1547" s="35" t="str">
        <f>FIXED(EXP('WinBUGS output'!M1546),2)</f>
        <v>2.52</v>
      </c>
      <c r="AB1547" s="35" t="str">
        <f>FIXED(EXP('WinBUGS output'!O1546),2)</f>
        <v>31.75</v>
      </c>
    </row>
    <row r="1548" spans="1:28" x14ac:dyDescent="0.25">
      <c r="A1548" s="37">
        <v>30</v>
      </c>
      <c r="B1548" s="37">
        <v>67</v>
      </c>
      <c r="C1548" s="35" t="str">
        <f>VLOOKUP(A1548,'WinBUGS output'!A:C,3,FALSE)</f>
        <v>Cognitive bibliotherapy + TAU</v>
      </c>
      <c r="D1548" s="35" t="str">
        <f>VLOOKUP(B1548,'WinBUGS output'!A:C,3,FALSE)</f>
        <v>Cognitive bibliotherapy + escitalopram</v>
      </c>
      <c r="E1548" s="35" t="str">
        <f>FIXED('WinBUGS output'!N1547,2)</f>
        <v>0.70</v>
      </c>
      <c r="F1548" s="35" t="str">
        <f>FIXED('WinBUGS output'!M1547,2)</f>
        <v>-0.63</v>
      </c>
      <c r="G1548" s="35" t="str">
        <f>FIXED('WinBUGS output'!O1547,2)</f>
        <v>2.05</v>
      </c>
      <c r="H1548" s="7"/>
      <c r="I1548" s="7"/>
      <c r="J1548" s="7"/>
      <c r="X1548" s="35" t="str">
        <f t="shared" si="60"/>
        <v>Cognitive bibliotherapy + TAU</v>
      </c>
      <c r="Y1548" s="35" t="str">
        <f t="shared" si="61"/>
        <v>Cognitive bibliotherapy + escitalopram</v>
      </c>
      <c r="Z1548" s="35" t="str">
        <f>FIXED(EXP('WinBUGS output'!N1547),2)</f>
        <v>2.01</v>
      </c>
      <c r="AA1548" s="35" t="str">
        <f>FIXED(EXP('WinBUGS output'!M1547),2)</f>
        <v>0.53</v>
      </c>
      <c r="AB1548" s="35" t="str">
        <f>FIXED(EXP('WinBUGS output'!O1547),2)</f>
        <v>7.75</v>
      </c>
    </row>
    <row r="1549" spans="1:28" x14ac:dyDescent="0.25">
      <c r="A1549" s="37">
        <v>31</v>
      </c>
      <c r="B1549" s="37">
        <v>32</v>
      </c>
      <c r="C1549" s="35" t="str">
        <f>VLOOKUP(A1549,'WinBUGS output'!A:C,3,FALSE)</f>
        <v>Computerised mindfulness intervention</v>
      </c>
      <c r="D1549" s="35" t="str">
        <f>VLOOKUP(B1549,'WinBUGS output'!A:C,3,FALSE)</f>
        <v>Computerised-CBT (CCBT)</v>
      </c>
      <c r="E1549" s="35" t="str">
        <f>FIXED('WinBUGS output'!N1548,2)</f>
        <v>0.21</v>
      </c>
      <c r="F1549" s="35" t="str">
        <f>FIXED('WinBUGS output'!M1548,2)</f>
        <v>-0.53</v>
      </c>
      <c r="G1549" s="35" t="str">
        <f>FIXED('WinBUGS output'!O1548,2)</f>
        <v>1.00</v>
      </c>
      <c r="H1549" s="7"/>
      <c r="I1549" s="7"/>
      <c r="J1549" s="7"/>
      <c r="X1549" s="35" t="str">
        <f t="shared" si="60"/>
        <v>Computerised mindfulness intervention</v>
      </c>
      <c r="Y1549" s="35" t="str">
        <f t="shared" si="61"/>
        <v>Computerised-CBT (CCBT)</v>
      </c>
      <c r="Z1549" s="35" t="str">
        <f>FIXED(EXP('WinBUGS output'!N1548),2)</f>
        <v>1.23</v>
      </c>
      <c r="AA1549" s="35" t="str">
        <f>FIXED(EXP('WinBUGS output'!M1548),2)</f>
        <v>0.59</v>
      </c>
      <c r="AB1549" s="35" t="str">
        <f>FIXED(EXP('WinBUGS output'!O1548),2)</f>
        <v>2.73</v>
      </c>
    </row>
    <row r="1550" spans="1:28" x14ac:dyDescent="0.25">
      <c r="A1550" s="37">
        <v>31</v>
      </c>
      <c r="B1550" s="37">
        <v>33</v>
      </c>
      <c r="C1550" s="35" t="str">
        <f>VLOOKUP(A1550,'WinBUGS output'!A:C,3,FALSE)</f>
        <v>Computerised mindfulness intervention</v>
      </c>
      <c r="D1550" s="35" t="str">
        <f>VLOOKUP(B1550,'WinBUGS output'!A:C,3,FALSE)</f>
        <v>Online positive psychological intervention</v>
      </c>
      <c r="E1550" s="35" t="str">
        <f>FIXED('WinBUGS output'!N1549,2)</f>
        <v>-0.36</v>
      </c>
      <c r="F1550" s="35" t="str">
        <f>FIXED('WinBUGS output'!M1549,2)</f>
        <v>-1.41</v>
      </c>
      <c r="G1550" s="35" t="str">
        <f>FIXED('WinBUGS output'!O1549,2)</f>
        <v>0.44</v>
      </c>
      <c r="H1550" s="7"/>
      <c r="I1550" s="7"/>
      <c r="J1550" s="7"/>
      <c r="X1550" s="35" t="str">
        <f t="shared" si="60"/>
        <v>Computerised mindfulness intervention</v>
      </c>
      <c r="Y1550" s="35" t="str">
        <f t="shared" si="61"/>
        <v>Online positive psychological intervention</v>
      </c>
      <c r="Z1550" s="35" t="str">
        <f>FIXED(EXP('WinBUGS output'!N1549),2)</f>
        <v>0.70</v>
      </c>
      <c r="AA1550" s="35" t="str">
        <f>FIXED(EXP('WinBUGS output'!M1549),2)</f>
        <v>0.25</v>
      </c>
      <c r="AB1550" s="35" t="str">
        <f>FIXED(EXP('WinBUGS output'!O1549),2)</f>
        <v>1.55</v>
      </c>
    </row>
    <row r="1551" spans="1:28" x14ac:dyDescent="0.25">
      <c r="A1551" s="37">
        <v>31</v>
      </c>
      <c r="B1551" s="37">
        <v>34</v>
      </c>
      <c r="C1551" s="35" t="str">
        <f>VLOOKUP(A1551,'WinBUGS output'!A:C,3,FALSE)</f>
        <v>Computerised mindfulness intervention</v>
      </c>
      <c r="D1551" s="35" t="str">
        <f>VLOOKUP(B1551,'WinBUGS output'!A:C,3,FALSE)</f>
        <v>Psychoeducational website</v>
      </c>
      <c r="E1551" s="35" t="str">
        <f>FIXED('WinBUGS output'!N1550,2)</f>
        <v>0.05</v>
      </c>
      <c r="F1551" s="35" t="str">
        <f>FIXED('WinBUGS output'!M1550,2)</f>
        <v>-0.80</v>
      </c>
      <c r="G1551" s="35" t="str">
        <f>FIXED('WinBUGS output'!O1550,2)</f>
        <v>0.95</v>
      </c>
      <c r="H1551" s="7"/>
      <c r="I1551" s="7"/>
      <c r="J1551" s="7"/>
      <c r="X1551" s="35" t="str">
        <f t="shared" si="60"/>
        <v>Computerised mindfulness intervention</v>
      </c>
      <c r="Y1551" s="35" t="str">
        <f t="shared" si="61"/>
        <v>Psychoeducational website</v>
      </c>
      <c r="Z1551" s="35" t="str">
        <f>FIXED(EXP('WinBUGS output'!N1550),2)</f>
        <v>1.05</v>
      </c>
      <c r="AA1551" s="35" t="str">
        <f>FIXED(EXP('WinBUGS output'!M1550),2)</f>
        <v>0.45</v>
      </c>
      <c r="AB1551" s="35" t="str">
        <f>FIXED(EXP('WinBUGS output'!O1550),2)</f>
        <v>2.59</v>
      </c>
    </row>
    <row r="1552" spans="1:28" x14ac:dyDescent="0.25">
      <c r="A1552" s="37">
        <v>31</v>
      </c>
      <c r="B1552" s="37">
        <v>35</v>
      </c>
      <c r="C1552" s="35" t="str">
        <f>VLOOKUP(A1552,'WinBUGS output'!A:C,3,FALSE)</f>
        <v>Computerised mindfulness intervention</v>
      </c>
      <c r="D1552" s="35" t="str">
        <f>VLOOKUP(B1552,'WinBUGS output'!A:C,3,FALSE)</f>
        <v>Tailored computerised psychoeducation and self-help strategies</v>
      </c>
      <c r="E1552" s="35" t="str">
        <f>FIXED('WinBUGS output'!N1551,2)</f>
        <v>-0.48</v>
      </c>
      <c r="F1552" s="35" t="str">
        <f>FIXED('WinBUGS output'!M1551,2)</f>
        <v>-1.66</v>
      </c>
      <c r="G1552" s="35" t="str">
        <f>FIXED('WinBUGS output'!O1551,2)</f>
        <v>0.34</v>
      </c>
      <c r="H1552" s="7"/>
      <c r="I1552" s="7"/>
      <c r="J1552" s="7"/>
      <c r="X1552" s="35" t="str">
        <f t="shared" si="60"/>
        <v>Computerised mindfulness intervention</v>
      </c>
      <c r="Y1552" s="35" t="str">
        <f t="shared" si="61"/>
        <v>Tailored computerised psychoeducation and self-help strategies</v>
      </c>
      <c r="Z1552" s="35" t="str">
        <f>FIXED(EXP('WinBUGS output'!N1551),2)</f>
        <v>0.62</v>
      </c>
      <c r="AA1552" s="35" t="str">
        <f>FIXED(EXP('WinBUGS output'!M1551),2)</f>
        <v>0.19</v>
      </c>
      <c r="AB1552" s="35" t="str">
        <f>FIXED(EXP('WinBUGS output'!O1551),2)</f>
        <v>1.41</v>
      </c>
    </row>
    <row r="1553" spans="1:28" x14ac:dyDescent="0.25">
      <c r="A1553" s="37">
        <v>31</v>
      </c>
      <c r="B1553" s="37">
        <v>36</v>
      </c>
      <c r="C1553" s="35" t="str">
        <f>VLOOKUP(A1553,'WinBUGS output'!A:C,3,FALSE)</f>
        <v>Computerised mindfulness intervention</v>
      </c>
      <c r="D1553" s="35" t="str">
        <f>VLOOKUP(B1553,'WinBUGS output'!A:C,3,FALSE)</f>
        <v>Lifestyle factors discussion</v>
      </c>
      <c r="E1553" s="35" t="str">
        <f>FIXED('WinBUGS output'!N1552,2)</f>
        <v>-0.27</v>
      </c>
      <c r="F1553" s="35" t="str">
        <f>FIXED('WinBUGS output'!M1552,2)</f>
        <v>-1.21</v>
      </c>
      <c r="G1553" s="35" t="str">
        <f>FIXED('WinBUGS output'!O1552,2)</f>
        <v>0.65</v>
      </c>
      <c r="H1553" s="7"/>
      <c r="I1553" s="7"/>
      <c r="J1553" s="7"/>
      <c r="X1553" s="35" t="str">
        <f t="shared" si="60"/>
        <v>Computerised mindfulness intervention</v>
      </c>
      <c r="Y1553" s="35" t="str">
        <f t="shared" si="61"/>
        <v>Lifestyle factors discussion</v>
      </c>
      <c r="Z1553" s="35" t="str">
        <f>FIXED(EXP('WinBUGS output'!N1552),2)</f>
        <v>0.76</v>
      </c>
      <c r="AA1553" s="35" t="str">
        <f>FIXED(EXP('WinBUGS output'!M1552),2)</f>
        <v>0.30</v>
      </c>
      <c r="AB1553" s="35" t="str">
        <f>FIXED(EXP('WinBUGS output'!O1552),2)</f>
        <v>1.91</v>
      </c>
    </row>
    <row r="1554" spans="1:28" x14ac:dyDescent="0.25">
      <c r="A1554" s="37">
        <v>31</v>
      </c>
      <c r="B1554" s="37">
        <v>37</v>
      </c>
      <c r="C1554" s="35" t="str">
        <f>VLOOKUP(A1554,'WinBUGS output'!A:C,3,FALSE)</f>
        <v>Computerised mindfulness intervention</v>
      </c>
      <c r="D1554" s="35" t="str">
        <f>VLOOKUP(B1554,'WinBUGS output'!A:C,3,FALSE)</f>
        <v>Psychoeducational group programme</v>
      </c>
      <c r="E1554" s="35" t="str">
        <f>FIXED('WinBUGS output'!N1553,2)</f>
        <v>-0.07</v>
      </c>
      <c r="F1554" s="35" t="str">
        <f>FIXED('WinBUGS output'!M1553,2)</f>
        <v>-0.98</v>
      </c>
      <c r="G1554" s="35" t="str">
        <f>FIXED('WinBUGS output'!O1553,2)</f>
        <v>0.79</v>
      </c>
      <c r="H1554" s="7"/>
      <c r="I1554" s="7"/>
      <c r="J1554" s="7"/>
      <c r="X1554" s="35" t="str">
        <f t="shared" si="60"/>
        <v>Computerised mindfulness intervention</v>
      </c>
      <c r="Y1554" s="35" t="str">
        <f t="shared" si="61"/>
        <v>Psychoeducational group programme</v>
      </c>
      <c r="Z1554" s="35" t="str">
        <f>FIXED(EXP('WinBUGS output'!N1553),2)</f>
        <v>0.93</v>
      </c>
      <c r="AA1554" s="35" t="str">
        <f>FIXED(EXP('WinBUGS output'!M1553),2)</f>
        <v>0.38</v>
      </c>
      <c r="AB1554" s="35" t="str">
        <f>FIXED(EXP('WinBUGS output'!O1553),2)</f>
        <v>2.21</v>
      </c>
    </row>
    <row r="1555" spans="1:28" x14ac:dyDescent="0.25">
      <c r="A1555" s="37">
        <v>31</v>
      </c>
      <c r="B1555" s="37">
        <v>38</v>
      </c>
      <c r="C1555" s="35" t="str">
        <f>VLOOKUP(A1555,'WinBUGS output'!A:C,3,FALSE)</f>
        <v>Computerised mindfulness intervention</v>
      </c>
      <c r="D1555" s="35" t="str">
        <f>VLOOKUP(B1555,'WinBUGS output'!A:C,3,FALSE)</f>
        <v>Psychoeducational group programme + TAU</v>
      </c>
      <c r="E1555" s="35" t="str">
        <f>FIXED('WinBUGS output'!N1554,2)</f>
        <v>0.04</v>
      </c>
      <c r="F1555" s="35" t="str">
        <f>FIXED('WinBUGS output'!M1554,2)</f>
        <v>-0.93</v>
      </c>
      <c r="G1555" s="35" t="str">
        <f>FIXED('WinBUGS output'!O1554,2)</f>
        <v>1.02</v>
      </c>
      <c r="H1555" s="7"/>
      <c r="I1555" s="7"/>
      <c r="J1555" s="7"/>
      <c r="X1555" s="35" t="str">
        <f t="shared" si="60"/>
        <v>Computerised mindfulness intervention</v>
      </c>
      <c r="Y1555" s="35" t="str">
        <f t="shared" si="61"/>
        <v>Psychoeducational group programme + TAU</v>
      </c>
      <c r="Z1555" s="35" t="str">
        <f>FIXED(EXP('WinBUGS output'!N1554),2)</f>
        <v>1.04</v>
      </c>
      <c r="AA1555" s="35" t="str">
        <f>FIXED(EXP('WinBUGS output'!M1554),2)</f>
        <v>0.39</v>
      </c>
      <c r="AB1555" s="35" t="str">
        <f>FIXED(EXP('WinBUGS output'!O1554),2)</f>
        <v>2.76</v>
      </c>
    </row>
    <row r="1556" spans="1:28" x14ac:dyDescent="0.25">
      <c r="A1556" s="37">
        <v>31</v>
      </c>
      <c r="B1556" s="37">
        <v>39</v>
      </c>
      <c r="C1556" s="35" t="str">
        <f>VLOOKUP(A1556,'WinBUGS output'!A:C,3,FALSE)</f>
        <v>Computerised mindfulness intervention</v>
      </c>
      <c r="D1556" s="35" t="str">
        <f>VLOOKUP(B1556,'WinBUGS output'!A:C,3,FALSE)</f>
        <v>Interpersonal psychotherapy (IPT)</v>
      </c>
      <c r="E1556" s="35" t="str">
        <f>FIXED('WinBUGS output'!N1555,2)</f>
        <v>0.14</v>
      </c>
      <c r="F1556" s="35" t="str">
        <f>FIXED('WinBUGS output'!M1555,2)</f>
        <v>-0.77</v>
      </c>
      <c r="G1556" s="35" t="str">
        <f>FIXED('WinBUGS output'!O1555,2)</f>
        <v>1.01</v>
      </c>
      <c r="H1556" s="7"/>
      <c r="I1556" s="7"/>
      <c r="J1556" s="7"/>
      <c r="X1556" s="35" t="str">
        <f t="shared" si="60"/>
        <v>Computerised mindfulness intervention</v>
      </c>
      <c r="Y1556" s="35" t="str">
        <f t="shared" si="61"/>
        <v>Interpersonal psychotherapy (IPT)</v>
      </c>
      <c r="Z1556" s="35" t="str">
        <f>FIXED(EXP('WinBUGS output'!N1555),2)</f>
        <v>1.15</v>
      </c>
      <c r="AA1556" s="35" t="str">
        <f>FIXED(EXP('WinBUGS output'!M1555),2)</f>
        <v>0.46</v>
      </c>
      <c r="AB1556" s="35" t="str">
        <f>FIXED(EXP('WinBUGS output'!O1555),2)</f>
        <v>2.73</v>
      </c>
    </row>
    <row r="1557" spans="1:28" x14ac:dyDescent="0.25">
      <c r="A1557" s="37">
        <v>31</v>
      </c>
      <c r="B1557" s="37">
        <v>40</v>
      </c>
      <c r="C1557" s="35" t="str">
        <f>VLOOKUP(A1557,'WinBUGS output'!A:C,3,FALSE)</f>
        <v>Computerised mindfulness intervention</v>
      </c>
      <c r="D1557" s="35" t="str">
        <f>VLOOKUP(B1557,'WinBUGS output'!A:C,3,FALSE)</f>
        <v>Interpersonal counselling</v>
      </c>
      <c r="E1557" s="35" t="str">
        <f>FIXED('WinBUGS output'!N1556,2)</f>
        <v>0.54</v>
      </c>
      <c r="F1557" s="35" t="str">
        <f>FIXED('WinBUGS output'!M1556,2)</f>
        <v>-0.55</v>
      </c>
      <c r="G1557" s="35" t="str">
        <f>FIXED('WinBUGS output'!O1556,2)</f>
        <v>1.68</v>
      </c>
      <c r="H1557" s="7"/>
      <c r="I1557" s="7"/>
      <c r="J1557" s="7"/>
      <c r="X1557" s="35" t="str">
        <f t="shared" si="60"/>
        <v>Computerised mindfulness intervention</v>
      </c>
      <c r="Y1557" s="35" t="str">
        <f t="shared" si="61"/>
        <v>Interpersonal counselling</v>
      </c>
      <c r="Z1557" s="35" t="str">
        <f>FIXED(EXP('WinBUGS output'!N1556),2)</f>
        <v>1.72</v>
      </c>
      <c r="AA1557" s="35" t="str">
        <f>FIXED(EXP('WinBUGS output'!M1556),2)</f>
        <v>0.58</v>
      </c>
      <c r="AB1557" s="35" t="str">
        <f>FIXED(EXP('WinBUGS output'!O1556),2)</f>
        <v>5.36</v>
      </c>
    </row>
    <row r="1558" spans="1:28" x14ac:dyDescent="0.25">
      <c r="A1558" s="37">
        <v>31</v>
      </c>
      <c r="B1558" s="37">
        <v>41</v>
      </c>
      <c r="C1558" s="35" t="str">
        <f>VLOOKUP(A1558,'WinBUGS output'!A:C,3,FALSE)</f>
        <v>Computerised mindfulness intervention</v>
      </c>
      <c r="D1558" s="35" t="str">
        <f>VLOOKUP(B1558,'WinBUGS output'!A:C,3,FALSE)</f>
        <v>Non-directive counselling</v>
      </c>
      <c r="E1558" s="35" t="str">
        <f>FIXED('WinBUGS output'!N1557,2)</f>
        <v>0.23</v>
      </c>
      <c r="F1558" s="35" t="str">
        <f>FIXED('WinBUGS output'!M1557,2)</f>
        <v>-0.77</v>
      </c>
      <c r="G1558" s="35" t="str">
        <f>FIXED('WinBUGS output'!O1557,2)</f>
        <v>1.18</v>
      </c>
      <c r="H1558" s="7"/>
      <c r="I1558" s="7"/>
      <c r="J1558" s="7"/>
      <c r="X1558" s="35" t="str">
        <f t="shared" si="60"/>
        <v>Computerised mindfulness intervention</v>
      </c>
      <c r="Y1558" s="35" t="str">
        <f t="shared" si="61"/>
        <v>Non-directive counselling</v>
      </c>
      <c r="Z1558" s="35" t="str">
        <f>FIXED(EXP('WinBUGS output'!N1557),2)</f>
        <v>1.26</v>
      </c>
      <c r="AA1558" s="35" t="str">
        <f>FIXED(EXP('WinBUGS output'!M1557),2)</f>
        <v>0.46</v>
      </c>
      <c r="AB1558" s="35" t="str">
        <f>FIXED(EXP('WinBUGS output'!O1557),2)</f>
        <v>3.26</v>
      </c>
    </row>
    <row r="1559" spans="1:28" x14ac:dyDescent="0.25">
      <c r="A1559" s="37">
        <v>31</v>
      </c>
      <c r="B1559" s="37">
        <v>42</v>
      </c>
      <c r="C1559" s="35" t="str">
        <f>VLOOKUP(A1559,'WinBUGS output'!A:C,3,FALSE)</f>
        <v>Computerised mindfulness intervention</v>
      </c>
      <c r="D1559" s="35" t="str">
        <f>VLOOKUP(B1559,'WinBUGS output'!A:C,3,FALSE)</f>
        <v>Wheel of wellness counselling</v>
      </c>
      <c r="E1559" s="35" t="str">
        <f>FIXED('WinBUGS output'!N1558,2)</f>
        <v>0.26</v>
      </c>
      <c r="F1559" s="35" t="str">
        <f>FIXED('WinBUGS output'!M1558,2)</f>
        <v>-0.83</v>
      </c>
      <c r="G1559" s="35" t="str">
        <f>FIXED('WinBUGS output'!O1558,2)</f>
        <v>1.30</v>
      </c>
      <c r="H1559" s="7"/>
      <c r="I1559" s="7"/>
      <c r="J1559" s="7"/>
      <c r="X1559" s="35" t="str">
        <f t="shared" si="60"/>
        <v>Computerised mindfulness intervention</v>
      </c>
      <c r="Y1559" s="35" t="str">
        <f t="shared" si="61"/>
        <v>Wheel of wellness counselling</v>
      </c>
      <c r="Z1559" s="35" t="str">
        <f>FIXED(EXP('WinBUGS output'!N1558),2)</f>
        <v>1.30</v>
      </c>
      <c r="AA1559" s="35" t="str">
        <f>FIXED(EXP('WinBUGS output'!M1558),2)</f>
        <v>0.43</v>
      </c>
      <c r="AB1559" s="35" t="str">
        <f>FIXED(EXP('WinBUGS output'!O1558),2)</f>
        <v>3.66</v>
      </c>
    </row>
    <row r="1560" spans="1:28" x14ac:dyDescent="0.25">
      <c r="A1560" s="37">
        <v>31</v>
      </c>
      <c r="B1560" s="37">
        <v>43</v>
      </c>
      <c r="C1560" s="35" t="str">
        <f>VLOOKUP(A1560,'WinBUGS output'!A:C,3,FALSE)</f>
        <v>Computerised mindfulness intervention</v>
      </c>
      <c r="D1560" s="35" t="str">
        <f>VLOOKUP(B1560,'WinBUGS output'!A:C,3,FALSE)</f>
        <v>Problem solving individual + enhanced TAU</v>
      </c>
      <c r="E1560" s="35" t="str">
        <f>FIXED('WinBUGS output'!N1559,2)</f>
        <v>-0.76</v>
      </c>
      <c r="F1560" s="35" t="str">
        <f>FIXED('WinBUGS output'!M1559,2)</f>
        <v>-2.13</v>
      </c>
      <c r="G1560" s="35" t="str">
        <f>FIXED('WinBUGS output'!O1559,2)</f>
        <v>0.66</v>
      </c>
      <c r="H1560" s="7"/>
      <c r="I1560" s="7"/>
      <c r="J1560" s="7"/>
      <c r="X1560" s="35" t="str">
        <f t="shared" si="60"/>
        <v>Computerised mindfulness intervention</v>
      </c>
      <c r="Y1560" s="35" t="str">
        <f t="shared" si="61"/>
        <v>Problem solving individual + enhanced TAU</v>
      </c>
      <c r="Z1560" s="35" t="str">
        <f>FIXED(EXP('WinBUGS output'!N1559),2)</f>
        <v>0.47</v>
      </c>
      <c r="AA1560" s="35" t="str">
        <f>FIXED(EXP('WinBUGS output'!M1559),2)</f>
        <v>0.12</v>
      </c>
      <c r="AB1560" s="35" t="str">
        <f>FIXED(EXP('WinBUGS output'!O1559),2)</f>
        <v>1.93</v>
      </c>
    </row>
    <row r="1561" spans="1:28" x14ac:dyDescent="0.25">
      <c r="A1561" s="37">
        <v>31</v>
      </c>
      <c r="B1561" s="37">
        <v>44</v>
      </c>
      <c r="C1561" s="35" t="str">
        <f>VLOOKUP(A1561,'WinBUGS output'!A:C,3,FALSE)</f>
        <v>Computerised mindfulness intervention</v>
      </c>
      <c r="D1561" s="35" t="str">
        <f>VLOOKUP(B1561,'WinBUGS output'!A:C,3,FALSE)</f>
        <v>Behavioural activation</v>
      </c>
      <c r="E1561" s="35" t="str">
        <f>FIXED('WinBUGS output'!N1560,2)</f>
        <v>1.35</v>
      </c>
      <c r="F1561" s="35" t="str">
        <f>FIXED('WinBUGS output'!M1560,2)</f>
        <v>0.35</v>
      </c>
      <c r="G1561" s="35" t="str">
        <f>FIXED('WinBUGS output'!O1560,2)</f>
        <v>2.32</v>
      </c>
      <c r="H1561" s="7"/>
      <c r="I1561" s="7"/>
      <c r="J1561" s="7"/>
      <c r="X1561" s="35" t="str">
        <f t="shared" si="60"/>
        <v>Computerised mindfulness intervention</v>
      </c>
      <c r="Y1561" s="35" t="str">
        <f t="shared" si="61"/>
        <v>Behavioural activation</v>
      </c>
      <c r="Z1561" s="35" t="str">
        <f>FIXED(EXP('WinBUGS output'!N1560),2)</f>
        <v>3.87</v>
      </c>
      <c r="AA1561" s="35" t="str">
        <f>FIXED(EXP('WinBUGS output'!M1560),2)</f>
        <v>1.42</v>
      </c>
      <c r="AB1561" s="35" t="str">
        <f>FIXED(EXP('WinBUGS output'!O1560),2)</f>
        <v>10.17</v>
      </c>
    </row>
    <row r="1562" spans="1:28" x14ac:dyDescent="0.25">
      <c r="A1562" s="37">
        <v>31</v>
      </c>
      <c r="B1562" s="37">
        <v>45</v>
      </c>
      <c r="C1562" s="35" t="str">
        <f>VLOOKUP(A1562,'WinBUGS output'!A:C,3,FALSE)</f>
        <v>Computerised mindfulness intervention</v>
      </c>
      <c r="D1562" s="35" t="str">
        <f>VLOOKUP(B1562,'WinBUGS output'!A:C,3,FALSE)</f>
        <v>CBT individual (under 15 sessions)</v>
      </c>
      <c r="E1562" s="35" t="str">
        <f>FIXED('WinBUGS output'!N1561,2)</f>
        <v>0.62</v>
      </c>
      <c r="F1562" s="35" t="str">
        <f>FIXED('WinBUGS output'!M1561,2)</f>
        <v>-0.29</v>
      </c>
      <c r="G1562" s="35" t="str">
        <f>FIXED('WinBUGS output'!O1561,2)</f>
        <v>1.49</v>
      </c>
      <c r="H1562" s="7"/>
      <c r="I1562" s="7"/>
      <c r="J1562" s="7"/>
      <c r="X1562" s="35" t="str">
        <f t="shared" si="60"/>
        <v>Computerised mindfulness intervention</v>
      </c>
      <c r="Y1562" s="35" t="str">
        <f t="shared" si="61"/>
        <v>CBT individual (under 15 sessions)</v>
      </c>
      <c r="Z1562" s="35" t="str">
        <f>FIXED(EXP('WinBUGS output'!N1561),2)</f>
        <v>1.86</v>
      </c>
      <c r="AA1562" s="35" t="str">
        <f>FIXED(EXP('WinBUGS output'!M1561),2)</f>
        <v>0.74</v>
      </c>
      <c r="AB1562" s="35" t="str">
        <f>FIXED(EXP('WinBUGS output'!O1561),2)</f>
        <v>4.45</v>
      </c>
    </row>
    <row r="1563" spans="1:28" x14ac:dyDescent="0.25">
      <c r="A1563" s="37">
        <v>31</v>
      </c>
      <c r="B1563" s="37">
        <v>46</v>
      </c>
      <c r="C1563" s="35" t="str">
        <f>VLOOKUP(A1563,'WinBUGS output'!A:C,3,FALSE)</f>
        <v>Computerised mindfulness intervention</v>
      </c>
      <c r="D1563" s="35" t="str">
        <f>VLOOKUP(B1563,'WinBUGS output'!A:C,3,FALSE)</f>
        <v>CBT individual (under 15 sessions) + TAU</v>
      </c>
      <c r="E1563" s="35" t="str">
        <f>FIXED('WinBUGS output'!N1562,2)</f>
        <v>0.85</v>
      </c>
      <c r="F1563" s="35" t="str">
        <f>FIXED('WinBUGS output'!M1562,2)</f>
        <v>-0.10</v>
      </c>
      <c r="G1563" s="35" t="str">
        <f>FIXED('WinBUGS output'!O1562,2)</f>
        <v>1.77</v>
      </c>
      <c r="H1563" s="7"/>
      <c r="I1563" s="7"/>
      <c r="J1563" s="7"/>
      <c r="X1563" s="35" t="str">
        <f t="shared" si="60"/>
        <v>Computerised mindfulness intervention</v>
      </c>
      <c r="Y1563" s="35" t="str">
        <f t="shared" si="61"/>
        <v>CBT individual (under 15 sessions) + TAU</v>
      </c>
      <c r="Z1563" s="35" t="str">
        <f>FIXED(EXP('WinBUGS output'!N1562),2)</f>
        <v>2.34</v>
      </c>
      <c r="AA1563" s="35" t="str">
        <f>FIXED(EXP('WinBUGS output'!M1562),2)</f>
        <v>0.90</v>
      </c>
      <c r="AB1563" s="35" t="str">
        <f>FIXED(EXP('WinBUGS output'!O1562),2)</f>
        <v>5.89</v>
      </c>
    </row>
    <row r="1564" spans="1:28" x14ac:dyDescent="0.25">
      <c r="A1564" s="37">
        <v>31</v>
      </c>
      <c r="B1564" s="37">
        <v>47</v>
      </c>
      <c r="C1564" s="35" t="str">
        <f>VLOOKUP(A1564,'WinBUGS output'!A:C,3,FALSE)</f>
        <v>Computerised mindfulness intervention</v>
      </c>
      <c r="D1564" s="35" t="str">
        <f>VLOOKUP(B1564,'WinBUGS output'!A:C,3,FALSE)</f>
        <v>CBT individual (over 15 sessions)</v>
      </c>
      <c r="E1564" s="35" t="str">
        <f>FIXED('WinBUGS output'!N1563,2)</f>
        <v>0.71</v>
      </c>
      <c r="F1564" s="35" t="str">
        <f>FIXED('WinBUGS output'!M1563,2)</f>
        <v>-0.16</v>
      </c>
      <c r="G1564" s="35" t="str">
        <f>FIXED('WinBUGS output'!O1563,2)</f>
        <v>1.53</v>
      </c>
      <c r="H1564" s="7"/>
      <c r="I1564" s="7"/>
      <c r="J1564" s="7"/>
      <c r="X1564" s="35" t="str">
        <f t="shared" si="60"/>
        <v>Computerised mindfulness intervention</v>
      </c>
      <c r="Y1564" s="35" t="str">
        <f t="shared" si="61"/>
        <v>CBT individual (over 15 sessions)</v>
      </c>
      <c r="Z1564" s="35" t="str">
        <f>FIXED(EXP('WinBUGS output'!N1563),2)</f>
        <v>2.03</v>
      </c>
      <c r="AA1564" s="35" t="str">
        <f>FIXED(EXP('WinBUGS output'!M1563),2)</f>
        <v>0.85</v>
      </c>
      <c r="AB1564" s="35" t="str">
        <f>FIXED(EXP('WinBUGS output'!O1563),2)</f>
        <v>4.61</v>
      </c>
    </row>
    <row r="1565" spans="1:28" x14ac:dyDescent="0.25">
      <c r="A1565" s="37">
        <v>31</v>
      </c>
      <c r="B1565" s="37">
        <v>48</v>
      </c>
      <c r="C1565" s="35" t="str">
        <f>VLOOKUP(A1565,'WinBUGS output'!A:C,3,FALSE)</f>
        <v>Computerised mindfulness intervention</v>
      </c>
      <c r="D1565" s="35" t="str">
        <f>VLOOKUP(B1565,'WinBUGS output'!A:C,3,FALSE)</f>
        <v>CBT individual (over 15 sessions) + TAU</v>
      </c>
      <c r="E1565" s="35" t="str">
        <f>FIXED('WinBUGS output'!N1564,2)</f>
        <v>0.04</v>
      </c>
      <c r="F1565" s="35" t="str">
        <f>FIXED('WinBUGS output'!M1564,2)</f>
        <v>-1.41</v>
      </c>
      <c r="G1565" s="35" t="str">
        <f>FIXED('WinBUGS output'!O1564,2)</f>
        <v>1.20</v>
      </c>
      <c r="H1565" s="7"/>
      <c r="I1565" s="7"/>
      <c r="J1565" s="7"/>
      <c r="X1565" s="35" t="str">
        <f t="shared" si="60"/>
        <v>Computerised mindfulness intervention</v>
      </c>
      <c r="Y1565" s="35" t="str">
        <f t="shared" si="61"/>
        <v>CBT individual (over 15 sessions) + TAU</v>
      </c>
      <c r="Z1565" s="35" t="str">
        <f>FIXED(EXP('WinBUGS output'!N1564),2)</f>
        <v>1.04</v>
      </c>
      <c r="AA1565" s="35" t="str">
        <f>FIXED(EXP('WinBUGS output'!M1564),2)</f>
        <v>0.24</v>
      </c>
      <c r="AB1565" s="35" t="str">
        <f>FIXED(EXP('WinBUGS output'!O1564),2)</f>
        <v>3.30</v>
      </c>
    </row>
    <row r="1566" spans="1:28" x14ac:dyDescent="0.25">
      <c r="A1566" s="37">
        <v>31</v>
      </c>
      <c r="B1566" s="37">
        <v>49</v>
      </c>
      <c r="C1566" s="35" t="str">
        <f>VLOOKUP(A1566,'WinBUGS output'!A:C,3,FALSE)</f>
        <v>Computerised mindfulness intervention</v>
      </c>
      <c r="D1566" s="35" t="str">
        <f>VLOOKUP(B1566,'WinBUGS output'!A:C,3,FALSE)</f>
        <v>Rational emotive behaviour therapy (REBT) individual</v>
      </c>
      <c r="E1566" s="35" t="str">
        <f>FIXED('WinBUGS output'!N1565,2)</f>
        <v>0.73</v>
      </c>
      <c r="F1566" s="35" t="str">
        <f>FIXED('WinBUGS output'!M1565,2)</f>
        <v>-0.28</v>
      </c>
      <c r="G1566" s="35" t="str">
        <f>FIXED('WinBUGS output'!O1565,2)</f>
        <v>1.71</v>
      </c>
      <c r="H1566" s="7"/>
      <c r="I1566" s="7"/>
      <c r="J1566" s="7"/>
      <c r="X1566" s="35" t="str">
        <f t="shared" si="60"/>
        <v>Computerised mindfulness intervention</v>
      </c>
      <c r="Y1566" s="35" t="str">
        <f t="shared" si="61"/>
        <v>Rational emotive behaviour therapy (REBT) individual</v>
      </c>
      <c r="Z1566" s="35" t="str">
        <f>FIXED(EXP('WinBUGS output'!N1565),2)</f>
        <v>2.07</v>
      </c>
      <c r="AA1566" s="35" t="str">
        <f>FIXED(EXP('WinBUGS output'!M1565),2)</f>
        <v>0.75</v>
      </c>
      <c r="AB1566" s="35" t="str">
        <f>FIXED(EXP('WinBUGS output'!O1565),2)</f>
        <v>5.51</v>
      </c>
    </row>
    <row r="1567" spans="1:28" x14ac:dyDescent="0.25">
      <c r="A1567" s="37">
        <v>31</v>
      </c>
      <c r="B1567" s="37">
        <v>50</v>
      </c>
      <c r="C1567" s="35" t="str">
        <f>VLOOKUP(A1567,'WinBUGS output'!A:C,3,FALSE)</f>
        <v>Computerised mindfulness intervention</v>
      </c>
      <c r="D1567" s="35" t="str">
        <f>VLOOKUP(B1567,'WinBUGS output'!A:C,3,FALSE)</f>
        <v>Third-wave cognitive therapy individual</v>
      </c>
      <c r="E1567" s="35" t="str">
        <f>FIXED('WinBUGS output'!N1566,2)</f>
        <v>0.93</v>
      </c>
      <c r="F1567" s="35" t="str">
        <f>FIXED('WinBUGS output'!M1566,2)</f>
        <v>-0.03</v>
      </c>
      <c r="G1567" s="35" t="str">
        <f>FIXED('WinBUGS output'!O1566,2)</f>
        <v>1.88</v>
      </c>
      <c r="H1567" s="7"/>
      <c r="I1567" s="7"/>
      <c r="J1567" s="7"/>
      <c r="X1567" s="35" t="str">
        <f t="shared" si="60"/>
        <v>Computerised mindfulness intervention</v>
      </c>
      <c r="Y1567" s="35" t="str">
        <f t="shared" si="61"/>
        <v>Third-wave cognitive therapy individual</v>
      </c>
      <c r="Z1567" s="35" t="str">
        <f>FIXED(EXP('WinBUGS output'!N1566),2)</f>
        <v>2.53</v>
      </c>
      <c r="AA1567" s="35" t="str">
        <f>FIXED(EXP('WinBUGS output'!M1566),2)</f>
        <v>0.97</v>
      </c>
      <c r="AB1567" s="35" t="str">
        <f>FIXED(EXP('WinBUGS output'!O1566),2)</f>
        <v>6.55</v>
      </c>
    </row>
    <row r="1568" spans="1:28" x14ac:dyDescent="0.25">
      <c r="A1568" s="37">
        <v>31</v>
      </c>
      <c r="B1568" s="37">
        <v>51</v>
      </c>
      <c r="C1568" s="35" t="str">
        <f>VLOOKUP(A1568,'WinBUGS output'!A:C,3,FALSE)</f>
        <v>Computerised mindfulness intervention</v>
      </c>
      <c r="D1568" s="35" t="str">
        <f>VLOOKUP(B1568,'WinBUGS output'!A:C,3,FALSE)</f>
        <v>Third-wave cognitive therapy individual + TAU</v>
      </c>
      <c r="E1568" s="35" t="str">
        <f>FIXED('WinBUGS output'!N1567,2)</f>
        <v>0.89</v>
      </c>
      <c r="F1568" s="35" t="str">
        <f>FIXED('WinBUGS output'!M1567,2)</f>
        <v>-0.15</v>
      </c>
      <c r="G1568" s="35" t="str">
        <f>FIXED('WinBUGS output'!O1567,2)</f>
        <v>1.98</v>
      </c>
      <c r="H1568" s="7"/>
      <c r="I1568" s="7"/>
      <c r="J1568" s="7"/>
      <c r="X1568" s="35" t="str">
        <f t="shared" si="60"/>
        <v>Computerised mindfulness intervention</v>
      </c>
      <c r="Y1568" s="35" t="str">
        <f t="shared" si="61"/>
        <v>Third-wave cognitive therapy individual + TAU</v>
      </c>
      <c r="Z1568" s="35" t="str">
        <f>FIXED(EXP('WinBUGS output'!N1567),2)</f>
        <v>2.45</v>
      </c>
      <c r="AA1568" s="35" t="str">
        <f>FIXED(EXP('WinBUGS output'!M1567),2)</f>
        <v>0.86</v>
      </c>
      <c r="AB1568" s="35" t="str">
        <f>FIXED(EXP('WinBUGS output'!O1567),2)</f>
        <v>7.24</v>
      </c>
    </row>
    <row r="1569" spans="1:28" x14ac:dyDescent="0.25">
      <c r="A1569" s="37">
        <v>31</v>
      </c>
      <c r="B1569" s="37">
        <v>52</v>
      </c>
      <c r="C1569" s="35" t="str">
        <f>VLOOKUP(A1569,'WinBUGS output'!A:C,3,FALSE)</f>
        <v>Computerised mindfulness intervention</v>
      </c>
      <c r="D1569" s="35" t="str">
        <f>VLOOKUP(B1569,'WinBUGS output'!A:C,3,FALSE)</f>
        <v>CBT group (under 15 sessions)</v>
      </c>
      <c r="E1569" s="35" t="str">
        <f>FIXED('WinBUGS output'!N1568,2)</f>
        <v>0.26</v>
      </c>
      <c r="F1569" s="35" t="str">
        <f>FIXED('WinBUGS output'!M1568,2)</f>
        <v>-0.69</v>
      </c>
      <c r="G1569" s="35" t="str">
        <f>FIXED('WinBUGS output'!O1568,2)</f>
        <v>1.21</v>
      </c>
      <c r="H1569" s="7"/>
      <c r="I1569" s="7"/>
      <c r="J1569" s="7"/>
      <c r="X1569" s="35" t="str">
        <f t="shared" si="60"/>
        <v>Computerised mindfulness intervention</v>
      </c>
      <c r="Y1569" s="35" t="str">
        <f t="shared" si="61"/>
        <v>CBT group (under 15 sessions)</v>
      </c>
      <c r="Z1569" s="35" t="str">
        <f>FIXED(EXP('WinBUGS output'!N1568),2)</f>
        <v>1.30</v>
      </c>
      <c r="AA1569" s="35" t="str">
        <f>FIXED(EXP('WinBUGS output'!M1568),2)</f>
        <v>0.50</v>
      </c>
      <c r="AB1569" s="35" t="str">
        <f>FIXED(EXP('WinBUGS output'!O1568),2)</f>
        <v>3.35</v>
      </c>
    </row>
    <row r="1570" spans="1:28" x14ac:dyDescent="0.25">
      <c r="A1570" s="37">
        <v>31</v>
      </c>
      <c r="B1570" s="37">
        <v>53</v>
      </c>
      <c r="C1570" s="35" t="str">
        <f>VLOOKUP(A1570,'WinBUGS output'!A:C,3,FALSE)</f>
        <v>Computerised mindfulness intervention</v>
      </c>
      <c r="D1570" s="35" t="str">
        <f>VLOOKUP(B1570,'WinBUGS output'!A:C,3,FALSE)</f>
        <v>CBT group (under 15 sessions) + TAU</v>
      </c>
      <c r="E1570" s="35" t="str">
        <f>FIXED('WinBUGS output'!N1569,2)</f>
        <v>0.41</v>
      </c>
      <c r="F1570" s="35" t="str">
        <f>FIXED('WinBUGS output'!M1569,2)</f>
        <v>-0.57</v>
      </c>
      <c r="G1570" s="35" t="str">
        <f>FIXED('WinBUGS output'!O1569,2)</f>
        <v>1.44</v>
      </c>
      <c r="H1570" s="7"/>
      <c r="I1570" s="7"/>
      <c r="J1570" s="7"/>
      <c r="X1570" s="35" t="str">
        <f t="shared" si="60"/>
        <v>Computerised mindfulness intervention</v>
      </c>
      <c r="Y1570" s="35" t="str">
        <f t="shared" si="61"/>
        <v>CBT group (under 15 sessions) + TAU</v>
      </c>
      <c r="Z1570" s="35" t="str">
        <f>FIXED(EXP('WinBUGS output'!N1569),2)</f>
        <v>1.51</v>
      </c>
      <c r="AA1570" s="35" t="str">
        <f>FIXED(EXP('WinBUGS output'!M1569),2)</f>
        <v>0.57</v>
      </c>
      <c r="AB1570" s="35" t="str">
        <f>FIXED(EXP('WinBUGS output'!O1569),2)</f>
        <v>4.22</v>
      </c>
    </row>
    <row r="1571" spans="1:28" x14ac:dyDescent="0.25">
      <c r="A1571" s="37">
        <v>31</v>
      </c>
      <c r="B1571" s="37">
        <v>54</v>
      </c>
      <c r="C1571" s="35" t="str">
        <f>VLOOKUP(A1571,'WinBUGS output'!A:C,3,FALSE)</f>
        <v>Computerised mindfulness intervention</v>
      </c>
      <c r="D1571" s="35" t="str">
        <f>VLOOKUP(B1571,'WinBUGS output'!A:C,3,FALSE)</f>
        <v>Coping with Depression course (group)</v>
      </c>
      <c r="E1571" s="35" t="str">
        <f>FIXED('WinBUGS output'!N1570,2)</f>
        <v>-0.01</v>
      </c>
      <c r="F1571" s="35" t="str">
        <f>FIXED('WinBUGS output'!M1570,2)</f>
        <v>-0.97</v>
      </c>
      <c r="G1571" s="35" t="str">
        <f>FIXED('WinBUGS output'!O1570,2)</f>
        <v>0.91</v>
      </c>
      <c r="H1571" s="7"/>
      <c r="I1571" s="7"/>
      <c r="J1571" s="7"/>
      <c r="X1571" s="35" t="str">
        <f t="shared" si="60"/>
        <v>Computerised mindfulness intervention</v>
      </c>
      <c r="Y1571" s="35" t="str">
        <f t="shared" si="61"/>
        <v>Coping with Depression course (group)</v>
      </c>
      <c r="Z1571" s="35" t="str">
        <f>FIXED(EXP('WinBUGS output'!N1570),2)</f>
        <v>0.99</v>
      </c>
      <c r="AA1571" s="35" t="str">
        <f>FIXED(EXP('WinBUGS output'!M1570),2)</f>
        <v>0.38</v>
      </c>
      <c r="AB1571" s="35" t="str">
        <f>FIXED(EXP('WinBUGS output'!O1570),2)</f>
        <v>2.48</v>
      </c>
    </row>
    <row r="1572" spans="1:28" x14ac:dyDescent="0.25">
      <c r="A1572" s="37">
        <v>31</v>
      </c>
      <c r="B1572" s="37">
        <v>55</v>
      </c>
      <c r="C1572" s="35" t="str">
        <f>VLOOKUP(A1572,'WinBUGS output'!A:C,3,FALSE)</f>
        <v>Computerised mindfulness intervention</v>
      </c>
      <c r="D1572" s="35" t="str">
        <f>VLOOKUP(B1572,'WinBUGS output'!A:C,3,FALSE)</f>
        <v>Third-wave cognitive therapy group</v>
      </c>
      <c r="E1572" s="35" t="str">
        <f>FIXED('WinBUGS output'!N1571,2)</f>
        <v>0.03</v>
      </c>
      <c r="F1572" s="35" t="str">
        <f>FIXED('WinBUGS output'!M1571,2)</f>
        <v>-0.92</v>
      </c>
      <c r="G1572" s="35" t="str">
        <f>FIXED('WinBUGS output'!O1571,2)</f>
        <v>0.92</v>
      </c>
      <c r="H1572" s="7"/>
      <c r="I1572" s="7"/>
      <c r="J1572" s="7"/>
      <c r="X1572" s="35" t="str">
        <f t="shared" si="60"/>
        <v>Computerised mindfulness intervention</v>
      </c>
      <c r="Y1572" s="35" t="str">
        <f t="shared" si="61"/>
        <v>Third-wave cognitive therapy group</v>
      </c>
      <c r="Z1572" s="35" t="str">
        <f>FIXED(EXP('WinBUGS output'!N1571),2)</f>
        <v>1.03</v>
      </c>
      <c r="AA1572" s="35" t="str">
        <f>FIXED(EXP('WinBUGS output'!M1571),2)</f>
        <v>0.40</v>
      </c>
      <c r="AB1572" s="35" t="str">
        <f>FIXED(EXP('WinBUGS output'!O1571),2)</f>
        <v>2.51</v>
      </c>
    </row>
    <row r="1573" spans="1:28" x14ac:dyDescent="0.25">
      <c r="A1573" s="37">
        <v>31</v>
      </c>
      <c r="B1573" s="37">
        <v>56</v>
      </c>
      <c r="C1573" s="35" t="str">
        <f>VLOOKUP(A1573,'WinBUGS output'!A:C,3,FALSE)</f>
        <v>Computerised mindfulness intervention</v>
      </c>
      <c r="D1573" s="35" t="str">
        <f>VLOOKUP(B1573,'WinBUGS output'!A:C,3,FALSE)</f>
        <v>Third-wave cognitive therapy group + TAU</v>
      </c>
      <c r="E1573" s="35" t="str">
        <f>FIXED('WinBUGS output'!N1572,2)</f>
        <v>0.21</v>
      </c>
      <c r="F1573" s="35" t="str">
        <f>FIXED('WinBUGS output'!M1572,2)</f>
        <v>-0.84</v>
      </c>
      <c r="G1573" s="35" t="str">
        <f>FIXED('WinBUGS output'!O1572,2)</f>
        <v>1.26</v>
      </c>
      <c r="H1573" s="7"/>
      <c r="I1573" s="7"/>
      <c r="J1573" s="7"/>
      <c r="X1573" s="35" t="str">
        <f t="shared" si="60"/>
        <v>Computerised mindfulness intervention</v>
      </c>
      <c r="Y1573" s="35" t="str">
        <f t="shared" si="61"/>
        <v>Third-wave cognitive therapy group + TAU</v>
      </c>
      <c r="Z1573" s="35" t="str">
        <f>FIXED(EXP('WinBUGS output'!N1572),2)</f>
        <v>1.23</v>
      </c>
      <c r="AA1573" s="35" t="str">
        <f>FIXED(EXP('WinBUGS output'!M1572),2)</f>
        <v>0.43</v>
      </c>
      <c r="AB1573" s="35" t="str">
        <f>FIXED(EXP('WinBUGS output'!O1572),2)</f>
        <v>3.53</v>
      </c>
    </row>
    <row r="1574" spans="1:28" x14ac:dyDescent="0.25">
      <c r="A1574" s="37">
        <v>31</v>
      </c>
      <c r="B1574" s="37">
        <v>57</v>
      </c>
      <c r="C1574" s="35" t="str">
        <f>VLOOKUP(A1574,'WinBUGS output'!A:C,3,FALSE)</f>
        <v>Computerised mindfulness intervention</v>
      </c>
      <c r="D1574" s="35" t="str">
        <f>VLOOKUP(B1574,'WinBUGS output'!A:C,3,FALSE)</f>
        <v>CBT individual (over 15 sessions) + any TCA</v>
      </c>
      <c r="E1574" s="35" t="str">
        <f>FIXED('WinBUGS output'!N1573,2)</f>
        <v>1.04</v>
      </c>
      <c r="F1574" s="35" t="str">
        <f>FIXED('WinBUGS output'!M1573,2)</f>
        <v>-0.04</v>
      </c>
      <c r="G1574" s="35" t="str">
        <f>FIXED('WinBUGS output'!O1573,2)</f>
        <v>2.08</v>
      </c>
      <c r="H1574" s="7"/>
      <c r="I1574" s="7"/>
      <c r="J1574" s="7"/>
      <c r="X1574" s="35" t="str">
        <f t="shared" si="60"/>
        <v>Computerised mindfulness intervention</v>
      </c>
      <c r="Y1574" s="35" t="str">
        <f t="shared" si="61"/>
        <v>CBT individual (over 15 sessions) + any TCA</v>
      </c>
      <c r="Z1574" s="35" t="str">
        <f>FIXED(EXP('WinBUGS output'!N1573),2)</f>
        <v>2.84</v>
      </c>
      <c r="AA1574" s="35" t="str">
        <f>FIXED(EXP('WinBUGS output'!M1573),2)</f>
        <v>0.97</v>
      </c>
      <c r="AB1574" s="35" t="str">
        <f>FIXED(EXP('WinBUGS output'!O1573),2)</f>
        <v>8.00</v>
      </c>
    </row>
    <row r="1575" spans="1:28" x14ac:dyDescent="0.25">
      <c r="A1575" s="37">
        <v>31</v>
      </c>
      <c r="B1575" s="37">
        <v>58</v>
      </c>
      <c r="C1575" s="35" t="str">
        <f>VLOOKUP(A1575,'WinBUGS output'!A:C,3,FALSE)</f>
        <v>Computerised mindfulness intervention</v>
      </c>
      <c r="D1575" s="35" t="str">
        <f>VLOOKUP(B1575,'WinBUGS output'!A:C,3,FALSE)</f>
        <v>CBT individual (over 15 sessions) + imipramine</v>
      </c>
      <c r="E1575" s="35" t="str">
        <f>FIXED('WinBUGS output'!N1574,2)</f>
        <v>1.06</v>
      </c>
      <c r="F1575" s="35" t="str">
        <f>FIXED('WinBUGS output'!M1574,2)</f>
        <v>-0.09</v>
      </c>
      <c r="G1575" s="35" t="str">
        <f>FIXED('WinBUGS output'!O1574,2)</f>
        <v>2.20</v>
      </c>
      <c r="H1575" s="7"/>
      <c r="I1575" s="7"/>
      <c r="J1575" s="7"/>
      <c r="X1575" s="35" t="str">
        <f t="shared" si="60"/>
        <v>Computerised mindfulness intervention</v>
      </c>
      <c r="Y1575" s="35" t="str">
        <f t="shared" si="61"/>
        <v>CBT individual (over 15 sessions) + imipramine</v>
      </c>
      <c r="Z1575" s="35" t="str">
        <f>FIXED(EXP('WinBUGS output'!N1574),2)</f>
        <v>2.90</v>
      </c>
      <c r="AA1575" s="35" t="str">
        <f>FIXED(EXP('WinBUGS output'!M1574),2)</f>
        <v>0.92</v>
      </c>
      <c r="AB1575" s="35" t="str">
        <f>FIXED(EXP('WinBUGS output'!O1574),2)</f>
        <v>9.00</v>
      </c>
    </row>
    <row r="1576" spans="1:28" x14ac:dyDescent="0.25">
      <c r="A1576" s="37">
        <v>31</v>
      </c>
      <c r="B1576" s="37">
        <v>59</v>
      </c>
      <c r="C1576" s="35" t="str">
        <f>VLOOKUP(A1576,'WinBUGS output'!A:C,3,FALSE)</f>
        <v>Computerised mindfulness intervention</v>
      </c>
      <c r="D1576" s="35" t="str">
        <f>VLOOKUP(B1576,'WinBUGS output'!A:C,3,FALSE)</f>
        <v>Supportive psychotherapy + any SSRI</v>
      </c>
      <c r="E1576" s="35" t="str">
        <f>FIXED('WinBUGS output'!N1575,2)</f>
        <v>1.43</v>
      </c>
      <c r="F1576" s="35" t="str">
        <f>FIXED('WinBUGS output'!M1575,2)</f>
        <v>-0.22</v>
      </c>
      <c r="G1576" s="35" t="str">
        <f>FIXED('WinBUGS output'!O1575,2)</f>
        <v>3.11</v>
      </c>
      <c r="H1576" s="7"/>
      <c r="I1576" s="7"/>
      <c r="J1576" s="7"/>
      <c r="X1576" s="35" t="str">
        <f t="shared" si="60"/>
        <v>Computerised mindfulness intervention</v>
      </c>
      <c r="Y1576" s="35" t="str">
        <f t="shared" si="61"/>
        <v>Supportive psychotherapy + any SSRI</v>
      </c>
      <c r="Z1576" s="35" t="str">
        <f>FIXED(EXP('WinBUGS output'!N1575),2)</f>
        <v>4.19</v>
      </c>
      <c r="AA1576" s="35" t="str">
        <f>FIXED(EXP('WinBUGS output'!M1575),2)</f>
        <v>0.81</v>
      </c>
      <c r="AB1576" s="35" t="str">
        <f>FIXED(EXP('WinBUGS output'!O1575),2)</f>
        <v>22.31</v>
      </c>
    </row>
    <row r="1577" spans="1:28" x14ac:dyDescent="0.25">
      <c r="A1577" s="37">
        <v>31</v>
      </c>
      <c r="B1577" s="37">
        <v>60</v>
      </c>
      <c r="C1577" s="35" t="str">
        <f>VLOOKUP(A1577,'WinBUGS output'!A:C,3,FALSE)</f>
        <v>Computerised mindfulness intervention</v>
      </c>
      <c r="D1577" s="35" t="str">
        <f>VLOOKUP(B1577,'WinBUGS output'!A:C,3,FALSE)</f>
        <v>Interpersonal psychotherapy (IPT) + any AD</v>
      </c>
      <c r="E1577" s="35" t="str">
        <f>FIXED('WinBUGS output'!N1576,2)</f>
        <v>1.61</v>
      </c>
      <c r="F1577" s="35" t="str">
        <f>FIXED('WinBUGS output'!M1576,2)</f>
        <v>0.33</v>
      </c>
      <c r="G1577" s="35" t="str">
        <f>FIXED('WinBUGS output'!O1576,2)</f>
        <v>2.89</v>
      </c>
      <c r="H1577" s="7"/>
      <c r="I1577" s="7"/>
      <c r="J1577" s="7"/>
      <c r="X1577" s="35" t="str">
        <f t="shared" si="60"/>
        <v>Computerised mindfulness intervention</v>
      </c>
      <c r="Y1577" s="35" t="str">
        <f t="shared" si="61"/>
        <v>Interpersonal psychotherapy (IPT) + any AD</v>
      </c>
      <c r="Z1577" s="35" t="str">
        <f>FIXED(EXP('WinBUGS output'!N1576),2)</f>
        <v>5.02</v>
      </c>
      <c r="AA1577" s="35" t="str">
        <f>FIXED(EXP('WinBUGS output'!M1576),2)</f>
        <v>1.39</v>
      </c>
      <c r="AB1577" s="35" t="str">
        <f>FIXED(EXP('WinBUGS output'!O1576),2)</f>
        <v>17.94</v>
      </c>
    </row>
    <row r="1578" spans="1:28" x14ac:dyDescent="0.25">
      <c r="A1578" s="37">
        <v>31</v>
      </c>
      <c r="B1578" s="37">
        <v>61</v>
      </c>
      <c r="C1578" s="35" t="str">
        <f>VLOOKUP(A1578,'WinBUGS output'!A:C,3,FALSE)</f>
        <v>Computerised mindfulness intervention</v>
      </c>
      <c r="D1578" s="35" t="str">
        <f>VLOOKUP(B1578,'WinBUGS output'!A:C,3,FALSE)</f>
        <v>Interpersonal psychotherapy (IPT) + imipramine</v>
      </c>
      <c r="E1578" s="35" t="str">
        <f>FIXED('WinBUGS output'!N1577,2)</f>
        <v>1.63</v>
      </c>
      <c r="F1578" s="35" t="str">
        <f>FIXED('WinBUGS output'!M1577,2)</f>
        <v>0.22</v>
      </c>
      <c r="G1578" s="35" t="str">
        <f>FIXED('WinBUGS output'!O1577,2)</f>
        <v>3.04</v>
      </c>
      <c r="H1578" s="7"/>
      <c r="I1578" s="7"/>
      <c r="J1578" s="7"/>
      <c r="X1578" s="35" t="str">
        <f t="shared" si="60"/>
        <v>Computerised mindfulness intervention</v>
      </c>
      <c r="Y1578" s="35" t="str">
        <f t="shared" si="61"/>
        <v>Interpersonal psychotherapy (IPT) + imipramine</v>
      </c>
      <c r="Z1578" s="35" t="str">
        <f>FIXED(EXP('WinBUGS output'!N1577),2)</f>
        <v>5.11</v>
      </c>
      <c r="AA1578" s="35" t="str">
        <f>FIXED(EXP('WinBUGS output'!M1577),2)</f>
        <v>1.25</v>
      </c>
      <c r="AB1578" s="35" t="str">
        <f>FIXED(EXP('WinBUGS output'!O1577),2)</f>
        <v>20.97</v>
      </c>
    </row>
    <row r="1579" spans="1:28" x14ac:dyDescent="0.25">
      <c r="A1579" s="37">
        <v>31</v>
      </c>
      <c r="B1579" s="37">
        <v>62</v>
      </c>
      <c r="C1579" s="35" t="str">
        <f>VLOOKUP(A1579,'WinBUGS output'!A:C,3,FALSE)</f>
        <v>Computerised mindfulness intervention</v>
      </c>
      <c r="D1579" s="35" t="str">
        <f>VLOOKUP(B1579,'WinBUGS output'!A:C,3,FALSE)</f>
        <v>Short-term psychodynamic psychotherapy individual + Any AD</v>
      </c>
      <c r="E1579" s="35" t="str">
        <f>FIXED('WinBUGS output'!N1578,2)</f>
        <v>1.37</v>
      </c>
      <c r="F1579" s="35" t="str">
        <f>FIXED('WinBUGS output'!M1578,2)</f>
        <v>0.18</v>
      </c>
      <c r="G1579" s="35" t="str">
        <f>FIXED('WinBUGS output'!O1578,2)</f>
        <v>2.53</v>
      </c>
      <c r="H1579" s="7"/>
      <c r="I1579" s="7"/>
      <c r="J1579" s="7"/>
      <c r="X1579" s="35" t="str">
        <f t="shared" si="60"/>
        <v>Computerised mindfulness intervention</v>
      </c>
      <c r="Y1579" s="35" t="str">
        <f t="shared" si="61"/>
        <v>Short-term psychodynamic psychotherapy individual + Any AD</v>
      </c>
      <c r="Z1579" s="35" t="str">
        <f>FIXED(EXP('WinBUGS output'!N1578),2)</f>
        <v>3.94</v>
      </c>
      <c r="AA1579" s="35" t="str">
        <f>FIXED(EXP('WinBUGS output'!M1578),2)</f>
        <v>1.20</v>
      </c>
      <c r="AB1579" s="35" t="str">
        <f>FIXED(EXP('WinBUGS output'!O1578),2)</f>
        <v>12.53</v>
      </c>
    </row>
    <row r="1580" spans="1:28" x14ac:dyDescent="0.25">
      <c r="A1580" s="37">
        <v>31</v>
      </c>
      <c r="B1580" s="37">
        <v>63</v>
      </c>
      <c r="C1580" s="35" t="str">
        <f>VLOOKUP(A1580,'WinBUGS output'!A:C,3,FALSE)</f>
        <v>Computerised mindfulness intervention</v>
      </c>
      <c r="D1580" s="35" t="str">
        <f>VLOOKUP(B1580,'WinBUGS output'!A:C,3,FALSE)</f>
        <v>Short-term psychodynamic psychotherapy individual + any SSRI</v>
      </c>
      <c r="E1580" s="35" t="str">
        <f>FIXED('WinBUGS output'!N1579,2)</f>
        <v>1.23</v>
      </c>
      <c r="F1580" s="35" t="str">
        <f>FIXED('WinBUGS output'!M1579,2)</f>
        <v>-0.05</v>
      </c>
      <c r="G1580" s="35" t="str">
        <f>FIXED('WinBUGS output'!O1579,2)</f>
        <v>2.47</v>
      </c>
      <c r="H1580" s="7"/>
      <c r="I1580" s="7"/>
      <c r="J1580" s="7"/>
      <c r="X1580" s="35" t="str">
        <f t="shared" si="60"/>
        <v>Computerised mindfulness intervention</v>
      </c>
      <c r="Y1580" s="35" t="str">
        <f t="shared" si="61"/>
        <v>Short-term psychodynamic psychotherapy individual + any SSRI</v>
      </c>
      <c r="Z1580" s="35" t="str">
        <f>FIXED(EXP('WinBUGS output'!N1579),2)</f>
        <v>3.43</v>
      </c>
      <c r="AA1580" s="35" t="str">
        <f>FIXED(EXP('WinBUGS output'!M1579),2)</f>
        <v>0.96</v>
      </c>
      <c r="AB1580" s="35" t="str">
        <f>FIXED(EXP('WinBUGS output'!O1579),2)</f>
        <v>11.78</v>
      </c>
    </row>
    <row r="1581" spans="1:28" x14ac:dyDescent="0.25">
      <c r="A1581" s="37">
        <v>31</v>
      </c>
      <c r="B1581" s="37">
        <v>64</v>
      </c>
      <c r="C1581" s="35" t="str">
        <f>VLOOKUP(A1581,'WinBUGS output'!A:C,3,FALSE)</f>
        <v>Computerised mindfulness intervention</v>
      </c>
      <c r="D1581" s="35" t="str">
        <f>VLOOKUP(B1581,'WinBUGS output'!A:C,3,FALSE)</f>
        <v>CBT individual (over 15 sessions) + Pill placebo</v>
      </c>
      <c r="E1581" s="35" t="str">
        <f>FIXED('WinBUGS output'!N1580,2)</f>
        <v>1.97</v>
      </c>
      <c r="F1581" s="35" t="str">
        <f>FIXED('WinBUGS output'!M1580,2)</f>
        <v>0.69</v>
      </c>
      <c r="G1581" s="35" t="str">
        <f>FIXED('WinBUGS output'!O1580,2)</f>
        <v>3.24</v>
      </c>
      <c r="H1581" s="7"/>
      <c r="I1581" s="7"/>
      <c r="J1581" s="7"/>
      <c r="X1581" s="35" t="str">
        <f t="shared" si="60"/>
        <v>Computerised mindfulness intervention</v>
      </c>
      <c r="Y1581" s="35" t="str">
        <f t="shared" si="61"/>
        <v>CBT individual (over 15 sessions) + Pill placebo</v>
      </c>
      <c r="Z1581" s="35" t="str">
        <f>FIXED(EXP('WinBUGS output'!N1580),2)</f>
        <v>7.16</v>
      </c>
      <c r="AA1581" s="35" t="str">
        <f>FIXED(EXP('WinBUGS output'!M1580),2)</f>
        <v>2.00</v>
      </c>
      <c r="AB1581" s="35" t="str">
        <f>FIXED(EXP('WinBUGS output'!O1580),2)</f>
        <v>25.43</v>
      </c>
    </row>
    <row r="1582" spans="1:28" x14ac:dyDescent="0.25">
      <c r="A1582" s="37">
        <v>31</v>
      </c>
      <c r="B1582" s="37">
        <v>65</v>
      </c>
      <c r="C1582" s="35" t="str">
        <f>VLOOKUP(A1582,'WinBUGS output'!A:C,3,FALSE)</f>
        <v>Computerised mindfulness intervention</v>
      </c>
      <c r="D1582" s="35" t="str">
        <f>VLOOKUP(B1582,'WinBUGS output'!A:C,3,FALSE)</f>
        <v xml:space="preserve">Interpersonal psychotherapy (IPT) + Pill placebo </v>
      </c>
      <c r="E1582" s="35" t="str">
        <f>FIXED('WinBUGS output'!N1581,2)</f>
        <v>1.96</v>
      </c>
      <c r="F1582" s="35" t="str">
        <f>FIXED('WinBUGS output'!M1581,2)</f>
        <v>0.55</v>
      </c>
      <c r="G1582" s="35" t="str">
        <f>FIXED('WinBUGS output'!O1581,2)</f>
        <v>3.36</v>
      </c>
      <c r="H1582" s="7"/>
      <c r="I1582" s="7"/>
      <c r="J1582" s="7"/>
      <c r="X1582" s="35" t="str">
        <f t="shared" si="60"/>
        <v>Computerised mindfulness intervention</v>
      </c>
      <c r="Y1582" s="35" t="str">
        <f t="shared" si="61"/>
        <v xml:space="preserve">Interpersonal psychotherapy (IPT) + Pill placebo </v>
      </c>
      <c r="Z1582" s="35" t="str">
        <f>FIXED(EXP('WinBUGS output'!N1581),2)</f>
        <v>7.06</v>
      </c>
      <c r="AA1582" s="35" t="str">
        <f>FIXED(EXP('WinBUGS output'!M1581),2)</f>
        <v>1.72</v>
      </c>
      <c r="AB1582" s="35" t="str">
        <f>FIXED(EXP('WinBUGS output'!O1581),2)</f>
        <v>28.65</v>
      </c>
    </row>
    <row r="1583" spans="1:28" x14ac:dyDescent="0.25">
      <c r="A1583" s="37">
        <v>31</v>
      </c>
      <c r="B1583" s="37">
        <v>66</v>
      </c>
      <c r="C1583" s="35" t="str">
        <f>VLOOKUP(A1583,'WinBUGS output'!A:C,3,FALSE)</f>
        <v>Computerised mindfulness intervention</v>
      </c>
      <c r="D1583" s="35" t="str">
        <f>VLOOKUP(B1583,'WinBUGS output'!A:C,3,FALSE)</f>
        <v>Exercise + Sertraline</v>
      </c>
      <c r="E1583" s="35" t="str">
        <f>FIXED('WinBUGS output'!N1582,2)</f>
        <v>1.84</v>
      </c>
      <c r="F1583" s="35" t="str">
        <f>FIXED('WinBUGS output'!M1582,2)</f>
        <v>0.53</v>
      </c>
      <c r="G1583" s="35" t="str">
        <f>FIXED('WinBUGS output'!O1582,2)</f>
        <v>3.12</v>
      </c>
      <c r="H1583" s="7"/>
      <c r="I1583" s="7"/>
      <c r="J1583" s="7"/>
      <c r="X1583" s="35" t="str">
        <f t="shared" si="60"/>
        <v>Computerised mindfulness intervention</v>
      </c>
      <c r="Y1583" s="35" t="str">
        <f t="shared" si="61"/>
        <v>Exercise + Sertraline</v>
      </c>
      <c r="Z1583" s="35" t="str">
        <f>FIXED(EXP('WinBUGS output'!N1582),2)</f>
        <v>6.27</v>
      </c>
      <c r="AA1583" s="35" t="str">
        <f>FIXED(EXP('WinBUGS output'!M1582),2)</f>
        <v>1.69</v>
      </c>
      <c r="AB1583" s="35" t="str">
        <f>FIXED(EXP('WinBUGS output'!O1582),2)</f>
        <v>22.53</v>
      </c>
    </row>
    <row r="1584" spans="1:28" x14ac:dyDescent="0.25">
      <c r="A1584" s="37">
        <v>31</v>
      </c>
      <c r="B1584" s="37">
        <v>67</v>
      </c>
      <c r="C1584" s="35" t="str">
        <f>VLOOKUP(A1584,'WinBUGS output'!A:C,3,FALSE)</f>
        <v>Computerised mindfulness intervention</v>
      </c>
      <c r="D1584" s="35" t="str">
        <f>VLOOKUP(B1584,'WinBUGS output'!A:C,3,FALSE)</f>
        <v>Cognitive bibliotherapy + escitalopram</v>
      </c>
      <c r="E1584" s="35" t="str">
        <f>FIXED('WinBUGS output'!N1583,2)</f>
        <v>0.34</v>
      </c>
      <c r="F1584" s="35" t="str">
        <f>FIXED('WinBUGS output'!M1583,2)</f>
        <v>-1.03</v>
      </c>
      <c r="G1584" s="35" t="str">
        <f>FIXED('WinBUGS output'!O1583,2)</f>
        <v>1.72</v>
      </c>
      <c r="H1584" s="7"/>
      <c r="I1584" s="7"/>
      <c r="J1584" s="7"/>
      <c r="X1584" s="35" t="str">
        <f t="shared" si="60"/>
        <v>Computerised mindfulness intervention</v>
      </c>
      <c r="Y1584" s="35" t="str">
        <f t="shared" si="61"/>
        <v>Cognitive bibliotherapy + escitalopram</v>
      </c>
      <c r="Z1584" s="35" t="str">
        <f>FIXED(EXP('WinBUGS output'!N1583),2)</f>
        <v>1.41</v>
      </c>
      <c r="AA1584" s="35" t="str">
        <f>FIXED(EXP('WinBUGS output'!M1583),2)</f>
        <v>0.36</v>
      </c>
      <c r="AB1584" s="35" t="str">
        <f>FIXED(EXP('WinBUGS output'!O1583),2)</f>
        <v>5.60</v>
      </c>
    </row>
    <row r="1585" spans="1:28" x14ac:dyDescent="0.25">
      <c r="A1585" s="37">
        <v>32</v>
      </c>
      <c r="B1585" s="37">
        <v>33</v>
      </c>
      <c r="C1585" s="35" t="str">
        <f>VLOOKUP(A1585,'WinBUGS output'!A:C,3,FALSE)</f>
        <v>Computerised-CBT (CCBT)</v>
      </c>
      <c r="D1585" s="35" t="str">
        <f>VLOOKUP(B1585,'WinBUGS output'!A:C,3,FALSE)</f>
        <v>Online positive psychological intervention</v>
      </c>
      <c r="E1585" s="35" t="str">
        <f>FIXED('WinBUGS output'!N1584,2)</f>
        <v>-0.60</v>
      </c>
      <c r="F1585" s="35" t="str">
        <f>FIXED('WinBUGS output'!M1584,2)</f>
        <v>-1.41</v>
      </c>
      <c r="G1585" s="35" t="str">
        <f>FIXED('WinBUGS output'!O1584,2)</f>
        <v>0.07</v>
      </c>
      <c r="H1585" s="7"/>
      <c r="I1585" s="7"/>
      <c r="J1585" s="7"/>
      <c r="X1585" s="35" t="str">
        <f t="shared" si="60"/>
        <v>Computerised-CBT (CCBT)</v>
      </c>
      <c r="Y1585" s="35" t="str">
        <f t="shared" si="61"/>
        <v>Online positive psychological intervention</v>
      </c>
      <c r="Z1585" s="35" t="str">
        <f>FIXED(EXP('WinBUGS output'!N1584),2)</f>
        <v>0.55</v>
      </c>
      <c r="AA1585" s="35" t="str">
        <f>FIXED(EXP('WinBUGS output'!M1584),2)</f>
        <v>0.24</v>
      </c>
      <c r="AB1585" s="35" t="str">
        <f>FIXED(EXP('WinBUGS output'!O1584),2)</f>
        <v>1.07</v>
      </c>
    </row>
    <row r="1586" spans="1:28" x14ac:dyDescent="0.25">
      <c r="A1586" s="37">
        <v>32</v>
      </c>
      <c r="B1586" s="37">
        <v>34</v>
      </c>
      <c r="C1586" s="35" t="str">
        <f>VLOOKUP(A1586,'WinBUGS output'!A:C,3,FALSE)</f>
        <v>Computerised-CBT (CCBT)</v>
      </c>
      <c r="D1586" s="35" t="str">
        <f>VLOOKUP(B1586,'WinBUGS output'!A:C,3,FALSE)</f>
        <v>Psychoeducational website</v>
      </c>
      <c r="E1586" s="35" t="str">
        <f>FIXED('WinBUGS output'!N1585,2)</f>
        <v>-0.16</v>
      </c>
      <c r="F1586" s="35" t="str">
        <f>FIXED('WinBUGS output'!M1585,2)</f>
        <v>-0.76</v>
      </c>
      <c r="G1586" s="35" t="str">
        <f>FIXED('WinBUGS output'!O1585,2)</f>
        <v>0.43</v>
      </c>
      <c r="H1586" s="7">
        <v>-0.62439999999999996</v>
      </c>
      <c r="I1586" s="7">
        <v>-0.754</v>
      </c>
      <c r="J1586" s="7">
        <v>0.62549999999999994</v>
      </c>
      <c r="X1586" s="35" t="str">
        <f t="shared" si="60"/>
        <v>Computerised-CBT (CCBT)</v>
      </c>
      <c r="Y1586" s="35" t="str">
        <f t="shared" si="61"/>
        <v>Psychoeducational website</v>
      </c>
      <c r="Z1586" s="35" t="str">
        <f>FIXED(EXP('WinBUGS output'!N1585),2)</f>
        <v>0.86</v>
      </c>
      <c r="AA1586" s="35" t="str">
        <f>FIXED(EXP('WinBUGS output'!M1585),2)</f>
        <v>0.47</v>
      </c>
      <c r="AB1586" s="35" t="str">
        <f>FIXED(EXP('WinBUGS output'!O1585),2)</f>
        <v>1.54</v>
      </c>
    </row>
    <row r="1587" spans="1:28" x14ac:dyDescent="0.25">
      <c r="A1587" s="37">
        <v>32</v>
      </c>
      <c r="B1587" s="37">
        <v>35</v>
      </c>
      <c r="C1587" s="35" t="str">
        <f>VLOOKUP(A1587,'WinBUGS output'!A:C,3,FALSE)</f>
        <v>Computerised-CBT (CCBT)</v>
      </c>
      <c r="D1587" s="35" t="str">
        <f>VLOOKUP(B1587,'WinBUGS output'!A:C,3,FALSE)</f>
        <v>Tailored computerised psychoeducation and self-help strategies</v>
      </c>
      <c r="E1587" s="35" t="str">
        <f>FIXED('WinBUGS output'!N1586,2)</f>
        <v>-0.73</v>
      </c>
      <c r="F1587" s="35" t="str">
        <f>FIXED('WinBUGS output'!M1586,2)</f>
        <v>-1.69</v>
      </c>
      <c r="G1587" s="35" t="str">
        <f>FIXED('WinBUGS output'!O1586,2)</f>
        <v>0.03</v>
      </c>
      <c r="H1587" s="7"/>
      <c r="I1587" s="7"/>
      <c r="J1587" s="7"/>
      <c r="X1587" s="35" t="str">
        <f t="shared" si="60"/>
        <v>Computerised-CBT (CCBT)</v>
      </c>
      <c r="Y1587" s="35" t="str">
        <f t="shared" si="61"/>
        <v>Tailored computerised psychoeducation and self-help strategies</v>
      </c>
      <c r="Z1587" s="35" t="str">
        <f>FIXED(EXP('WinBUGS output'!N1586),2)</f>
        <v>0.48</v>
      </c>
      <c r="AA1587" s="35" t="str">
        <f>FIXED(EXP('WinBUGS output'!M1586),2)</f>
        <v>0.18</v>
      </c>
      <c r="AB1587" s="35" t="str">
        <f>FIXED(EXP('WinBUGS output'!O1586),2)</f>
        <v>1.03</v>
      </c>
    </row>
    <row r="1588" spans="1:28" x14ac:dyDescent="0.25">
      <c r="A1588" s="37">
        <v>32</v>
      </c>
      <c r="B1588" s="37">
        <v>36</v>
      </c>
      <c r="C1588" s="35" t="str">
        <f>VLOOKUP(A1588,'WinBUGS output'!A:C,3,FALSE)</f>
        <v>Computerised-CBT (CCBT)</v>
      </c>
      <c r="D1588" s="35" t="str">
        <f>VLOOKUP(B1588,'WinBUGS output'!A:C,3,FALSE)</f>
        <v>Lifestyle factors discussion</v>
      </c>
      <c r="E1588" s="35" t="str">
        <f>FIXED('WinBUGS output'!N1587,2)</f>
        <v>-0.49</v>
      </c>
      <c r="F1588" s="35" t="str">
        <f>FIXED('WinBUGS output'!M1587,2)</f>
        <v>-1.14</v>
      </c>
      <c r="G1588" s="35" t="str">
        <f>FIXED('WinBUGS output'!O1587,2)</f>
        <v>0.14</v>
      </c>
      <c r="H1588" s="7">
        <v>-0.65310000000000001</v>
      </c>
      <c r="I1588" s="7">
        <v>-1.331</v>
      </c>
      <c r="J1588" s="7">
        <v>0.22939999999999999</v>
      </c>
      <c r="X1588" s="35" t="str">
        <f t="shared" si="60"/>
        <v>Computerised-CBT (CCBT)</v>
      </c>
      <c r="Y1588" s="35" t="str">
        <f t="shared" si="61"/>
        <v>Lifestyle factors discussion</v>
      </c>
      <c r="Z1588" s="35" t="str">
        <f>FIXED(EXP('WinBUGS output'!N1587),2)</f>
        <v>0.61</v>
      </c>
      <c r="AA1588" s="35" t="str">
        <f>FIXED(EXP('WinBUGS output'!M1587),2)</f>
        <v>0.32</v>
      </c>
      <c r="AB1588" s="35" t="str">
        <f>FIXED(EXP('WinBUGS output'!O1587),2)</f>
        <v>1.15</v>
      </c>
    </row>
    <row r="1589" spans="1:28" x14ac:dyDescent="0.25">
      <c r="A1589" s="37">
        <v>32</v>
      </c>
      <c r="B1589" s="37">
        <v>37</v>
      </c>
      <c r="C1589" s="35" t="str">
        <f>VLOOKUP(A1589,'WinBUGS output'!A:C,3,FALSE)</f>
        <v>Computerised-CBT (CCBT)</v>
      </c>
      <c r="D1589" s="35" t="str">
        <f>VLOOKUP(B1589,'WinBUGS output'!A:C,3,FALSE)</f>
        <v>Psychoeducational group programme</v>
      </c>
      <c r="E1589" s="35" t="str">
        <f>FIXED('WinBUGS output'!N1588,2)</f>
        <v>-0.30</v>
      </c>
      <c r="F1589" s="35" t="str">
        <f>FIXED('WinBUGS output'!M1588,2)</f>
        <v>-0.93</v>
      </c>
      <c r="G1589" s="35" t="str">
        <f>FIXED('WinBUGS output'!O1588,2)</f>
        <v>0.34</v>
      </c>
      <c r="H1589" s="7"/>
      <c r="I1589" s="7"/>
      <c r="J1589" s="7"/>
      <c r="X1589" s="35" t="str">
        <f t="shared" si="60"/>
        <v>Computerised-CBT (CCBT)</v>
      </c>
      <c r="Y1589" s="35" t="str">
        <f t="shared" si="61"/>
        <v>Psychoeducational group programme</v>
      </c>
      <c r="Z1589" s="35" t="str">
        <f>FIXED(EXP('WinBUGS output'!N1588),2)</f>
        <v>0.74</v>
      </c>
      <c r="AA1589" s="35" t="str">
        <f>FIXED(EXP('WinBUGS output'!M1588),2)</f>
        <v>0.40</v>
      </c>
      <c r="AB1589" s="35" t="str">
        <f>FIXED(EXP('WinBUGS output'!O1588),2)</f>
        <v>1.41</v>
      </c>
    </row>
    <row r="1590" spans="1:28" x14ac:dyDescent="0.25">
      <c r="A1590" s="37">
        <v>32</v>
      </c>
      <c r="B1590" s="37">
        <v>38</v>
      </c>
      <c r="C1590" s="35" t="str">
        <f>VLOOKUP(A1590,'WinBUGS output'!A:C,3,FALSE)</f>
        <v>Computerised-CBT (CCBT)</v>
      </c>
      <c r="D1590" s="35" t="str">
        <f>VLOOKUP(B1590,'WinBUGS output'!A:C,3,FALSE)</f>
        <v>Psychoeducational group programme + TAU</v>
      </c>
      <c r="E1590" s="35" t="str">
        <f>FIXED('WinBUGS output'!N1589,2)</f>
        <v>-0.19</v>
      </c>
      <c r="F1590" s="35" t="str">
        <f>FIXED('WinBUGS output'!M1589,2)</f>
        <v>-0.89</v>
      </c>
      <c r="G1590" s="35" t="str">
        <f>FIXED('WinBUGS output'!O1589,2)</f>
        <v>0.59</v>
      </c>
      <c r="H1590" s="7"/>
      <c r="I1590" s="7"/>
      <c r="J1590" s="7"/>
      <c r="X1590" s="35" t="str">
        <f t="shared" si="60"/>
        <v>Computerised-CBT (CCBT)</v>
      </c>
      <c r="Y1590" s="35" t="str">
        <f t="shared" si="61"/>
        <v>Psychoeducational group programme + TAU</v>
      </c>
      <c r="Z1590" s="35" t="str">
        <f>FIXED(EXP('WinBUGS output'!N1589),2)</f>
        <v>0.82</v>
      </c>
      <c r="AA1590" s="35" t="str">
        <f>FIXED(EXP('WinBUGS output'!M1589),2)</f>
        <v>0.41</v>
      </c>
      <c r="AB1590" s="35" t="str">
        <f>FIXED(EXP('WinBUGS output'!O1589),2)</f>
        <v>1.81</v>
      </c>
    </row>
    <row r="1591" spans="1:28" x14ac:dyDescent="0.25">
      <c r="A1591" s="37">
        <v>32</v>
      </c>
      <c r="B1591" s="37">
        <v>39</v>
      </c>
      <c r="C1591" s="35" t="str">
        <f>VLOOKUP(A1591,'WinBUGS output'!A:C,3,FALSE)</f>
        <v>Computerised-CBT (CCBT)</v>
      </c>
      <c r="D1591" s="35" t="str">
        <f>VLOOKUP(B1591,'WinBUGS output'!A:C,3,FALSE)</f>
        <v>Interpersonal psychotherapy (IPT)</v>
      </c>
      <c r="E1591" s="35" t="str">
        <f>FIXED('WinBUGS output'!N1590,2)</f>
        <v>-0.08</v>
      </c>
      <c r="F1591" s="35" t="str">
        <f>FIXED('WinBUGS output'!M1590,2)</f>
        <v>-0.71</v>
      </c>
      <c r="G1591" s="35" t="str">
        <f>FIXED('WinBUGS output'!O1590,2)</f>
        <v>0.54</v>
      </c>
      <c r="H1591" s="7"/>
      <c r="I1591" s="7"/>
      <c r="J1591" s="7"/>
      <c r="X1591" s="35" t="str">
        <f t="shared" si="60"/>
        <v>Computerised-CBT (CCBT)</v>
      </c>
      <c r="Y1591" s="35" t="str">
        <f t="shared" si="61"/>
        <v>Interpersonal psychotherapy (IPT)</v>
      </c>
      <c r="Z1591" s="35" t="str">
        <f>FIXED(EXP('WinBUGS output'!N1590),2)</f>
        <v>0.92</v>
      </c>
      <c r="AA1591" s="35" t="str">
        <f>FIXED(EXP('WinBUGS output'!M1590),2)</f>
        <v>0.49</v>
      </c>
      <c r="AB1591" s="35" t="str">
        <f>FIXED(EXP('WinBUGS output'!O1590),2)</f>
        <v>1.72</v>
      </c>
    </row>
    <row r="1592" spans="1:28" x14ac:dyDescent="0.25">
      <c r="A1592" s="37">
        <v>32</v>
      </c>
      <c r="B1592" s="37">
        <v>40</v>
      </c>
      <c r="C1592" s="35" t="str">
        <f>VLOOKUP(A1592,'WinBUGS output'!A:C,3,FALSE)</f>
        <v>Computerised-CBT (CCBT)</v>
      </c>
      <c r="D1592" s="35" t="str">
        <f>VLOOKUP(B1592,'WinBUGS output'!A:C,3,FALSE)</f>
        <v>Interpersonal counselling</v>
      </c>
      <c r="E1592" s="35" t="str">
        <f>FIXED('WinBUGS output'!N1591,2)</f>
        <v>0.31</v>
      </c>
      <c r="F1592" s="35" t="str">
        <f>FIXED('WinBUGS output'!M1591,2)</f>
        <v>-0.55</v>
      </c>
      <c r="G1592" s="35" t="str">
        <f>FIXED('WinBUGS output'!O1591,2)</f>
        <v>1.29</v>
      </c>
      <c r="H1592" s="7"/>
      <c r="I1592" s="7"/>
      <c r="J1592" s="7"/>
      <c r="X1592" s="35" t="str">
        <f t="shared" si="60"/>
        <v>Computerised-CBT (CCBT)</v>
      </c>
      <c r="Y1592" s="35" t="str">
        <f t="shared" si="61"/>
        <v>Interpersonal counselling</v>
      </c>
      <c r="Z1592" s="35" t="str">
        <f>FIXED(EXP('WinBUGS output'!N1591),2)</f>
        <v>1.37</v>
      </c>
      <c r="AA1592" s="35" t="str">
        <f>FIXED(EXP('WinBUGS output'!M1591),2)</f>
        <v>0.57</v>
      </c>
      <c r="AB1592" s="35" t="str">
        <f>FIXED(EXP('WinBUGS output'!O1591),2)</f>
        <v>3.63</v>
      </c>
    </row>
    <row r="1593" spans="1:28" x14ac:dyDescent="0.25">
      <c r="A1593" s="37">
        <v>32</v>
      </c>
      <c r="B1593" s="37">
        <v>41</v>
      </c>
      <c r="C1593" s="35" t="str">
        <f>VLOOKUP(A1593,'WinBUGS output'!A:C,3,FALSE)</f>
        <v>Computerised-CBT (CCBT)</v>
      </c>
      <c r="D1593" s="35" t="str">
        <f>VLOOKUP(B1593,'WinBUGS output'!A:C,3,FALSE)</f>
        <v>Non-directive counselling</v>
      </c>
      <c r="E1593" s="35" t="str">
        <f>FIXED('WinBUGS output'!N1592,2)</f>
        <v>0.01</v>
      </c>
      <c r="F1593" s="35" t="str">
        <f>FIXED('WinBUGS output'!M1592,2)</f>
        <v>-0.75</v>
      </c>
      <c r="G1593" s="35" t="str">
        <f>FIXED('WinBUGS output'!O1592,2)</f>
        <v>0.75</v>
      </c>
      <c r="H1593" s="7"/>
      <c r="I1593" s="7"/>
      <c r="J1593" s="7"/>
      <c r="X1593" s="35" t="str">
        <f t="shared" si="60"/>
        <v>Computerised-CBT (CCBT)</v>
      </c>
      <c r="Y1593" s="35" t="str">
        <f t="shared" si="61"/>
        <v>Non-directive counselling</v>
      </c>
      <c r="Z1593" s="35" t="str">
        <f>FIXED(EXP('WinBUGS output'!N1592),2)</f>
        <v>1.01</v>
      </c>
      <c r="AA1593" s="35" t="str">
        <f>FIXED(EXP('WinBUGS output'!M1592),2)</f>
        <v>0.47</v>
      </c>
      <c r="AB1593" s="35" t="str">
        <f>FIXED(EXP('WinBUGS output'!O1592),2)</f>
        <v>2.11</v>
      </c>
    </row>
    <row r="1594" spans="1:28" x14ac:dyDescent="0.25">
      <c r="A1594" s="37">
        <v>32</v>
      </c>
      <c r="B1594" s="37">
        <v>42</v>
      </c>
      <c r="C1594" s="35" t="str">
        <f>VLOOKUP(A1594,'WinBUGS output'!A:C,3,FALSE)</f>
        <v>Computerised-CBT (CCBT)</v>
      </c>
      <c r="D1594" s="35" t="str">
        <f>VLOOKUP(B1594,'WinBUGS output'!A:C,3,FALSE)</f>
        <v>Wheel of wellness counselling</v>
      </c>
      <c r="E1594" s="35" t="str">
        <f>FIXED('WinBUGS output'!N1593,2)</f>
        <v>0.03</v>
      </c>
      <c r="F1594" s="35" t="str">
        <f>FIXED('WinBUGS output'!M1593,2)</f>
        <v>-0.84</v>
      </c>
      <c r="G1594" s="35" t="str">
        <f>FIXED('WinBUGS output'!O1593,2)</f>
        <v>0.88</v>
      </c>
      <c r="H1594" s="7"/>
      <c r="I1594" s="7"/>
      <c r="J1594" s="7"/>
      <c r="X1594" s="35" t="str">
        <f t="shared" si="60"/>
        <v>Computerised-CBT (CCBT)</v>
      </c>
      <c r="Y1594" s="35" t="str">
        <f t="shared" si="61"/>
        <v>Wheel of wellness counselling</v>
      </c>
      <c r="Z1594" s="35" t="str">
        <f>FIXED(EXP('WinBUGS output'!N1593),2)</f>
        <v>1.03</v>
      </c>
      <c r="AA1594" s="35" t="str">
        <f>FIXED(EXP('WinBUGS output'!M1593),2)</f>
        <v>0.43</v>
      </c>
      <c r="AB1594" s="35" t="str">
        <f>FIXED(EXP('WinBUGS output'!O1593),2)</f>
        <v>2.42</v>
      </c>
    </row>
    <row r="1595" spans="1:28" x14ac:dyDescent="0.25">
      <c r="A1595" s="37">
        <v>32</v>
      </c>
      <c r="B1595" s="37">
        <v>43</v>
      </c>
      <c r="C1595" s="35" t="str">
        <f>VLOOKUP(A1595,'WinBUGS output'!A:C,3,FALSE)</f>
        <v>Computerised-CBT (CCBT)</v>
      </c>
      <c r="D1595" s="35" t="str">
        <f>VLOOKUP(B1595,'WinBUGS output'!A:C,3,FALSE)</f>
        <v>Problem solving individual + enhanced TAU</v>
      </c>
      <c r="E1595" s="35" t="str">
        <f>FIXED('WinBUGS output'!N1594,2)</f>
        <v>-0.98</v>
      </c>
      <c r="F1595" s="35" t="str">
        <f>FIXED('WinBUGS output'!M1594,2)</f>
        <v>-2.20</v>
      </c>
      <c r="G1595" s="35" t="str">
        <f>FIXED('WinBUGS output'!O1594,2)</f>
        <v>0.29</v>
      </c>
      <c r="H1595" s="7"/>
      <c r="I1595" s="7"/>
      <c r="J1595" s="7"/>
      <c r="X1595" s="35" t="str">
        <f t="shared" si="60"/>
        <v>Computerised-CBT (CCBT)</v>
      </c>
      <c r="Y1595" s="35" t="str">
        <f t="shared" si="61"/>
        <v>Problem solving individual + enhanced TAU</v>
      </c>
      <c r="Z1595" s="35" t="str">
        <f>FIXED(EXP('WinBUGS output'!N1594),2)</f>
        <v>0.38</v>
      </c>
      <c r="AA1595" s="35" t="str">
        <f>FIXED(EXP('WinBUGS output'!M1594),2)</f>
        <v>0.11</v>
      </c>
      <c r="AB1595" s="35" t="str">
        <f>FIXED(EXP('WinBUGS output'!O1594),2)</f>
        <v>1.34</v>
      </c>
    </row>
    <row r="1596" spans="1:28" x14ac:dyDescent="0.25">
      <c r="A1596" s="37">
        <v>32</v>
      </c>
      <c r="B1596" s="37">
        <v>44</v>
      </c>
      <c r="C1596" s="35" t="str">
        <f>VLOOKUP(A1596,'WinBUGS output'!A:C,3,FALSE)</f>
        <v>Computerised-CBT (CCBT)</v>
      </c>
      <c r="D1596" s="35" t="str">
        <f>VLOOKUP(B1596,'WinBUGS output'!A:C,3,FALSE)</f>
        <v>Behavioural activation</v>
      </c>
      <c r="E1596" s="35" t="str">
        <f>FIXED('WinBUGS output'!N1595,2)</f>
        <v>1.13</v>
      </c>
      <c r="F1596" s="35" t="str">
        <f>FIXED('WinBUGS output'!M1595,2)</f>
        <v>0.36</v>
      </c>
      <c r="G1596" s="35" t="str">
        <f>FIXED('WinBUGS output'!O1595,2)</f>
        <v>1.89</v>
      </c>
      <c r="H1596" s="7"/>
      <c r="I1596" s="7"/>
      <c r="J1596" s="7"/>
      <c r="X1596" s="35" t="str">
        <f t="shared" si="60"/>
        <v>Computerised-CBT (CCBT)</v>
      </c>
      <c r="Y1596" s="35" t="str">
        <f t="shared" si="61"/>
        <v>Behavioural activation</v>
      </c>
      <c r="Z1596" s="35" t="str">
        <f>FIXED(EXP('WinBUGS output'!N1595),2)</f>
        <v>3.08</v>
      </c>
      <c r="AA1596" s="35" t="str">
        <f>FIXED(EXP('WinBUGS output'!M1595),2)</f>
        <v>1.44</v>
      </c>
      <c r="AB1596" s="35" t="str">
        <f>FIXED(EXP('WinBUGS output'!O1595),2)</f>
        <v>6.61</v>
      </c>
    </row>
    <row r="1597" spans="1:28" x14ac:dyDescent="0.25">
      <c r="A1597" s="37">
        <v>32</v>
      </c>
      <c r="B1597" s="37">
        <v>45</v>
      </c>
      <c r="C1597" s="35" t="str">
        <f>VLOOKUP(A1597,'WinBUGS output'!A:C,3,FALSE)</f>
        <v>Computerised-CBT (CCBT)</v>
      </c>
      <c r="D1597" s="35" t="str">
        <f>VLOOKUP(B1597,'WinBUGS output'!A:C,3,FALSE)</f>
        <v>CBT individual (under 15 sessions)</v>
      </c>
      <c r="E1597" s="35" t="str">
        <f>FIXED('WinBUGS output'!N1596,2)</f>
        <v>0.39</v>
      </c>
      <c r="F1597" s="35" t="str">
        <f>FIXED('WinBUGS output'!M1596,2)</f>
        <v>-0.24</v>
      </c>
      <c r="G1597" s="35" t="str">
        <f>FIXED('WinBUGS output'!O1596,2)</f>
        <v>1.02</v>
      </c>
      <c r="H1597" s="7"/>
      <c r="I1597" s="7"/>
      <c r="J1597" s="7"/>
      <c r="X1597" s="35" t="str">
        <f t="shared" si="60"/>
        <v>Computerised-CBT (CCBT)</v>
      </c>
      <c r="Y1597" s="35" t="str">
        <f t="shared" si="61"/>
        <v>CBT individual (under 15 sessions)</v>
      </c>
      <c r="Z1597" s="35" t="str">
        <f>FIXED(EXP('WinBUGS output'!N1596),2)</f>
        <v>1.48</v>
      </c>
      <c r="AA1597" s="35" t="str">
        <f>FIXED(EXP('WinBUGS output'!M1596),2)</f>
        <v>0.79</v>
      </c>
      <c r="AB1597" s="35" t="str">
        <f>FIXED(EXP('WinBUGS output'!O1596),2)</f>
        <v>2.77</v>
      </c>
    </row>
    <row r="1598" spans="1:28" x14ac:dyDescent="0.25">
      <c r="A1598" s="37">
        <v>32</v>
      </c>
      <c r="B1598" s="37">
        <v>46</v>
      </c>
      <c r="C1598" s="35" t="str">
        <f>VLOOKUP(A1598,'WinBUGS output'!A:C,3,FALSE)</f>
        <v>Computerised-CBT (CCBT)</v>
      </c>
      <c r="D1598" s="35" t="str">
        <f>VLOOKUP(B1598,'WinBUGS output'!A:C,3,FALSE)</f>
        <v>CBT individual (under 15 sessions) + TAU</v>
      </c>
      <c r="E1598" s="35" t="str">
        <f>FIXED('WinBUGS output'!N1597,2)</f>
        <v>0.62</v>
      </c>
      <c r="F1598" s="35" t="str">
        <f>FIXED('WinBUGS output'!M1597,2)</f>
        <v>-0.06</v>
      </c>
      <c r="G1598" s="35" t="str">
        <f>FIXED('WinBUGS output'!O1597,2)</f>
        <v>1.34</v>
      </c>
      <c r="H1598" s="7"/>
      <c r="I1598" s="7"/>
      <c r="J1598" s="7"/>
      <c r="X1598" s="35" t="str">
        <f t="shared" si="60"/>
        <v>Computerised-CBT (CCBT)</v>
      </c>
      <c r="Y1598" s="35" t="str">
        <f t="shared" si="61"/>
        <v>CBT individual (under 15 sessions) + TAU</v>
      </c>
      <c r="Z1598" s="35" t="str">
        <f>FIXED(EXP('WinBUGS output'!N1597),2)</f>
        <v>1.86</v>
      </c>
      <c r="AA1598" s="35" t="str">
        <f>FIXED(EXP('WinBUGS output'!M1597),2)</f>
        <v>0.94</v>
      </c>
      <c r="AB1598" s="35" t="str">
        <f>FIXED(EXP('WinBUGS output'!O1597),2)</f>
        <v>3.81</v>
      </c>
    </row>
    <row r="1599" spans="1:28" x14ac:dyDescent="0.25">
      <c r="A1599" s="37">
        <v>32</v>
      </c>
      <c r="B1599" s="37">
        <v>47</v>
      </c>
      <c r="C1599" s="35" t="str">
        <f>VLOOKUP(A1599,'WinBUGS output'!A:C,3,FALSE)</f>
        <v>Computerised-CBT (CCBT)</v>
      </c>
      <c r="D1599" s="35" t="str">
        <f>VLOOKUP(B1599,'WinBUGS output'!A:C,3,FALSE)</f>
        <v>CBT individual (over 15 sessions)</v>
      </c>
      <c r="E1599" s="35" t="str">
        <f>FIXED('WinBUGS output'!N1598,2)</f>
        <v>0.48</v>
      </c>
      <c r="F1599" s="35" t="str">
        <f>FIXED('WinBUGS output'!M1598,2)</f>
        <v>-0.07</v>
      </c>
      <c r="G1599" s="35" t="str">
        <f>FIXED('WinBUGS output'!O1598,2)</f>
        <v>1.04</v>
      </c>
      <c r="H1599" s="7"/>
      <c r="I1599" s="7"/>
      <c r="J1599" s="7"/>
      <c r="X1599" s="35" t="str">
        <f t="shared" si="60"/>
        <v>Computerised-CBT (CCBT)</v>
      </c>
      <c r="Y1599" s="35" t="str">
        <f t="shared" si="61"/>
        <v>CBT individual (over 15 sessions)</v>
      </c>
      <c r="Z1599" s="35" t="str">
        <f>FIXED(EXP('WinBUGS output'!N1598),2)</f>
        <v>1.62</v>
      </c>
      <c r="AA1599" s="35" t="str">
        <f>FIXED(EXP('WinBUGS output'!M1598),2)</f>
        <v>0.93</v>
      </c>
      <c r="AB1599" s="35" t="str">
        <f>FIXED(EXP('WinBUGS output'!O1598),2)</f>
        <v>2.83</v>
      </c>
    </row>
    <row r="1600" spans="1:28" x14ac:dyDescent="0.25">
      <c r="A1600" s="37">
        <v>32</v>
      </c>
      <c r="B1600" s="37">
        <v>48</v>
      </c>
      <c r="C1600" s="35" t="str">
        <f>VLOOKUP(A1600,'WinBUGS output'!A:C,3,FALSE)</f>
        <v>Computerised-CBT (CCBT)</v>
      </c>
      <c r="D1600" s="35" t="str">
        <f>VLOOKUP(B1600,'WinBUGS output'!A:C,3,FALSE)</f>
        <v>CBT individual (over 15 sessions) + TAU</v>
      </c>
      <c r="E1600" s="35" t="str">
        <f>FIXED('WinBUGS output'!N1599,2)</f>
        <v>-0.18</v>
      </c>
      <c r="F1600" s="35" t="str">
        <f>FIXED('WinBUGS output'!M1599,2)</f>
        <v>-1.48</v>
      </c>
      <c r="G1600" s="35" t="str">
        <f>FIXED('WinBUGS output'!O1599,2)</f>
        <v>0.78</v>
      </c>
      <c r="H1600" s="7"/>
      <c r="I1600" s="7"/>
      <c r="J1600" s="7"/>
      <c r="X1600" s="35" t="str">
        <f t="shared" si="60"/>
        <v>Computerised-CBT (CCBT)</v>
      </c>
      <c r="Y1600" s="35" t="str">
        <f t="shared" si="61"/>
        <v>CBT individual (over 15 sessions) + TAU</v>
      </c>
      <c r="Z1600" s="35" t="str">
        <f>FIXED(EXP('WinBUGS output'!N1599),2)</f>
        <v>0.84</v>
      </c>
      <c r="AA1600" s="35" t="str">
        <f>FIXED(EXP('WinBUGS output'!M1599),2)</f>
        <v>0.23</v>
      </c>
      <c r="AB1600" s="35" t="str">
        <f>FIXED(EXP('WinBUGS output'!O1599),2)</f>
        <v>2.19</v>
      </c>
    </row>
    <row r="1601" spans="1:28" x14ac:dyDescent="0.25">
      <c r="A1601" s="37">
        <v>32</v>
      </c>
      <c r="B1601" s="37">
        <v>49</v>
      </c>
      <c r="C1601" s="35" t="str">
        <f>VLOOKUP(A1601,'WinBUGS output'!A:C,3,FALSE)</f>
        <v>Computerised-CBT (CCBT)</v>
      </c>
      <c r="D1601" s="35" t="str">
        <f>VLOOKUP(B1601,'WinBUGS output'!A:C,3,FALSE)</f>
        <v>Rational emotive behaviour therapy (REBT) individual</v>
      </c>
      <c r="E1601" s="35" t="str">
        <f>FIXED('WinBUGS output'!N1600,2)</f>
        <v>0.50</v>
      </c>
      <c r="F1601" s="35" t="str">
        <f>FIXED('WinBUGS output'!M1600,2)</f>
        <v>-0.27</v>
      </c>
      <c r="G1601" s="35" t="str">
        <f>FIXED('WinBUGS output'!O1600,2)</f>
        <v>1.28</v>
      </c>
      <c r="H1601" s="7"/>
      <c r="I1601" s="7"/>
      <c r="J1601" s="7"/>
      <c r="X1601" s="35" t="str">
        <f t="shared" si="60"/>
        <v>Computerised-CBT (CCBT)</v>
      </c>
      <c r="Y1601" s="35" t="str">
        <f t="shared" si="61"/>
        <v>Rational emotive behaviour therapy (REBT) individual</v>
      </c>
      <c r="Z1601" s="35" t="str">
        <f>FIXED(EXP('WinBUGS output'!N1600),2)</f>
        <v>1.65</v>
      </c>
      <c r="AA1601" s="35" t="str">
        <f>FIXED(EXP('WinBUGS output'!M1600),2)</f>
        <v>0.77</v>
      </c>
      <c r="AB1601" s="35" t="str">
        <f>FIXED(EXP('WinBUGS output'!O1600),2)</f>
        <v>3.59</v>
      </c>
    </row>
    <row r="1602" spans="1:28" x14ac:dyDescent="0.25">
      <c r="A1602" s="37">
        <v>32</v>
      </c>
      <c r="B1602" s="37">
        <v>50</v>
      </c>
      <c r="C1602" s="35" t="str">
        <f>VLOOKUP(A1602,'WinBUGS output'!A:C,3,FALSE)</f>
        <v>Computerised-CBT (CCBT)</v>
      </c>
      <c r="D1602" s="35" t="str">
        <f>VLOOKUP(B1602,'WinBUGS output'!A:C,3,FALSE)</f>
        <v>Third-wave cognitive therapy individual</v>
      </c>
      <c r="E1602" s="35" t="str">
        <f>FIXED('WinBUGS output'!N1601,2)</f>
        <v>0.70</v>
      </c>
      <c r="F1602" s="35" t="str">
        <f>FIXED('WinBUGS output'!M1601,2)</f>
        <v>0.01</v>
      </c>
      <c r="G1602" s="35" t="str">
        <f>FIXED('WinBUGS output'!O1601,2)</f>
        <v>1.44</v>
      </c>
      <c r="H1602" s="7"/>
      <c r="I1602" s="7"/>
      <c r="J1602" s="7"/>
      <c r="X1602" s="35" t="str">
        <f t="shared" si="60"/>
        <v>Computerised-CBT (CCBT)</v>
      </c>
      <c r="Y1602" s="35" t="str">
        <f t="shared" si="61"/>
        <v>Third-wave cognitive therapy individual</v>
      </c>
      <c r="Z1602" s="35" t="str">
        <f>FIXED(EXP('WinBUGS output'!N1601),2)</f>
        <v>2.02</v>
      </c>
      <c r="AA1602" s="35" t="str">
        <f>FIXED(EXP('WinBUGS output'!M1601),2)</f>
        <v>1.01</v>
      </c>
      <c r="AB1602" s="35" t="str">
        <f>FIXED(EXP('WinBUGS output'!O1601),2)</f>
        <v>4.22</v>
      </c>
    </row>
    <row r="1603" spans="1:28" x14ac:dyDescent="0.25">
      <c r="A1603" s="37">
        <v>32</v>
      </c>
      <c r="B1603" s="37">
        <v>51</v>
      </c>
      <c r="C1603" s="35" t="str">
        <f>VLOOKUP(A1603,'WinBUGS output'!A:C,3,FALSE)</f>
        <v>Computerised-CBT (CCBT)</v>
      </c>
      <c r="D1603" s="35" t="str">
        <f>VLOOKUP(B1603,'WinBUGS output'!A:C,3,FALSE)</f>
        <v>Third-wave cognitive therapy individual + TAU</v>
      </c>
      <c r="E1603" s="35" t="str">
        <f>FIXED('WinBUGS output'!N1602,2)</f>
        <v>0.67</v>
      </c>
      <c r="F1603" s="35" t="str">
        <f>FIXED('WinBUGS output'!M1602,2)</f>
        <v>-0.14</v>
      </c>
      <c r="G1603" s="35" t="str">
        <f>FIXED('WinBUGS output'!O1602,2)</f>
        <v>1.57</v>
      </c>
      <c r="H1603" s="7"/>
      <c r="I1603" s="7"/>
      <c r="J1603" s="7"/>
      <c r="X1603" s="35" t="str">
        <f t="shared" si="60"/>
        <v>Computerised-CBT (CCBT)</v>
      </c>
      <c r="Y1603" s="35" t="str">
        <f t="shared" si="61"/>
        <v>Third-wave cognitive therapy individual + TAU</v>
      </c>
      <c r="Z1603" s="35" t="str">
        <f>FIXED(EXP('WinBUGS output'!N1602),2)</f>
        <v>1.95</v>
      </c>
      <c r="AA1603" s="35" t="str">
        <f>FIXED(EXP('WinBUGS output'!M1602),2)</f>
        <v>0.87</v>
      </c>
      <c r="AB1603" s="35" t="str">
        <f>FIXED(EXP('WinBUGS output'!O1602),2)</f>
        <v>4.83</v>
      </c>
    </row>
    <row r="1604" spans="1:28" x14ac:dyDescent="0.25">
      <c r="A1604" s="37">
        <v>32</v>
      </c>
      <c r="B1604" s="37">
        <v>52</v>
      </c>
      <c r="C1604" s="35" t="str">
        <f>VLOOKUP(A1604,'WinBUGS output'!A:C,3,FALSE)</f>
        <v>Computerised-CBT (CCBT)</v>
      </c>
      <c r="D1604" s="35" t="str">
        <f>VLOOKUP(B1604,'WinBUGS output'!A:C,3,FALSE)</f>
        <v>CBT group (under 15 sessions)</v>
      </c>
      <c r="E1604" s="35" t="str">
        <f>FIXED('WinBUGS output'!N1603,2)</f>
        <v>0.04</v>
      </c>
      <c r="F1604" s="35" t="str">
        <f>FIXED('WinBUGS output'!M1603,2)</f>
        <v>-0.64</v>
      </c>
      <c r="G1604" s="35" t="str">
        <f>FIXED('WinBUGS output'!O1603,2)</f>
        <v>0.75</v>
      </c>
      <c r="H1604" s="7"/>
      <c r="I1604" s="7"/>
      <c r="J1604" s="7"/>
      <c r="X1604" s="35" t="str">
        <f t="shared" si="60"/>
        <v>Computerised-CBT (CCBT)</v>
      </c>
      <c r="Y1604" s="35" t="str">
        <f t="shared" si="61"/>
        <v>CBT group (under 15 sessions)</v>
      </c>
      <c r="Z1604" s="35" t="str">
        <f>FIXED(EXP('WinBUGS output'!N1603),2)</f>
        <v>1.04</v>
      </c>
      <c r="AA1604" s="35" t="str">
        <f>FIXED(EXP('WinBUGS output'!M1603),2)</f>
        <v>0.53</v>
      </c>
      <c r="AB1604" s="35" t="str">
        <f>FIXED(EXP('WinBUGS output'!O1603),2)</f>
        <v>2.13</v>
      </c>
    </row>
    <row r="1605" spans="1:28" x14ac:dyDescent="0.25">
      <c r="A1605" s="37">
        <v>32</v>
      </c>
      <c r="B1605" s="37">
        <v>53</v>
      </c>
      <c r="C1605" s="35" t="str">
        <f>VLOOKUP(A1605,'WinBUGS output'!A:C,3,FALSE)</f>
        <v>Computerised-CBT (CCBT)</v>
      </c>
      <c r="D1605" s="35" t="str">
        <f>VLOOKUP(B1605,'WinBUGS output'!A:C,3,FALSE)</f>
        <v>CBT group (under 15 sessions) + TAU</v>
      </c>
      <c r="E1605" s="35" t="str">
        <f>FIXED('WinBUGS output'!N1604,2)</f>
        <v>0.18</v>
      </c>
      <c r="F1605" s="35" t="str">
        <f>FIXED('WinBUGS output'!M1604,2)</f>
        <v>-0.53</v>
      </c>
      <c r="G1605" s="35" t="str">
        <f>FIXED('WinBUGS output'!O1604,2)</f>
        <v>1.02</v>
      </c>
      <c r="H1605" s="7"/>
      <c r="I1605" s="7"/>
      <c r="J1605" s="7"/>
      <c r="X1605" s="35" t="str">
        <f t="shared" ref="X1605:X1668" si="62">C1605</f>
        <v>Computerised-CBT (CCBT)</v>
      </c>
      <c r="Y1605" s="35" t="str">
        <f t="shared" ref="Y1605:Y1668" si="63">D1605</f>
        <v>CBT group (under 15 sessions) + TAU</v>
      </c>
      <c r="Z1605" s="35" t="str">
        <f>FIXED(EXP('WinBUGS output'!N1604),2)</f>
        <v>1.20</v>
      </c>
      <c r="AA1605" s="35" t="str">
        <f>FIXED(EXP('WinBUGS output'!M1604),2)</f>
        <v>0.59</v>
      </c>
      <c r="AB1605" s="35" t="str">
        <f>FIXED(EXP('WinBUGS output'!O1604),2)</f>
        <v>2.78</v>
      </c>
    </row>
    <row r="1606" spans="1:28" x14ac:dyDescent="0.25">
      <c r="A1606" s="37">
        <v>32</v>
      </c>
      <c r="B1606" s="37">
        <v>54</v>
      </c>
      <c r="C1606" s="35" t="str">
        <f>VLOOKUP(A1606,'WinBUGS output'!A:C,3,FALSE)</f>
        <v>Computerised-CBT (CCBT)</v>
      </c>
      <c r="D1606" s="35" t="str">
        <f>VLOOKUP(B1606,'WinBUGS output'!A:C,3,FALSE)</f>
        <v>Coping with Depression course (group)</v>
      </c>
      <c r="E1606" s="35" t="str">
        <f>FIXED('WinBUGS output'!N1605,2)</f>
        <v>-0.23</v>
      </c>
      <c r="F1606" s="35" t="str">
        <f>FIXED('WinBUGS output'!M1605,2)</f>
        <v>-0.90</v>
      </c>
      <c r="G1606" s="35" t="str">
        <f>FIXED('WinBUGS output'!O1605,2)</f>
        <v>0.42</v>
      </c>
      <c r="H1606" s="7"/>
      <c r="I1606" s="7"/>
      <c r="J1606" s="7"/>
      <c r="X1606" s="35" t="str">
        <f t="shared" si="62"/>
        <v>Computerised-CBT (CCBT)</v>
      </c>
      <c r="Y1606" s="35" t="str">
        <f t="shared" si="63"/>
        <v>Coping with Depression course (group)</v>
      </c>
      <c r="Z1606" s="35" t="str">
        <f>FIXED(EXP('WinBUGS output'!N1605),2)</f>
        <v>0.80</v>
      </c>
      <c r="AA1606" s="35" t="str">
        <f>FIXED(EXP('WinBUGS output'!M1605),2)</f>
        <v>0.40</v>
      </c>
      <c r="AB1606" s="35" t="str">
        <f>FIXED(EXP('WinBUGS output'!O1605),2)</f>
        <v>1.52</v>
      </c>
    </row>
    <row r="1607" spans="1:28" x14ac:dyDescent="0.25">
      <c r="A1607" s="37">
        <v>32</v>
      </c>
      <c r="B1607" s="37">
        <v>55</v>
      </c>
      <c r="C1607" s="35" t="str">
        <f>VLOOKUP(A1607,'WinBUGS output'!A:C,3,FALSE)</f>
        <v>Computerised-CBT (CCBT)</v>
      </c>
      <c r="D1607" s="35" t="str">
        <f>VLOOKUP(B1607,'WinBUGS output'!A:C,3,FALSE)</f>
        <v>Third-wave cognitive therapy group</v>
      </c>
      <c r="E1607" s="35" t="str">
        <f>FIXED('WinBUGS output'!N1606,2)</f>
        <v>-0.20</v>
      </c>
      <c r="F1607" s="35" t="str">
        <f>FIXED('WinBUGS output'!M1606,2)</f>
        <v>-0.87</v>
      </c>
      <c r="G1607" s="35" t="str">
        <f>FIXED('WinBUGS output'!O1606,2)</f>
        <v>0.46</v>
      </c>
      <c r="H1607" s="7"/>
      <c r="I1607" s="7"/>
      <c r="J1607" s="7"/>
      <c r="X1607" s="35" t="str">
        <f t="shared" si="62"/>
        <v>Computerised-CBT (CCBT)</v>
      </c>
      <c r="Y1607" s="35" t="str">
        <f t="shared" si="63"/>
        <v>Third-wave cognitive therapy group</v>
      </c>
      <c r="Z1607" s="35" t="str">
        <f>FIXED(EXP('WinBUGS output'!N1606),2)</f>
        <v>0.82</v>
      </c>
      <c r="AA1607" s="35" t="str">
        <f>FIXED(EXP('WinBUGS output'!M1606),2)</f>
        <v>0.42</v>
      </c>
      <c r="AB1607" s="35" t="str">
        <f>FIXED(EXP('WinBUGS output'!O1606),2)</f>
        <v>1.58</v>
      </c>
    </row>
    <row r="1608" spans="1:28" x14ac:dyDescent="0.25">
      <c r="A1608" s="37">
        <v>32</v>
      </c>
      <c r="B1608" s="37">
        <v>56</v>
      </c>
      <c r="C1608" s="35" t="str">
        <f>VLOOKUP(A1608,'WinBUGS output'!A:C,3,FALSE)</f>
        <v>Computerised-CBT (CCBT)</v>
      </c>
      <c r="D1608" s="35" t="str">
        <f>VLOOKUP(B1608,'WinBUGS output'!A:C,3,FALSE)</f>
        <v>Third-wave cognitive therapy group + TAU</v>
      </c>
      <c r="E1608" s="35" t="str">
        <f>FIXED('WinBUGS output'!N1607,2)</f>
        <v>-0.02</v>
      </c>
      <c r="F1608" s="35" t="str">
        <f>FIXED('WinBUGS output'!M1607,2)</f>
        <v>-0.82</v>
      </c>
      <c r="G1608" s="35" t="str">
        <f>FIXED('WinBUGS output'!O1607,2)</f>
        <v>0.85</v>
      </c>
      <c r="H1608" s="7"/>
      <c r="I1608" s="7"/>
      <c r="J1608" s="7"/>
      <c r="X1608" s="35" t="str">
        <f t="shared" si="62"/>
        <v>Computerised-CBT (CCBT)</v>
      </c>
      <c r="Y1608" s="35" t="str">
        <f t="shared" si="63"/>
        <v>Third-wave cognitive therapy group + TAU</v>
      </c>
      <c r="Z1608" s="35" t="str">
        <f>FIXED(EXP('WinBUGS output'!N1607),2)</f>
        <v>0.98</v>
      </c>
      <c r="AA1608" s="35" t="str">
        <f>FIXED(EXP('WinBUGS output'!M1607),2)</f>
        <v>0.44</v>
      </c>
      <c r="AB1608" s="35" t="str">
        <f>FIXED(EXP('WinBUGS output'!O1607),2)</f>
        <v>2.34</v>
      </c>
    </row>
    <row r="1609" spans="1:28" x14ac:dyDescent="0.25">
      <c r="A1609" s="37">
        <v>32</v>
      </c>
      <c r="B1609" s="37">
        <v>57</v>
      </c>
      <c r="C1609" s="35" t="str">
        <f>VLOOKUP(A1609,'WinBUGS output'!A:C,3,FALSE)</f>
        <v>Computerised-CBT (CCBT)</v>
      </c>
      <c r="D1609" s="35" t="str">
        <f>VLOOKUP(B1609,'WinBUGS output'!A:C,3,FALSE)</f>
        <v>CBT individual (over 15 sessions) + any TCA</v>
      </c>
      <c r="E1609" s="35" t="str">
        <f>FIXED('WinBUGS output'!N1608,2)</f>
        <v>0.82</v>
      </c>
      <c r="F1609" s="35" t="str">
        <f>FIXED('WinBUGS output'!M1608,2)</f>
        <v>-0.04</v>
      </c>
      <c r="G1609" s="35" t="str">
        <f>FIXED('WinBUGS output'!O1608,2)</f>
        <v>1.67</v>
      </c>
      <c r="H1609" s="7"/>
      <c r="I1609" s="7"/>
      <c r="J1609" s="7"/>
      <c r="X1609" s="35" t="str">
        <f t="shared" si="62"/>
        <v>Computerised-CBT (CCBT)</v>
      </c>
      <c r="Y1609" s="35" t="str">
        <f t="shared" si="63"/>
        <v>CBT individual (over 15 sessions) + any TCA</v>
      </c>
      <c r="Z1609" s="35" t="str">
        <f>FIXED(EXP('WinBUGS output'!N1608),2)</f>
        <v>2.27</v>
      </c>
      <c r="AA1609" s="35" t="str">
        <f>FIXED(EXP('WinBUGS output'!M1608),2)</f>
        <v>0.96</v>
      </c>
      <c r="AB1609" s="35" t="str">
        <f>FIXED(EXP('WinBUGS output'!O1608),2)</f>
        <v>5.29</v>
      </c>
    </row>
    <row r="1610" spans="1:28" x14ac:dyDescent="0.25">
      <c r="A1610" s="37">
        <v>32</v>
      </c>
      <c r="B1610" s="37">
        <v>58</v>
      </c>
      <c r="C1610" s="35" t="str">
        <f>VLOOKUP(A1610,'WinBUGS output'!A:C,3,FALSE)</f>
        <v>Computerised-CBT (CCBT)</v>
      </c>
      <c r="D1610" s="35" t="str">
        <f>VLOOKUP(B1610,'WinBUGS output'!A:C,3,FALSE)</f>
        <v>CBT individual (over 15 sessions) + imipramine</v>
      </c>
      <c r="E1610" s="35" t="str">
        <f>FIXED('WinBUGS output'!N1609,2)</f>
        <v>0.84</v>
      </c>
      <c r="F1610" s="35" t="str">
        <f>FIXED('WinBUGS output'!M1609,2)</f>
        <v>-0.11</v>
      </c>
      <c r="G1610" s="35" t="str">
        <f>FIXED('WinBUGS output'!O1609,2)</f>
        <v>1.79</v>
      </c>
      <c r="H1610" s="7"/>
      <c r="I1610" s="7"/>
      <c r="J1610" s="7"/>
      <c r="X1610" s="35" t="str">
        <f t="shared" si="62"/>
        <v>Computerised-CBT (CCBT)</v>
      </c>
      <c r="Y1610" s="35" t="str">
        <f t="shared" si="63"/>
        <v>CBT individual (over 15 sessions) + imipramine</v>
      </c>
      <c r="Z1610" s="35" t="str">
        <f>FIXED(EXP('WinBUGS output'!N1609),2)</f>
        <v>2.31</v>
      </c>
      <c r="AA1610" s="35" t="str">
        <f>FIXED(EXP('WinBUGS output'!M1609),2)</f>
        <v>0.90</v>
      </c>
      <c r="AB1610" s="35" t="str">
        <f>FIXED(EXP('WinBUGS output'!O1609),2)</f>
        <v>6.01</v>
      </c>
    </row>
    <row r="1611" spans="1:28" x14ac:dyDescent="0.25">
      <c r="A1611" s="37">
        <v>32</v>
      </c>
      <c r="B1611" s="37">
        <v>59</v>
      </c>
      <c r="C1611" s="35" t="str">
        <f>VLOOKUP(A1611,'WinBUGS output'!A:C,3,FALSE)</f>
        <v>Computerised-CBT (CCBT)</v>
      </c>
      <c r="D1611" s="35" t="str">
        <f>VLOOKUP(B1611,'WinBUGS output'!A:C,3,FALSE)</f>
        <v>Supportive psychotherapy + any SSRI</v>
      </c>
      <c r="E1611" s="35" t="str">
        <f>FIXED('WinBUGS output'!N1610,2)</f>
        <v>1.21</v>
      </c>
      <c r="F1611" s="35" t="str">
        <f>FIXED('WinBUGS output'!M1610,2)</f>
        <v>-0.31</v>
      </c>
      <c r="G1611" s="35" t="str">
        <f>FIXED('WinBUGS output'!O1610,2)</f>
        <v>2.77</v>
      </c>
      <c r="H1611" s="7"/>
      <c r="I1611" s="7"/>
      <c r="J1611" s="7"/>
      <c r="X1611" s="35" t="str">
        <f t="shared" si="62"/>
        <v>Computerised-CBT (CCBT)</v>
      </c>
      <c r="Y1611" s="35" t="str">
        <f t="shared" si="63"/>
        <v>Supportive psychotherapy + any SSRI</v>
      </c>
      <c r="Z1611" s="35" t="str">
        <f>FIXED(EXP('WinBUGS output'!N1610),2)</f>
        <v>3.36</v>
      </c>
      <c r="AA1611" s="35" t="str">
        <f>FIXED(EXP('WinBUGS output'!M1610),2)</f>
        <v>0.74</v>
      </c>
      <c r="AB1611" s="35" t="str">
        <f>FIXED(EXP('WinBUGS output'!O1610),2)</f>
        <v>15.97</v>
      </c>
    </row>
    <row r="1612" spans="1:28" x14ac:dyDescent="0.25">
      <c r="A1612" s="37">
        <v>32</v>
      </c>
      <c r="B1612" s="37">
        <v>60</v>
      </c>
      <c r="C1612" s="35" t="str">
        <f>VLOOKUP(A1612,'WinBUGS output'!A:C,3,FALSE)</f>
        <v>Computerised-CBT (CCBT)</v>
      </c>
      <c r="D1612" s="35" t="str">
        <f>VLOOKUP(B1612,'WinBUGS output'!A:C,3,FALSE)</f>
        <v>Interpersonal psychotherapy (IPT) + any AD</v>
      </c>
      <c r="E1612" s="35" t="str">
        <f>FIXED('WinBUGS output'!N1611,2)</f>
        <v>1.39</v>
      </c>
      <c r="F1612" s="35" t="str">
        <f>FIXED('WinBUGS output'!M1611,2)</f>
        <v>0.28</v>
      </c>
      <c r="G1612" s="35" t="str">
        <f>FIXED('WinBUGS output'!O1611,2)</f>
        <v>2.50</v>
      </c>
      <c r="H1612" s="7"/>
      <c r="I1612" s="7"/>
      <c r="J1612" s="7"/>
      <c r="X1612" s="35" t="str">
        <f t="shared" si="62"/>
        <v>Computerised-CBT (CCBT)</v>
      </c>
      <c r="Y1612" s="35" t="str">
        <f t="shared" si="63"/>
        <v>Interpersonal psychotherapy (IPT) + any AD</v>
      </c>
      <c r="Z1612" s="35" t="str">
        <f>FIXED(EXP('WinBUGS output'!N1611),2)</f>
        <v>4.01</v>
      </c>
      <c r="AA1612" s="35" t="str">
        <f>FIXED(EXP('WinBUGS output'!M1611),2)</f>
        <v>1.32</v>
      </c>
      <c r="AB1612" s="35" t="str">
        <f>FIXED(EXP('WinBUGS output'!O1611),2)</f>
        <v>12.23</v>
      </c>
    </row>
    <row r="1613" spans="1:28" x14ac:dyDescent="0.25">
      <c r="A1613" s="37">
        <v>32</v>
      </c>
      <c r="B1613" s="37">
        <v>61</v>
      </c>
      <c r="C1613" s="35" t="str">
        <f>VLOOKUP(A1613,'WinBUGS output'!A:C,3,FALSE)</f>
        <v>Computerised-CBT (CCBT)</v>
      </c>
      <c r="D1613" s="35" t="str">
        <f>VLOOKUP(B1613,'WinBUGS output'!A:C,3,FALSE)</f>
        <v>Interpersonal psychotherapy (IPT) + imipramine</v>
      </c>
      <c r="E1613" s="35" t="str">
        <f>FIXED('WinBUGS output'!N1612,2)</f>
        <v>1.41</v>
      </c>
      <c r="F1613" s="35" t="str">
        <f>FIXED('WinBUGS output'!M1612,2)</f>
        <v>0.15</v>
      </c>
      <c r="G1613" s="35" t="str">
        <f>FIXED('WinBUGS output'!O1612,2)</f>
        <v>2.69</v>
      </c>
      <c r="H1613" s="7"/>
      <c r="I1613" s="7"/>
      <c r="J1613" s="7"/>
      <c r="X1613" s="35" t="str">
        <f t="shared" si="62"/>
        <v>Computerised-CBT (CCBT)</v>
      </c>
      <c r="Y1613" s="35" t="str">
        <f t="shared" si="63"/>
        <v>Interpersonal psychotherapy (IPT) + imipramine</v>
      </c>
      <c r="Z1613" s="35" t="str">
        <f>FIXED(EXP('WinBUGS output'!N1612),2)</f>
        <v>4.10</v>
      </c>
      <c r="AA1613" s="35" t="str">
        <f>FIXED(EXP('WinBUGS output'!M1612),2)</f>
        <v>1.16</v>
      </c>
      <c r="AB1613" s="35" t="str">
        <f>FIXED(EXP('WinBUGS output'!O1612),2)</f>
        <v>14.75</v>
      </c>
    </row>
    <row r="1614" spans="1:28" x14ac:dyDescent="0.25">
      <c r="A1614" s="37">
        <v>32</v>
      </c>
      <c r="B1614" s="37">
        <v>62</v>
      </c>
      <c r="C1614" s="35" t="str">
        <f>VLOOKUP(A1614,'WinBUGS output'!A:C,3,FALSE)</f>
        <v>Computerised-CBT (CCBT)</v>
      </c>
      <c r="D1614" s="35" t="str">
        <f>VLOOKUP(B1614,'WinBUGS output'!A:C,3,FALSE)</f>
        <v>Short-term psychodynamic psychotherapy individual + Any AD</v>
      </c>
      <c r="E1614" s="35" t="str">
        <f>FIXED('WinBUGS output'!N1613,2)</f>
        <v>1.15</v>
      </c>
      <c r="F1614" s="35" t="str">
        <f>FIXED('WinBUGS output'!M1613,2)</f>
        <v>0.15</v>
      </c>
      <c r="G1614" s="35" t="str">
        <f>FIXED('WinBUGS output'!O1613,2)</f>
        <v>2.15</v>
      </c>
      <c r="H1614" s="7"/>
      <c r="I1614" s="7"/>
      <c r="J1614" s="7"/>
      <c r="X1614" s="35" t="str">
        <f t="shared" si="62"/>
        <v>Computerised-CBT (CCBT)</v>
      </c>
      <c r="Y1614" s="35" t="str">
        <f t="shared" si="63"/>
        <v>Short-term psychodynamic psychotherapy individual + Any AD</v>
      </c>
      <c r="Z1614" s="35" t="str">
        <f>FIXED(EXP('WinBUGS output'!N1613),2)</f>
        <v>3.16</v>
      </c>
      <c r="AA1614" s="35" t="str">
        <f>FIXED(EXP('WinBUGS output'!M1613),2)</f>
        <v>1.16</v>
      </c>
      <c r="AB1614" s="35" t="str">
        <f>FIXED(EXP('WinBUGS output'!O1613),2)</f>
        <v>8.58</v>
      </c>
    </row>
    <row r="1615" spans="1:28" x14ac:dyDescent="0.25">
      <c r="A1615" s="37">
        <v>32</v>
      </c>
      <c r="B1615" s="37">
        <v>63</v>
      </c>
      <c r="C1615" s="35" t="str">
        <f>VLOOKUP(A1615,'WinBUGS output'!A:C,3,FALSE)</f>
        <v>Computerised-CBT (CCBT)</v>
      </c>
      <c r="D1615" s="35" t="str">
        <f>VLOOKUP(B1615,'WinBUGS output'!A:C,3,FALSE)</f>
        <v>Short-term psychodynamic psychotherapy individual + any SSRI</v>
      </c>
      <c r="E1615" s="35" t="str">
        <f>FIXED('WinBUGS output'!N1614,2)</f>
        <v>1.01</v>
      </c>
      <c r="F1615" s="35" t="str">
        <f>FIXED('WinBUGS output'!M1614,2)</f>
        <v>-0.10</v>
      </c>
      <c r="G1615" s="35" t="str">
        <f>FIXED('WinBUGS output'!O1614,2)</f>
        <v>2.09</v>
      </c>
      <c r="H1615" s="7"/>
      <c r="I1615" s="7"/>
      <c r="J1615" s="7"/>
      <c r="X1615" s="35" t="str">
        <f t="shared" si="62"/>
        <v>Computerised-CBT (CCBT)</v>
      </c>
      <c r="Y1615" s="35" t="str">
        <f t="shared" si="63"/>
        <v>Short-term psychodynamic psychotherapy individual + any SSRI</v>
      </c>
      <c r="Z1615" s="35" t="str">
        <f>FIXED(EXP('WinBUGS output'!N1614),2)</f>
        <v>2.75</v>
      </c>
      <c r="AA1615" s="35" t="str">
        <f>FIXED(EXP('WinBUGS output'!M1614),2)</f>
        <v>0.91</v>
      </c>
      <c r="AB1615" s="35" t="str">
        <f>FIXED(EXP('WinBUGS output'!O1614),2)</f>
        <v>8.11</v>
      </c>
    </row>
    <row r="1616" spans="1:28" x14ac:dyDescent="0.25">
      <c r="A1616" s="37">
        <v>32</v>
      </c>
      <c r="B1616" s="37">
        <v>64</v>
      </c>
      <c r="C1616" s="35" t="str">
        <f>VLOOKUP(A1616,'WinBUGS output'!A:C,3,FALSE)</f>
        <v>Computerised-CBT (CCBT)</v>
      </c>
      <c r="D1616" s="35" t="str">
        <f>VLOOKUP(B1616,'WinBUGS output'!A:C,3,FALSE)</f>
        <v>CBT individual (over 15 sessions) + Pill placebo</v>
      </c>
      <c r="E1616" s="35" t="str">
        <f>FIXED('WinBUGS output'!N1615,2)</f>
        <v>1.74</v>
      </c>
      <c r="F1616" s="35" t="str">
        <f>FIXED('WinBUGS output'!M1615,2)</f>
        <v>0.65</v>
      </c>
      <c r="G1616" s="35" t="str">
        <f>FIXED('WinBUGS output'!O1615,2)</f>
        <v>2.86</v>
      </c>
      <c r="H1616" s="7"/>
      <c r="I1616" s="7"/>
      <c r="J1616" s="7"/>
      <c r="X1616" s="35" t="str">
        <f t="shared" si="62"/>
        <v>Computerised-CBT (CCBT)</v>
      </c>
      <c r="Y1616" s="35" t="str">
        <f t="shared" si="63"/>
        <v>CBT individual (over 15 sessions) + Pill placebo</v>
      </c>
      <c r="Z1616" s="35" t="str">
        <f>FIXED(EXP('WinBUGS output'!N1615),2)</f>
        <v>5.72</v>
      </c>
      <c r="AA1616" s="35" t="str">
        <f>FIXED(EXP('WinBUGS output'!M1615),2)</f>
        <v>1.92</v>
      </c>
      <c r="AB1616" s="35" t="str">
        <f>FIXED(EXP('WinBUGS output'!O1615),2)</f>
        <v>17.37</v>
      </c>
    </row>
    <row r="1617" spans="1:28" x14ac:dyDescent="0.25">
      <c r="A1617" s="37">
        <v>32</v>
      </c>
      <c r="B1617" s="37">
        <v>65</v>
      </c>
      <c r="C1617" s="35" t="str">
        <f>VLOOKUP(A1617,'WinBUGS output'!A:C,3,FALSE)</f>
        <v>Computerised-CBT (CCBT)</v>
      </c>
      <c r="D1617" s="35" t="str">
        <f>VLOOKUP(B1617,'WinBUGS output'!A:C,3,FALSE)</f>
        <v xml:space="preserve">Interpersonal psychotherapy (IPT) + Pill placebo </v>
      </c>
      <c r="E1617" s="35" t="str">
        <f>FIXED('WinBUGS output'!N1616,2)</f>
        <v>1.73</v>
      </c>
      <c r="F1617" s="35" t="str">
        <f>FIXED('WinBUGS output'!M1616,2)</f>
        <v>0.49</v>
      </c>
      <c r="G1617" s="35" t="str">
        <f>FIXED('WinBUGS output'!O1616,2)</f>
        <v>2.99</v>
      </c>
      <c r="H1617" s="7"/>
      <c r="I1617" s="7"/>
      <c r="J1617" s="7"/>
      <c r="X1617" s="35" t="str">
        <f t="shared" si="62"/>
        <v>Computerised-CBT (CCBT)</v>
      </c>
      <c r="Y1617" s="35" t="str">
        <f t="shared" si="63"/>
        <v xml:space="preserve">Interpersonal psychotherapy (IPT) + Pill placebo </v>
      </c>
      <c r="Z1617" s="35" t="str">
        <f>FIXED(EXP('WinBUGS output'!N1616),2)</f>
        <v>5.65</v>
      </c>
      <c r="AA1617" s="35" t="str">
        <f>FIXED(EXP('WinBUGS output'!M1616),2)</f>
        <v>1.63</v>
      </c>
      <c r="AB1617" s="35" t="str">
        <f>FIXED(EXP('WinBUGS output'!O1616),2)</f>
        <v>19.95</v>
      </c>
    </row>
    <row r="1618" spans="1:28" x14ac:dyDescent="0.25">
      <c r="A1618" s="37">
        <v>32</v>
      </c>
      <c r="B1618" s="37">
        <v>66</v>
      </c>
      <c r="C1618" s="35" t="str">
        <f>VLOOKUP(A1618,'WinBUGS output'!A:C,3,FALSE)</f>
        <v>Computerised-CBT (CCBT)</v>
      </c>
      <c r="D1618" s="35" t="str">
        <f>VLOOKUP(B1618,'WinBUGS output'!A:C,3,FALSE)</f>
        <v>Exercise + Sertraline</v>
      </c>
      <c r="E1618" s="35" t="str">
        <f>FIXED('WinBUGS output'!N1617,2)</f>
        <v>1.62</v>
      </c>
      <c r="F1618" s="35" t="str">
        <f>FIXED('WinBUGS output'!M1617,2)</f>
        <v>0.47</v>
      </c>
      <c r="G1618" s="35" t="str">
        <f>FIXED('WinBUGS output'!O1617,2)</f>
        <v>2.75</v>
      </c>
      <c r="H1618" s="7"/>
      <c r="I1618" s="7"/>
      <c r="J1618" s="7"/>
      <c r="X1618" s="35" t="str">
        <f t="shared" si="62"/>
        <v>Computerised-CBT (CCBT)</v>
      </c>
      <c r="Y1618" s="35" t="str">
        <f t="shared" si="63"/>
        <v>Exercise + Sertraline</v>
      </c>
      <c r="Z1618" s="35" t="str">
        <f>FIXED(EXP('WinBUGS output'!N1617),2)</f>
        <v>5.03</v>
      </c>
      <c r="AA1618" s="35" t="str">
        <f>FIXED(EXP('WinBUGS output'!M1617),2)</f>
        <v>1.61</v>
      </c>
      <c r="AB1618" s="35" t="str">
        <f>FIXED(EXP('WinBUGS output'!O1617),2)</f>
        <v>15.60</v>
      </c>
    </row>
    <row r="1619" spans="1:28" x14ac:dyDescent="0.25">
      <c r="A1619" s="37">
        <v>32</v>
      </c>
      <c r="B1619" s="37">
        <v>67</v>
      </c>
      <c r="C1619" s="35" t="str">
        <f>VLOOKUP(A1619,'WinBUGS output'!A:C,3,FALSE)</f>
        <v>Computerised-CBT (CCBT)</v>
      </c>
      <c r="D1619" s="35" t="str">
        <f>VLOOKUP(B1619,'WinBUGS output'!A:C,3,FALSE)</f>
        <v>Cognitive bibliotherapy + escitalopram</v>
      </c>
      <c r="E1619" s="35" t="str">
        <f>FIXED('WinBUGS output'!N1618,2)</f>
        <v>0.12</v>
      </c>
      <c r="F1619" s="35" t="str">
        <f>FIXED('WinBUGS output'!M1618,2)</f>
        <v>-1.09</v>
      </c>
      <c r="G1619" s="35" t="str">
        <f>FIXED('WinBUGS output'!O1618,2)</f>
        <v>1.35</v>
      </c>
      <c r="H1619" s="7"/>
      <c r="I1619" s="7"/>
      <c r="J1619" s="7"/>
      <c r="X1619" s="35" t="str">
        <f t="shared" si="62"/>
        <v>Computerised-CBT (CCBT)</v>
      </c>
      <c r="Y1619" s="35" t="str">
        <f t="shared" si="63"/>
        <v>Cognitive bibliotherapy + escitalopram</v>
      </c>
      <c r="Z1619" s="35" t="str">
        <f>FIXED(EXP('WinBUGS output'!N1618),2)</f>
        <v>1.13</v>
      </c>
      <c r="AA1619" s="35" t="str">
        <f>FIXED(EXP('WinBUGS output'!M1618),2)</f>
        <v>0.34</v>
      </c>
      <c r="AB1619" s="35" t="str">
        <f>FIXED(EXP('WinBUGS output'!O1618),2)</f>
        <v>3.86</v>
      </c>
    </row>
    <row r="1620" spans="1:28" x14ac:dyDescent="0.25">
      <c r="A1620" s="37">
        <v>33</v>
      </c>
      <c r="B1620" s="37">
        <v>34</v>
      </c>
      <c r="C1620" s="35" t="str">
        <f>VLOOKUP(A1620,'WinBUGS output'!A:C,3,FALSE)</f>
        <v>Online positive psychological intervention</v>
      </c>
      <c r="D1620" s="35" t="str">
        <f>VLOOKUP(B1620,'WinBUGS output'!A:C,3,FALSE)</f>
        <v>Psychoeducational website</v>
      </c>
      <c r="E1620" s="35" t="str">
        <f>FIXED('WinBUGS output'!N1619,2)</f>
        <v>0.43</v>
      </c>
      <c r="F1620" s="35" t="str">
        <f>FIXED('WinBUGS output'!M1619,2)</f>
        <v>-0.32</v>
      </c>
      <c r="G1620" s="35" t="str">
        <f>FIXED('WinBUGS output'!O1619,2)</f>
        <v>1.39</v>
      </c>
      <c r="H1620" s="7"/>
      <c r="I1620" s="7"/>
      <c r="J1620" s="7"/>
      <c r="X1620" s="35" t="str">
        <f t="shared" si="62"/>
        <v>Online positive psychological intervention</v>
      </c>
      <c r="Y1620" s="35" t="str">
        <f t="shared" si="63"/>
        <v>Psychoeducational website</v>
      </c>
      <c r="Z1620" s="35" t="str">
        <f>FIXED(EXP('WinBUGS output'!N1619),2)</f>
        <v>1.53</v>
      </c>
      <c r="AA1620" s="35" t="str">
        <f>FIXED(EXP('WinBUGS output'!M1619),2)</f>
        <v>0.73</v>
      </c>
      <c r="AB1620" s="35" t="str">
        <f>FIXED(EXP('WinBUGS output'!O1619),2)</f>
        <v>4.03</v>
      </c>
    </row>
    <row r="1621" spans="1:28" x14ac:dyDescent="0.25">
      <c r="A1621" s="37">
        <v>33</v>
      </c>
      <c r="B1621" s="37">
        <v>35</v>
      </c>
      <c r="C1621" s="35" t="str">
        <f>VLOOKUP(A1621,'WinBUGS output'!A:C,3,FALSE)</f>
        <v>Online positive psychological intervention</v>
      </c>
      <c r="D1621" s="35" t="str">
        <f>VLOOKUP(B1621,'WinBUGS output'!A:C,3,FALSE)</f>
        <v>Tailored computerised psychoeducation and self-help strategies</v>
      </c>
      <c r="E1621" s="35" t="str">
        <f>FIXED('WinBUGS output'!N1620,2)</f>
        <v>-0.11</v>
      </c>
      <c r="F1621" s="35" t="str">
        <f>FIXED('WinBUGS output'!M1620,2)</f>
        <v>-1.04</v>
      </c>
      <c r="G1621" s="35" t="str">
        <f>FIXED('WinBUGS output'!O1620,2)</f>
        <v>0.68</v>
      </c>
      <c r="H1621" s="7"/>
      <c r="I1621" s="7"/>
      <c r="J1621" s="7"/>
      <c r="X1621" s="35" t="str">
        <f t="shared" si="62"/>
        <v>Online positive psychological intervention</v>
      </c>
      <c r="Y1621" s="35" t="str">
        <f t="shared" si="63"/>
        <v>Tailored computerised psychoeducation and self-help strategies</v>
      </c>
      <c r="Z1621" s="35" t="str">
        <f>FIXED(EXP('WinBUGS output'!N1620),2)</f>
        <v>0.89</v>
      </c>
      <c r="AA1621" s="35" t="str">
        <f>FIXED(EXP('WinBUGS output'!M1620),2)</f>
        <v>0.35</v>
      </c>
      <c r="AB1621" s="35" t="str">
        <f>FIXED(EXP('WinBUGS output'!O1620),2)</f>
        <v>1.97</v>
      </c>
    </row>
    <row r="1622" spans="1:28" x14ac:dyDescent="0.25">
      <c r="A1622" s="37">
        <v>33</v>
      </c>
      <c r="B1622" s="37">
        <v>36</v>
      </c>
      <c r="C1622" s="35" t="str">
        <f>VLOOKUP(A1622,'WinBUGS output'!A:C,3,FALSE)</f>
        <v>Online positive psychological intervention</v>
      </c>
      <c r="D1622" s="35" t="str">
        <f>VLOOKUP(B1622,'WinBUGS output'!A:C,3,FALSE)</f>
        <v>Lifestyle factors discussion</v>
      </c>
      <c r="E1622" s="35" t="str">
        <f>FIXED('WinBUGS output'!N1621,2)</f>
        <v>0.12</v>
      </c>
      <c r="F1622" s="35" t="str">
        <f>FIXED('WinBUGS output'!M1621,2)</f>
        <v>-0.76</v>
      </c>
      <c r="G1622" s="35" t="str">
        <f>FIXED('WinBUGS output'!O1621,2)</f>
        <v>1.03</v>
      </c>
      <c r="H1622" s="7"/>
      <c r="I1622" s="7"/>
      <c r="J1622" s="7"/>
      <c r="X1622" s="35" t="str">
        <f t="shared" si="62"/>
        <v>Online positive psychological intervention</v>
      </c>
      <c r="Y1622" s="35" t="str">
        <f t="shared" si="63"/>
        <v>Lifestyle factors discussion</v>
      </c>
      <c r="Z1622" s="35" t="str">
        <f>FIXED(EXP('WinBUGS output'!N1621),2)</f>
        <v>1.13</v>
      </c>
      <c r="AA1622" s="35" t="str">
        <f>FIXED(EXP('WinBUGS output'!M1621),2)</f>
        <v>0.47</v>
      </c>
      <c r="AB1622" s="35" t="str">
        <f>FIXED(EXP('WinBUGS output'!O1621),2)</f>
        <v>2.81</v>
      </c>
    </row>
    <row r="1623" spans="1:28" x14ac:dyDescent="0.25">
      <c r="A1623" s="37">
        <v>33</v>
      </c>
      <c r="B1623" s="37">
        <v>37</v>
      </c>
      <c r="C1623" s="35" t="str">
        <f>VLOOKUP(A1623,'WinBUGS output'!A:C,3,FALSE)</f>
        <v>Online positive psychological intervention</v>
      </c>
      <c r="D1623" s="35" t="str">
        <f>VLOOKUP(B1623,'WinBUGS output'!A:C,3,FALSE)</f>
        <v>Psychoeducational group programme</v>
      </c>
      <c r="E1623" s="35" t="str">
        <f>FIXED('WinBUGS output'!N1622,2)</f>
        <v>0.32</v>
      </c>
      <c r="F1623" s="35" t="str">
        <f>FIXED('WinBUGS output'!M1622,2)</f>
        <v>-0.48</v>
      </c>
      <c r="G1623" s="35" t="str">
        <f>FIXED('WinBUGS output'!O1622,2)</f>
        <v>1.16</v>
      </c>
      <c r="H1623" s="7"/>
      <c r="I1623" s="7"/>
      <c r="J1623" s="7"/>
      <c r="X1623" s="35" t="str">
        <f t="shared" si="62"/>
        <v>Online positive psychological intervention</v>
      </c>
      <c r="Y1623" s="35" t="str">
        <f t="shared" si="63"/>
        <v>Psychoeducational group programme</v>
      </c>
      <c r="Z1623" s="35" t="str">
        <f>FIXED(EXP('WinBUGS output'!N1622),2)</f>
        <v>1.37</v>
      </c>
      <c r="AA1623" s="35" t="str">
        <f>FIXED(EXP('WinBUGS output'!M1622),2)</f>
        <v>0.62</v>
      </c>
      <c r="AB1623" s="35" t="str">
        <f>FIXED(EXP('WinBUGS output'!O1622),2)</f>
        <v>3.19</v>
      </c>
    </row>
    <row r="1624" spans="1:28" x14ac:dyDescent="0.25">
      <c r="A1624" s="37">
        <v>33</v>
      </c>
      <c r="B1624" s="37">
        <v>38</v>
      </c>
      <c r="C1624" s="35" t="str">
        <f>VLOOKUP(A1624,'WinBUGS output'!A:C,3,FALSE)</f>
        <v>Online positive psychological intervention</v>
      </c>
      <c r="D1624" s="35" t="str">
        <f>VLOOKUP(B1624,'WinBUGS output'!A:C,3,FALSE)</f>
        <v>Psychoeducational group programme + TAU</v>
      </c>
      <c r="E1624" s="35" t="str">
        <f>FIXED('WinBUGS output'!N1623,2)</f>
        <v>0.43</v>
      </c>
      <c r="F1624" s="35" t="str">
        <f>FIXED('WinBUGS output'!M1623,2)</f>
        <v>-0.46</v>
      </c>
      <c r="G1624" s="35" t="str">
        <f>FIXED('WinBUGS output'!O1623,2)</f>
        <v>1.40</v>
      </c>
      <c r="H1624" s="7"/>
      <c r="I1624" s="7"/>
      <c r="J1624" s="7"/>
      <c r="X1624" s="35" t="str">
        <f t="shared" si="62"/>
        <v>Online positive psychological intervention</v>
      </c>
      <c r="Y1624" s="35" t="str">
        <f t="shared" si="63"/>
        <v>Psychoeducational group programme + TAU</v>
      </c>
      <c r="Z1624" s="35" t="str">
        <f>FIXED(EXP('WinBUGS output'!N1623),2)</f>
        <v>1.53</v>
      </c>
      <c r="AA1624" s="35" t="str">
        <f>FIXED(EXP('WinBUGS output'!M1623),2)</f>
        <v>0.63</v>
      </c>
      <c r="AB1624" s="35" t="str">
        <f>FIXED(EXP('WinBUGS output'!O1623),2)</f>
        <v>4.04</v>
      </c>
    </row>
    <row r="1625" spans="1:28" x14ac:dyDescent="0.25">
      <c r="A1625" s="37">
        <v>33</v>
      </c>
      <c r="B1625" s="37">
        <v>39</v>
      </c>
      <c r="C1625" s="35" t="str">
        <f>VLOOKUP(A1625,'WinBUGS output'!A:C,3,FALSE)</f>
        <v>Online positive psychological intervention</v>
      </c>
      <c r="D1625" s="35" t="str">
        <f>VLOOKUP(B1625,'WinBUGS output'!A:C,3,FALSE)</f>
        <v>Interpersonal psychotherapy (IPT)</v>
      </c>
      <c r="E1625" s="35" t="str">
        <f>FIXED('WinBUGS output'!N1624,2)</f>
        <v>0.53</v>
      </c>
      <c r="F1625" s="35" t="str">
        <f>FIXED('WinBUGS output'!M1624,2)</f>
        <v>-0.27</v>
      </c>
      <c r="G1625" s="35" t="str">
        <f>FIXED('WinBUGS output'!O1624,2)</f>
        <v>1.39</v>
      </c>
      <c r="H1625" s="7"/>
      <c r="I1625" s="7"/>
      <c r="J1625" s="7"/>
      <c r="X1625" s="35" t="str">
        <f t="shared" si="62"/>
        <v>Online positive psychological intervention</v>
      </c>
      <c r="Y1625" s="35" t="str">
        <f t="shared" si="63"/>
        <v>Interpersonal psychotherapy (IPT)</v>
      </c>
      <c r="Z1625" s="35" t="str">
        <f>FIXED(EXP('WinBUGS output'!N1624),2)</f>
        <v>1.69</v>
      </c>
      <c r="AA1625" s="35" t="str">
        <f>FIXED(EXP('WinBUGS output'!M1624),2)</f>
        <v>0.77</v>
      </c>
      <c r="AB1625" s="35" t="str">
        <f>FIXED(EXP('WinBUGS output'!O1624),2)</f>
        <v>4.00</v>
      </c>
    </row>
    <row r="1626" spans="1:28" x14ac:dyDescent="0.25">
      <c r="A1626" s="37">
        <v>33</v>
      </c>
      <c r="B1626" s="37">
        <v>40</v>
      </c>
      <c r="C1626" s="35" t="str">
        <f>VLOOKUP(A1626,'WinBUGS output'!A:C,3,FALSE)</f>
        <v>Online positive psychological intervention</v>
      </c>
      <c r="D1626" s="35" t="str">
        <f>VLOOKUP(B1626,'WinBUGS output'!A:C,3,FALSE)</f>
        <v>Interpersonal counselling</v>
      </c>
      <c r="E1626" s="35" t="str">
        <f>FIXED('WinBUGS output'!N1625,2)</f>
        <v>0.93</v>
      </c>
      <c r="F1626" s="35" t="str">
        <f>FIXED('WinBUGS output'!M1625,2)</f>
        <v>-0.09</v>
      </c>
      <c r="G1626" s="35" t="str">
        <f>FIXED('WinBUGS output'!O1625,2)</f>
        <v>2.06</v>
      </c>
      <c r="H1626" s="7"/>
      <c r="I1626" s="7"/>
      <c r="J1626" s="7"/>
      <c r="X1626" s="35" t="str">
        <f t="shared" si="62"/>
        <v>Online positive psychological intervention</v>
      </c>
      <c r="Y1626" s="35" t="str">
        <f t="shared" si="63"/>
        <v>Interpersonal counselling</v>
      </c>
      <c r="Z1626" s="35" t="str">
        <f>FIXED(EXP('WinBUGS output'!N1625),2)</f>
        <v>2.54</v>
      </c>
      <c r="AA1626" s="35" t="str">
        <f>FIXED(EXP('WinBUGS output'!M1625),2)</f>
        <v>0.91</v>
      </c>
      <c r="AB1626" s="35" t="str">
        <f>FIXED(EXP('WinBUGS output'!O1625),2)</f>
        <v>7.82</v>
      </c>
    </row>
    <row r="1627" spans="1:28" x14ac:dyDescent="0.25">
      <c r="A1627" s="37">
        <v>33</v>
      </c>
      <c r="B1627" s="37">
        <v>41</v>
      </c>
      <c r="C1627" s="35" t="str">
        <f>VLOOKUP(A1627,'WinBUGS output'!A:C,3,FALSE)</f>
        <v>Online positive psychological intervention</v>
      </c>
      <c r="D1627" s="35" t="str">
        <f>VLOOKUP(B1627,'WinBUGS output'!A:C,3,FALSE)</f>
        <v>Non-directive counselling</v>
      </c>
      <c r="E1627" s="35" t="str">
        <f>FIXED('WinBUGS output'!N1626,2)</f>
        <v>0.62</v>
      </c>
      <c r="F1627" s="35" t="str">
        <f>FIXED('WinBUGS output'!M1626,2)</f>
        <v>-0.29</v>
      </c>
      <c r="G1627" s="35" t="str">
        <f>FIXED('WinBUGS output'!O1626,2)</f>
        <v>1.56</v>
      </c>
      <c r="H1627" s="7"/>
      <c r="I1627" s="7"/>
      <c r="J1627" s="7"/>
      <c r="X1627" s="35" t="str">
        <f t="shared" si="62"/>
        <v>Online positive psychological intervention</v>
      </c>
      <c r="Y1627" s="35" t="str">
        <f t="shared" si="63"/>
        <v>Non-directive counselling</v>
      </c>
      <c r="Z1627" s="35" t="str">
        <f>FIXED(EXP('WinBUGS output'!N1626),2)</f>
        <v>1.86</v>
      </c>
      <c r="AA1627" s="35" t="str">
        <f>FIXED(EXP('WinBUGS output'!M1626),2)</f>
        <v>0.75</v>
      </c>
      <c r="AB1627" s="35" t="str">
        <f>FIXED(EXP('WinBUGS output'!O1626),2)</f>
        <v>4.74</v>
      </c>
    </row>
    <row r="1628" spans="1:28" x14ac:dyDescent="0.25">
      <c r="A1628" s="37">
        <v>33</v>
      </c>
      <c r="B1628" s="37">
        <v>42</v>
      </c>
      <c r="C1628" s="35" t="str">
        <f>VLOOKUP(A1628,'WinBUGS output'!A:C,3,FALSE)</f>
        <v>Online positive psychological intervention</v>
      </c>
      <c r="D1628" s="35" t="str">
        <f>VLOOKUP(B1628,'WinBUGS output'!A:C,3,FALSE)</f>
        <v>Wheel of wellness counselling</v>
      </c>
      <c r="E1628" s="35" t="str">
        <f>FIXED('WinBUGS output'!N1627,2)</f>
        <v>0.64</v>
      </c>
      <c r="F1628" s="35" t="str">
        <f>FIXED('WinBUGS output'!M1627,2)</f>
        <v>-0.36</v>
      </c>
      <c r="G1628" s="35" t="str">
        <f>FIXED('WinBUGS output'!O1627,2)</f>
        <v>1.67</v>
      </c>
      <c r="H1628" s="7"/>
      <c r="I1628" s="7"/>
      <c r="J1628" s="7"/>
      <c r="X1628" s="35" t="str">
        <f t="shared" si="62"/>
        <v>Online positive psychological intervention</v>
      </c>
      <c r="Y1628" s="35" t="str">
        <f t="shared" si="63"/>
        <v>Wheel of wellness counselling</v>
      </c>
      <c r="Z1628" s="35" t="str">
        <f>FIXED(EXP('WinBUGS output'!N1627),2)</f>
        <v>1.91</v>
      </c>
      <c r="AA1628" s="35" t="str">
        <f>FIXED(EXP('WinBUGS output'!M1627),2)</f>
        <v>0.70</v>
      </c>
      <c r="AB1628" s="35" t="str">
        <f>FIXED(EXP('WinBUGS output'!O1627),2)</f>
        <v>5.33</v>
      </c>
    </row>
    <row r="1629" spans="1:28" x14ac:dyDescent="0.25">
      <c r="A1629" s="37">
        <v>33</v>
      </c>
      <c r="B1629" s="37">
        <v>43</v>
      </c>
      <c r="C1629" s="35" t="str">
        <f>VLOOKUP(A1629,'WinBUGS output'!A:C,3,FALSE)</f>
        <v>Online positive psychological intervention</v>
      </c>
      <c r="D1629" s="35" t="str">
        <f>VLOOKUP(B1629,'WinBUGS output'!A:C,3,FALSE)</f>
        <v>Problem solving individual + enhanced TAU</v>
      </c>
      <c r="E1629" s="35" t="str">
        <f>FIXED('WinBUGS output'!N1628,2)</f>
        <v>-0.36</v>
      </c>
      <c r="F1629" s="35" t="str">
        <f>FIXED('WinBUGS output'!M1628,2)</f>
        <v>-1.71</v>
      </c>
      <c r="G1629" s="35" t="str">
        <f>FIXED('WinBUGS output'!O1628,2)</f>
        <v>1.03</v>
      </c>
      <c r="H1629" s="7"/>
      <c r="I1629" s="7"/>
      <c r="J1629" s="7"/>
      <c r="X1629" s="35" t="str">
        <f t="shared" si="62"/>
        <v>Online positive psychological intervention</v>
      </c>
      <c r="Y1629" s="35" t="str">
        <f t="shared" si="63"/>
        <v>Problem solving individual + enhanced TAU</v>
      </c>
      <c r="Z1629" s="35" t="str">
        <f>FIXED(EXP('WinBUGS output'!N1628),2)</f>
        <v>0.70</v>
      </c>
      <c r="AA1629" s="35" t="str">
        <f>FIXED(EXP('WinBUGS output'!M1628),2)</f>
        <v>0.18</v>
      </c>
      <c r="AB1629" s="35" t="str">
        <f>FIXED(EXP('WinBUGS output'!O1628),2)</f>
        <v>2.80</v>
      </c>
    </row>
    <row r="1630" spans="1:28" x14ac:dyDescent="0.25">
      <c r="A1630" s="37">
        <v>33</v>
      </c>
      <c r="B1630" s="37">
        <v>44</v>
      </c>
      <c r="C1630" s="35" t="str">
        <f>VLOOKUP(A1630,'WinBUGS output'!A:C,3,FALSE)</f>
        <v>Online positive psychological intervention</v>
      </c>
      <c r="D1630" s="35" t="str">
        <f>VLOOKUP(B1630,'WinBUGS output'!A:C,3,FALSE)</f>
        <v>Behavioural activation</v>
      </c>
      <c r="E1630" s="35" t="str">
        <f>FIXED('WinBUGS output'!N1629,2)</f>
        <v>1.74</v>
      </c>
      <c r="F1630" s="35" t="str">
        <f>FIXED('WinBUGS output'!M1629,2)</f>
        <v>0.82</v>
      </c>
      <c r="G1630" s="35" t="str">
        <f>FIXED('WinBUGS output'!O1629,2)</f>
        <v>2.69</v>
      </c>
      <c r="H1630" s="7"/>
      <c r="I1630" s="7"/>
      <c r="J1630" s="7"/>
      <c r="X1630" s="35" t="str">
        <f t="shared" si="62"/>
        <v>Online positive psychological intervention</v>
      </c>
      <c r="Y1630" s="35" t="str">
        <f t="shared" si="63"/>
        <v>Behavioural activation</v>
      </c>
      <c r="Z1630" s="35" t="str">
        <f>FIXED(EXP('WinBUGS output'!N1629),2)</f>
        <v>5.70</v>
      </c>
      <c r="AA1630" s="35" t="str">
        <f>FIXED(EXP('WinBUGS output'!M1629),2)</f>
        <v>2.27</v>
      </c>
      <c r="AB1630" s="35" t="str">
        <f>FIXED(EXP('WinBUGS output'!O1629),2)</f>
        <v>14.73</v>
      </c>
    </row>
    <row r="1631" spans="1:28" x14ac:dyDescent="0.25">
      <c r="A1631" s="37">
        <v>33</v>
      </c>
      <c r="B1631" s="37">
        <v>45</v>
      </c>
      <c r="C1631" s="35" t="str">
        <f>VLOOKUP(A1631,'WinBUGS output'!A:C,3,FALSE)</f>
        <v>Online positive psychological intervention</v>
      </c>
      <c r="D1631" s="35" t="str">
        <f>VLOOKUP(B1631,'WinBUGS output'!A:C,3,FALSE)</f>
        <v>CBT individual (under 15 sessions)</v>
      </c>
      <c r="E1631" s="35" t="str">
        <f>FIXED('WinBUGS output'!N1630,2)</f>
        <v>1.01</v>
      </c>
      <c r="F1631" s="35" t="str">
        <f>FIXED('WinBUGS output'!M1630,2)</f>
        <v>0.19</v>
      </c>
      <c r="G1631" s="35" t="str">
        <f>FIXED('WinBUGS output'!O1630,2)</f>
        <v>1.87</v>
      </c>
      <c r="H1631" s="7"/>
      <c r="I1631" s="7"/>
      <c r="J1631" s="7"/>
      <c r="X1631" s="35" t="str">
        <f t="shared" si="62"/>
        <v>Online positive psychological intervention</v>
      </c>
      <c r="Y1631" s="35" t="str">
        <f t="shared" si="63"/>
        <v>CBT individual (under 15 sessions)</v>
      </c>
      <c r="Z1631" s="35" t="str">
        <f>FIXED(EXP('WinBUGS output'!N1630),2)</f>
        <v>2.73</v>
      </c>
      <c r="AA1631" s="35" t="str">
        <f>FIXED(EXP('WinBUGS output'!M1630),2)</f>
        <v>1.21</v>
      </c>
      <c r="AB1631" s="35" t="str">
        <f>FIXED(EXP('WinBUGS output'!O1630),2)</f>
        <v>6.49</v>
      </c>
    </row>
    <row r="1632" spans="1:28" x14ac:dyDescent="0.25">
      <c r="A1632" s="37">
        <v>33</v>
      </c>
      <c r="B1632" s="37">
        <v>46</v>
      </c>
      <c r="C1632" s="35" t="str">
        <f>VLOOKUP(A1632,'WinBUGS output'!A:C,3,FALSE)</f>
        <v>Online positive psychological intervention</v>
      </c>
      <c r="D1632" s="35" t="str">
        <f>VLOOKUP(B1632,'WinBUGS output'!A:C,3,FALSE)</f>
        <v>CBT individual (under 15 sessions) + TAU</v>
      </c>
      <c r="E1632" s="35" t="str">
        <f>FIXED('WinBUGS output'!N1631,2)</f>
        <v>1.24</v>
      </c>
      <c r="F1632" s="35" t="str">
        <f>FIXED('WinBUGS output'!M1631,2)</f>
        <v>0.38</v>
      </c>
      <c r="G1632" s="35" t="str">
        <f>FIXED('WinBUGS output'!O1631,2)</f>
        <v>2.16</v>
      </c>
      <c r="H1632" s="7"/>
      <c r="I1632" s="7"/>
      <c r="J1632" s="7"/>
      <c r="X1632" s="35" t="str">
        <f t="shared" si="62"/>
        <v>Online positive psychological intervention</v>
      </c>
      <c r="Y1632" s="35" t="str">
        <f t="shared" si="63"/>
        <v>CBT individual (under 15 sessions) + TAU</v>
      </c>
      <c r="Z1632" s="35" t="str">
        <f>FIXED(EXP('WinBUGS output'!N1631),2)</f>
        <v>3.44</v>
      </c>
      <c r="AA1632" s="35" t="str">
        <f>FIXED(EXP('WinBUGS output'!M1631),2)</f>
        <v>1.47</v>
      </c>
      <c r="AB1632" s="35" t="str">
        <f>FIXED(EXP('WinBUGS output'!O1631),2)</f>
        <v>8.70</v>
      </c>
    </row>
    <row r="1633" spans="1:28" x14ac:dyDescent="0.25">
      <c r="A1633" s="37">
        <v>33</v>
      </c>
      <c r="B1633" s="37">
        <v>47</v>
      </c>
      <c r="C1633" s="35" t="str">
        <f>VLOOKUP(A1633,'WinBUGS output'!A:C,3,FALSE)</f>
        <v>Online positive psychological intervention</v>
      </c>
      <c r="D1633" s="35" t="str">
        <f>VLOOKUP(B1633,'WinBUGS output'!A:C,3,FALSE)</f>
        <v>CBT individual (over 15 sessions)</v>
      </c>
      <c r="E1633" s="35" t="str">
        <f>FIXED('WinBUGS output'!N1632,2)</f>
        <v>1.09</v>
      </c>
      <c r="F1633" s="35" t="str">
        <f>FIXED('WinBUGS output'!M1632,2)</f>
        <v>0.34</v>
      </c>
      <c r="G1633" s="35" t="str">
        <f>FIXED('WinBUGS output'!O1632,2)</f>
        <v>1.91</v>
      </c>
      <c r="H1633" s="7"/>
      <c r="I1633" s="7"/>
      <c r="J1633" s="7"/>
      <c r="X1633" s="35" t="str">
        <f t="shared" si="62"/>
        <v>Online positive psychological intervention</v>
      </c>
      <c r="Y1633" s="35" t="str">
        <f t="shared" si="63"/>
        <v>CBT individual (over 15 sessions)</v>
      </c>
      <c r="Z1633" s="35" t="str">
        <f>FIXED(EXP('WinBUGS output'!N1632),2)</f>
        <v>2.98</v>
      </c>
      <c r="AA1633" s="35" t="str">
        <f>FIXED(EXP('WinBUGS output'!M1632),2)</f>
        <v>1.41</v>
      </c>
      <c r="AB1633" s="35" t="str">
        <f>FIXED(EXP('WinBUGS output'!O1632),2)</f>
        <v>6.74</v>
      </c>
    </row>
    <row r="1634" spans="1:28" x14ac:dyDescent="0.25">
      <c r="A1634" s="37">
        <v>33</v>
      </c>
      <c r="B1634" s="37">
        <v>48</v>
      </c>
      <c r="C1634" s="35" t="str">
        <f>VLOOKUP(A1634,'WinBUGS output'!A:C,3,FALSE)</f>
        <v>Online positive psychological intervention</v>
      </c>
      <c r="D1634" s="35" t="str">
        <f>VLOOKUP(B1634,'WinBUGS output'!A:C,3,FALSE)</f>
        <v>CBT individual (over 15 sessions) + TAU</v>
      </c>
      <c r="E1634" s="35" t="str">
        <f>FIXED('WinBUGS output'!N1633,2)</f>
        <v>0.43</v>
      </c>
      <c r="F1634" s="35" t="str">
        <f>FIXED('WinBUGS output'!M1633,2)</f>
        <v>-0.96</v>
      </c>
      <c r="G1634" s="35" t="str">
        <f>FIXED('WinBUGS output'!O1633,2)</f>
        <v>1.57</v>
      </c>
      <c r="H1634" s="7"/>
      <c r="I1634" s="7"/>
      <c r="J1634" s="7"/>
      <c r="X1634" s="35" t="str">
        <f t="shared" si="62"/>
        <v>Online positive psychological intervention</v>
      </c>
      <c r="Y1634" s="35" t="str">
        <f t="shared" si="63"/>
        <v>CBT individual (over 15 sessions) + TAU</v>
      </c>
      <c r="Z1634" s="35" t="str">
        <f>FIXED(EXP('WinBUGS output'!N1633),2)</f>
        <v>1.54</v>
      </c>
      <c r="AA1634" s="35" t="str">
        <f>FIXED(EXP('WinBUGS output'!M1633),2)</f>
        <v>0.38</v>
      </c>
      <c r="AB1634" s="35" t="str">
        <f>FIXED(EXP('WinBUGS output'!O1633),2)</f>
        <v>4.83</v>
      </c>
    </row>
    <row r="1635" spans="1:28" x14ac:dyDescent="0.25">
      <c r="A1635" s="37">
        <v>33</v>
      </c>
      <c r="B1635" s="37">
        <v>49</v>
      </c>
      <c r="C1635" s="35" t="str">
        <f>VLOOKUP(A1635,'WinBUGS output'!A:C,3,FALSE)</f>
        <v>Online positive psychological intervention</v>
      </c>
      <c r="D1635" s="35" t="str">
        <f>VLOOKUP(B1635,'WinBUGS output'!A:C,3,FALSE)</f>
        <v>Rational emotive behaviour therapy (REBT) individual</v>
      </c>
      <c r="E1635" s="35" t="str">
        <f>FIXED('WinBUGS output'!N1634,2)</f>
        <v>1.12</v>
      </c>
      <c r="F1635" s="35" t="str">
        <f>FIXED('WinBUGS output'!M1634,2)</f>
        <v>0.19</v>
      </c>
      <c r="G1635" s="35" t="str">
        <f>FIXED('WinBUGS output'!O1634,2)</f>
        <v>2.08</v>
      </c>
      <c r="H1635" s="7"/>
      <c r="I1635" s="7"/>
      <c r="J1635" s="7"/>
      <c r="X1635" s="35" t="str">
        <f t="shared" si="62"/>
        <v>Online positive psychological intervention</v>
      </c>
      <c r="Y1635" s="35" t="str">
        <f t="shared" si="63"/>
        <v>Rational emotive behaviour therapy (REBT) individual</v>
      </c>
      <c r="Z1635" s="35" t="str">
        <f>FIXED(EXP('WinBUGS output'!N1634),2)</f>
        <v>3.05</v>
      </c>
      <c r="AA1635" s="35" t="str">
        <f>FIXED(EXP('WinBUGS output'!M1634),2)</f>
        <v>1.21</v>
      </c>
      <c r="AB1635" s="35" t="str">
        <f>FIXED(EXP('WinBUGS output'!O1634),2)</f>
        <v>8.03</v>
      </c>
    </row>
    <row r="1636" spans="1:28" x14ac:dyDescent="0.25">
      <c r="A1636" s="37">
        <v>33</v>
      </c>
      <c r="B1636" s="37">
        <v>50</v>
      </c>
      <c r="C1636" s="35" t="str">
        <f>VLOOKUP(A1636,'WinBUGS output'!A:C,3,FALSE)</f>
        <v>Online positive psychological intervention</v>
      </c>
      <c r="D1636" s="35" t="str">
        <f>VLOOKUP(B1636,'WinBUGS output'!A:C,3,FALSE)</f>
        <v>Third-wave cognitive therapy individual</v>
      </c>
      <c r="E1636" s="35" t="str">
        <f>FIXED('WinBUGS output'!N1635,2)</f>
        <v>1.32</v>
      </c>
      <c r="F1636" s="35" t="str">
        <f>FIXED('WinBUGS output'!M1635,2)</f>
        <v>0.44</v>
      </c>
      <c r="G1636" s="35" t="str">
        <f>FIXED('WinBUGS output'!O1635,2)</f>
        <v>2.26</v>
      </c>
      <c r="H1636" s="7"/>
      <c r="I1636" s="7"/>
      <c r="J1636" s="7"/>
      <c r="X1636" s="35" t="str">
        <f t="shared" si="62"/>
        <v>Online positive psychological intervention</v>
      </c>
      <c r="Y1636" s="35" t="str">
        <f t="shared" si="63"/>
        <v>Third-wave cognitive therapy individual</v>
      </c>
      <c r="Z1636" s="35" t="str">
        <f>FIXED(EXP('WinBUGS output'!N1635),2)</f>
        <v>3.74</v>
      </c>
      <c r="AA1636" s="35" t="str">
        <f>FIXED(EXP('WinBUGS output'!M1635),2)</f>
        <v>1.56</v>
      </c>
      <c r="AB1636" s="35" t="str">
        <f>FIXED(EXP('WinBUGS output'!O1635),2)</f>
        <v>9.55</v>
      </c>
    </row>
    <row r="1637" spans="1:28" x14ac:dyDescent="0.25">
      <c r="A1637" s="37">
        <v>33</v>
      </c>
      <c r="B1637" s="37">
        <v>51</v>
      </c>
      <c r="C1637" s="35" t="str">
        <f>VLOOKUP(A1637,'WinBUGS output'!A:C,3,FALSE)</f>
        <v>Online positive psychological intervention</v>
      </c>
      <c r="D1637" s="35" t="str">
        <f>VLOOKUP(B1637,'WinBUGS output'!A:C,3,FALSE)</f>
        <v>Third-wave cognitive therapy individual + TAU</v>
      </c>
      <c r="E1637" s="35" t="str">
        <f>FIXED('WinBUGS output'!N1636,2)</f>
        <v>1.29</v>
      </c>
      <c r="F1637" s="35" t="str">
        <f>FIXED('WinBUGS output'!M1636,2)</f>
        <v>0.32</v>
      </c>
      <c r="G1637" s="35" t="str">
        <f>FIXED('WinBUGS output'!O1636,2)</f>
        <v>2.37</v>
      </c>
      <c r="H1637" s="7"/>
      <c r="I1637" s="7"/>
      <c r="J1637" s="7"/>
      <c r="X1637" s="35" t="str">
        <f t="shared" si="62"/>
        <v>Online positive psychological intervention</v>
      </c>
      <c r="Y1637" s="35" t="str">
        <f t="shared" si="63"/>
        <v>Third-wave cognitive therapy individual + TAU</v>
      </c>
      <c r="Z1637" s="35" t="str">
        <f>FIXED(EXP('WinBUGS output'!N1636),2)</f>
        <v>3.61</v>
      </c>
      <c r="AA1637" s="35" t="str">
        <f>FIXED(EXP('WinBUGS output'!M1636),2)</f>
        <v>1.37</v>
      </c>
      <c r="AB1637" s="35" t="str">
        <f>FIXED(EXP('WinBUGS output'!O1636),2)</f>
        <v>10.64</v>
      </c>
    </row>
    <row r="1638" spans="1:28" x14ac:dyDescent="0.25">
      <c r="A1638" s="37">
        <v>33</v>
      </c>
      <c r="B1638" s="37">
        <v>52</v>
      </c>
      <c r="C1638" s="35" t="str">
        <f>VLOOKUP(A1638,'WinBUGS output'!A:C,3,FALSE)</f>
        <v>Online positive psychological intervention</v>
      </c>
      <c r="D1638" s="35" t="str">
        <f>VLOOKUP(B1638,'WinBUGS output'!A:C,3,FALSE)</f>
        <v>CBT group (under 15 sessions)</v>
      </c>
      <c r="E1638" s="35" t="str">
        <f>FIXED('WinBUGS output'!N1637,2)</f>
        <v>0.65</v>
      </c>
      <c r="F1638" s="35" t="str">
        <f>FIXED('WinBUGS output'!M1637,2)</f>
        <v>-0.21</v>
      </c>
      <c r="G1638" s="35" t="str">
        <f>FIXED('WinBUGS output'!O1637,2)</f>
        <v>1.59</v>
      </c>
      <c r="H1638" s="7"/>
      <c r="I1638" s="7"/>
      <c r="J1638" s="7"/>
      <c r="X1638" s="35" t="str">
        <f t="shared" si="62"/>
        <v>Online positive psychological intervention</v>
      </c>
      <c r="Y1638" s="35" t="str">
        <f t="shared" si="63"/>
        <v>CBT group (under 15 sessions)</v>
      </c>
      <c r="Z1638" s="35" t="str">
        <f>FIXED(EXP('WinBUGS output'!N1637),2)</f>
        <v>1.92</v>
      </c>
      <c r="AA1638" s="35" t="str">
        <f>FIXED(EXP('WinBUGS output'!M1637),2)</f>
        <v>0.81</v>
      </c>
      <c r="AB1638" s="35" t="str">
        <f>FIXED(EXP('WinBUGS output'!O1637),2)</f>
        <v>4.88</v>
      </c>
    </row>
    <row r="1639" spans="1:28" x14ac:dyDescent="0.25">
      <c r="A1639" s="37">
        <v>33</v>
      </c>
      <c r="B1639" s="37">
        <v>53</v>
      </c>
      <c r="C1639" s="35" t="str">
        <f>VLOOKUP(A1639,'WinBUGS output'!A:C,3,FALSE)</f>
        <v>Online positive psychological intervention</v>
      </c>
      <c r="D1639" s="35" t="str">
        <f>VLOOKUP(B1639,'WinBUGS output'!A:C,3,FALSE)</f>
        <v>CBT group (under 15 sessions) + TAU</v>
      </c>
      <c r="E1639" s="35" t="str">
        <f>FIXED('WinBUGS output'!N1638,2)</f>
        <v>0.80</v>
      </c>
      <c r="F1639" s="35" t="str">
        <f>FIXED('WinBUGS output'!M1638,2)</f>
        <v>-0.09</v>
      </c>
      <c r="G1639" s="35" t="str">
        <f>FIXED('WinBUGS output'!O1638,2)</f>
        <v>1.82</v>
      </c>
      <c r="H1639" s="7"/>
      <c r="I1639" s="7"/>
      <c r="J1639" s="7"/>
      <c r="X1639" s="35" t="str">
        <f t="shared" si="62"/>
        <v>Online positive psychological intervention</v>
      </c>
      <c r="Y1639" s="35" t="str">
        <f t="shared" si="63"/>
        <v>CBT group (under 15 sessions) + TAU</v>
      </c>
      <c r="Z1639" s="35" t="str">
        <f>FIXED(EXP('WinBUGS output'!N1638),2)</f>
        <v>2.23</v>
      </c>
      <c r="AA1639" s="35" t="str">
        <f>FIXED(EXP('WinBUGS output'!M1638),2)</f>
        <v>0.91</v>
      </c>
      <c r="AB1639" s="35" t="str">
        <f>FIXED(EXP('WinBUGS output'!O1638),2)</f>
        <v>6.17</v>
      </c>
    </row>
    <row r="1640" spans="1:28" x14ac:dyDescent="0.25">
      <c r="A1640" s="37">
        <v>33</v>
      </c>
      <c r="B1640" s="37">
        <v>54</v>
      </c>
      <c r="C1640" s="35" t="str">
        <f>VLOOKUP(A1640,'WinBUGS output'!A:C,3,FALSE)</f>
        <v>Online positive psychological intervention</v>
      </c>
      <c r="D1640" s="35" t="str">
        <f>VLOOKUP(B1640,'WinBUGS output'!A:C,3,FALSE)</f>
        <v>Coping with Depression course (group)</v>
      </c>
      <c r="E1640" s="35" t="str">
        <f>FIXED('WinBUGS output'!N1639,2)</f>
        <v>0.38</v>
      </c>
      <c r="F1640" s="35" t="str">
        <f>FIXED('WinBUGS output'!M1639,2)</f>
        <v>-0.50</v>
      </c>
      <c r="G1640" s="35" t="str">
        <f>FIXED('WinBUGS output'!O1639,2)</f>
        <v>1.28</v>
      </c>
      <c r="H1640" s="7"/>
      <c r="I1640" s="7"/>
      <c r="J1640" s="7"/>
      <c r="X1640" s="35" t="str">
        <f t="shared" si="62"/>
        <v>Online positive psychological intervention</v>
      </c>
      <c r="Y1640" s="35" t="str">
        <f t="shared" si="63"/>
        <v>Coping with Depression course (group)</v>
      </c>
      <c r="Z1640" s="35" t="str">
        <f>FIXED(EXP('WinBUGS output'!N1639),2)</f>
        <v>1.47</v>
      </c>
      <c r="AA1640" s="35" t="str">
        <f>FIXED(EXP('WinBUGS output'!M1639),2)</f>
        <v>0.61</v>
      </c>
      <c r="AB1640" s="35" t="str">
        <f>FIXED(EXP('WinBUGS output'!O1639),2)</f>
        <v>3.60</v>
      </c>
    </row>
    <row r="1641" spans="1:28" x14ac:dyDescent="0.25">
      <c r="A1641" s="37">
        <v>33</v>
      </c>
      <c r="B1641" s="37">
        <v>55</v>
      </c>
      <c r="C1641" s="35" t="str">
        <f>VLOOKUP(A1641,'WinBUGS output'!A:C,3,FALSE)</f>
        <v>Online positive psychological intervention</v>
      </c>
      <c r="D1641" s="35" t="str">
        <f>VLOOKUP(B1641,'WinBUGS output'!A:C,3,FALSE)</f>
        <v>Third-wave cognitive therapy group</v>
      </c>
      <c r="E1641" s="35" t="str">
        <f>FIXED('WinBUGS output'!N1640,2)</f>
        <v>0.41</v>
      </c>
      <c r="F1641" s="35" t="str">
        <f>FIXED('WinBUGS output'!M1640,2)</f>
        <v>-0.43</v>
      </c>
      <c r="G1641" s="35" t="str">
        <f>FIXED('WinBUGS output'!O1640,2)</f>
        <v>1.29</v>
      </c>
      <c r="H1641" s="7"/>
      <c r="I1641" s="7"/>
      <c r="J1641" s="7"/>
      <c r="X1641" s="35" t="str">
        <f t="shared" si="62"/>
        <v>Online positive psychological intervention</v>
      </c>
      <c r="Y1641" s="35" t="str">
        <f t="shared" si="63"/>
        <v>Third-wave cognitive therapy group</v>
      </c>
      <c r="Z1641" s="35" t="str">
        <f>FIXED(EXP('WinBUGS output'!N1640),2)</f>
        <v>1.51</v>
      </c>
      <c r="AA1641" s="35" t="str">
        <f>FIXED(EXP('WinBUGS output'!M1640),2)</f>
        <v>0.65</v>
      </c>
      <c r="AB1641" s="35" t="str">
        <f>FIXED(EXP('WinBUGS output'!O1640),2)</f>
        <v>3.64</v>
      </c>
    </row>
    <row r="1642" spans="1:28" x14ac:dyDescent="0.25">
      <c r="A1642" s="37">
        <v>33</v>
      </c>
      <c r="B1642" s="37">
        <v>56</v>
      </c>
      <c r="C1642" s="35" t="str">
        <f>VLOOKUP(A1642,'WinBUGS output'!A:C,3,FALSE)</f>
        <v>Online positive psychological intervention</v>
      </c>
      <c r="D1642" s="35" t="str">
        <f>VLOOKUP(B1642,'WinBUGS output'!A:C,3,FALSE)</f>
        <v>Third-wave cognitive therapy group + TAU</v>
      </c>
      <c r="E1642" s="35" t="str">
        <f>FIXED('WinBUGS output'!N1641,2)</f>
        <v>0.60</v>
      </c>
      <c r="F1642" s="35" t="str">
        <f>FIXED('WinBUGS output'!M1641,2)</f>
        <v>-0.36</v>
      </c>
      <c r="G1642" s="35" t="str">
        <f>FIXED('WinBUGS output'!O1641,2)</f>
        <v>1.65</v>
      </c>
      <c r="H1642" s="7"/>
      <c r="I1642" s="7"/>
      <c r="J1642" s="7"/>
      <c r="X1642" s="35" t="str">
        <f t="shared" si="62"/>
        <v>Online positive psychological intervention</v>
      </c>
      <c r="Y1642" s="35" t="str">
        <f t="shared" si="63"/>
        <v>Third-wave cognitive therapy group + TAU</v>
      </c>
      <c r="Z1642" s="35" t="str">
        <f>FIXED(EXP('WinBUGS output'!N1641),2)</f>
        <v>1.82</v>
      </c>
      <c r="AA1642" s="35" t="str">
        <f>FIXED(EXP('WinBUGS output'!M1641),2)</f>
        <v>0.70</v>
      </c>
      <c r="AB1642" s="35" t="str">
        <f>FIXED(EXP('WinBUGS output'!O1641),2)</f>
        <v>5.19</v>
      </c>
    </row>
    <row r="1643" spans="1:28" x14ac:dyDescent="0.25">
      <c r="A1643" s="37">
        <v>33</v>
      </c>
      <c r="B1643" s="37">
        <v>57</v>
      </c>
      <c r="C1643" s="35" t="str">
        <f>VLOOKUP(A1643,'WinBUGS output'!A:C,3,FALSE)</f>
        <v>Online positive psychological intervention</v>
      </c>
      <c r="D1643" s="35" t="str">
        <f>VLOOKUP(B1643,'WinBUGS output'!A:C,3,FALSE)</f>
        <v>CBT individual (over 15 sessions) + any TCA</v>
      </c>
      <c r="E1643" s="35" t="str">
        <f>FIXED('WinBUGS output'!N1642,2)</f>
        <v>1.43</v>
      </c>
      <c r="F1643" s="35" t="str">
        <f>FIXED('WinBUGS output'!M1642,2)</f>
        <v>0.43</v>
      </c>
      <c r="G1643" s="35" t="str">
        <f>FIXED('WinBUGS output'!O1642,2)</f>
        <v>2.46</v>
      </c>
      <c r="H1643" s="7"/>
      <c r="I1643" s="7"/>
      <c r="J1643" s="7"/>
      <c r="X1643" s="35" t="str">
        <f t="shared" si="62"/>
        <v>Online positive psychological intervention</v>
      </c>
      <c r="Y1643" s="35" t="str">
        <f t="shared" si="63"/>
        <v>CBT individual (over 15 sessions) + any TCA</v>
      </c>
      <c r="Z1643" s="35" t="str">
        <f>FIXED(EXP('WinBUGS output'!N1642),2)</f>
        <v>4.20</v>
      </c>
      <c r="AA1643" s="35" t="str">
        <f>FIXED(EXP('WinBUGS output'!M1642),2)</f>
        <v>1.53</v>
      </c>
      <c r="AB1643" s="35" t="str">
        <f>FIXED(EXP('WinBUGS output'!O1642),2)</f>
        <v>11.69</v>
      </c>
    </row>
    <row r="1644" spans="1:28" x14ac:dyDescent="0.25">
      <c r="A1644" s="37">
        <v>33</v>
      </c>
      <c r="B1644" s="37">
        <v>58</v>
      </c>
      <c r="C1644" s="35" t="str">
        <f>VLOOKUP(A1644,'WinBUGS output'!A:C,3,FALSE)</f>
        <v>Online positive psychological intervention</v>
      </c>
      <c r="D1644" s="35" t="str">
        <f>VLOOKUP(B1644,'WinBUGS output'!A:C,3,FALSE)</f>
        <v>CBT individual (over 15 sessions) + imipramine</v>
      </c>
      <c r="E1644" s="35" t="str">
        <f>FIXED('WinBUGS output'!N1643,2)</f>
        <v>1.45</v>
      </c>
      <c r="F1644" s="35" t="str">
        <f>FIXED('WinBUGS output'!M1643,2)</f>
        <v>0.37</v>
      </c>
      <c r="G1644" s="35" t="str">
        <f>FIXED('WinBUGS output'!O1643,2)</f>
        <v>2.56</v>
      </c>
      <c r="H1644" s="7"/>
      <c r="I1644" s="7"/>
      <c r="J1644" s="7"/>
      <c r="X1644" s="35" t="str">
        <f t="shared" si="62"/>
        <v>Online positive psychological intervention</v>
      </c>
      <c r="Y1644" s="35" t="str">
        <f t="shared" si="63"/>
        <v>CBT individual (over 15 sessions) + imipramine</v>
      </c>
      <c r="Z1644" s="35" t="str">
        <f>FIXED(EXP('WinBUGS output'!N1643),2)</f>
        <v>4.28</v>
      </c>
      <c r="AA1644" s="35" t="str">
        <f>FIXED(EXP('WinBUGS output'!M1643),2)</f>
        <v>1.44</v>
      </c>
      <c r="AB1644" s="35" t="str">
        <f>FIXED(EXP('WinBUGS output'!O1643),2)</f>
        <v>12.99</v>
      </c>
    </row>
    <row r="1645" spans="1:28" x14ac:dyDescent="0.25">
      <c r="A1645" s="37">
        <v>33</v>
      </c>
      <c r="B1645" s="37">
        <v>59</v>
      </c>
      <c r="C1645" s="35" t="str">
        <f>VLOOKUP(A1645,'WinBUGS output'!A:C,3,FALSE)</f>
        <v>Online positive psychological intervention</v>
      </c>
      <c r="D1645" s="35" t="str">
        <f>VLOOKUP(B1645,'WinBUGS output'!A:C,3,FALSE)</f>
        <v>Supportive psychotherapy + any SSRI</v>
      </c>
      <c r="E1645" s="35" t="str">
        <f>FIXED('WinBUGS output'!N1644,2)</f>
        <v>1.83</v>
      </c>
      <c r="F1645" s="35" t="str">
        <f>FIXED('WinBUGS output'!M1644,2)</f>
        <v>0.21</v>
      </c>
      <c r="G1645" s="35" t="str">
        <f>FIXED('WinBUGS output'!O1644,2)</f>
        <v>3.50</v>
      </c>
      <c r="H1645" s="7"/>
      <c r="I1645" s="7"/>
      <c r="J1645" s="7"/>
      <c r="X1645" s="35" t="str">
        <f t="shared" si="62"/>
        <v>Online positive psychological intervention</v>
      </c>
      <c r="Y1645" s="35" t="str">
        <f t="shared" si="63"/>
        <v>Supportive psychotherapy + any SSRI</v>
      </c>
      <c r="Z1645" s="35" t="str">
        <f>FIXED(EXP('WinBUGS output'!N1644),2)</f>
        <v>6.23</v>
      </c>
      <c r="AA1645" s="35" t="str">
        <f>FIXED(EXP('WinBUGS output'!M1644),2)</f>
        <v>1.23</v>
      </c>
      <c r="AB1645" s="35" t="str">
        <f>FIXED(EXP('WinBUGS output'!O1644),2)</f>
        <v>32.95</v>
      </c>
    </row>
    <row r="1646" spans="1:28" x14ac:dyDescent="0.25">
      <c r="A1646" s="37">
        <v>33</v>
      </c>
      <c r="B1646" s="37">
        <v>60</v>
      </c>
      <c r="C1646" s="35" t="str">
        <f>VLOOKUP(A1646,'WinBUGS output'!A:C,3,FALSE)</f>
        <v>Online positive psychological intervention</v>
      </c>
      <c r="D1646" s="35" t="str">
        <f>VLOOKUP(B1646,'WinBUGS output'!A:C,3,FALSE)</f>
        <v>Interpersonal psychotherapy (IPT) + any AD</v>
      </c>
      <c r="E1646" s="35" t="str">
        <f>FIXED('WinBUGS output'!N1645,2)</f>
        <v>2.01</v>
      </c>
      <c r="F1646" s="35" t="str">
        <f>FIXED('WinBUGS output'!M1645,2)</f>
        <v>0.76</v>
      </c>
      <c r="G1646" s="35" t="str">
        <f>FIXED('WinBUGS output'!O1645,2)</f>
        <v>3.26</v>
      </c>
      <c r="H1646" s="7"/>
      <c r="I1646" s="7"/>
      <c r="J1646" s="7"/>
      <c r="X1646" s="35" t="str">
        <f t="shared" si="62"/>
        <v>Online positive psychological intervention</v>
      </c>
      <c r="Y1646" s="35" t="str">
        <f t="shared" si="63"/>
        <v>Interpersonal psychotherapy (IPT) + any AD</v>
      </c>
      <c r="Z1646" s="35" t="str">
        <f>FIXED(EXP('WinBUGS output'!N1645),2)</f>
        <v>7.46</v>
      </c>
      <c r="AA1646" s="35" t="str">
        <f>FIXED(EXP('WinBUGS output'!M1645),2)</f>
        <v>2.14</v>
      </c>
      <c r="AB1646" s="35" t="str">
        <f>FIXED(EXP('WinBUGS output'!O1645),2)</f>
        <v>25.97</v>
      </c>
    </row>
    <row r="1647" spans="1:28" x14ac:dyDescent="0.25">
      <c r="A1647" s="37">
        <v>33</v>
      </c>
      <c r="B1647" s="37">
        <v>61</v>
      </c>
      <c r="C1647" s="35" t="str">
        <f>VLOOKUP(A1647,'WinBUGS output'!A:C,3,FALSE)</f>
        <v>Online positive psychological intervention</v>
      </c>
      <c r="D1647" s="35" t="str">
        <f>VLOOKUP(B1647,'WinBUGS output'!A:C,3,FALSE)</f>
        <v>Interpersonal psychotherapy (IPT) + imipramine</v>
      </c>
      <c r="E1647" s="35" t="str">
        <f>FIXED('WinBUGS output'!N1646,2)</f>
        <v>2.03</v>
      </c>
      <c r="F1647" s="35" t="str">
        <f>FIXED('WinBUGS output'!M1646,2)</f>
        <v>0.66</v>
      </c>
      <c r="G1647" s="35" t="str">
        <f>FIXED('WinBUGS output'!O1646,2)</f>
        <v>3.42</v>
      </c>
      <c r="H1647" s="7"/>
      <c r="I1647" s="7"/>
      <c r="J1647" s="7"/>
      <c r="X1647" s="35" t="str">
        <f t="shared" si="62"/>
        <v>Online positive psychological intervention</v>
      </c>
      <c r="Y1647" s="35" t="str">
        <f t="shared" si="63"/>
        <v>Interpersonal psychotherapy (IPT) + imipramine</v>
      </c>
      <c r="Z1647" s="35" t="str">
        <f>FIXED(EXP('WinBUGS output'!N1646),2)</f>
        <v>7.61</v>
      </c>
      <c r="AA1647" s="35" t="str">
        <f>FIXED(EXP('WinBUGS output'!M1646),2)</f>
        <v>1.93</v>
      </c>
      <c r="AB1647" s="35" t="str">
        <f>FIXED(EXP('WinBUGS output'!O1646),2)</f>
        <v>30.54</v>
      </c>
    </row>
    <row r="1648" spans="1:28" x14ac:dyDescent="0.25">
      <c r="A1648" s="37">
        <v>33</v>
      </c>
      <c r="B1648" s="37">
        <v>62</v>
      </c>
      <c r="C1648" s="35" t="str">
        <f>VLOOKUP(A1648,'WinBUGS output'!A:C,3,FALSE)</f>
        <v>Online positive psychological intervention</v>
      </c>
      <c r="D1648" s="35" t="str">
        <f>VLOOKUP(B1648,'WinBUGS output'!A:C,3,FALSE)</f>
        <v>Short-term psychodynamic psychotherapy individual + Any AD</v>
      </c>
      <c r="E1648" s="35" t="str">
        <f>FIXED('WinBUGS output'!N1647,2)</f>
        <v>1.77</v>
      </c>
      <c r="F1648" s="35" t="str">
        <f>FIXED('WinBUGS output'!M1647,2)</f>
        <v>0.62</v>
      </c>
      <c r="G1648" s="35" t="str">
        <f>FIXED('WinBUGS output'!O1647,2)</f>
        <v>2.91</v>
      </c>
      <c r="H1648" s="7"/>
      <c r="I1648" s="7"/>
      <c r="J1648" s="7"/>
      <c r="X1648" s="35" t="str">
        <f t="shared" si="62"/>
        <v>Online positive psychological intervention</v>
      </c>
      <c r="Y1648" s="35" t="str">
        <f t="shared" si="63"/>
        <v>Short-term psychodynamic psychotherapy individual + Any AD</v>
      </c>
      <c r="Z1648" s="35" t="str">
        <f>FIXED(EXP('WinBUGS output'!N1647),2)</f>
        <v>5.85</v>
      </c>
      <c r="AA1648" s="35" t="str">
        <f>FIXED(EXP('WinBUGS output'!M1647),2)</f>
        <v>1.87</v>
      </c>
      <c r="AB1648" s="35" t="str">
        <f>FIXED(EXP('WinBUGS output'!O1647),2)</f>
        <v>18.43</v>
      </c>
    </row>
    <row r="1649" spans="1:28" x14ac:dyDescent="0.25">
      <c r="A1649" s="37">
        <v>33</v>
      </c>
      <c r="B1649" s="37">
        <v>63</v>
      </c>
      <c r="C1649" s="35" t="str">
        <f>VLOOKUP(A1649,'WinBUGS output'!A:C,3,FALSE)</f>
        <v>Online positive psychological intervention</v>
      </c>
      <c r="D1649" s="35" t="str">
        <f>VLOOKUP(B1649,'WinBUGS output'!A:C,3,FALSE)</f>
        <v>Short-term psychodynamic psychotherapy individual + any SSRI</v>
      </c>
      <c r="E1649" s="35" t="str">
        <f>FIXED('WinBUGS output'!N1648,2)</f>
        <v>1.63</v>
      </c>
      <c r="F1649" s="35" t="str">
        <f>FIXED('WinBUGS output'!M1648,2)</f>
        <v>0.38</v>
      </c>
      <c r="G1649" s="35" t="str">
        <f>FIXED('WinBUGS output'!O1648,2)</f>
        <v>2.85</v>
      </c>
      <c r="H1649" s="7"/>
      <c r="I1649" s="7"/>
      <c r="J1649" s="7"/>
      <c r="X1649" s="35" t="str">
        <f t="shared" si="62"/>
        <v>Online positive psychological intervention</v>
      </c>
      <c r="Y1649" s="35" t="str">
        <f t="shared" si="63"/>
        <v>Short-term psychodynamic psychotherapy individual + any SSRI</v>
      </c>
      <c r="Z1649" s="35" t="str">
        <f>FIXED(EXP('WinBUGS output'!N1648),2)</f>
        <v>5.09</v>
      </c>
      <c r="AA1649" s="35" t="str">
        <f>FIXED(EXP('WinBUGS output'!M1648),2)</f>
        <v>1.47</v>
      </c>
      <c r="AB1649" s="35" t="str">
        <f>FIXED(EXP('WinBUGS output'!O1648),2)</f>
        <v>17.29</v>
      </c>
    </row>
    <row r="1650" spans="1:28" x14ac:dyDescent="0.25">
      <c r="A1650" s="37">
        <v>33</v>
      </c>
      <c r="B1650" s="37">
        <v>64</v>
      </c>
      <c r="C1650" s="35" t="str">
        <f>VLOOKUP(A1650,'WinBUGS output'!A:C,3,FALSE)</f>
        <v>Online positive psychological intervention</v>
      </c>
      <c r="D1650" s="35" t="str">
        <f>VLOOKUP(B1650,'WinBUGS output'!A:C,3,FALSE)</f>
        <v>CBT individual (over 15 sessions) + Pill placebo</v>
      </c>
      <c r="E1650" s="35" t="str">
        <f>FIXED('WinBUGS output'!N1649,2)</f>
        <v>2.37</v>
      </c>
      <c r="F1650" s="35" t="str">
        <f>FIXED('WinBUGS output'!M1649,2)</f>
        <v>1.13</v>
      </c>
      <c r="G1650" s="35" t="str">
        <f>FIXED('WinBUGS output'!O1649,2)</f>
        <v>3.62</v>
      </c>
      <c r="H1650" s="7"/>
      <c r="I1650" s="7"/>
      <c r="J1650" s="7"/>
      <c r="X1650" s="35" t="str">
        <f t="shared" si="62"/>
        <v>Online positive psychological intervention</v>
      </c>
      <c r="Y1650" s="35" t="str">
        <f t="shared" si="63"/>
        <v>CBT individual (over 15 sessions) + Pill placebo</v>
      </c>
      <c r="Z1650" s="35" t="str">
        <f>FIXED(EXP('WinBUGS output'!N1649),2)</f>
        <v>10.64</v>
      </c>
      <c r="AA1650" s="35" t="str">
        <f>FIXED(EXP('WinBUGS output'!M1649),2)</f>
        <v>3.10</v>
      </c>
      <c r="AB1650" s="35" t="str">
        <f>FIXED(EXP('WinBUGS output'!O1649),2)</f>
        <v>37.23</v>
      </c>
    </row>
    <row r="1651" spans="1:28" x14ac:dyDescent="0.25">
      <c r="A1651" s="37">
        <v>33</v>
      </c>
      <c r="B1651" s="37">
        <v>65</v>
      </c>
      <c r="C1651" s="35" t="str">
        <f>VLOOKUP(A1651,'WinBUGS output'!A:C,3,FALSE)</f>
        <v>Online positive psychological intervention</v>
      </c>
      <c r="D1651" s="35" t="str">
        <f>VLOOKUP(B1651,'WinBUGS output'!A:C,3,FALSE)</f>
        <v xml:space="preserve">Interpersonal psychotherapy (IPT) + Pill placebo </v>
      </c>
      <c r="E1651" s="35" t="str">
        <f>FIXED('WinBUGS output'!N1650,2)</f>
        <v>2.35</v>
      </c>
      <c r="F1651" s="35" t="str">
        <f>FIXED('WinBUGS output'!M1650,2)</f>
        <v>0.98</v>
      </c>
      <c r="G1651" s="35" t="str">
        <f>FIXED('WinBUGS output'!O1650,2)</f>
        <v>3.74</v>
      </c>
      <c r="H1651" s="7"/>
      <c r="I1651" s="7"/>
      <c r="J1651" s="7"/>
      <c r="X1651" s="35" t="str">
        <f t="shared" si="62"/>
        <v>Online positive psychological intervention</v>
      </c>
      <c r="Y1651" s="35" t="str">
        <f t="shared" si="63"/>
        <v xml:space="preserve">Interpersonal psychotherapy (IPT) + Pill placebo </v>
      </c>
      <c r="Z1651" s="35" t="str">
        <f>FIXED(EXP('WinBUGS output'!N1650),2)</f>
        <v>10.50</v>
      </c>
      <c r="AA1651" s="35" t="str">
        <f>FIXED(EXP('WinBUGS output'!M1650),2)</f>
        <v>2.66</v>
      </c>
      <c r="AB1651" s="35" t="str">
        <f>FIXED(EXP('WinBUGS output'!O1650),2)</f>
        <v>42.18</v>
      </c>
    </row>
    <row r="1652" spans="1:28" x14ac:dyDescent="0.25">
      <c r="A1652" s="37">
        <v>33</v>
      </c>
      <c r="B1652" s="37">
        <v>66</v>
      </c>
      <c r="C1652" s="35" t="str">
        <f>VLOOKUP(A1652,'WinBUGS output'!A:C,3,FALSE)</f>
        <v>Online positive psychological intervention</v>
      </c>
      <c r="D1652" s="35" t="str">
        <f>VLOOKUP(B1652,'WinBUGS output'!A:C,3,FALSE)</f>
        <v>Exercise + Sertraline</v>
      </c>
      <c r="E1652" s="35" t="str">
        <f>FIXED('WinBUGS output'!N1651,2)</f>
        <v>2.23</v>
      </c>
      <c r="F1652" s="35" t="str">
        <f>FIXED('WinBUGS output'!M1651,2)</f>
        <v>0.96</v>
      </c>
      <c r="G1652" s="35" t="str">
        <f>FIXED('WinBUGS output'!O1651,2)</f>
        <v>3.49</v>
      </c>
      <c r="H1652" s="7"/>
      <c r="I1652" s="7"/>
      <c r="J1652" s="7"/>
      <c r="X1652" s="35" t="str">
        <f t="shared" si="62"/>
        <v>Online positive psychological intervention</v>
      </c>
      <c r="Y1652" s="35" t="str">
        <f t="shared" si="63"/>
        <v>Exercise + Sertraline</v>
      </c>
      <c r="Z1652" s="35" t="str">
        <f>FIXED(EXP('WinBUGS output'!N1651),2)</f>
        <v>9.31</v>
      </c>
      <c r="AA1652" s="35" t="str">
        <f>FIXED(EXP('WinBUGS output'!M1651),2)</f>
        <v>2.61</v>
      </c>
      <c r="AB1652" s="35" t="str">
        <f>FIXED(EXP('WinBUGS output'!O1651),2)</f>
        <v>32.88</v>
      </c>
    </row>
    <row r="1653" spans="1:28" x14ac:dyDescent="0.25">
      <c r="A1653" s="37">
        <v>33</v>
      </c>
      <c r="B1653" s="37">
        <v>67</v>
      </c>
      <c r="C1653" s="35" t="str">
        <f>VLOOKUP(A1653,'WinBUGS output'!A:C,3,FALSE)</f>
        <v>Online positive psychological intervention</v>
      </c>
      <c r="D1653" s="35" t="str">
        <f>VLOOKUP(B1653,'WinBUGS output'!A:C,3,FALSE)</f>
        <v>Cognitive bibliotherapy + escitalopram</v>
      </c>
      <c r="E1653" s="35" t="str">
        <f>FIXED('WinBUGS output'!N1652,2)</f>
        <v>0.74</v>
      </c>
      <c r="F1653" s="35" t="str">
        <f>FIXED('WinBUGS output'!M1652,2)</f>
        <v>-0.60</v>
      </c>
      <c r="G1653" s="35" t="str">
        <f>FIXED('WinBUGS output'!O1652,2)</f>
        <v>2.09</v>
      </c>
      <c r="H1653" s="7"/>
      <c r="I1653" s="7"/>
      <c r="J1653" s="7"/>
      <c r="X1653" s="35" t="str">
        <f t="shared" si="62"/>
        <v>Online positive psychological intervention</v>
      </c>
      <c r="Y1653" s="35" t="str">
        <f t="shared" si="63"/>
        <v>Cognitive bibliotherapy + escitalopram</v>
      </c>
      <c r="Z1653" s="35" t="str">
        <f>FIXED(EXP('WinBUGS output'!N1652),2)</f>
        <v>2.09</v>
      </c>
      <c r="AA1653" s="35" t="str">
        <f>FIXED(EXP('WinBUGS output'!M1652),2)</f>
        <v>0.55</v>
      </c>
      <c r="AB1653" s="35" t="str">
        <f>FIXED(EXP('WinBUGS output'!O1652),2)</f>
        <v>8.08</v>
      </c>
    </row>
    <row r="1654" spans="1:28" x14ac:dyDescent="0.25">
      <c r="A1654" s="37">
        <v>34</v>
      </c>
      <c r="B1654" s="37">
        <v>35</v>
      </c>
      <c r="C1654" s="35" t="str">
        <f>VLOOKUP(A1654,'WinBUGS output'!A:C,3,FALSE)</f>
        <v>Psychoeducational website</v>
      </c>
      <c r="D1654" s="35" t="str">
        <f>VLOOKUP(B1654,'WinBUGS output'!A:C,3,FALSE)</f>
        <v>Tailored computerised psychoeducation and self-help strategies</v>
      </c>
      <c r="E1654" s="35" t="str">
        <f>FIXED('WinBUGS output'!N1653,2)</f>
        <v>-0.55</v>
      </c>
      <c r="F1654" s="35" t="str">
        <f>FIXED('WinBUGS output'!M1653,2)</f>
        <v>-1.66</v>
      </c>
      <c r="G1654" s="35" t="str">
        <f>FIXED('WinBUGS output'!O1653,2)</f>
        <v>0.24</v>
      </c>
      <c r="H1654" s="7"/>
      <c r="I1654" s="7"/>
      <c r="J1654" s="7"/>
      <c r="X1654" s="35" t="str">
        <f t="shared" si="62"/>
        <v>Psychoeducational website</v>
      </c>
      <c r="Y1654" s="35" t="str">
        <f t="shared" si="63"/>
        <v>Tailored computerised psychoeducation and self-help strategies</v>
      </c>
      <c r="Z1654" s="35" t="str">
        <f>FIXED(EXP('WinBUGS output'!N1653),2)</f>
        <v>0.57</v>
      </c>
      <c r="AA1654" s="35" t="str">
        <f>FIXED(EXP('WinBUGS output'!M1653),2)</f>
        <v>0.19</v>
      </c>
      <c r="AB1654" s="35" t="str">
        <f>FIXED(EXP('WinBUGS output'!O1653),2)</f>
        <v>1.27</v>
      </c>
    </row>
    <row r="1655" spans="1:28" x14ac:dyDescent="0.25">
      <c r="A1655" s="37">
        <v>34</v>
      </c>
      <c r="B1655" s="37">
        <v>36</v>
      </c>
      <c r="C1655" s="35" t="str">
        <f>VLOOKUP(A1655,'WinBUGS output'!A:C,3,FALSE)</f>
        <v>Psychoeducational website</v>
      </c>
      <c r="D1655" s="35" t="str">
        <f>VLOOKUP(B1655,'WinBUGS output'!A:C,3,FALSE)</f>
        <v>Lifestyle factors discussion</v>
      </c>
      <c r="E1655" s="35" t="str">
        <f>FIXED('WinBUGS output'!N1654,2)</f>
        <v>-0.33</v>
      </c>
      <c r="F1655" s="35" t="str">
        <f>FIXED('WinBUGS output'!M1654,2)</f>
        <v>-1.04</v>
      </c>
      <c r="G1655" s="35" t="str">
        <f>FIXED('WinBUGS output'!O1654,2)</f>
        <v>0.37</v>
      </c>
      <c r="H1655" s="7"/>
      <c r="I1655" s="7"/>
      <c r="J1655" s="7"/>
      <c r="X1655" s="35" t="str">
        <f t="shared" si="62"/>
        <v>Psychoeducational website</v>
      </c>
      <c r="Y1655" s="35" t="str">
        <f t="shared" si="63"/>
        <v>Lifestyle factors discussion</v>
      </c>
      <c r="Z1655" s="35" t="str">
        <f>FIXED(EXP('WinBUGS output'!N1654),2)</f>
        <v>0.72</v>
      </c>
      <c r="AA1655" s="35" t="str">
        <f>FIXED(EXP('WinBUGS output'!M1654),2)</f>
        <v>0.36</v>
      </c>
      <c r="AB1655" s="35" t="str">
        <f>FIXED(EXP('WinBUGS output'!O1654),2)</f>
        <v>1.44</v>
      </c>
    </row>
    <row r="1656" spans="1:28" x14ac:dyDescent="0.25">
      <c r="A1656" s="37">
        <v>34</v>
      </c>
      <c r="B1656" s="37">
        <v>37</v>
      </c>
      <c r="C1656" s="35" t="str">
        <f>VLOOKUP(A1656,'WinBUGS output'!A:C,3,FALSE)</f>
        <v>Psychoeducational website</v>
      </c>
      <c r="D1656" s="35" t="str">
        <f>VLOOKUP(B1656,'WinBUGS output'!A:C,3,FALSE)</f>
        <v>Psychoeducational group programme</v>
      </c>
      <c r="E1656" s="35" t="str">
        <f>FIXED('WinBUGS output'!N1655,2)</f>
        <v>-0.13</v>
      </c>
      <c r="F1656" s="35" t="str">
        <f>FIXED('WinBUGS output'!M1655,2)</f>
        <v>-0.92</v>
      </c>
      <c r="G1656" s="35" t="str">
        <f>FIXED('WinBUGS output'!O1655,2)</f>
        <v>0.63</v>
      </c>
      <c r="H1656" s="7"/>
      <c r="I1656" s="7"/>
      <c r="J1656" s="7"/>
      <c r="X1656" s="35" t="str">
        <f t="shared" si="62"/>
        <v>Psychoeducational website</v>
      </c>
      <c r="Y1656" s="35" t="str">
        <f t="shared" si="63"/>
        <v>Psychoeducational group programme</v>
      </c>
      <c r="Z1656" s="35" t="str">
        <f>FIXED(EXP('WinBUGS output'!N1655),2)</f>
        <v>0.88</v>
      </c>
      <c r="AA1656" s="35" t="str">
        <f>FIXED(EXP('WinBUGS output'!M1655),2)</f>
        <v>0.40</v>
      </c>
      <c r="AB1656" s="35" t="str">
        <f>FIXED(EXP('WinBUGS output'!O1655),2)</f>
        <v>1.88</v>
      </c>
    </row>
    <row r="1657" spans="1:28" x14ac:dyDescent="0.25">
      <c r="A1657" s="37">
        <v>34</v>
      </c>
      <c r="B1657" s="37">
        <v>38</v>
      </c>
      <c r="C1657" s="35" t="str">
        <f>VLOOKUP(A1657,'WinBUGS output'!A:C,3,FALSE)</f>
        <v>Psychoeducational website</v>
      </c>
      <c r="D1657" s="35" t="str">
        <f>VLOOKUP(B1657,'WinBUGS output'!A:C,3,FALSE)</f>
        <v>Psychoeducational group programme + TAU</v>
      </c>
      <c r="E1657" s="35" t="str">
        <f>FIXED('WinBUGS output'!N1656,2)</f>
        <v>-0.03</v>
      </c>
      <c r="F1657" s="35" t="str">
        <f>FIXED('WinBUGS output'!M1656,2)</f>
        <v>-0.86</v>
      </c>
      <c r="G1657" s="35" t="str">
        <f>FIXED('WinBUGS output'!O1656,2)</f>
        <v>0.87</v>
      </c>
      <c r="H1657" s="7"/>
      <c r="I1657" s="7"/>
      <c r="J1657" s="7"/>
      <c r="X1657" s="35" t="str">
        <f t="shared" si="62"/>
        <v>Psychoeducational website</v>
      </c>
      <c r="Y1657" s="35" t="str">
        <f t="shared" si="63"/>
        <v>Psychoeducational group programme + TAU</v>
      </c>
      <c r="Z1657" s="35" t="str">
        <f>FIXED(EXP('WinBUGS output'!N1656),2)</f>
        <v>0.97</v>
      </c>
      <c r="AA1657" s="35" t="str">
        <f>FIXED(EXP('WinBUGS output'!M1656),2)</f>
        <v>0.42</v>
      </c>
      <c r="AB1657" s="35" t="str">
        <f>FIXED(EXP('WinBUGS output'!O1656),2)</f>
        <v>2.38</v>
      </c>
    </row>
    <row r="1658" spans="1:28" x14ac:dyDescent="0.25">
      <c r="A1658" s="37">
        <v>34</v>
      </c>
      <c r="B1658" s="37">
        <v>39</v>
      </c>
      <c r="C1658" s="35" t="str">
        <f>VLOOKUP(A1658,'WinBUGS output'!A:C,3,FALSE)</f>
        <v>Psychoeducational website</v>
      </c>
      <c r="D1658" s="35" t="str">
        <f>VLOOKUP(B1658,'WinBUGS output'!A:C,3,FALSE)</f>
        <v>Interpersonal psychotherapy (IPT)</v>
      </c>
      <c r="E1658" s="35" t="str">
        <f>FIXED('WinBUGS output'!N1657,2)</f>
        <v>0.08</v>
      </c>
      <c r="F1658" s="35" t="str">
        <f>FIXED('WinBUGS output'!M1657,2)</f>
        <v>-0.73</v>
      </c>
      <c r="G1658" s="35" t="str">
        <f>FIXED('WinBUGS output'!O1657,2)</f>
        <v>0.87</v>
      </c>
      <c r="H1658" s="7"/>
      <c r="I1658" s="7"/>
      <c r="J1658" s="7"/>
      <c r="X1658" s="35" t="str">
        <f t="shared" si="62"/>
        <v>Psychoeducational website</v>
      </c>
      <c r="Y1658" s="35" t="str">
        <f t="shared" si="63"/>
        <v>Interpersonal psychotherapy (IPT)</v>
      </c>
      <c r="Z1658" s="35" t="str">
        <f>FIXED(EXP('WinBUGS output'!N1657),2)</f>
        <v>1.08</v>
      </c>
      <c r="AA1658" s="35" t="str">
        <f>FIXED(EXP('WinBUGS output'!M1657),2)</f>
        <v>0.48</v>
      </c>
      <c r="AB1658" s="35" t="str">
        <f>FIXED(EXP('WinBUGS output'!O1657),2)</f>
        <v>2.38</v>
      </c>
    </row>
    <row r="1659" spans="1:28" x14ac:dyDescent="0.25">
      <c r="A1659" s="37">
        <v>34</v>
      </c>
      <c r="B1659" s="37">
        <v>40</v>
      </c>
      <c r="C1659" s="35" t="str">
        <f>VLOOKUP(A1659,'WinBUGS output'!A:C,3,FALSE)</f>
        <v>Psychoeducational website</v>
      </c>
      <c r="D1659" s="35" t="str">
        <f>VLOOKUP(B1659,'WinBUGS output'!A:C,3,FALSE)</f>
        <v>Interpersonal counselling</v>
      </c>
      <c r="E1659" s="35" t="str">
        <f>FIXED('WinBUGS output'!N1658,2)</f>
        <v>0.48</v>
      </c>
      <c r="F1659" s="35" t="str">
        <f>FIXED('WinBUGS output'!M1658,2)</f>
        <v>-0.54</v>
      </c>
      <c r="G1659" s="35" t="str">
        <f>FIXED('WinBUGS output'!O1658,2)</f>
        <v>1.55</v>
      </c>
      <c r="H1659" s="7"/>
      <c r="I1659" s="7"/>
      <c r="J1659" s="7"/>
      <c r="X1659" s="35" t="str">
        <f t="shared" si="62"/>
        <v>Psychoeducational website</v>
      </c>
      <c r="Y1659" s="35" t="str">
        <f t="shared" si="63"/>
        <v>Interpersonal counselling</v>
      </c>
      <c r="Z1659" s="35" t="str">
        <f>FIXED(EXP('WinBUGS output'!N1658),2)</f>
        <v>1.62</v>
      </c>
      <c r="AA1659" s="35" t="str">
        <f>FIXED(EXP('WinBUGS output'!M1658),2)</f>
        <v>0.58</v>
      </c>
      <c r="AB1659" s="35" t="str">
        <f>FIXED(EXP('WinBUGS output'!O1658),2)</f>
        <v>4.72</v>
      </c>
    </row>
    <row r="1660" spans="1:28" x14ac:dyDescent="0.25">
      <c r="A1660" s="37">
        <v>34</v>
      </c>
      <c r="B1660" s="37">
        <v>41</v>
      </c>
      <c r="C1660" s="35" t="str">
        <f>VLOOKUP(A1660,'WinBUGS output'!A:C,3,FALSE)</f>
        <v>Psychoeducational website</v>
      </c>
      <c r="D1660" s="35" t="str">
        <f>VLOOKUP(B1660,'WinBUGS output'!A:C,3,FALSE)</f>
        <v>Non-directive counselling</v>
      </c>
      <c r="E1660" s="35" t="str">
        <f>FIXED('WinBUGS output'!N1659,2)</f>
        <v>0.17</v>
      </c>
      <c r="F1660" s="35" t="str">
        <f>FIXED('WinBUGS output'!M1659,2)</f>
        <v>-0.75</v>
      </c>
      <c r="G1660" s="35" t="str">
        <f>FIXED('WinBUGS output'!O1659,2)</f>
        <v>1.05</v>
      </c>
      <c r="H1660" s="7"/>
      <c r="I1660" s="7"/>
      <c r="J1660" s="7"/>
      <c r="X1660" s="35" t="str">
        <f t="shared" si="62"/>
        <v>Psychoeducational website</v>
      </c>
      <c r="Y1660" s="35" t="str">
        <f t="shared" si="63"/>
        <v>Non-directive counselling</v>
      </c>
      <c r="Z1660" s="35" t="str">
        <f>FIXED(EXP('WinBUGS output'!N1659),2)</f>
        <v>1.18</v>
      </c>
      <c r="AA1660" s="35" t="str">
        <f>FIXED(EXP('WinBUGS output'!M1659),2)</f>
        <v>0.47</v>
      </c>
      <c r="AB1660" s="35" t="str">
        <f>FIXED(EXP('WinBUGS output'!O1659),2)</f>
        <v>2.85</v>
      </c>
    </row>
    <row r="1661" spans="1:28" x14ac:dyDescent="0.25">
      <c r="A1661" s="37">
        <v>34</v>
      </c>
      <c r="B1661" s="37">
        <v>42</v>
      </c>
      <c r="C1661" s="35" t="str">
        <f>VLOOKUP(A1661,'WinBUGS output'!A:C,3,FALSE)</f>
        <v>Psychoeducational website</v>
      </c>
      <c r="D1661" s="35" t="str">
        <f>VLOOKUP(B1661,'WinBUGS output'!A:C,3,FALSE)</f>
        <v>Wheel of wellness counselling</v>
      </c>
      <c r="E1661" s="35" t="str">
        <f>FIXED('WinBUGS output'!N1660,2)</f>
        <v>0.20</v>
      </c>
      <c r="F1661" s="35" t="str">
        <f>FIXED('WinBUGS output'!M1660,2)</f>
        <v>-0.82</v>
      </c>
      <c r="G1661" s="35" t="str">
        <f>FIXED('WinBUGS output'!O1660,2)</f>
        <v>1.17</v>
      </c>
      <c r="H1661" s="7"/>
      <c r="I1661" s="7"/>
      <c r="J1661" s="7"/>
      <c r="X1661" s="35" t="str">
        <f t="shared" si="62"/>
        <v>Psychoeducational website</v>
      </c>
      <c r="Y1661" s="35" t="str">
        <f t="shared" si="63"/>
        <v>Wheel of wellness counselling</v>
      </c>
      <c r="Z1661" s="35" t="str">
        <f>FIXED(EXP('WinBUGS output'!N1660),2)</f>
        <v>1.22</v>
      </c>
      <c r="AA1661" s="35" t="str">
        <f>FIXED(EXP('WinBUGS output'!M1660),2)</f>
        <v>0.44</v>
      </c>
      <c r="AB1661" s="35" t="str">
        <f>FIXED(EXP('WinBUGS output'!O1660),2)</f>
        <v>3.21</v>
      </c>
    </row>
    <row r="1662" spans="1:28" x14ac:dyDescent="0.25">
      <c r="A1662" s="37">
        <v>34</v>
      </c>
      <c r="B1662" s="37">
        <v>43</v>
      </c>
      <c r="C1662" s="35" t="str">
        <f>VLOOKUP(A1662,'WinBUGS output'!A:C,3,FALSE)</f>
        <v>Psychoeducational website</v>
      </c>
      <c r="D1662" s="35" t="str">
        <f>VLOOKUP(B1662,'WinBUGS output'!A:C,3,FALSE)</f>
        <v>Problem solving individual + enhanced TAU</v>
      </c>
      <c r="E1662" s="35" t="str">
        <f>FIXED('WinBUGS output'!N1661,2)</f>
        <v>-0.82</v>
      </c>
      <c r="F1662" s="35" t="str">
        <f>FIXED('WinBUGS output'!M1661,2)</f>
        <v>-2.15</v>
      </c>
      <c r="G1662" s="35" t="str">
        <f>FIXED('WinBUGS output'!O1661,2)</f>
        <v>0.54</v>
      </c>
      <c r="H1662" s="7"/>
      <c r="I1662" s="7"/>
      <c r="J1662" s="7"/>
      <c r="X1662" s="35" t="str">
        <f t="shared" si="62"/>
        <v>Psychoeducational website</v>
      </c>
      <c r="Y1662" s="35" t="str">
        <f t="shared" si="63"/>
        <v>Problem solving individual + enhanced TAU</v>
      </c>
      <c r="Z1662" s="35" t="str">
        <f>FIXED(EXP('WinBUGS output'!N1661),2)</f>
        <v>0.44</v>
      </c>
      <c r="AA1662" s="35" t="str">
        <f>FIXED(EXP('WinBUGS output'!M1661),2)</f>
        <v>0.12</v>
      </c>
      <c r="AB1662" s="35" t="str">
        <f>FIXED(EXP('WinBUGS output'!O1661),2)</f>
        <v>1.72</v>
      </c>
    </row>
    <row r="1663" spans="1:28" x14ac:dyDescent="0.25">
      <c r="A1663" s="37">
        <v>34</v>
      </c>
      <c r="B1663" s="37">
        <v>44</v>
      </c>
      <c r="C1663" s="35" t="str">
        <f>VLOOKUP(A1663,'WinBUGS output'!A:C,3,FALSE)</f>
        <v>Psychoeducational website</v>
      </c>
      <c r="D1663" s="35" t="str">
        <f>VLOOKUP(B1663,'WinBUGS output'!A:C,3,FALSE)</f>
        <v>Behavioural activation</v>
      </c>
      <c r="E1663" s="35" t="str">
        <f>FIXED('WinBUGS output'!N1662,2)</f>
        <v>1.29</v>
      </c>
      <c r="F1663" s="35" t="str">
        <f>FIXED('WinBUGS output'!M1662,2)</f>
        <v>0.37</v>
      </c>
      <c r="G1663" s="35" t="str">
        <f>FIXED('WinBUGS output'!O1662,2)</f>
        <v>2.19</v>
      </c>
      <c r="H1663" s="7"/>
      <c r="I1663" s="7"/>
      <c r="J1663" s="7"/>
      <c r="X1663" s="35" t="str">
        <f t="shared" si="62"/>
        <v>Psychoeducational website</v>
      </c>
      <c r="Y1663" s="35" t="str">
        <f t="shared" si="63"/>
        <v>Behavioural activation</v>
      </c>
      <c r="Z1663" s="35" t="str">
        <f>FIXED(EXP('WinBUGS output'!N1662),2)</f>
        <v>3.63</v>
      </c>
      <c r="AA1663" s="35" t="str">
        <f>FIXED(EXP('WinBUGS output'!M1662),2)</f>
        <v>1.45</v>
      </c>
      <c r="AB1663" s="35" t="str">
        <f>FIXED(EXP('WinBUGS output'!O1662),2)</f>
        <v>8.94</v>
      </c>
    </row>
    <row r="1664" spans="1:28" x14ac:dyDescent="0.25">
      <c r="A1664" s="37">
        <v>34</v>
      </c>
      <c r="B1664" s="37">
        <v>45</v>
      </c>
      <c r="C1664" s="35" t="str">
        <f>VLOOKUP(A1664,'WinBUGS output'!A:C,3,FALSE)</f>
        <v>Psychoeducational website</v>
      </c>
      <c r="D1664" s="35" t="str">
        <f>VLOOKUP(B1664,'WinBUGS output'!A:C,3,FALSE)</f>
        <v>CBT individual (under 15 sessions)</v>
      </c>
      <c r="E1664" s="35" t="str">
        <f>FIXED('WinBUGS output'!N1663,2)</f>
        <v>0.56</v>
      </c>
      <c r="F1664" s="35" t="str">
        <f>FIXED('WinBUGS output'!M1663,2)</f>
        <v>-0.27</v>
      </c>
      <c r="G1664" s="35" t="str">
        <f>FIXED('WinBUGS output'!O1663,2)</f>
        <v>1.34</v>
      </c>
      <c r="H1664" s="7"/>
      <c r="I1664" s="7"/>
      <c r="J1664" s="7"/>
      <c r="X1664" s="35" t="str">
        <f t="shared" si="62"/>
        <v>Psychoeducational website</v>
      </c>
      <c r="Y1664" s="35" t="str">
        <f t="shared" si="63"/>
        <v>CBT individual (under 15 sessions)</v>
      </c>
      <c r="Z1664" s="35" t="str">
        <f>FIXED(EXP('WinBUGS output'!N1663),2)</f>
        <v>1.75</v>
      </c>
      <c r="AA1664" s="35" t="str">
        <f>FIXED(EXP('WinBUGS output'!M1663),2)</f>
        <v>0.77</v>
      </c>
      <c r="AB1664" s="35" t="str">
        <f>FIXED(EXP('WinBUGS output'!O1663),2)</f>
        <v>3.83</v>
      </c>
    </row>
    <row r="1665" spans="1:28" x14ac:dyDescent="0.25">
      <c r="A1665" s="37">
        <v>34</v>
      </c>
      <c r="B1665" s="37">
        <v>46</v>
      </c>
      <c r="C1665" s="35" t="str">
        <f>VLOOKUP(A1665,'WinBUGS output'!A:C,3,FALSE)</f>
        <v>Psychoeducational website</v>
      </c>
      <c r="D1665" s="35" t="str">
        <f>VLOOKUP(B1665,'WinBUGS output'!A:C,3,FALSE)</f>
        <v>CBT individual (under 15 sessions) + TAU</v>
      </c>
      <c r="E1665" s="35" t="str">
        <f>FIXED('WinBUGS output'!N1664,2)</f>
        <v>0.79</v>
      </c>
      <c r="F1665" s="35" t="str">
        <f>FIXED('WinBUGS output'!M1664,2)</f>
        <v>-0.07</v>
      </c>
      <c r="G1665" s="35" t="str">
        <f>FIXED('WinBUGS output'!O1664,2)</f>
        <v>1.64</v>
      </c>
      <c r="H1665" s="7"/>
      <c r="I1665" s="7"/>
      <c r="J1665" s="7"/>
      <c r="X1665" s="35" t="str">
        <f t="shared" si="62"/>
        <v>Psychoeducational website</v>
      </c>
      <c r="Y1665" s="35" t="str">
        <f t="shared" si="63"/>
        <v>CBT individual (under 15 sessions) + TAU</v>
      </c>
      <c r="Z1665" s="35" t="str">
        <f>FIXED(EXP('WinBUGS output'!N1664),2)</f>
        <v>2.20</v>
      </c>
      <c r="AA1665" s="35" t="str">
        <f>FIXED(EXP('WinBUGS output'!M1664),2)</f>
        <v>0.93</v>
      </c>
      <c r="AB1665" s="35" t="str">
        <f>FIXED(EXP('WinBUGS output'!O1664),2)</f>
        <v>5.18</v>
      </c>
    </row>
    <row r="1666" spans="1:28" x14ac:dyDescent="0.25">
      <c r="A1666" s="37">
        <v>34</v>
      </c>
      <c r="B1666" s="37">
        <v>47</v>
      </c>
      <c r="C1666" s="35" t="str">
        <f>VLOOKUP(A1666,'WinBUGS output'!A:C,3,FALSE)</f>
        <v>Psychoeducational website</v>
      </c>
      <c r="D1666" s="35" t="str">
        <f>VLOOKUP(B1666,'WinBUGS output'!A:C,3,FALSE)</f>
        <v>CBT individual (over 15 sessions)</v>
      </c>
      <c r="E1666" s="35" t="str">
        <f>FIXED('WinBUGS output'!N1665,2)</f>
        <v>0.65</v>
      </c>
      <c r="F1666" s="35" t="str">
        <f>FIXED('WinBUGS output'!M1665,2)</f>
        <v>-0.12</v>
      </c>
      <c r="G1666" s="35" t="str">
        <f>FIXED('WinBUGS output'!O1665,2)</f>
        <v>1.37</v>
      </c>
      <c r="H1666" s="7"/>
      <c r="I1666" s="7"/>
      <c r="J1666" s="7"/>
      <c r="X1666" s="35" t="str">
        <f t="shared" si="62"/>
        <v>Psychoeducational website</v>
      </c>
      <c r="Y1666" s="35" t="str">
        <f t="shared" si="63"/>
        <v>CBT individual (over 15 sessions)</v>
      </c>
      <c r="Z1666" s="35" t="str">
        <f>FIXED(EXP('WinBUGS output'!N1665),2)</f>
        <v>1.91</v>
      </c>
      <c r="AA1666" s="35" t="str">
        <f>FIXED(EXP('WinBUGS output'!M1665),2)</f>
        <v>0.89</v>
      </c>
      <c r="AB1666" s="35" t="str">
        <f>FIXED(EXP('WinBUGS output'!O1665),2)</f>
        <v>3.95</v>
      </c>
    </row>
    <row r="1667" spans="1:28" x14ac:dyDescent="0.25">
      <c r="A1667" s="37">
        <v>34</v>
      </c>
      <c r="B1667" s="37">
        <v>48</v>
      </c>
      <c r="C1667" s="35" t="str">
        <f>VLOOKUP(A1667,'WinBUGS output'!A:C,3,FALSE)</f>
        <v>Psychoeducational website</v>
      </c>
      <c r="D1667" s="35" t="str">
        <f>VLOOKUP(B1667,'WinBUGS output'!A:C,3,FALSE)</f>
        <v>CBT individual (over 15 sessions) + TAU</v>
      </c>
      <c r="E1667" s="35" t="str">
        <f>FIXED('WinBUGS output'!N1666,2)</f>
        <v>-0.02</v>
      </c>
      <c r="F1667" s="35" t="str">
        <f>FIXED('WinBUGS output'!M1666,2)</f>
        <v>-1.42</v>
      </c>
      <c r="G1667" s="35" t="str">
        <f>FIXED('WinBUGS output'!O1666,2)</f>
        <v>1.07</v>
      </c>
      <c r="H1667" s="7"/>
      <c r="I1667" s="7"/>
      <c r="J1667" s="7"/>
      <c r="X1667" s="35" t="str">
        <f t="shared" si="62"/>
        <v>Psychoeducational website</v>
      </c>
      <c r="Y1667" s="35" t="str">
        <f t="shared" si="63"/>
        <v>CBT individual (over 15 sessions) + TAU</v>
      </c>
      <c r="Z1667" s="35" t="str">
        <f>FIXED(EXP('WinBUGS output'!N1666),2)</f>
        <v>0.98</v>
      </c>
      <c r="AA1667" s="35" t="str">
        <f>FIXED(EXP('WinBUGS output'!M1666),2)</f>
        <v>0.24</v>
      </c>
      <c r="AB1667" s="35" t="str">
        <f>FIXED(EXP('WinBUGS output'!O1666),2)</f>
        <v>2.91</v>
      </c>
    </row>
    <row r="1668" spans="1:28" x14ac:dyDescent="0.25">
      <c r="A1668" s="37">
        <v>34</v>
      </c>
      <c r="B1668" s="37">
        <v>49</v>
      </c>
      <c r="C1668" s="35" t="str">
        <f>VLOOKUP(A1668,'WinBUGS output'!A:C,3,FALSE)</f>
        <v>Psychoeducational website</v>
      </c>
      <c r="D1668" s="35" t="str">
        <f>VLOOKUP(B1668,'WinBUGS output'!A:C,3,FALSE)</f>
        <v>Rational emotive behaviour therapy (REBT) individual</v>
      </c>
      <c r="E1668" s="35" t="str">
        <f>FIXED('WinBUGS output'!N1667,2)</f>
        <v>0.67</v>
      </c>
      <c r="F1668" s="35" t="str">
        <f>FIXED('WinBUGS output'!M1667,2)</f>
        <v>-0.26</v>
      </c>
      <c r="G1668" s="35" t="str">
        <f>FIXED('WinBUGS output'!O1667,2)</f>
        <v>1.57</v>
      </c>
      <c r="H1668" s="7"/>
      <c r="I1668" s="7"/>
      <c r="J1668" s="7"/>
      <c r="X1668" s="35" t="str">
        <f t="shared" si="62"/>
        <v>Psychoeducational website</v>
      </c>
      <c r="Y1668" s="35" t="str">
        <f t="shared" si="63"/>
        <v>Rational emotive behaviour therapy (REBT) individual</v>
      </c>
      <c r="Z1668" s="35" t="str">
        <f>FIXED(EXP('WinBUGS output'!N1667),2)</f>
        <v>1.95</v>
      </c>
      <c r="AA1668" s="35" t="str">
        <f>FIXED(EXP('WinBUGS output'!M1667),2)</f>
        <v>0.77</v>
      </c>
      <c r="AB1668" s="35" t="str">
        <f>FIXED(EXP('WinBUGS output'!O1667),2)</f>
        <v>4.83</v>
      </c>
    </row>
    <row r="1669" spans="1:28" x14ac:dyDescent="0.25">
      <c r="A1669" s="37">
        <v>34</v>
      </c>
      <c r="B1669" s="37">
        <v>50</v>
      </c>
      <c r="C1669" s="35" t="str">
        <f>VLOOKUP(A1669,'WinBUGS output'!A:C,3,FALSE)</f>
        <v>Psychoeducational website</v>
      </c>
      <c r="D1669" s="35" t="str">
        <f>VLOOKUP(B1669,'WinBUGS output'!A:C,3,FALSE)</f>
        <v>Third-wave cognitive therapy individual</v>
      </c>
      <c r="E1669" s="35" t="str">
        <f>FIXED('WinBUGS output'!N1668,2)</f>
        <v>0.87</v>
      </c>
      <c r="F1669" s="35" t="str">
        <f>FIXED('WinBUGS output'!M1668,2)</f>
        <v>0.00</v>
      </c>
      <c r="G1669" s="35" t="str">
        <f>FIXED('WinBUGS output'!O1668,2)</f>
        <v>1.74</v>
      </c>
      <c r="H1669" s="7"/>
      <c r="I1669" s="7"/>
      <c r="J1669" s="7"/>
      <c r="X1669" s="35" t="str">
        <f t="shared" ref="X1669:X1732" si="64">C1669</f>
        <v>Psychoeducational website</v>
      </c>
      <c r="Y1669" s="35" t="str">
        <f t="shared" ref="Y1669:Y1732" si="65">D1669</f>
        <v>Third-wave cognitive therapy individual</v>
      </c>
      <c r="Z1669" s="35" t="str">
        <f>FIXED(EXP('WinBUGS output'!N1668),2)</f>
        <v>2.38</v>
      </c>
      <c r="AA1669" s="35" t="str">
        <f>FIXED(EXP('WinBUGS output'!M1668),2)</f>
        <v>1.00</v>
      </c>
      <c r="AB1669" s="35" t="str">
        <f>FIXED(EXP('WinBUGS output'!O1668),2)</f>
        <v>5.71</v>
      </c>
    </row>
    <row r="1670" spans="1:28" x14ac:dyDescent="0.25">
      <c r="A1670" s="37">
        <v>34</v>
      </c>
      <c r="B1670" s="37">
        <v>51</v>
      </c>
      <c r="C1670" s="35" t="str">
        <f>VLOOKUP(A1670,'WinBUGS output'!A:C,3,FALSE)</f>
        <v>Psychoeducational website</v>
      </c>
      <c r="D1670" s="35" t="str">
        <f>VLOOKUP(B1670,'WinBUGS output'!A:C,3,FALSE)</f>
        <v>Third-wave cognitive therapy individual + TAU</v>
      </c>
      <c r="E1670" s="35" t="str">
        <f>FIXED('WinBUGS output'!N1669,2)</f>
        <v>0.83</v>
      </c>
      <c r="F1670" s="35" t="str">
        <f>FIXED('WinBUGS output'!M1669,2)</f>
        <v>-0.13</v>
      </c>
      <c r="G1670" s="35" t="str">
        <f>FIXED('WinBUGS output'!O1669,2)</f>
        <v>1.86</v>
      </c>
      <c r="H1670" s="7"/>
      <c r="I1670" s="7"/>
      <c r="J1670" s="7"/>
      <c r="X1670" s="35" t="str">
        <f t="shared" si="64"/>
        <v>Psychoeducational website</v>
      </c>
      <c r="Y1670" s="35" t="str">
        <f t="shared" si="65"/>
        <v>Third-wave cognitive therapy individual + TAU</v>
      </c>
      <c r="Z1670" s="35" t="str">
        <f>FIXED(EXP('WinBUGS output'!N1669),2)</f>
        <v>2.30</v>
      </c>
      <c r="AA1670" s="35" t="str">
        <f>FIXED(EXP('WinBUGS output'!M1669),2)</f>
        <v>0.88</v>
      </c>
      <c r="AB1670" s="35" t="str">
        <f>FIXED(EXP('WinBUGS output'!O1669),2)</f>
        <v>6.42</v>
      </c>
    </row>
    <row r="1671" spans="1:28" x14ac:dyDescent="0.25">
      <c r="A1671" s="37">
        <v>34</v>
      </c>
      <c r="B1671" s="37">
        <v>52</v>
      </c>
      <c r="C1671" s="35" t="str">
        <f>VLOOKUP(A1671,'WinBUGS output'!A:C,3,FALSE)</f>
        <v>Psychoeducational website</v>
      </c>
      <c r="D1671" s="35" t="str">
        <f>VLOOKUP(B1671,'WinBUGS output'!A:C,3,FALSE)</f>
        <v>CBT group (under 15 sessions)</v>
      </c>
      <c r="E1671" s="35" t="str">
        <f>FIXED('WinBUGS output'!N1670,2)</f>
        <v>0.20</v>
      </c>
      <c r="F1671" s="35" t="str">
        <f>FIXED('WinBUGS output'!M1670,2)</f>
        <v>-0.66</v>
      </c>
      <c r="G1671" s="35" t="str">
        <f>FIXED('WinBUGS output'!O1670,2)</f>
        <v>1.06</v>
      </c>
      <c r="H1671" s="7"/>
      <c r="I1671" s="7"/>
      <c r="J1671" s="7"/>
      <c r="X1671" s="35" t="str">
        <f t="shared" si="64"/>
        <v>Psychoeducational website</v>
      </c>
      <c r="Y1671" s="35" t="str">
        <f t="shared" si="65"/>
        <v>CBT group (under 15 sessions)</v>
      </c>
      <c r="Z1671" s="35" t="str">
        <f>FIXED(EXP('WinBUGS output'!N1670),2)</f>
        <v>1.23</v>
      </c>
      <c r="AA1671" s="35" t="str">
        <f>FIXED(EXP('WinBUGS output'!M1670),2)</f>
        <v>0.52</v>
      </c>
      <c r="AB1671" s="35" t="str">
        <f>FIXED(EXP('WinBUGS output'!O1670),2)</f>
        <v>2.88</v>
      </c>
    </row>
    <row r="1672" spans="1:28" x14ac:dyDescent="0.25">
      <c r="A1672" s="37">
        <v>34</v>
      </c>
      <c r="B1672" s="37">
        <v>53</v>
      </c>
      <c r="C1672" s="35" t="str">
        <f>VLOOKUP(A1672,'WinBUGS output'!A:C,3,FALSE)</f>
        <v>Psychoeducational website</v>
      </c>
      <c r="D1672" s="35" t="str">
        <f>VLOOKUP(B1672,'WinBUGS output'!A:C,3,FALSE)</f>
        <v>CBT group (under 15 sessions) + TAU</v>
      </c>
      <c r="E1672" s="35" t="str">
        <f>FIXED('WinBUGS output'!N1671,2)</f>
        <v>0.35</v>
      </c>
      <c r="F1672" s="35" t="str">
        <f>FIXED('WinBUGS output'!M1671,2)</f>
        <v>-0.54</v>
      </c>
      <c r="G1672" s="35" t="str">
        <f>FIXED('WinBUGS output'!O1671,2)</f>
        <v>1.30</v>
      </c>
      <c r="H1672" s="7"/>
      <c r="I1672" s="7"/>
      <c r="J1672" s="7"/>
      <c r="X1672" s="35" t="str">
        <f t="shared" si="64"/>
        <v>Psychoeducational website</v>
      </c>
      <c r="Y1672" s="35" t="str">
        <f t="shared" si="65"/>
        <v>CBT group (under 15 sessions) + TAU</v>
      </c>
      <c r="Z1672" s="35" t="str">
        <f>FIXED(EXP('WinBUGS output'!N1671),2)</f>
        <v>1.42</v>
      </c>
      <c r="AA1672" s="35" t="str">
        <f>FIXED(EXP('WinBUGS output'!M1671),2)</f>
        <v>0.58</v>
      </c>
      <c r="AB1672" s="35" t="str">
        <f>FIXED(EXP('WinBUGS output'!O1671),2)</f>
        <v>3.68</v>
      </c>
    </row>
    <row r="1673" spans="1:28" x14ac:dyDescent="0.25">
      <c r="A1673" s="37">
        <v>34</v>
      </c>
      <c r="B1673" s="37">
        <v>54</v>
      </c>
      <c r="C1673" s="35" t="str">
        <f>VLOOKUP(A1673,'WinBUGS output'!A:C,3,FALSE)</f>
        <v>Psychoeducational website</v>
      </c>
      <c r="D1673" s="35" t="str">
        <f>VLOOKUP(B1673,'WinBUGS output'!A:C,3,FALSE)</f>
        <v>Coping with Depression course (group)</v>
      </c>
      <c r="E1673" s="35" t="str">
        <f>FIXED('WinBUGS output'!N1672,2)</f>
        <v>-0.07</v>
      </c>
      <c r="F1673" s="35" t="str">
        <f>FIXED('WinBUGS output'!M1672,2)</f>
        <v>-0.93</v>
      </c>
      <c r="G1673" s="35" t="str">
        <f>FIXED('WinBUGS output'!O1672,2)</f>
        <v>0.75</v>
      </c>
      <c r="H1673" s="7"/>
      <c r="I1673" s="7"/>
      <c r="J1673" s="7"/>
      <c r="X1673" s="35" t="str">
        <f t="shared" si="64"/>
        <v>Psychoeducational website</v>
      </c>
      <c r="Y1673" s="35" t="str">
        <f t="shared" si="65"/>
        <v>Coping with Depression course (group)</v>
      </c>
      <c r="Z1673" s="35" t="str">
        <f>FIXED(EXP('WinBUGS output'!N1672),2)</f>
        <v>0.94</v>
      </c>
      <c r="AA1673" s="35" t="str">
        <f>FIXED(EXP('WinBUGS output'!M1672),2)</f>
        <v>0.39</v>
      </c>
      <c r="AB1673" s="35" t="str">
        <f>FIXED(EXP('WinBUGS output'!O1672),2)</f>
        <v>2.12</v>
      </c>
    </row>
    <row r="1674" spans="1:28" x14ac:dyDescent="0.25">
      <c r="A1674" s="37">
        <v>34</v>
      </c>
      <c r="B1674" s="37">
        <v>55</v>
      </c>
      <c r="C1674" s="35" t="str">
        <f>VLOOKUP(A1674,'WinBUGS output'!A:C,3,FALSE)</f>
        <v>Psychoeducational website</v>
      </c>
      <c r="D1674" s="35" t="str">
        <f>VLOOKUP(B1674,'WinBUGS output'!A:C,3,FALSE)</f>
        <v>Third-wave cognitive therapy group</v>
      </c>
      <c r="E1674" s="35" t="str">
        <f>FIXED('WinBUGS output'!N1673,2)</f>
        <v>-0.03</v>
      </c>
      <c r="F1674" s="35" t="str">
        <f>FIXED('WinBUGS output'!M1673,2)</f>
        <v>-0.88</v>
      </c>
      <c r="G1674" s="35" t="str">
        <f>FIXED('WinBUGS output'!O1673,2)</f>
        <v>0.77</v>
      </c>
      <c r="H1674" s="7"/>
      <c r="I1674" s="7"/>
      <c r="J1674" s="7"/>
      <c r="X1674" s="35" t="str">
        <f t="shared" si="64"/>
        <v>Psychoeducational website</v>
      </c>
      <c r="Y1674" s="35" t="str">
        <f t="shared" si="65"/>
        <v>Third-wave cognitive therapy group</v>
      </c>
      <c r="Z1674" s="35" t="str">
        <f>FIXED(EXP('WinBUGS output'!N1673),2)</f>
        <v>0.97</v>
      </c>
      <c r="AA1674" s="35" t="str">
        <f>FIXED(EXP('WinBUGS output'!M1673),2)</f>
        <v>0.41</v>
      </c>
      <c r="AB1674" s="35" t="str">
        <f>FIXED(EXP('WinBUGS output'!O1673),2)</f>
        <v>2.17</v>
      </c>
    </row>
    <row r="1675" spans="1:28" x14ac:dyDescent="0.25">
      <c r="A1675" s="37">
        <v>34</v>
      </c>
      <c r="B1675" s="37">
        <v>56</v>
      </c>
      <c r="C1675" s="35" t="str">
        <f>VLOOKUP(A1675,'WinBUGS output'!A:C,3,FALSE)</f>
        <v>Psychoeducational website</v>
      </c>
      <c r="D1675" s="35" t="str">
        <f>VLOOKUP(B1675,'WinBUGS output'!A:C,3,FALSE)</f>
        <v>Third-wave cognitive therapy group + TAU</v>
      </c>
      <c r="E1675" s="35" t="str">
        <f>FIXED('WinBUGS output'!N1674,2)</f>
        <v>0.15</v>
      </c>
      <c r="F1675" s="35" t="str">
        <f>FIXED('WinBUGS output'!M1674,2)</f>
        <v>-0.81</v>
      </c>
      <c r="G1675" s="35" t="str">
        <f>FIXED('WinBUGS output'!O1674,2)</f>
        <v>1.13</v>
      </c>
      <c r="H1675" s="7"/>
      <c r="I1675" s="7"/>
      <c r="J1675" s="7"/>
      <c r="X1675" s="35" t="str">
        <f t="shared" si="64"/>
        <v>Psychoeducational website</v>
      </c>
      <c r="Y1675" s="35" t="str">
        <f t="shared" si="65"/>
        <v>Third-wave cognitive therapy group + TAU</v>
      </c>
      <c r="Z1675" s="35" t="str">
        <f>FIXED(EXP('WinBUGS output'!N1674),2)</f>
        <v>1.16</v>
      </c>
      <c r="AA1675" s="35" t="str">
        <f>FIXED(EXP('WinBUGS output'!M1674),2)</f>
        <v>0.44</v>
      </c>
      <c r="AB1675" s="35" t="str">
        <f>FIXED(EXP('WinBUGS output'!O1674),2)</f>
        <v>3.10</v>
      </c>
    </row>
    <row r="1676" spans="1:28" x14ac:dyDescent="0.25">
      <c r="A1676" s="37">
        <v>34</v>
      </c>
      <c r="B1676" s="37">
        <v>57</v>
      </c>
      <c r="C1676" s="35" t="str">
        <f>VLOOKUP(A1676,'WinBUGS output'!A:C,3,FALSE)</f>
        <v>Psychoeducational website</v>
      </c>
      <c r="D1676" s="35" t="str">
        <f>VLOOKUP(B1676,'WinBUGS output'!A:C,3,FALSE)</f>
        <v>CBT individual (over 15 sessions) + any TCA</v>
      </c>
      <c r="E1676" s="35" t="str">
        <f>FIXED('WinBUGS output'!N1675,2)</f>
        <v>0.98</v>
      </c>
      <c r="F1676" s="35" t="str">
        <f>FIXED('WinBUGS output'!M1675,2)</f>
        <v>-0.02</v>
      </c>
      <c r="G1676" s="35" t="str">
        <f>FIXED('WinBUGS output'!O1675,2)</f>
        <v>1.95</v>
      </c>
      <c r="H1676" s="7"/>
      <c r="I1676" s="7"/>
      <c r="J1676" s="7"/>
      <c r="X1676" s="35" t="str">
        <f t="shared" si="64"/>
        <v>Psychoeducational website</v>
      </c>
      <c r="Y1676" s="35" t="str">
        <f t="shared" si="65"/>
        <v>CBT individual (over 15 sessions) + any TCA</v>
      </c>
      <c r="Z1676" s="35" t="str">
        <f>FIXED(EXP('WinBUGS output'!N1675),2)</f>
        <v>2.67</v>
      </c>
      <c r="AA1676" s="35" t="str">
        <f>FIXED(EXP('WinBUGS output'!M1675),2)</f>
        <v>0.98</v>
      </c>
      <c r="AB1676" s="35" t="str">
        <f>FIXED(EXP('WinBUGS output'!O1675),2)</f>
        <v>7.04</v>
      </c>
    </row>
    <row r="1677" spans="1:28" x14ac:dyDescent="0.25">
      <c r="A1677" s="37">
        <v>34</v>
      </c>
      <c r="B1677" s="37">
        <v>58</v>
      </c>
      <c r="C1677" s="35" t="str">
        <f>VLOOKUP(A1677,'WinBUGS output'!A:C,3,FALSE)</f>
        <v>Psychoeducational website</v>
      </c>
      <c r="D1677" s="35" t="str">
        <f>VLOOKUP(B1677,'WinBUGS output'!A:C,3,FALSE)</f>
        <v>CBT individual (over 15 sessions) + imipramine</v>
      </c>
      <c r="E1677" s="35" t="str">
        <f>FIXED('WinBUGS output'!N1676,2)</f>
        <v>1.00</v>
      </c>
      <c r="F1677" s="35" t="str">
        <f>FIXED('WinBUGS output'!M1676,2)</f>
        <v>-0.09</v>
      </c>
      <c r="G1677" s="35" t="str">
        <f>FIXED('WinBUGS output'!O1676,2)</f>
        <v>2.07</v>
      </c>
      <c r="H1677" s="7"/>
      <c r="I1677" s="7"/>
      <c r="J1677" s="7"/>
      <c r="X1677" s="35" t="str">
        <f t="shared" si="64"/>
        <v>Psychoeducational website</v>
      </c>
      <c r="Y1677" s="35" t="str">
        <f t="shared" si="65"/>
        <v>CBT individual (over 15 sessions) + imipramine</v>
      </c>
      <c r="Z1677" s="35" t="str">
        <f>FIXED(EXP('WinBUGS output'!N1676),2)</f>
        <v>2.72</v>
      </c>
      <c r="AA1677" s="35" t="str">
        <f>FIXED(EXP('WinBUGS output'!M1676),2)</f>
        <v>0.92</v>
      </c>
      <c r="AB1677" s="35" t="str">
        <f>FIXED(EXP('WinBUGS output'!O1676),2)</f>
        <v>7.91</v>
      </c>
    </row>
    <row r="1678" spans="1:28" x14ac:dyDescent="0.25">
      <c r="A1678" s="37">
        <v>34</v>
      </c>
      <c r="B1678" s="37">
        <v>59</v>
      </c>
      <c r="C1678" s="35" t="str">
        <f>VLOOKUP(A1678,'WinBUGS output'!A:C,3,FALSE)</f>
        <v>Psychoeducational website</v>
      </c>
      <c r="D1678" s="35" t="str">
        <f>VLOOKUP(B1678,'WinBUGS output'!A:C,3,FALSE)</f>
        <v>Supportive psychotherapy + any SSRI</v>
      </c>
      <c r="E1678" s="35" t="str">
        <f>FIXED('WinBUGS output'!N1677,2)</f>
        <v>1.37</v>
      </c>
      <c r="F1678" s="35" t="str">
        <f>FIXED('WinBUGS output'!M1677,2)</f>
        <v>-0.23</v>
      </c>
      <c r="G1678" s="35" t="str">
        <f>FIXED('WinBUGS output'!O1677,2)</f>
        <v>3.01</v>
      </c>
      <c r="H1678" s="7"/>
      <c r="I1678" s="7"/>
      <c r="J1678" s="7"/>
      <c r="X1678" s="35" t="str">
        <f t="shared" si="64"/>
        <v>Psychoeducational website</v>
      </c>
      <c r="Y1678" s="35" t="str">
        <f t="shared" si="65"/>
        <v>Supportive psychotherapy + any SSRI</v>
      </c>
      <c r="Z1678" s="35" t="str">
        <f>FIXED(EXP('WinBUGS output'!N1677),2)</f>
        <v>3.95</v>
      </c>
      <c r="AA1678" s="35" t="str">
        <f>FIXED(EXP('WinBUGS output'!M1677),2)</f>
        <v>0.79</v>
      </c>
      <c r="AB1678" s="35" t="str">
        <f>FIXED(EXP('WinBUGS output'!O1677),2)</f>
        <v>20.29</v>
      </c>
    </row>
    <row r="1679" spans="1:28" x14ac:dyDescent="0.25">
      <c r="A1679" s="37">
        <v>34</v>
      </c>
      <c r="B1679" s="37">
        <v>60</v>
      </c>
      <c r="C1679" s="35" t="str">
        <f>VLOOKUP(A1679,'WinBUGS output'!A:C,3,FALSE)</f>
        <v>Psychoeducational website</v>
      </c>
      <c r="D1679" s="35" t="str">
        <f>VLOOKUP(B1679,'WinBUGS output'!A:C,3,FALSE)</f>
        <v>Interpersonal psychotherapy (IPT) + any AD</v>
      </c>
      <c r="E1679" s="35" t="str">
        <f>FIXED('WinBUGS output'!N1678,2)</f>
        <v>1.55</v>
      </c>
      <c r="F1679" s="35" t="str">
        <f>FIXED('WinBUGS output'!M1678,2)</f>
        <v>0.32</v>
      </c>
      <c r="G1679" s="35" t="str">
        <f>FIXED('WinBUGS output'!O1678,2)</f>
        <v>2.77</v>
      </c>
      <c r="H1679" s="7"/>
      <c r="I1679" s="7"/>
      <c r="J1679" s="7"/>
      <c r="X1679" s="35" t="str">
        <f t="shared" si="64"/>
        <v>Psychoeducational website</v>
      </c>
      <c r="Y1679" s="35" t="str">
        <f t="shared" si="65"/>
        <v>Interpersonal psychotherapy (IPT) + any AD</v>
      </c>
      <c r="Z1679" s="35" t="str">
        <f>FIXED(EXP('WinBUGS output'!N1678),2)</f>
        <v>4.72</v>
      </c>
      <c r="AA1679" s="35" t="str">
        <f>FIXED(EXP('WinBUGS output'!M1678),2)</f>
        <v>1.38</v>
      </c>
      <c r="AB1679" s="35" t="str">
        <f>FIXED(EXP('WinBUGS output'!O1678),2)</f>
        <v>15.91</v>
      </c>
    </row>
    <row r="1680" spans="1:28" x14ac:dyDescent="0.25">
      <c r="A1680" s="37">
        <v>34</v>
      </c>
      <c r="B1680" s="37">
        <v>61</v>
      </c>
      <c r="C1680" s="35" t="str">
        <f>VLOOKUP(A1680,'WinBUGS output'!A:C,3,FALSE)</f>
        <v>Psychoeducational website</v>
      </c>
      <c r="D1680" s="35" t="str">
        <f>VLOOKUP(B1680,'WinBUGS output'!A:C,3,FALSE)</f>
        <v>Interpersonal psychotherapy (IPT) + imipramine</v>
      </c>
      <c r="E1680" s="35" t="str">
        <f>FIXED('WinBUGS output'!N1679,2)</f>
        <v>1.57</v>
      </c>
      <c r="F1680" s="35" t="str">
        <f>FIXED('WinBUGS output'!M1679,2)</f>
        <v>0.21</v>
      </c>
      <c r="G1680" s="35" t="str">
        <f>FIXED('WinBUGS output'!O1679,2)</f>
        <v>2.93</v>
      </c>
      <c r="H1680" s="7"/>
      <c r="I1680" s="7"/>
      <c r="J1680" s="7"/>
      <c r="X1680" s="35" t="str">
        <f t="shared" si="64"/>
        <v>Psychoeducational website</v>
      </c>
      <c r="Y1680" s="35" t="str">
        <f t="shared" si="65"/>
        <v>Interpersonal psychotherapy (IPT) + imipramine</v>
      </c>
      <c r="Z1680" s="35" t="str">
        <f>FIXED(EXP('WinBUGS output'!N1679),2)</f>
        <v>4.82</v>
      </c>
      <c r="AA1680" s="35" t="str">
        <f>FIXED(EXP('WinBUGS output'!M1679),2)</f>
        <v>1.23</v>
      </c>
      <c r="AB1680" s="35" t="str">
        <f>FIXED(EXP('WinBUGS output'!O1679),2)</f>
        <v>18.78</v>
      </c>
    </row>
    <row r="1681" spans="1:28" x14ac:dyDescent="0.25">
      <c r="A1681" s="37">
        <v>34</v>
      </c>
      <c r="B1681" s="37">
        <v>62</v>
      </c>
      <c r="C1681" s="35" t="str">
        <f>VLOOKUP(A1681,'WinBUGS output'!A:C,3,FALSE)</f>
        <v>Psychoeducational website</v>
      </c>
      <c r="D1681" s="35" t="str">
        <f>VLOOKUP(B1681,'WinBUGS output'!A:C,3,FALSE)</f>
        <v>Short-term psychodynamic psychotherapy individual + Any AD</v>
      </c>
      <c r="E1681" s="35" t="str">
        <f>FIXED('WinBUGS output'!N1680,2)</f>
        <v>1.31</v>
      </c>
      <c r="F1681" s="35" t="str">
        <f>FIXED('WinBUGS output'!M1680,2)</f>
        <v>0.19</v>
      </c>
      <c r="G1681" s="35" t="str">
        <f>FIXED('WinBUGS output'!O1680,2)</f>
        <v>2.41</v>
      </c>
      <c r="H1681" s="7"/>
      <c r="I1681" s="7"/>
      <c r="J1681" s="7"/>
      <c r="X1681" s="35" t="str">
        <f t="shared" si="64"/>
        <v>Psychoeducational website</v>
      </c>
      <c r="Y1681" s="35" t="str">
        <f t="shared" si="65"/>
        <v>Short-term psychodynamic psychotherapy individual + Any AD</v>
      </c>
      <c r="Z1681" s="35" t="str">
        <f>FIXED(EXP('WinBUGS output'!N1680),2)</f>
        <v>3.71</v>
      </c>
      <c r="AA1681" s="35" t="str">
        <f>FIXED(EXP('WinBUGS output'!M1680),2)</f>
        <v>1.20</v>
      </c>
      <c r="AB1681" s="35" t="str">
        <f>FIXED(EXP('WinBUGS output'!O1680),2)</f>
        <v>11.16</v>
      </c>
    </row>
    <row r="1682" spans="1:28" x14ac:dyDescent="0.25">
      <c r="A1682" s="37">
        <v>34</v>
      </c>
      <c r="B1682" s="37">
        <v>63</v>
      </c>
      <c r="C1682" s="35" t="str">
        <f>VLOOKUP(A1682,'WinBUGS output'!A:C,3,FALSE)</f>
        <v>Psychoeducational website</v>
      </c>
      <c r="D1682" s="35" t="str">
        <f>VLOOKUP(B1682,'WinBUGS output'!A:C,3,FALSE)</f>
        <v>Short-term psychodynamic psychotherapy individual + any SSRI</v>
      </c>
      <c r="E1682" s="35" t="str">
        <f>FIXED('WinBUGS output'!N1681,2)</f>
        <v>1.17</v>
      </c>
      <c r="F1682" s="35" t="str">
        <f>FIXED('WinBUGS output'!M1681,2)</f>
        <v>-0.05</v>
      </c>
      <c r="G1682" s="35" t="str">
        <f>FIXED('WinBUGS output'!O1681,2)</f>
        <v>2.34</v>
      </c>
      <c r="H1682" s="7"/>
      <c r="I1682" s="7"/>
      <c r="J1682" s="7"/>
      <c r="X1682" s="35" t="str">
        <f t="shared" si="64"/>
        <v>Psychoeducational website</v>
      </c>
      <c r="Y1682" s="35" t="str">
        <f t="shared" si="65"/>
        <v>Short-term psychodynamic psychotherapy individual + any SSRI</v>
      </c>
      <c r="Z1682" s="35" t="str">
        <f>FIXED(EXP('WinBUGS output'!N1681),2)</f>
        <v>3.23</v>
      </c>
      <c r="AA1682" s="35" t="str">
        <f>FIXED(EXP('WinBUGS output'!M1681),2)</f>
        <v>0.95</v>
      </c>
      <c r="AB1682" s="35" t="str">
        <f>FIXED(EXP('WinBUGS output'!O1681),2)</f>
        <v>10.41</v>
      </c>
    </row>
    <row r="1683" spans="1:28" x14ac:dyDescent="0.25">
      <c r="A1683" s="37">
        <v>34</v>
      </c>
      <c r="B1683" s="37">
        <v>64</v>
      </c>
      <c r="C1683" s="35" t="str">
        <f>VLOOKUP(A1683,'WinBUGS output'!A:C,3,FALSE)</f>
        <v>Psychoeducational website</v>
      </c>
      <c r="D1683" s="35" t="str">
        <f>VLOOKUP(B1683,'WinBUGS output'!A:C,3,FALSE)</f>
        <v>CBT individual (over 15 sessions) + Pill placebo</v>
      </c>
      <c r="E1683" s="35" t="str">
        <f>FIXED('WinBUGS output'!N1682,2)</f>
        <v>1.91</v>
      </c>
      <c r="F1683" s="35" t="str">
        <f>FIXED('WinBUGS output'!M1682,2)</f>
        <v>0.69</v>
      </c>
      <c r="G1683" s="35" t="str">
        <f>FIXED('WinBUGS output'!O1682,2)</f>
        <v>3.12</v>
      </c>
      <c r="H1683" s="7"/>
      <c r="I1683" s="7"/>
      <c r="J1683" s="7"/>
      <c r="X1683" s="35" t="str">
        <f t="shared" si="64"/>
        <v>Psychoeducational website</v>
      </c>
      <c r="Y1683" s="35" t="str">
        <f t="shared" si="65"/>
        <v>CBT individual (over 15 sessions) + Pill placebo</v>
      </c>
      <c r="Z1683" s="35" t="str">
        <f>FIXED(EXP('WinBUGS output'!N1682),2)</f>
        <v>6.74</v>
      </c>
      <c r="AA1683" s="35" t="str">
        <f>FIXED(EXP('WinBUGS output'!M1682),2)</f>
        <v>2.00</v>
      </c>
      <c r="AB1683" s="35" t="str">
        <f>FIXED(EXP('WinBUGS output'!O1682),2)</f>
        <v>22.62</v>
      </c>
    </row>
    <row r="1684" spans="1:28" x14ac:dyDescent="0.25">
      <c r="A1684" s="37">
        <v>34</v>
      </c>
      <c r="B1684" s="37">
        <v>65</v>
      </c>
      <c r="C1684" s="35" t="str">
        <f>VLOOKUP(A1684,'WinBUGS output'!A:C,3,FALSE)</f>
        <v>Psychoeducational website</v>
      </c>
      <c r="D1684" s="35" t="str">
        <f>VLOOKUP(B1684,'WinBUGS output'!A:C,3,FALSE)</f>
        <v xml:space="preserve">Interpersonal psychotherapy (IPT) + Pill placebo </v>
      </c>
      <c r="E1684" s="35" t="str">
        <f>FIXED('WinBUGS output'!N1683,2)</f>
        <v>1.89</v>
      </c>
      <c r="F1684" s="35" t="str">
        <f>FIXED('WinBUGS output'!M1683,2)</f>
        <v>0.54</v>
      </c>
      <c r="G1684" s="35" t="str">
        <f>FIXED('WinBUGS output'!O1683,2)</f>
        <v>3.24</v>
      </c>
      <c r="H1684" s="7"/>
      <c r="I1684" s="7"/>
      <c r="J1684" s="7"/>
      <c r="X1684" s="35" t="str">
        <f t="shared" si="64"/>
        <v>Psychoeducational website</v>
      </c>
      <c r="Y1684" s="35" t="str">
        <f t="shared" si="65"/>
        <v xml:space="preserve">Interpersonal psychotherapy (IPT) + Pill placebo </v>
      </c>
      <c r="Z1684" s="35" t="str">
        <f>FIXED(EXP('WinBUGS output'!N1683),2)</f>
        <v>6.65</v>
      </c>
      <c r="AA1684" s="35" t="str">
        <f>FIXED(EXP('WinBUGS output'!M1683),2)</f>
        <v>1.71</v>
      </c>
      <c r="AB1684" s="35" t="str">
        <f>FIXED(EXP('WinBUGS output'!O1683),2)</f>
        <v>25.64</v>
      </c>
    </row>
    <row r="1685" spans="1:28" x14ac:dyDescent="0.25">
      <c r="A1685" s="37">
        <v>34</v>
      </c>
      <c r="B1685" s="37">
        <v>66</v>
      </c>
      <c r="C1685" s="35" t="str">
        <f>VLOOKUP(A1685,'WinBUGS output'!A:C,3,FALSE)</f>
        <v>Psychoeducational website</v>
      </c>
      <c r="D1685" s="35" t="str">
        <f>VLOOKUP(B1685,'WinBUGS output'!A:C,3,FALSE)</f>
        <v>Exercise + Sertraline</v>
      </c>
      <c r="E1685" s="35" t="str">
        <f>FIXED('WinBUGS output'!N1684,2)</f>
        <v>1.77</v>
      </c>
      <c r="F1685" s="35" t="str">
        <f>FIXED('WinBUGS output'!M1684,2)</f>
        <v>0.52</v>
      </c>
      <c r="G1685" s="35" t="str">
        <f>FIXED('WinBUGS output'!O1684,2)</f>
        <v>3.00</v>
      </c>
      <c r="H1685" s="7"/>
      <c r="I1685" s="7"/>
      <c r="J1685" s="7"/>
      <c r="X1685" s="35" t="str">
        <f t="shared" si="64"/>
        <v>Psychoeducational website</v>
      </c>
      <c r="Y1685" s="35" t="str">
        <f t="shared" si="65"/>
        <v>Exercise + Sertraline</v>
      </c>
      <c r="Z1685" s="35" t="str">
        <f>FIXED(EXP('WinBUGS output'!N1684),2)</f>
        <v>5.89</v>
      </c>
      <c r="AA1685" s="35" t="str">
        <f>FIXED(EXP('WinBUGS output'!M1684),2)</f>
        <v>1.68</v>
      </c>
      <c r="AB1685" s="35" t="str">
        <f>FIXED(EXP('WinBUGS output'!O1684),2)</f>
        <v>20.03</v>
      </c>
    </row>
    <row r="1686" spans="1:28" x14ac:dyDescent="0.25">
      <c r="A1686" s="37">
        <v>34</v>
      </c>
      <c r="B1686" s="37">
        <v>67</v>
      </c>
      <c r="C1686" s="35" t="str">
        <f>VLOOKUP(A1686,'WinBUGS output'!A:C,3,FALSE)</f>
        <v>Psychoeducational website</v>
      </c>
      <c r="D1686" s="35" t="str">
        <f>VLOOKUP(B1686,'WinBUGS output'!A:C,3,FALSE)</f>
        <v>Cognitive bibliotherapy + escitalopram</v>
      </c>
      <c r="E1686" s="35" t="str">
        <f>FIXED('WinBUGS output'!N1685,2)</f>
        <v>0.28</v>
      </c>
      <c r="F1686" s="35" t="str">
        <f>FIXED('WinBUGS output'!M1685,2)</f>
        <v>-1.04</v>
      </c>
      <c r="G1686" s="35" t="str">
        <f>FIXED('WinBUGS output'!O1685,2)</f>
        <v>1.61</v>
      </c>
      <c r="H1686" s="7"/>
      <c r="I1686" s="7"/>
      <c r="J1686" s="7"/>
      <c r="X1686" s="35" t="str">
        <f t="shared" si="64"/>
        <v>Psychoeducational website</v>
      </c>
      <c r="Y1686" s="35" t="str">
        <f t="shared" si="65"/>
        <v>Cognitive bibliotherapy + escitalopram</v>
      </c>
      <c r="Z1686" s="35" t="str">
        <f>FIXED(EXP('WinBUGS output'!N1685),2)</f>
        <v>1.32</v>
      </c>
      <c r="AA1686" s="35" t="str">
        <f>FIXED(EXP('WinBUGS output'!M1685),2)</f>
        <v>0.36</v>
      </c>
      <c r="AB1686" s="35" t="str">
        <f>FIXED(EXP('WinBUGS output'!O1685),2)</f>
        <v>4.98</v>
      </c>
    </row>
    <row r="1687" spans="1:28" x14ac:dyDescent="0.25">
      <c r="A1687" s="37">
        <v>35</v>
      </c>
      <c r="B1687" s="37">
        <v>36</v>
      </c>
      <c r="C1687" s="35" t="str">
        <f>VLOOKUP(A1687,'WinBUGS output'!A:C,3,FALSE)</f>
        <v>Tailored computerised psychoeducation and self-help strategies</v>
      </c>
      <c r="D1687" s="35" t="str">
        <f>VLOOKUP(B1687,'WinBUGS output'!A:C,3,FALSE)</f>
        <v>Lifestyle factors discussion</v>
      </c>
      <c r="E1687" s="35" t="str">
        <f>FIXED('WinBUGS output'!N1686,2)</f>
        <v>0.25</v>
      </c>
      <c r="F1687" s="35" t="str">
        <f>FIXED('WinBUGS output'!M1686,2)</f>
        <v>-0.68</v>
      </c>
      <c r="G1687" s="35" t="str">
        <f>FIXED('WinBUGS output'!O1686,2)</f>
        <v>1.28</v>
      </c>
      <c r="H1687" s="7"/>
      <c r="I1687" s="7"/>
      <c r="J1687" s="7"/>
      <c r="X1687" s="35" t="str">
        <f t="shared" si="64"/>
        <v>Tailored computerised psychoeducation and self-help strategies</v>
      </c>
      <c r="Y1687" s="35" t="str">
        <f t="shared" si="65"/>
        <v>Lifestyle factors discussion</v>
      </c>
      <c r="Z1687" s="35" t="str">
        <f>FIXED(EXP('WinBUGS output'!N1686),2)</f>
        <v>1.28</v>
      </c>
      <c r="AA1687" s="35" t="str">
        <f>FIXED(EXP('WinBUGS output'!M1686),2)</f>
        <v>0.51</v>
      </c>
      <c r="AB1687" s="35" t="str">
        <f>FIXED(EXP('WinBUGS output'!O1686),2)</f>
        <v>3.58</v>
      </c>
    </row>
    <row r="1688" spans="1:28" x14ac:dyDescent="0.25">
      <c r="A1688" s="37">
        <v>35</v>
      </c>
      <c r="B1688" s="37">
        <v>37</v>
      </c>
      <c r="C1688" s="35" t="str">
        <f>VLOOKUP(A1688,'WinBUGS output'!A:C,3,FALSE)</f>
        <v>Tailored computerised psychoeducation and self-help strategies</v>
      </c>
      <c r="D1688" s="35" t="str">
        <f>VLOOKUP(B1688,'WinBUGS output'!A:C,3,FALSE)</f>
        <v>Psychoeducational group programme</v>
      </c>
      <c r="E1688" s="35" t="str">
        <f>FIXED('WinBUGS output'!N1687,2)</f>
        <v>0.44</v>
      </c>
      <c r="F1688" s="35" t="str">
        <f>FIXED('WinBUGS output'!M1687,2)</f>
        <v>-0.39</v>
      </c>
      <c r="G1688" s="35" t="str">
        <f>FIXED('WinBUGS output'!O1687,2)</f>
        <v>1.37</v>
      </c>
      <c r="H1688" s="7"/>
      <c r="I1688" s="7"/>
      <c r="J1688" s="7"/>
      <c r="X1688" s="35" t="str">
        <f t="shared" si="64"/>
        <v>Tailored computerised psychoeducation and self-help strategies</v>
      </c>
      <c r="Y1688" s="35" t="str">
        <f t="shared" si="65"/>
        <v>Psychoeducational group programme</v>
      </c>
      <c r="Z1688" s="35" t="str">
        <f>FIXED(EXP('WinBUGS output'!N1687),2)</f>
        <v>1.56</v>
      </c>
      <c r="AA1688" s="35" t="str">
        <f>FIXED(EXP('WinBUGS output'!M1687),2)</f>
        <v>0.68</v>
      </c>
      <c r="AB1688" s="35" t="str">
        <f>FIXED(EXP('WinBUGS output'!O1687),2)</f>
        <v>3.92</v>
      </c>
    </row>
    <row r="1689" spans="1:28" x14ac:dyDescent="0.25">
      <c r="A1689" s="37">
        <v>35</v>
      </c>
      <c r="B1689" s="37">
        <v>38</v>
      </c>
      <c r="C1689" s="35" t="str">
        <f>VLOOKUP(A1689,'WinBUGS output'!A:C,3,FALSE)</f>
        <v>Tailored computerised psychoeducation and self-help strategies</v>
      </c>
      <c r="D1689" s="35" t="str">
        <f>VLOOKUP(B1689,'WinBUGS output'!A:C,3,FALSE)</f>
        <v>Psychoeducational group programme + TAU</v>
      </c>
      <c r="E1689" s="35" t="str">
        <f>FIXED('WinBUGS output'!N1688,2)</f>
        <v>0.56</v>
      </c>
      <c r="F1689" s="35" t="str">
        <f>FIXED('WinBUGS output'!M1688,2)</f>
        <v>-0.39</v>
      </c>
      <c r="G1689" s="35" t="str">
        <f>FIXED('WinBUGS output'!O1688,2)</f>
        <v>1.62</v>
      </c>
      <c r="H1689" s="7"/>
      <c r="I1689" s="7"/>
      <c r="J1689" s="7"/>
      <c r="X1689" s="35" t="str">
        <f t="shared" si="64"/>
        <v>Tailored computerised psychoeducation and self-help strategies</v>
      </c>
      <c r="Y1689" s="35" t="str">
        <f t="shared" si="65"/>
        <v>Psychoeducational group programme + TAU</v>
      </c>
      <c r="Z1689" s="35" t="str">
        <f>FIXED(EXP('WinBUGS output'!N1688),2)</f>
        <v>1.74</v>
      </c>
      <c r="AA1689" s="35" t="str">
        <f>FIXED(EXP('WinBUGS output'!M1688),2)</f>
        <v>0.68</v>
      </c>
      <c r="AB1689" s="35" t="str">
        <f>FIXED(EXP('WinBUGS output'!O1688),2)</f>
        <v>5.05</v>
      </c>
    </row>
    <row r="1690" spans="1:28" x14ac:dyDescent="0.25">
      <c r="A1690" s="37">
        <v>35</v>
      </c>
      <c r="B1690" s="37">
        <v>39</v>
      </c>
      <c r="C1690" s="35" t="str">
        <f>VLOOKUP(A1690,'WinBUGS output'!A:C,3,FALSE)</f>
        <v>Tailored computerised psychoeducation and self-help strategies</v>
      </c>
      <c r="D1690" s="35" t="str">
        <f>VLOOKUP(B1690,'WinBUGS output'!A:C,3,FALSE)</f>
        <v>Interpersonal psychotherapy (IPT)</v>
      </c>
      <c r="E1690" s="35" t="str">
        <f>FIXED('WinBUGS output'!N1689,2)</f>
        <v>0.66</v>
      </c>
      <c r="F1690" s="35" t="str">
        <f>FIXED('WinBUGS output'!M1689,2)</f>
        <v>-0.19</v>
      </c>
      <c r="G1690" s="35" t="str">
        <f>FIXED('WinBUGS output'!O1689,2)</f>
        <v>1.61</v>
      </c>
      <c r="H1690" s="7"/>
      <c r="I1690" s="7"/>
      <c r="J1690" s="7"/>
      <c r="X1690" s="35" t="str">
        <f t="shared" si="64"/>
        <v>Tailored computerised psychoeducation and self-help strategies</v>
      </c>
      <c r="Y1690" s="35" t="str">
        <f t="shared" si="65"/>
        <v>Interpersonal psychotherapy (IPT)</v>
      </c>
      <c r="Z1690" s="35" t="str">
        <f>FIXED(EXP('WinBUGS output'!N1689),2)</f>
        <v>1.93</v>
      </c>
      <c r="AA1690" s="35" t="str">
        <f>FIXED(EXP('WinBUGS output'!M1689),2)</f>
        <v>0.83</v>
      </c>
      <c r="AB1690" s="35" t="str">
        <f>FIXED(EXP('WinBUGS output'!O1689),2)</f>
        <v>4.99</v>
      </c>
    </row>
    <row r="1691" spans="1:28" x14ac:dyDescent="0.25">
      <c r="A1691" s="37">
        <v>35</v>
      </c>
      <c r="B1691" s="37">
        <v>40</v>
      </c>
      <c r="C1691" s="35" t="str">
        <f>VLOOKUP(A1691,'WinBUGS output'!A:C,3,FALSE)</f>
        <v>Tailored computerised psychoeducation and self-help strategies</v>
      </c>
      <c r="D1691" s="35" t="str">
        <f>VLOOKUP(B1691,'WinBUGS output'!A:C,3,FALSE)</f>
        <v>Interpersonal counselling</v>
      </c>
      <c r="E1691" s="35" t="str">
        <f>FIXED('WinBUGS output'!N1690,2)</f>
        <v>1.06</v>
      </c>
      <c r="F1691" s="35" t="str">
        <f>FIXED('WinBUGS output'!M1690,2)</f>
        <v>-0.02</v>
      </c>
      <c r="G1691" s="35" t="str">
        <f>FIXED('WinBUGS output'!O1690,2)</f>
        <v>2.27</v>
      </c>
      <c r="H1691" s="7"/>
      <c r="I1691" s="7"/>
      <c r="J1691" s="7"/>
      <c r="X1691" s="35" t="str">
        <f t="shared" si="64"/>
        <v>Tailored computerised psychoeducation and self-help strategies</v>
      </c>
      <c r="Y1691" s="35" t="str">
        <f t="shared" si="65"/>
        <v>Interpersonal counselling</v>
      </c>
      <c r="Z1691" s="35" t="str">
        <f>FIXED(EXP('WinBUGS output'!N1690),2)</f>
        <v>2.89</v>
      </c>
      <c r="AA1691" s="35" t="str">
        <f>FIXED(EXP('WinBUGS output'!M1690),2)</f>
        <v>0.99</v>
      </c>
      <c r="AB1691" s="35" t="str">
        <f>FIXED(EXP('WinBUGS output'!O1690),2)</f>
        <v>9.70</v>
      </c>
    </row>
    <row r="1692" spans="1:28" x14ac:dyDescent="0.25">
      <c r="A1692" s="37">
        <v>35</v>
      </c>
      <c r="B1692" s="37">
        <v>41</v>
      </c>
      <c r="C1692" s="35" t="str">
        <f>VLOOKUP(A1692,'WinBUGS output'!A:C,3,FALSE)</f>
        <v>Tailored computerised psychoeducation and self-help strategies</v>
      </c>
      <c r="D1692" s="35" t="str">
        <f>VLOOKUP(B1692,'WinBUGS output'!A:C,3,FALSE)</f>
        <v>Non-directive counselling</v>
      </c>
      <c r="E1692" s="35" t="str">
        <f>FIXED('WinBUGS output'!N1691,2)</f>
        <v>0.75</v>
      </c>
      <c r="F1692" s="35" t="str">
        <f>FIXED('WinBUGS output'!M1691,2)</f>
        <v>-0.22</v>
      </c>
      <c r="G1692" s="35" t="str">
        <f>FIXED('WinBUGS output'!O1691,2)</f>
        <v>1.78</v>
      </c>
      <c r="H1692" s="7"/>
      <c r="I1692" s="7"/>
      <c r="J1692" s="7"/>
      <c r="X1692" s="35" t="str">
        <f t="shared" si="64"/>
        <v>Tailored computerised psychoeducation and self-help strategies</v>
      </c>
      <c r="Y1692" s="35" t="str">
        <f t="shared" si="65"/>
        <v>Non-directive counselling</v>
      </c>
      <c r="Z1692" s="35" t="str">
        <f>FIXED(EXP('WinBUGS output'!N1691),2)</f>
        <v>2.12</v>
      </c>
      <c r="AA1692" s="35" t="str">
        <f>FIXED(EXP('WinBUGS output'!M1691),2)</f>
        <v>0.81</v>
      </c>
      <c r="AB1692" s="35" t="str">
        <f>FIXED(EXP('WinBUGS output'!O1691),2)</f>
        <v>5.94</v>
      </c>
    </row>
    <row r="1693" spans="1:28" x14ac:dyDescent="0.25">
      <c r="A1693" s="37">
        <v>35</v>
      </c>
      <c r="B1693" s="37">
        <v>42</v>
      </c>
      <c r="C1693" s="35" t="str">
        <f>VLOOKUP(A1693,'WinBUGS output'!A:C,3,FALSE)</f>
        <v>Tailored computerised psychoeducation and self-help strategies</v>
      </c>
      <c r="D1693" s="35" t="str">
        <f>VLOOKUP(B1693,'WinBUGS output'!A:C,3,FALSE)</f>
        <v>Wheel of wellness counselling</v>
      </c>
      <c r="E1693" s="35" t="str">
        <f>FIXED('WinBUGS output'!N1692,2)</f>
        <v>0.77</v>
      </c>
      <c r="F1693" s="35" t="str">
        <f>FIXED('WinBUGS output'!M1692,2)</f>
        <v>-0.29</v>
      </c>
      <c r="G1693" s="35" t="str">
        <f>FIXED('WinBUGS output'!O1692,2)</f>
        <v>1.89</v>
      </c>
      <c r="H1693" s="7"/>
      <c r="I1693" s="7"/>
      <c r="J1693" s="7"/>
      <c r="X1693" s="35" t="str">
        <f t="shared" si="64"/>
        <v>Tailored computerised psychoeducation and self-help strategies</v>
      </c>
      <c r="Y1693" s="35" t="str">
        <f t="shared" si="65"/>
        <v>Wheel of wellness counselling</v>
      </c>
      <c r="Z1693" s="35" t="str">
        <f>FIXED(EXP('WinBUGS output'!N1692),2)</f>
        <v>2.17</v>
      </c>
      <c r="AA1693" s="35" t="str">
        <f>FIXED(EXP('WinBUGS output'!M1692),2)</f>
        <v>0.75</v>
      </c>
      <c r="AB1693" s="35" t="str">
        <f>FIXED(EXP('WinBUGS output'!O1692),2)</f>
        <v>6.61</v>
      </c>
    </row>
    <row r="1694" spans="1:28" x14ac:dyDescent="0.25">
      <c r="A1694" s="37">
        <v>35</v>
      </c>
      <c r="B1694" s="37">
        <v>43</v>
      </c>
      <c r="C1694" s="35" t="str">
        <f>VLOOKUP(A1694,'WinBUGS output'!A:C,3,FALSE)</f>
        <v>Tailored computerised psychoeducation and self-help strategies</v>
      </c>
      <c r="D1694" s="35" t="str">
        <f>VLOOKUP(B1694,'WinBUGS output'!A:C,3,FALSE)</f>
        <v>Problem solving individual + enhanced TAU</v>
      </c>
      <c r="E1694" s="35" t="str">
        <f>FIXED('WinBUGS output'!N1693,2)</f>
        <v>-0.23</v>
      </c>
      <c r="F1694" s="35" t="str">
        <f>FIXED('WinBUGS output'!M1693,2)</f>
        <v>-1.63</v>
      </c>
      <c r="G1694" s="35" t="str">
        <f>FIXED('WinBUGS output'!O1693,2)</f>
        <v>1.26</v>
      </c>
      <c r="H1694" s="7"/>
      <c r="I1694" s="7"/>
      <c r="J1694" s="7"/>
      <c r="X1694" s="35" t="str">
        <f t="shared" si="64"/>
        <v>Tailored computerised psychoeducation and self-help strategies</v>
      </c>
      <c r="Y1694" s="35" t="str">
        <f t="shared" si="65"/>
        <v>Problem solving individual + enhanced TAU</v>
      </c>
      <c r="Z1694" s="35" t="str">
        <f>FIXED(EXP('WinBUGS output'!N1693),2)</f>
        <v>0.79</v>
      </c>
      <c r="AA1694" s="35" t="str">
        <f>FIXED(EXP('WinBUGS output'!M1693),2)</f>
        <v>0.20</v>
      </c>
      <c r="AB1694" s="35" t="str">
        <f>FIXED(EXP('WinBUGS output'!O1693),2)</f>
        <v>3.54</v>
      </c>
    </row>
    <row r="1695" spans="1:28" x14ac:dyDescent="0.25">
      <c r="A1695" s="37">
        <v>35</v>
      </c>
      <c r="B1695" s="37">
        <v>44</v>
      </c>
      <c r="C1695" s="35" t="str">
        <f>VLOOKUP(A1695,'WinBUGS output'!A:C,3,FALSE)</f>
        <v>Tailored computerised psychoeducation and self-help strategies</v>
      </c>
      <c r="D1695" s="35" t="str">
        <f>VLOOKUP(B1695,'WinBUGS output'!A:C,3,FALSE)</f>
        <v>Behavioural activation</v>
      </c>
      <c r="E1695" s="35" t="str">
        <f>FIXED('WinBUGS output'!N1694,2)</f>
        <v>1.87</v>
      </c>
      <c r="F1695" s="35" t="str">
        <f>FIXED('WinBUGS output'!M1694,2)</f>
        <v>0.89</v>
      </c>
      <c r="G1695" s="35" t="str">
        <f>FIXED('WinBUGS output'!O1694,2)</f>
        <v>2.92</v>
      </c>
      <c r="H1695" s="7"/>
      <c r="I1695" s="7"/>
      <c r="J1695" s="7"/>
      <c r="X1695" s="35" t="str">
        <f t="shared" si="64"/>
        <v>Tailored computerised psychoeducation and self-help strategies</v>
      </c>
      <c r="Y1695" s="35" t="str">
        <f t="shared" si="65"/>
        <v>Behavioural activation</v>
      </c>
      <c r="Z1695" s="35" t="str">
        <f>FIXED(EXP('WinBUGS output'!N1694),2)</f>
        <v>6.48</v>
      </c>
      <c r="AA1695" s="35" t="str">
        <f>FIXED(EXP('WinBUGS output'!M1694),2)</f>
        <v>2.44</v>
      </c>
      <c r="AB1695" s="35" t="str">
        <f>FIXED(EXP('WinBUGS output'!O1694),2)</f>
        <v>18.62</v>
      </c>
    </row>
    <row r="1696" spans="1:28" x14ac:dyDescent="0.25">
      <c r="A1696" s="37">
        <v>35</v>
      </c>
      <c r="B1696" s="37">
        <v>45</v>
      </c>
      <c r="C1696" s="35" t="str">
        <f>VLOOKUP(A1696,'WinBUGS output'!A:C,3,FALSE)</f>
        <v>Tailored computerised psychoeducation and self-help strategies</v>
      </c>
      <c r="D1696" s="35" t="str">
        <f>VLOOKUP(B1696,'WinBUGS output'!A:C,3,FALSE)</f>
        <v>CBT individual (under 15 sessions)</v>
      </c>
      <c r="E1696" s="35" t="str">
        <f>FIXED('WinBUGS output'!N1695,2)</f>
        <v>1.13</v>
      </c>
      <c r="F1696" s="35" t="str">
        <f>FIXED('WinBUGS output'!M1695,2)</f>
        <v>0.25</v>
      </c>
      <c r="G1696" s="35" t="str">
        <f>FIXED('WinBUGS output'!O1695,2)</f>
        <v>2.13</v>
      </c>
      <c r="H1696" s="7"/>
      <c r="I1696" s="7"/>
      <c r="J1696" s="7"/>
      <c r="X1696" s="35" t="str">
        <f t="shared" si="64"/>
        <v>Tailored computerised psychoeducation and self-help strategies</v>
      </c>
      <c r="Y1696" s="35" t="str">
        <f t="shared" si="65"/>
        <v>CBT individual (under 15 sessions)</v>
      </c>
      <c r="Z1696" s="35" t="str">
        <f>FIXED(EXP('WinBUGS output'!N1695),2)</f>
        <v>3.09</v>
      </c>
      <c r="AA1696" s="35" t="str">
        <f>FIXED(EXP('WinBUGS output'!M1695),2)</f>
        <v>1.29</v>
      </c>
      <c r="AB1696" s="35" t="str">
        <f>FIXED(EXP('WinBUGS output'!O1695),2)</f>
        <v>8.39</v>
      </c>
    </row>
    <row r="1697" spans="1:28" x14ac:dyDescent="0.25">
      <c r="A1697" s="37">
        <v>35</v>
      </c>
      <c r="B1697" s="37">
        <v>46</v>
      </c>
      <c r="C1697" s="35" t="str">
        <f>VLOOKUP(A1697,'WinBUGS output'!A:C,3,FALSE)</f>
        <v>Tailored computerised psychoeducation and self-help strategies</v>
      </c>
      <c r="D1697" s="35" t="str">
        <f>VLOOKUP(B1697,'WinBUGS output'!A:C,3,FALSE)</f>
        <v>CBT individual (under 15 sessions) + TAU</v>
      </c>
      <c r="E1697" s="35" t="str">
        <f>FIXED('WinBUGS output'!N1696,2)</f>
        <v>1.37</v>
      </c>
      <c r="F1697" s="35" t="str">
        <f>FIXED('WinBUGS output'!M1696,2)</f>
        <v>0.44</v>
      </c>
      <c r="G1697" s="35" t="str">
        <f>FIXED('WinBUGS output'!O1696,2)</f>
        <v>2.40</v>
      </c>
      <c r="H1697" s="7"/>
      <c r="I1697" s="7"/>
      <c r="J1697" s="7"/>
      <c r="X1697" s="35" t="str">
        <f t="shared" si="64"/>
        <v>Tailored computerised psychoeducation and self-help strategies</v>
      </c>
      <c r="Y1697" s="35" t="str">
        <f t="shared" si="65"/>
        <v>CBT individual (under 15 sessions) + TAU</v>
      </c>
      <c r="Z1697" s="35" t="str">
        <f>FIXED(EXP('WinBUGS output'!N1696),2)</f>
        <v>3.92</v>
      </c>
      <c r="AA1697" s="35" t="str">
        <f>FIXED(EXP('WinBUGS output'!M1696),2)</f>
        <v>1.56</v>
      </c>
      <c r="AB1697" s="35" t="str">
        <f>FIXED(EXP('WinBUGS output'!O1696),2)</f>
        <v>11.01</v>
      </c>
    </row>
    <row r="1698" spans="1:28" x14ac:dyDescent="0.25">
      <c r="A1698" s="37">
        <v>35</v>
      </c>
      <c r="B1698" s="37">
        <v>47</v>
      </c>
      <c r="C1698" s="35" t="str">
        <f>VLOOKUP(A1698,'WinBUGS output'!A:C,3,FALSE)</f>
        <v>Tailored computerised psychoeducation and self-help strategies</v>
      </c>
      <c r="D1698" s="35" t="str">
        <f>VLOOKUP(B1698,'WinBUGS output'!A:C,3,FALSE)</f>
        <v>CBT individual (over 15 sessions)</v>
      </c>
      <c r="E1698" s="35" t="str">
        <f>FIXED('WinBUGS output'!N1697,2)</f>
        <v>1.22</v>
      </c>
      <c r="F1698" s="35" t="str">
        <f>FIXED('WinBUGS output'!M1697,2)</f>
        <v>0.41</v>
      </c>
      <c r="G1698" s="35" t="str">
        <f>FIXED('WinBUGS output'!O1697,2)</f>
        <v>2.16</v>
      </c>
      <c r="H1698" s="7"/>
      <c r="I1698" s="7"/>
      <c r="J1698" s="7"/>
      <c r="X1698" s="35" t="str">
        <f t="shared" si="64"/>
        <v>Tailored computerised psychoeducation and self-help strategies</v>
      </c>
      <c r="Y1698" s="35" t="str">
        <f t="shared" si="65"/>
        <v>CBT individual (over 15 sessions)</v>
      </c>
      <c r="Z1698" s="35" t="str">
        <f>FIXED(EXP('WinBUGS output'!N1697),2)</f>
        <v>3.38</v>
      </c>
      <c r="AA1698" s="35" t="str">
        <f>FIXED(EXP('WinBUGS output'!M1697),2)</f>
        <v>1.51</v>
      </c>
      <c r="AB1698" s="35" t="str">
        <f>FIXED(EXP('WinBUGS output'!O1697),2)</f>
        <v>8.65</v>
      </c>
    </row>
    <row r="1699" spans="1:28" x14ac:dyDescent="0.25">
      <c r="A1699" s="37">
        <v>35</v>
      </c>
      <c r="B1699" s="37">
        <v>48</v>
      </c>
      <c r="C1699" s="35" t="str">
        <f>VLOOKUP(A1699,'WinBUGS output'!A:C,3,FALSE)</f>
        <v>Tailored computerised psychoeducation and self-help strategies</v>
      </c>
      <c r="D1699" s="35" t="str">
        <f>VLOOKUP(B1699,'WinBUGS output'!A:C,3,FALSE)</f>
        <v>CBT individual (over 15 sessions) + TAU</v>
      </c>
      <c r="E1699" s="35" t="str">
        <f>FIXED('WinBUGS output'!N1698,2)</f>
        <v>0.56</v>
      </c>
      <c r="F1699" s="35" t="str">
        <f>FIXED('WinBUGS output'!M1698,2)</f>
        <v>-0.86</v>
      </c>
      <c r="G1699" s="35" t="str">
        <f>FIXED('WinBUGS output'!O1698,2)</f>
        <v>1.79</v>
      </c>
      <c r="H1699" s="7"/>
      <c r="I1699" s="7"/>
      <c r="J1699" s="7"/>
      <c r="X1699" s="35" t="str">
        <f t="shared" si="64"/>
        <v>Tailored computerised psychoeducation and self-help strategies</v>
      </c>
      <c r="Y1699" s="35" t="str">
        <f t="shared" si="65"/>
        <v>CBT individual (over 15 sessions) + TAU</v>
      </c>
      <c r="Z1699" s="35" t="str">
        <f>FIXED(EXP('WinBUGS output'!N1698),2)</f>
        <v>1.75</v>
      </c>
      <c r="AA1699" s="35" t="str">
        <f>FIXED(EXP('WinBUGS output'!M1698),2)</f>
        <v>0.42</v>
      </c>
      <c r="AB1699" s="35" t="str">
        <f>FIXED(EXP('WinBUGS output'!O1698),2)</f>
        <v>5.97</v>
      </c>
    </row>
    <row r="1700" spans="1:28" x14ac:dyDescent="0.25">
      <c r="A1700" s="37">
        <v>35</v>
      </c>
      <c r="B1700" s="37">
        <v>49</v>
      </c>
      <c r="C1700" s="35" t="str">
        <f>VLOOKUP(A1700,'WinBUGS output'!A:C,3,FALSE)</f>
        <v>Tailored computerised psychoeducation and self-help strategies</v>
      </c>
      <c r="D1700" s="35" t="str">
        <f>VLOOKUP(B1700,'WinBUGS output'!A:C,3,FALSE)</f>
        <v>Rational emotive behaviour therapy (REBT) individual</v>
      </c>
      <c r="E1700" s="35" t="str">
        <f>FIXED('WinBUGS output'!N1699,2)</f>
        <v>1.25</v>
      </c>
      <c r="F1700" s="35" t="str">
        <f>FIXED('WinBUGS output'!M1699,2)</f>
        <v>0.26</v>
      </c>
      <c r="G1700" s="35" t="str">
        <f>FIXED('WinBUGS output'!O1699,2)</f>
        <v>2.32</v>
      </c>
      <c r="H1700" s="7"/>
      <c r="I1700" s="7"/>
      <c r="J1700" s="7"/>
      <c r="X1700" s="35" t="str">
        <f t="shared" si="64"/>
        <v>Tailored computerised psychoeducation and self-help strategies</v>
      </c>
      <c r="Y1700" s="35" t="str">
        <f t="shared" si="65"/>
        <v>Rational emotive behaviour therapy (REBT) individual</v>
      </c>
      <c r="Z1700" s="35" t="str">
        <f>FIXED(EXP('WinBUGS output'!N1699),2)</f>
        <v>3.47</v>
      </c>
      <c r="AA1700" s="35" t="str">
        <f>FIXED(EXP('WinBUGS output'!M1699),2)</f>
        <v>1.30</v>
      </c>
      <c r="AB1700" s="35" t="str">
        <f>FIXED(EXP('WinBUGS output'!O1699),2)</f>
        <v>10.19</v>
      </c>
    </row>
    <row r="1701" spans="1:28" x14ac:dyDescent="0.25">
      <c r="A1701" s="37">
        <v>35</v>
      </c>
      <c r="B1701" s="37">
        <v>50</v>
      </c>
      <c r="C1701" s="35" t="str">
        <f>VLOOKUP(A1701,'WinBUGS output'!A:C,3,FALSE)</f>
        <v>Tailored computerised psychoeducation and self-help strategies</v>
      </c>
      <c r="D1701" s="35" t="str">
        <f>VLOOKUP(B1701,'WinBUGS output'!A:C,3,FALSE)</f>
        <v>Third-wave cognitive therapy individual</v>
      </c>
      <c r="E1701" s="35" t="str">
        <f>FIXED('WinBUGS output'!N1700,2)</f>
        <v>1.44</v>
      </c>
      <c r="F1701" s="35" t="str">
        <f>FIXED('WinBUGS output'!M1700,2)</f>
        <v>0.52</v>
      </c>
      <c r="G1701" s="35" t="str">
        <f>FIXED('WinBUGS output'!O1700,2)</f>
        <v>2.50</v>
      </c>
      <c r="H1701" s="7"/>
      <c r="I1701" s="7"/>
      <c r="J1701" s="7"/>
      <c r="X1701" s="35" t="str">
        <f t="shared" si="64"/>
        <v>Tailored computerised psychoeducation and self-help strategies</v>
      </c>
      <c r="Y1701" s="35" t="str">
        <f t="shared" si="65"/>
        <v>Third-wave cognitive therapy individual</v>
      </c>
      <c r="Z1701" s="35" t="str">
        <f>FIXED(EXP('WinBUGS output'!N1700),2)</f>
        <v>4.24</v>
      </c>
      <c r="AA1701" s="35" t="str">
        <f>FIXED(EXP('WinBUGS output'!M1700),2)</f>
        <v>1.67</v>
      </c>
      <c r="AB1701" s="35" t="str">
        <f>FIXED(EXP('WinBUGS output'!O1700),2)</f>
        <v>12.23</v>
      </c>
    </row>
    <row r="1702" spans="1:28" x14ac:dyDescent="0.25">
      <c r="A1702" s="37">
        <v>35</v>
      </c>
      <c r="B1702" s="37">
        <v>51</v>
      </c>
      <c r="C1702" s="35" t="str">
        <f>VLOOKUP(A1702,'WinBUGS output'!A:C,3,FALSE)</f>
        <v>Tailored computerised psychoeducation and self-help strategies</v>
      </c>
      <c r="D1702" s="35" t="str">
        <f>VLOOKUP(B1702,'WinBUGS output'!A:C,3,FALSE)</f>
        <v>Third-wave cognitive therapy individual + TAU</v>
      </c>
      <c r="E1702" s="35" t="str">
        <f>FIXED('WinBUGS output'!N1701,2)</f>
        <v>1.42</v>
      </c>
      <c r="F1702" s="35" t="str">
        <f>FIXED('WinBUGS output'!M1701,2)</f>
        <v>0.39</v>
      </c>
      <c r="G1702" s="35" t="str">
        <f>FIXED('WinBUGS output'!O1701,2)</f>
        <v>2.59</v>
      </c>
      <c r="H1702" s="7"/>
      <c r="I1702" s="7"/>
      <c r="J1702" s="7"/>
      <c r="X1702" s="35" t="str">
        <f t="shared" si="64"/>
        <v>Tailored computerised psychoeducation and self-help strategies</v>
      </c>
      <c r="Y1702" s="35" t="str">
        <f t="shared" si="65"/>
        <v>Third-wave cognitive therapy individual + TAU</v>
      </c>
      <c r="Z1702" s="35" t="str">
        <f>FIXED(EXP('WinBUGS output'!N1701),2)</f>
        <v>4.12</v>
      </c>
      <c r="AA1702" s="35" t="str">
        <f>FIXED(EXP('WinBUGS output'!M1701),2)</f>
        <v>1.48</v>
      </c>
      <c r="AB1702" s="35" t="str">
        <f>FIXED(EXP('WinBUGS output'!O1701),2)</f>
        <v>13.30</v>
      </c>
    </row>
    <row r="1703" spans="1:28" x14ac:dyDescent="0.25">
      <c r="A1703" s="37">
        <v>35</v>
      </c>
      <c r="B1703" s="37">
        <v>52</v>
      </c>
      <c r="C1703" s="35" t="str">
        <f>VLOOKUP(A1703,'WinBUGS output'!A:C,3,FALSE)</f>
        <v>Tailored computerised psychoeducation and self-help strategies</v>
      </c>
      <c r="D1703" s="35" t="str">
        <f>VLOOKUP(B1703,'WinBUGS output'!A:C,3,FALSE)</f>
        <v>CBT group (under 15 sessions)</v>
      </c>
      <c r="E1703" s="35" t="str">
        <f>FIXED('WinBUGS output'!N1702,2)</f>
        <v>0.78</v>
      </c>
      <c r="F1703" s="35" t="str">
        <f>FIXED('WinBUGS output'!M1702,2)</f>
        <v>-0.14</v>
      </c>
      <c r="G1703" s="35" t="str">
        <f>FIXED('WinBUGS output'!O1702,2)</f>
        <v>1.83</v>
      </c>
      <c r="H1703" s="7"/>
      <c r="I1703" s="7"/>
      <c r="J1703" s="7"/>
      <c r="X1703" s="35" t="str">
        <f t="shared" si="64"/>
        <v>Tailored computerised psychoeducation and self-help strategies</v>
      </c>
      <c r="Y1703" s="35" t="str">
        <f t="shared" si="65"/>
        <v>CBT group (under 15 sessions)</v>
      </c>
      <c r="Z1703" s="35" t="str">
        <f>FIXED(EXP('WinBUGS output'!N1702),2)</f>
        <v>2.18</v>
      </c>
      <c r="AA1703" s="35" t="str">
        <f>FIXED(EXP('WinBUGS output'!M1702),2)</f>
        <v>0.87</v>
      </c>
      <c r="AB1703" s="35" t="str">
        <f>FIXED(EXP('WinBUGS output'!O1702),2)</f>
        <v>6.20</v>
      </c>
    </row>
    <row r="1704" spans="1:28" x14ac:dyDescent="0.25">
      <c r="A1704" s="37">
        <v>35</v>
      </c>
      <c r="B1704" s="37">
        <v>53</v>
      </c>
      <c r="C1704" s="35" t="str">
        <f>VLOOKUP(A1704,'WinBUGS output'!A:C,3,FALSE)</f>
        <v>Tailored computerised psychoeducation and self-help strategies</v>
      </c>
      <c r="D1704" s="35" t="str">
        <f>VLOOKUP(B1704,'WinBUGS output'!A:C,3,FALSE)</f>
        <v>CBT group (under 15 sessions) + TAU</v>
      </c>
      <c r="E1704" s="35" t="str">
        <f>FIXED('WinBUGS output'!N1703,2)</f>
        <v>0.93</v>
      </c>
      <c r="F1704" s="35" t="str">
        <f>FIXED('WinBUGS output'!M1703,2)</f>
        <v>-0.03</v>
      </c>
      <c r="G1704" s="35" t="str">
        <f>FIXED('WinBUGS output'!O1703,2)</f>
        <v>2.05</v>
      </c>
      <c r="H1704" s="7"/>
      <c r="I1704" s="7"/>
      <c r="J1704" s="7"/>
      <c r="X1704" s="35" t="str">
        <f t="shared" si="64"/>
        <v>Tailored computerised psychoeducation and self-help strategies</v>
      </c>
      <c r="Y1704" s="35" t="str">
        <f t="shared" si="65"/>
        <v>CBT group (under 15 sessions) + TAU</v>
      </c>
      <c r="Z1704" s="35" t="str">
        <f>FIXED(EXP('WinBUGS output'!N1703),2)</f>
        <v>2.54</v>
      </c>
      <c r="AA1704" s="35" t="str">
        <f>FIXED(EXP('WinBUGS output'!M1703),2)</f>
        <v>0.97</v>
      </c>
      <c r="AB1704" s="35" t="str">
        <f>FIXED(EXP('WinBUGS output'!O1703),2)</f>
        <v>7.78</v>
      </c>
    </row>
    <row r="1705" spans="1:28" x14ac:dyDescent="0.25">
      <c r="A1705" s="37">
        <v>35</v>
      </c>
      <c r="B1705" s="37">
        <v>54</v>
      </c>
      <c r="C1705" s="35" t="str">
        <f>VLOOKUP(A1705,'WinBUGS output'!A:C,3,FALSE)</f>
        <v>Tailored computerised psychoeducation and self-help strategies</v>
      </c>
      <c r="D1705" s="35" t="str">
        <f>VLOOKUP(B1705,'WinBUGS output'!A:C,3,FALSE)</f>
        <v>Coping with Depression course (group)</v>
      </c>
      <c r="E1705" s="35" t="str">
        <f>FIXED('WinBUGS output'!N1704,2)</f>
        <v>0.51</v>
      </c>
      <c r="F1705" s="35" t="str">
        <f>FIXED('WinBUGS output'!M1704,2)</f>
        <v>-0.43</v>
      </c>
      <c r="G1705" s="35" t="str">
        <f>FIXED('WinBUGS output'!O1704,2)</f>
        <v>1.53</v>
      </c>
      <c r="H1705" s="7"/>
      <c r="I1705" s="7"/>
      <c r="J1705" s="7"/>
      <c r="X1705" s="35" t="str">
        <f t="shared" si="64"/>
        <v>Tailored computerised psychoeducation and self-help strategies</v>
      </c>
      <c r="Y1705" s="35" t="str">
        <f t="shared" si="65"/>
        <v>Coping with Depression course (group)</v>
      </c>
      <c r="Z1705" s="35" t="str">
        <f>FIXED(EXP('WinBUGS output'!N1704),2)</f>
        <v>1.66</v>
      </c>
      <c r="AA1705" s="35" t="str">
        <f>FIXED(EXP('WinBUGS output'!M1704),2)</f>
        <v>0.65</v>
      </c>
      <c r="AB1705" s="35" t="str">
        <f>FIXED(EXP('WinBUGS output'!O1704),2)</f>
        <v>4.64</v>
      </c>
    </row>
    <row r="1706" spans="1:28" x14ac:dyDescent="0.25">
      <c r="A1706" s="37">
        <v>35</v>
      </c>
      <c r="B1706" s="37">
        <v>55</v>
      </c>
      <c r="C1706" s="35" t="str">
        <f>VLOOKUP(A1706,'WinBUGS output'!A:C,3,FALSE)</f>
        <v>Tailored computerised psychoeducation and self-help strategies</v>
      </c>
      <c r="D1706" s="35" t="str">
        <f>VLOOKUP(B1706,'WinBUGS output'!A:C,3,FALSE)</f>
        <v>Third-wave cognitive therapy group</v>
      </c>
      <c r="E1706" s="35" t="str">
        <f>FIXED('WinBUGS output'!N1705,2)</f>
        <v>0.54</v>
      </c>
      <c r="F1706" s="35" t="str">
        <f>FIXED('WinBUGS output'!M1705,2)</f>
        <v>-0.36</v>
      </c>
      <c r="G1706" s="35" t="str">
        <f>FIXED('WinBUGS output'!O1705,2)</f>
        <v>1.54</v>
      </c>
      <c r="H1706" s="7"/>
      <c r="I1706" s="7"/>
      <c r="J1706" s="7"/>
      <c r="X1706" s="35" t="str">
        <f t="shared" si="64"/>
        <v>Tailored computerised psychoeducation and self-help strategies</v>
      </c>
      <c r="Y1706" s="35" t="str">
        <f t="shared" si="65"/>
        <v>Third-wave cognitive therapy group</v>
      </c>
      <c r="Z1706" s="35" t="str">
        <f>FIXED(EXP('WinBUGS output'!N1705),2)</f>
        <v>1.71</v>
      </c>
      <c r="AA1706" s="35" t="str">
        <f>FIXED(EXP('WinBUGS output'!M1705),2)</f>
        <v>0.70</v>
      </c>
      <c r="AB1706" s="35" t="str">
        <f>FIXED(EXP('WinBUGS output'!O1705),2)</f>
        <v>4.68</v>
      </c>
    </row>
    <row r="1707" spans="1:28" x14ac:dyDescent="0.25">
      <c r="A1707" s="37">
        <v>35</v>
      </c>
      <c r="B1707" s="37">
        <v>56</v>
      </c>
      <c r="C1707" s="35" t="str">
        <f>VLOOKUP(A1707,'WinBUGS output'!A:C,3,FALSE)</f>
        <v>Tailored computerised psychoeducation and self-help strategies</v>
      </c>
      <c r="D1707" s="35" t="str">
        <f>VLOOKUP(B1707,'WinBUGS output'!A:C,3,FALSE)</f>
        <v>Third-wave cognitive therapy group + TAU</v>
      </c>
      <c r="E1707" s="35" t="str">
        <f>FIXED('WinBUGS output'!N1706,2)</f>
        <v>0.72</v>
      </c>
      <c r="F1707" s="35" t="str">
        <f>FIXED('WinBUGS output'!M1706,2)</f>
        <v>-0.29</v>
      </c>
      <c r="G1707" s="35" t="str">
        <f>FIXED('WinBUGS output'!O1706,2)</f>
        <v>1.87</v>
      </c>
      <c r="H1707" s="7"/>
      <c r="I1707" s="7"/>
      <c r="J1707" s="7"/>
      <c r="X1707" s="35" t="str">
        <f t="shared" si="64"/>
        <v>Tailored computerised psychoeducation and self-help strategies</v>
      </c>
      <c r="Y1707" s="35" t="str">
        <f t="shared" si="65"/>
        <v>Third-wave cognitive therapy group + TAU</v>
      </c>
      <c r="Z1707" s="35" t="str">
        <f>FIXED(EXP('WinBUGS output'!N1706),2)</f>
        <v>2.06</v>
      </c>
      <c r="AA1707" s="35" t="str">
        <f>FIXED(EXP('WinBUGS output'!M1706),2)</f>
        <v>0.75</v>
      </c>
      <c r="AB1707" s="35" t="str">
        <f>FIXED(EXP('WinBUGS output'!O1706),2)</f>
        <v>6.51</v>
      </c>
    </row>
    <row r="1708" spans="1:28" x14ac:dyDescent="0.25">
      <c r="A1708" s="37">
        <v>35</v>
      </c>
      <c r="B1708" s="37">
        <v>57</v>
      </c>
      <c r="C1708" s="35" t="str">
        <f>VLOOKUP(A1708,'WinBUGS output'!A:C,3,FALSE)</f>
        <v>Tailored computerised psychoeducation and self-help strategies</v>
      </c>
      <c r="D1708" s="35" t="str">
        <f>VLOOKUP(B1708,'WinBUGS output'!A:C,3,FALSE)</f>
        <v>CBT individual (over 15 sessions) + any TCA</v>
      </c>
      <c r="E1708" s="35" t="str">
        <f>FIXED('WinBUGS output'!N1707,2)</f>
        <v>1.56</v>
      </c>
      <c r="F1708" s="35" t="str">
        <f>FIXED('WinBUGS output'!M1707,2)</f>
        <v>0.50</v>
      </c>
      <c r="G1708" s="35" t="str">
        <f>FIXED('WinBUGS output'!O1707,2)</f>
        <v>2.69</v>
      </c>
      <c r="H1708" s="7"/>
      <c r="I1708" s="7"/>
      <c r="J1708" s="7"/>
      <c r="X1708" s="35" t="str">
        <f t="shared" si="64"/>
        <v>Tailored computerised psychoeducation and self-help strategies</v>
      </c>
      <c r="Y1708" s="35" t="str">
        <f t="shared" si="65"/>
        <v>CBT individual (over 15 sessions) + any TCA</v>
      </c>
      <c r="Z1708" s="35" t="str">
        <f>FIXED(EXP('WinBUGS output'!N1707),2)</f>
        <v>4.77</v>
      </c>
      <c r="AA1708" s="35" t="str">
        <f>FIXED(EXP('WinBUGS output'!M1707),2)</f>
        <v>1.66</v>
      </c>
      <c r="AB1708" s="35" t="str">
        <f>FIXED(EXP('WinBUGS output'!O1707),2)</f>
        <v>14.70</v>
      </c>
    </row>
    <row r="1709" spans="1:28" x14ac:dyDescent="0.25">
      <c r="A1709" s="37">
        <v>35</v>
      </c>
      <c r="B1709" s="37">
        <v>58</v>
      </c>
      <c r="C1709" s="35" t="str">
        <f>VLOOKUP(A1709,'WinBUGS output'!A:C,3,FALSE)</f>
        <v>Tailored computerised psychoeducation and self-help strategies</v>
      </c>
      <c r="D1709" s="35" t="str">
        <f>VLOOKUP(B1709,'WinBUGS output'!A:C,3,FALSE)</f>
        <v>CBT individual (over 15 sessions) + imipramine</v>
      </c>
      <c r="E1709" s="35" t="str">
        <f>FIXED('WinBUGS output'!N1708,2)</f>
        <v>1.59</v>
      </c>
      <c r="F1709" s="35" t="str">
        <f>FIXED('WinBUGS output'!M1708,2)</f>
        <v>0.45</v>
      </c>
      <c r="G1709" s="35" t="str">
        <f>FIXED('WinBUGS output'!O1708,2)</f>
        <v>2.78</v>
      </c>
      <c r="H1709" s="7"/>
      <c r="I1709" s="7"/>
      <c r="J1709" s="7"/>
      <c r="X1709" s="35" t="str">
        <f t="shared" si="64"/>
        <v>Tailored computerised psychoeducation and self-help strategies</v>
      </c>
      <c r="Y1709" s="35" t="str">
        <f t="shared" si="65"/>
        <v>CBT individual (over 15 sessions) + imipramine</v>
      </c>
      <c r="Z1709" s="35" t="str">
        <f>FIXED(EXP('WinBUGS output'!N1708),2)</f>
        <v>4.88</v>
      </c>
      <c r="AA1709" s="35" t="str">
        <f>FIXED(EXP('WinBUGS output'!M1708),2)</f>
        <v>1.57</v>
      </c>
      <c r="AB1709" s="35" t="str">
        <f>FIXED(EXP('WinBUGS output'!O1708),2)</f>
        <v>16.07</v>
      </c>
    </row>
    <row r="1710" spans="1:28" x14ac:dyDescent="0.25">
      <c r="A1710" s="37">
        <v>35</v>
      </c>
      <c r="B1710" s="37">
        <v>59</v>
      </c>
      <c r="C1710" s="35" t="str">
        <f>VLOOKUP(A1710,'WinBUGS output'!A:C,3,FALSE)</f>
        <v>Tailored computerised psychoeducation and self-help strategies</v>
      </c>
      <c r="D1710" s="35" t="str">
        <f>VLOOKUP(B1710,'WinBUGS output'!A:C,3,FALSE)</f>
        <v>Supportive psychotherapy + any SSRI</v>
      </c>
      <c r="E1710" s="35" t="str">
        <f>FIXED('WinBUGS output'!N1709,2)</f>
        <v>1.97</v>
      </c>
      <c r="F1710" s="35" t="str">
        <f>FIXED('WinBUGS output'!M1709,2)</f>
        <v>0.30</v>
      </c>
      <c r="G1710" s="35" t="str">
        <f>FIXED('WinBUGS output'!O1709,2)</f>
        <v>3.68</v>
      </c>
      <c r="H1710" s="7"/>
      <c r="I1710" s="7"/>
      <c r="J1710" s="7"/>
      <c r="X1710" s="35" t="str">
        <f t="shared" si="64"/>
        <v>Tailored computerised psychoeducation and self-help strategies</v>
      </c>
      <c r="Y1710" s="35" t="str">
        <f t="shared" si="65"/>
        <v>Supportive psychotherapy + any SSRI</v>
      </c>
      <c r="Z1710" s="35" t="str">
        <f>FIXED(EXP('WinBUGS output'!N1709),2)</f>
        <v>7.13</v>
      </c>
      <c r="AA1710" s="35" t="str">
        <f>FIXED(EXP('WinBUGS output'!M1709),2)</f>
        <v>1.35</v>
      </c>
      <c r="AB1710" s="35" t="str">
        <f>FIXED(EXP('WinBUGS output'!O1709),2)</f>
        <v>39.57</v>
      </c>
    </row>
    <row r="1711" spans="1:28" x14ac:dyDescent="0.25">
      <c r="A1711" s="37">
        <v>35</v>
      </c>
      <c r="B1711" s="37">
        <v>60</v>
      </c>
      <c r="C1711" s="35" t="str">
        <f>VLOOKUP(A1711,'WinBUGS output'!A:C,3,FALSE)</f>
        <v>Tailored computerised psychoeducation and self-help strategies</v>
      </c>
      <c r="D1711" s="35" t="str">
        <f>VLOOKUP(B1711,'WinBUGS output'!A:C,3,FALSE)</f>
        <v>Interpersonal psychotherapy (IPT) + any AD</v>
      </c>
      <c r="E1711" s="35" t="str">
        <f>FIXED('WinBUGS output'!N1710,2)</f>
        <v>2.14</v>
      </c>
      <c r="F1711" s="35" t="str">
        <f>FIXED('WinBUGS output'!M1710,2)</f>
        <v>0.84</v>
      </c>
      <c r="G1711" s="35" t="str">
        <f>FIXED('WinBUGS output'!O1710,2)</f>
        <v>3.46</v>
      </c>
      <c r="H1711" s="7"/>
      <c r="I1711" s="7"/>
      <c r="J1711" s="7"/>
      <c r="X1711" s="35" t="str">
        <f t="shared" si="64"/>
        <v>Tailored computerised psychoeducation and self-help strategies</v>
      </c>
      <c r="Y1711" s="35" t="str">
        <f t="shared" si="65"/>
        <v>Interpersonal psychotherapy (IPT) + any AD</v>
      </c>
      <c r="Z1711" s="35" t="str">
        <f>FIXED(EXP('WinBUGS output'!N1710),2)</f>
        <v>8.49</v>
      </c>
      <c r="AA1711" s="35" t="str">
        <f>FIXED(EXP('WinBUGS output'!M1710),2)</f>
        <v>2.32</v>
      </c>
      <c r="AB1711" s="35" t="str">
        <f>FIXED(EXP('WinBUGS output'!O1710),2)</f>
        <v>31.85</v>
      </c>
    </row>
    <row r="1712" spans="1:28" x14ac:dyDescent="0.25">
      <c r="A1712" s="37">
        <v>35</v>
      </c>
      <c r="B1712" s="37">
        <v>61</v>
      </c>
      <c r="C1712" s="35" t="str">
        <f>VLOOKUP(A1712,'WinBUGS output'!A:C,3,FALSE)</f>
        <v>Tailored computerised psychoeducation and self-help strategies</v>
      </c>
      <c r="D1712" s="35" t="str">
        <f>VLOOKUP(B1712,'WinBUGS output'!A:C,3,FALSE)</f>
        <v>Interpersonal psychotherapy (IPT) + imipramine</v>
      </c>
      <c r="E1712" s="35" t="str">
        <f>FIXED('WinBUGS output'!N1711,2)</f>
        <v>2.16</v>
      </c>
      <c r="F1712" s="35" t="str">
        <f>FIXED('WinBUGS output'!M1711,2)</f>
        <v>0.74</v>
      </c>
      <c r="G1712" s="35" t="str">
        <f>FIXED('WinBUGS output'!O1711,2)</f>
        <v>3.62</v>
      </c>
      <c r="H1712" s="7"/>
      <c r="I1712" s="7"/>
      <c r="J1712" s="7"/>
      <c r="X1712" s="35" t="str">
        <f t="shared" si="64"/>
        <v>Tailored computerised psychoeducation and self-help strategies</v>
      </c>
      <c r="Y1712" s="35" t="str">
        <f t="shared" si="65"/>
        <v>Interpersonal psychotherapy (IPT) + imipramine</v>
      </c>
      <c r="Z1712" s="35" t="str">
        <f>FIXED(EXP('WinBUGS output'!N1711),2)</f>
        <v>8.67</v>
      </c>
      <c r="AA1712" s="35" t="str">
        <f>FIXED(EXP('WinBUGS output'!M1711),2)</f>
        <v>2.09</v>
      </c>
      <c r="AB1712" s="35" t="str">
        <f>FIXED(EXP('WinBUGS output'!O1711),2)</f>
        <v>37.34</v>
      </c>
    </row>
    <row r="1713" spans="1:28" x14ac:dyDescent="0.25">
      <c r="A1713" s="37">
        <v>35</v>
      </c>
      <c r="B1713" s="37">
        <v>62</v>
      </c>
      <c r="C1713" s="35" t="str">
        <f>VLOOKUP(A1713,'WinBUGS output'!A:C,3,FALSE)</f>
        <v>Tailored computerised psychoeducation and self-help strategies</v>
      </c>
      <c r="D1713" s="35" t="str">
        <f>VLOOKUP(B1713,'WinBUGS output'!A:C,3,FALSE)</f>
        <v>Short-term psychodynamic psychotherapy individual + Any AD</v>
      </c>
      <c r="E1713" s="35" t="str">
        <f>FIXED('WinBUGS output'!N1712,2)</f>
        <v>1.90</v>
      </c>
      <c r="F1713" s="35" t="str">
        <f>FIXED('WinBUGS output'!M1712,2)</f>
        <v>0.71</v>
      </c>
      <c r="G1713" s="35" t="str">
        <f>FIXED('WinBUGS output'!O1712,2)</f>
        <v>3.13</v>
      </c>
      <c r="H1713" s="7"/>
      <c r="I1713" s="7"/>
      <c r="J1713" s="7"/>
      <c r="X1713" s="35" t="str">
        <f t="shared" si="64"/>
        <v>Tailored computerised psychoeducation and self-help strategies</v>
      </c>
      <c r="Y1713" s="35" t="str">
        <f t="shared" si="65"/>
        <v>Short-term psychodynamic psychotherapy individual + Any AD</v>
      </c>
      <c r="Z1713" s="35" t="str">
        <f>FIXED(EXP('WinBUGS output'!N1712),2)</f>
        <v>6.67</v>
      </c>
      <c r="AA1713" s="35" t="str">
        <f>FIXED(EXP('WinBUGS output'!M1712),2)</f>
        <v>2.04</v>
      </c>
      <c r="AB1713" s="35" t="str">
        <f>FIXED(EXP('WinBUGS output'!O1712),2)</f>
        <v>22.83</v>
      </c>
    </row>
    <row r="1714" spans="1:28" x14ac:dyDescent="0.25">
      <c r="A1714" s="37">
        <v>35</v>
      </c>
      <c r="B1714" s="37">
        <v>63</v>
      </c>
      <c r="C1714" s="35" t="str">
        <f>VLOOKUP(A1714,'WinBUGS output'!A:C,3,FALSE)</f>
        <v>Tailored computerised psychoeducation and self-help strategies</v>
      </c>
      <c r="D1714" s="35" t="str">
        <f>VLOOKUP(B1714,'WinBUGS output'!A:C,3,FALSE)</f>
        <v>Short-term psychodynamic psychotherapy individual + any SSRI</v>
      </c>
      <c r="E1714" s="35" t="str">
        <f>FIXED('WinBUGS output'!N1713,2)</f>
        <v>1.76</v>
      </c>
      <c r="F1714" s="35" t="str">
        <f>FIXED('WinBUGS output'!M1713,2)</f>
        <v>0.47</v>
      </c>
      <c r="G1714" s="35" t="str">
        <f>FIXED('WinBUGS output'!O1713,2)</f>
        <v>3.05</v>
      </c>
      <c r="H1714" s="7"/>
      <c r="I1714" s="7"/>
      <c r="J1714" s="7"/>
      <c r="X1714" s="35" t="str">
        <f t="shared" si="64"/>
        <v>Tailored computerised psychoeducation and self-help strategies</v>
      </c>
      <c r="Y1714" s="35" t="str">
        <f t="shared" si="65"/>
        <v>Short-term psychodynamic psychotherapy individual + any SSRI</v>
      </c>
      <c r="Z1714" s="35" t="str">
        <f>FIXED(EXP('WinBUGS output'!N1713),2)</f>
        <v>5.80</v>
      </c>
      <c r="AA1714" s="35" t="str">
        <f>FIXED(EXP('WinBUGS output'!M1713),2)</f>
        <v>1.60</v>
      </c>
      <c r="AB1714" s="35" t="str">
        <f>FIXED(EXP('WinBUGS output'!O1713),2)</f>
        <v>21.14</v>
      </c>
    </row>
    <row r="1715" spans="1:28" x14ac:dyDescent="0.25">
      <c r="A1715" s="37">
        <v>35</v>
      </c>
      <c r="B1715" s="37">
        <v>64</v>
      </c>
      <c r="C1715" s="35" t="str">
        <f>VLOOKUP(A1715,'WinBUGS output'!A:C,3,FALSE)</f>
        <v>Tailored computerised psychoeducation and self-help strategies</v>
      </c>
      <c r="D1715" s="35" t="str">
        <f>VLOOKUP(B1715,'WinBUGS output'!A:C,3,FALSE)</f>
        <v>CBT individual (over 15 sessions) + Pill placebo</v>
      </c>
      <c r="E1715" s="35" t="str">
        <f>FIXED('WinBUGS output'!N1714,2)</f>
        <v>2.50</v>
      </c>
      <c r="F1715" s="35" t="str">
        <f>FIXED('WinBUGS output'!M1714,2)</f>
        <v>1.21</v>
      </c>
      <c r="G1715" s="35" t="str">
        <f>FIXED('WinBUGS output'!O1714,2)</f>
        <v>3.81</v>
      </c>
      <c r="H1715" s="7"/>
      <c r="I1715" s="7"/>
      <c r="J1715" s="7"/>
      <c r="X1715" s="35" t="str">
        <f t="shared" si="64"/>
        <v>Tailored computerised psychoeducation and self-help strategies</v>
      </c>
      <c r="Y1715" s="35" t="str">
        <f t="shared" si="65"/>
        <v>CBT individual (over 15 sessions) + Pill placebo</v>
      </c>
      <c r="Z1715" s="35" t="str">
        <f>FIXED(EXP('WinBUGS output'!N1714),2)</f>
        <v>12.13</v>
      </c>
      <c r="AA1715" s="35" t="str">
        <f>FIXED(EXP('WinBUGS output'!M1714),2)</f>
        <v>3.36</v>
      </c>
      <c r="AB1715" s="35" t="str">
        <f>FIXED(EXP('WinBUGS output'!O1714),2)</f>
        <v>45.11</v>
      </c>
    </row>
    <row r="1716" spans="1:28" x14ac:dyDescent="0.25">
      <c r="A1716" s="37">
        <v>35</v>
      </c>
      <c r="B1716" s="37">
        <v>65</v>
      </c>
      <c r="C1716" s="35" t="str">
        <f>VLOOKUP(A1716,'WinBUGS output'!A:C,3,FALSE)</f>
        <v>Tailored computerised psychoeducation and self-help strategies</v>
      </c>
      <c r="D1716" s="35" t="str">
        <f>VLOOKUP(B1716,'WinBUGS output'!A:C,3,FALSE)</f>
        <v xml:space="preserve">Interpersonal psychotherapy (IPT) + Pill placebo </v>
      </c>
      <c r="E1716" s="35" t="str">
        <f>FIXED('WinBUGS output'!N1715,2)</f>
        <v>2.48</v>
      </c>
      <c r="F1716" s="35" t="str">
        <f>FIXED('WinBUGS output'!M1715,2)</f>
        <v>1.07</v>
      </c>
      <c r="G1716" s="35" t="str">
        <f>FIXED('WinBUGS output'!O1715,2)</f>
        <v>3.93</v>
      </c>
      <c r="H1716" s="7"/>
      <c r="I1716" s="7"/>
      <c r="J1716" s="7"/>
      <c r="X1716" s="35" t="str">
        <f t="shared" si="64"/>
        <v>Tailored computerised psychoeducation and self-help strategies</v>
      </c>
      <c r="Y1716" s="35" t="str">
        <f t="shared" si="65"/>
        <v xml:space="preserve">Interpersonal psychotherapy (IPT) + Pill placebo </v>
      </c>
      <c r="Z1716" s="35" t="str">
        <f>FIXED(EXP('WinBUGS output'!N1715),2)</f>
        <v>11.95</v>
      </c>
      <c r="AA1716" s="35" t="str">
        <f>FIXED(EXP('WinBUGS output'!M1715),2)</f>
        <v>2.91</v>
      </c>
      <c r="AB1716" s="35" t="str">
        <f>FIXED(EXP('WinBUGS output'!O1715),2)</f>
        <v>50.75</v>
      </c>
    </row>
    <row r="1717" spans="1:28" x14ac:dyDescent="0.25">
      <c r="A1717" s="37">
        <v>35</v>
      </c>
      <c r="B1717" s="37">
        <v>66</v>
      </c>
      <c r="C1717" s="35" t="str">
        <f>VLOOKUP(A1717,'WinBUGS output'!A:C,3,FALSE)</f>
        <v>Tailored computerised psychoeducation and self-help strategies</v>
      </c>
      <c r="D1717" s="35" t="str">
        <f>VLOOKUP(B1717,'WinBUGS output'!A:C,3,FALSE)</f>
        <v>Exercise + Sertraline</v>
      </c>
      <c r="E1717" s="35" t="str">
        <f>FIXED('WinBUGS output'!N1716,2)</f>
        <v>2.36</v>
      </c>
      <c r="F1717" s="35" t="str">
        <f>FIXED('WinBUGS output'!M1716,2)</f>
        <v>1.04</v>
      </c>
      <c r="G1717" s="35" t="str">
        <f>FIXED('WinBUGS output'!O1716,2)</f>
        <v>3.71</v>
      </c>
      <c r="H1717" s="7"/>
      <c r="I1717" s="7"/>
      <c r="J1717" s="7"/>
      <c r="X1717" s="35" t="str">
        <f t="shared" si="64"/>
        <v>Tailored computerised psychoeducation and self-help strategies</v>
      </c>
      <c r="Y1717" s="35" t="str">
        <f t="shared" si="65"/>
        <v>Exercise + Sertraline</v>
      </c>
      <c r="Z1717" s="35" t="str">
        <f>FIXED(EXP('WinBUGS output'!N1716),2)</f>
        <v>10.60</v>
      </c>
      <c r="AA1717" s="35" t="str">
        <f>FIXED(EXP('WinBUGS output'!M1716),2)</f>
        <v>2.82</v>
      </c>
      <c r="AB1717" s="35" t="str">
        <f>FIXED(EXP('WinBUGS output'!O1716),2)</f>
        <v>40.94</v>
      </c>
    </row>
    <row r="1718" spans="1:28" x14ac:dyDescent="0.25">
      <c r="A1718" s="37">
        <v>35</v>
      </c>
      <c r="B1718" s="37">
        <v>67</v>
      </c>
      <c r="C1718" s="35" t="str">
        <f>VLOOKUP(A1718,'WinBUGS output'!A:C,3,FALSE)</f>
        <v>Tailored computerised psychoeducation and self-help strategies</v>
      </c>
      <c r="D1718" s="35" t="str">
        <f>VLOOKUP(B1718,'WinBUGS output'!A:C,3,FALSE)</f>
        <v>Cognitive bibliotherapy + escitalopram</v>
      </c>
      <c r="E1718" s="35" t="str">
        <f>FIXED('WinBUGS output'!N1717,2)</f>
        <v>0.87</v>
      </c>
      <c r="F1718" s="35" t="str">
        <f>FIXED('WinBUGS output'!M1717,2)</f>
        <v>-0.51</v>
      </c>
      <c r="G1718" s="35" t="str">
        <f>FIXED('WinBUGS output'!O1717,2)</f>
        <v>2.30</v>
      </c>
      <c r="H1718" s="7"/>
      <c r="I1718" s="7"/>
      <c r="J1718" s="7"/>
      <c r="X1718" s="35" t="str">
        <f t="shared" si="64"/>
        <v>Tailored computerised psychoeducation and self-help strategies</v>
      </c>
      <c r="Y1718" s="35" t="str">
        <f t="shared" si="65"/>
        <v>Cognitive bibliotherapy + escitalopram</v>
      </c>
      <c r="Z1718" s="35" t="str">
        <f>FIXED(EXP('WinBUGS output'!N1717),2)</f>
        <v>2.39</v>
      </c>
      <c r="AA1718" s="35" t="str">
        <f>FIXED(EXP('WinBUGS output'!M1717),2)</f>
        <v>0.60</v>
      </c>
      <c r="AB1718" s="35" t="str">
        <f>FIXED(EXP('WinBUGS output'!O1717),2)</f>
        <v>9.98</v>
      </c>
    </row>
    <row r="1719" spans="1:28" x14ac:dyDescent="0.25">
      <c r="A1719" s="37">
        <v>36</v>
      </c>
      <c r="B1719" s="37">
        <v>37</v>
      </c>
      <c r="C1719" s="35" t="str">
        <f>VLOOKUP(A1719,'WinBUGS output'!A:C,3,FALSE)</f>
        <v>Lifestyle factors discussion</v>
      </c>
      <c r="D1719" s="35" t="str">
        <f>VLOOKUP(B1719,'WinBUGS output'!A:C,3,FALSE)</f>
        <v>Psychoeducational group programme</v>
      </c>
      <c r="E1719" s="35" t="str">
        <f>FIXED('WinBUGS output'!N1718,2)</f>
        <v>0.16</v>
      </c>
      <c r="F1719" s="35" t="str">
        <f>FIXED('WinBUGS output'!M1718,2)</f>
        <v>-0.46</v>
      </c>
      <c r="G1719" s="35" t="str">
        <f>FIXED('WinBUGS output'!O1718,2)</f>
        <v>0.97</v>
      </c>
      <c r="H1719" s="7"/>
      <c r="I1719" s="7"/>
      <c r="J1719" s="7"/>
      <c r="X1719" s="35" t="str">
        <f t="shared" si="64"/>
        <v>Lifestyle factors discussion</v>
      </c>
      <c r="Y1719" s="35" t="str">
        <f t="shared" si="65"/>
        <v>Psychoeducational group programme</v>
      </c>
      <c r="Z1719" s="35" t="str">
        <f>FIXED(EXP('WinBUGS output'!N1718),2)</f>
        <v>1.18</v>
      </c>
      <c r="AA1719" s="35" t="str">
        <f>FIXED(EXP('WinBUGS output'!M1718),2)</f>
        <v>0.63</v>
      </c>
      <c r="AB1719" s="35" t="str">
        <f>FIXED(EXP('WinBUGS output'!O1718),2)</f>
        <v>2.64</v>
      </c>
    </row>
    <row r="1720" spans="1:28" x14ac:dyDescent="0.25">
      <c r="A1720" s="37">
        <v>36</v>
      </c>
      <c r="B1720" s="37">
        <v>38</v>
      </c>
      <c r="C1720" s="35" t="str">
        <f>VLOOKUP(A1720,'WinBUGS output'!A:C,3,FALSE)</f>
        <v>Lifestyle factors discussion</v>
      </c>
      <c r="D1720" s="35" t="str">
        <f>VLOOKUP(B1720,'WinBUGS output'!A:C,3,FALSE)</f>
        <v>Psychoeducational group programme + TAU</v>
      </c>
      <c r="E1720" s="35" t="str">
        <f>FIXED('WinBUGS output'!N1719,2)</f>
        <v>0.26</v>
      </c>
      <c r="F1720" s="35" t="str">
        <f>FIXED('WinBUGS output'!M1719,2)</f>
        <v>-0.39</v>
      </c>
      <c r="G1720" s="35" t="str">
        <f>FIXED('WinBUGS output'!O1719,2)</f>
        <v>1.21</v>
      </c>
      <c r="H1720" s="7"/>
      <c r="I1720" s="7"/>
      <c r="J1720" s="7"/>
      <c r="X1720" s="35" t="str">
        <f t="shared" si="64"/>
        <v>Lifestyle factors discussion</v>
      </c>
      <c r="Y1720" s="35" t="str">
        <f t="shared" si="65"/>
        <v>Psychoeducational group programme + TAU</v>
      </c>
      <c r="Z1720" s="35" t="str">
        <f>FIXED(EXP('WinBUGS output'!N1719),2)</f>
        <v>1.30</v>
      </c>
      <c r="AA1720" s="35" t="str">
        <f>FIXED(EXP('WinBUGS output'!M1719),2)</f>
        <v>0.68</v>
      </c>
      <c r="AB1720" s="35" t="str">
        <f>FIXED(EXP('WinBUGS output'!O1719),2)</f>
        <v>3.35</v>
      </c>
    </row>
    <row r="1721" spans="1:28" x14ac:dyDescent="0.25">
      <c r="A1721" s="37">
        <v>36</v>
      </c>
      <c r="B1721" s="37">
        <v>39</v>
      </c>
      <c r="C1721" s="35" t="str">
        <f>VLOOKUP(A1721,'WinBUGS output'!A:C,3,FALSE)</f>
        <v>Lifestyle factors discussion</v>
      </c>
      <c r="D1721" s="35" t="str">
        <f>VLOOKUP(B1721,'WinBUGS output'!A:C,3,FALSE)</f>
        <v>Interpersonal psychotherapy (IPT)</v>
      </c>
      <c r="E1721" s="35" t="str">
        <f>FIXED('WinBUGS output'!N1720,2)</f>
        <v>0.40</v>
      </c>
      <c r="F1721" s="35" t="str">
        <f>FIXED('WinBUGS output'!M1720,2)</f>
        <v>-0.39</v>
      </c>
      <c r="G1721" s="35" t="str">
        <f>FIXED('WinBUGS output'!O1720,2)</f>
        <v>1.24</v>
      </c>
      <c r="H1721" s="7"/>
      <c r="I1721" s="7"/>
      <c r="J1721" s="7"/>
      <c r="X1721" s="35" t="str">
        <f t="shared" si="64"/>
        <v>Lifestyle factors discussion</v>
      </c>
      <c r="Y1721" s="35" t="str">
        <f t="shared" si="65"/>
        <v>Interpersonal psychotherapy (IPT)</v>
      </c>
      <c r="Z1721" s="35" t="str">
        <f>FIXED(EXP('WinBUGS output'!N1720),2)</f>
        <v>1.49</v>
      </c>
      <c r="AA1721" s="35" t="str">
        <f>FIXED(EXP('WinBUGS output'!M1720),2)</f>
        <v>0.68</v>
      </c>
      <c r="AB1721" s="35" t="str">
        <f>FIXED(EXP('WinBUGS output'!O1720),2)</f>
        <v>3.46</v>
      </c>
    </row>
    <row r="1722" spans="1:28" x14ac:dyDescent="0.25">
      <c r="A1722" s="37">
        <v>36</v>
      </c>
      <c r="B1722" s="37">
        <v>40</v>
      </c>
      <c r="C1722" s="35" t="str">
        <f>VLOOKUP(A1722,'WinBUGS output'!A:C,3,FALSE)</f>
        <v>Lifestyle factors discussion</v>
      </c>
      <c r="D1722" s="35" t="str">
        <f>VLOOKUP(B1722,'WinBUGS output'!A:C,3,FALSE)</f>
        <v>Interpersonal counselling</v>
      </c>
      <c r="E1722" s="35" t="str">
        <f>FIXED('WinBUGS output'!N1721,2)</f>
        <v>0.80</v>
      </c>
      <c r="F1722" s="35" t="str">
        <f>FIXED('WinBUGS output'!M1721,2)</f>
        <v>-0.21</v>
      </c>
      <c r="G1722" s="35" t="str">
        <f>FIXED('WinBUGS output'!O1721,2)</f>
        <v>1.92</v>
      </c>
      <c r="H1722" s="7"/>
      <c r="I1722" s="7"/>
      <c r="J1722" s="7"/>
      <c r="X1722" s="35" t="str">
        <f t="shared" si="64"/>
        <v>Lifestyle factors discussion</v>
      </c>
      <c r="Y1722" s="35" t="str">
        <f t="shared" si="65"/>
        <v>Interpersonal counselling</v>
      </c>
      <c r="Z1722" s="35" t="str">
        <f>FIXED(EXP('WinBUGS output'!N1721),2)</f>
        <v>2.23</v>
      </c>
      <c r="AA1722" s="35" t="str">
        <f>FIXED(EXP('WinBUGS output'!M1721),2)</f>
        <v>0.81</v>
      </c>
      <c r="AB1722" s="35" t="str">
        <f>FIXED(EXP('WinBUGS output'!O1721),2)</f>
        <v>6.79</v>
      </c>
    </row>
    <row r="1723" spans="1:28" x14ac:dyDescent="0.25">
      <c r="A1723" s="37">
        <v>36</v>
      </c>
      <c r="B1723" s="37">
        <v>41</v>
      </c>
      <c r="C1723" s="35" t="str">
        <f>VLOOKUP(A1723,'WinBUGS output'!A:C,3,FALSE)</f>
        <v>Lifestyle factors discussion</v>
      </c>
      <c r="D1723" s="35" t="str">
        <f>VLOOKUP(B1723,'WinBUGS output'!A:C,3,FALSE)</f>
        <v>Non-directive counselling</v>
      </c>
      <c r="E1723" s="35" t="str">
        <f>FIXED('WinBUGS output'!N1722,2)</f>
        <v>0.49</v>
      </c>
      <c r="F1723" s="35" t="str">
        <f>FIXED('WinBUGS output'!M1722,2)</f>
        <v>-0.41</v>
      </c>
      <c r="G1723" s="35" t="str">
        <f>FIXED('WinBUGS output'!O1722,2)</f>
        <v>1.42</v>
      </c>
      <c r="H1723" s="7"/>
      <c r="I1723" s="7"/>
      <c r="J1723" s="7"/>
      <c r="X1723" s="35" t="str">
        <f t="shared" si="64"/>
        <v>Lifestyle factors discussion</v>
      </c>
      <c r="Y1723" s="35" t="str">
        <f t="shared" si="65"/>
        <v>Non-directive counselling</v>
      </c>
      <c r="Z1723" s="35" t="str">
        <f>FIXED(EXP('WinBUGS output'!N1722),2)</f>
        <v>1.64</v>
      </c>
      <c r="AA1723" s="35" t="str">
        <f>FIXED(EXP('WinBUGS output'!M1722),2)</f>
        <v>0.66</v>
      </c>
      <c r="AB1723" s="35" t="str">
        <f>FIXED(EXP('WinBUGS output'!O1722),2)</f>
        <v>4.13</v>
      </c>
    </row>
    <row r="1724" spans="1:28" x14ac:dyDescent="0.25">
      <c r="A1724" s="37">
        <v>36</v>
      </c>
      <c r="B1724" s="37">
        <v>42</v>
      </c>
      <c r="C1724" s="35" t="str">
        <f>VLOOKUP(A1724,'WinBUGS output'!A:C,3,FALSE)</f>
        <v>Lifestyle factors discussion</v>
      </c>
      <c r="D1724" s="35" t="str">
        <f>VLOOKUP(B1724,'WinBUGS output'!A:C,3,FALSE)</f>
        <v>Wheel of wellness counselling</v>
      </c>
      <c r="E1724" s="35" t="str">
        <f>FIXED('WinBUGS output'!N1723,2)</f>
        <v>0.52</v>
      </c>
      <c r="F1724" s="35" t="str">
        <f>FIXED('WinBUGS output'!M1723,2)</f>
        <v>-0.48</v>
      </c>
      <c r="G1724" s="35" t="str">
        <f>FIXED('WinBUGS output'!O1723,2)</f>
        <v>1.54</v>
      </c>
      <c r="H1724" s="7"/>
      <c r="I1724" s="7"/>
      <c r="J1724" s="7"/>
      <c r="X1724" s="35" t="str">
        <f t="shared" si="64"/>
        <v>Lifestyle factors discussion</v>
      </c>
      <c r="Y1724" s="35" t="str">
        <f t="shared" si="65"/>
        <v>Wheel of wellness counselling</v>
      </c>
      <c r="Z1724" s="35" t="str">
        <f>FIXED(EXP('WinBUGS output'!N1723),2)</f>
        <v>1.68</v>
      </c>
      <c r="AA1724" s="35" t="str">
        <f>FIXED(EXP('WinBUGS output'!M1723),2)</f>
        <v>0.62</v>
      </c>
      <c r="AB1724" s="35" t="str">
        <f>FIXED(EXP('WinBUGS output'!O1723),2)</f>
        <v>4.65</v>
      </c>
    </row>
    <row r="1725" spans="1:28" x14ac:dyDescent="0.25">
      <c r="A1725" s="37">
        <v>36</v>
      </c>
      <c r="B1725" s="37">
        <v>43</v>
      </c>
      <c r="C1725" s="35" t="str">
        <f>VLOOKUP(A1725,'WinBUGS output'!A:C,3,FALSE)</f>
        <v>Lifestyle factors discussion</v>
      </c>
      <c r="D1725" s="35" t="str">
        <f>VLOOKUP(B1725,'WinBUGS output'!A:C,3,FALSE)</f>
        <v>Problem solving individual + enhanced TAU</v>
      </c>
      <c r="E1725" s="35" t="str">
        <f>FIXED('WinBUGS output'!N1724,2)</f>
        <v>-0.49</v>
      </c>
      <c r="F1725" s="35" t="str">
        <f>FIXED('WinBUGS output'!M1724,2)</f>
        <v>-1.82</v>
      </c>
      <c r="G1725" s="35" t="str">
        <f>FIXED('WinBUGS output'!O1724,2)</f>
        <v>0.89</v>
      </c>
      <c r="H1725" s="7"/>
      <c r="I1725" s="7"/>
      <c r="J1725" s="7"/>
      <c r="X1725" s="35" t="str">
        <f t="shared" si="64"/>
        <v>Lifestyle factors discussion</v>
      </c>
      <c r="Y1725" s="35" t="str">
        <f t="shared" si="65"/>
        <v>Problem solving individual + enhanced TAU</v>
      </c>
      <c r="Z1725" s="35" t="str">
        <f>FIXED(EXP('WinBUGS output'!N1724),2)</f>
        <v>0.61</v>
      </c>
      <c r="AA1725" s="35" t="str">
        <f>FIXED(EXP('WinBUGS output'!M1724),2)</f>
        <v>0.16</v>
      </c>
      <c r="AB1725" s="35" t="str">
        <f>FIXED(EXP('WinBUGS output'!O1724),2)</f>
        <v>2.43</v>
      </c>
    </row>
    <row r="1726" spans="1:28" x14ac:dyDescent="0.25">
      <c r="A1726" s="37">
        <v>36</v>
      </c>
      <c r="B1726" s="37">
        <v>44</v>
      </c>
      <c r="C1726" s="35" t="str">
        <f>VLOOKUP(A1726,'WinBUGS output'!A:C,3,FALSE)</f>
        <v>Lifestyle factors discussion</v>
      </c>
      <c r="D1726" s="35" t="str">
        <f>VLOOKUP(B1726,'WinBUGS output'!A:C,3,FALSE)</f>
        <v>Behavioural activation</v>
      </c>
      <c r="E1726" s="35" t="str">
        <f>FIXED('WinBUGS output'!N1725,2)</f>
        <v>1.61</v>
      </c>
      <c r="F1726" s="35" t="str">
        <f>FIXED('WinBUGS output'!M1725,2)</f>
        <v>0.71</v>
      </c>
      <c r="G1726" s="35" t="str">
        <f>FIXED('WinBUGS output'!O1725,2)</f>
        <v>2.55</v>
      </c>
      <c r="H1726" s="7"/>
      <c r="I1726" s="7"/>
      <c r="J1726" s="7"/>
      <c r="X1726" s="35" t="str">
        <f t="shared" si="64"/>
        <v>Lifestyle factors discussion</v>
      </c>
      <c r="Y1726" s="35" t="str">
        <f t="shared" si="65"/>
        <v>Behavioural activation</v>
      </c>
      <c r="Z1726" s="35" t="str">
        <f>FIXED(EXP('WinBUGS output'!N1725),2)</f>
        <v>5.02</v>
      </c>
      <c r="AA1726" s="35" t="str">
        <f>FIXED(EXP('WinBUGS output'!M1725),2)</f>
        <v>2.02</v>
      </c>
      <c r="AB1726" s="35" t="str">
        <f>FIXED(EXP('WinBUGS output'!O1725),2)</f>
        <v>12.86</v>
      </c>
    </row>
    <row r="1727" spans="1:28" x14ac:dyDescent="0.25">
      <c r="A1727" s="37">
        <v>36</v>
      </c>
      <c r="B1727" s="37">
        <v>45</v>
      </c>
      <c r="C1727" s="35" t="str">
        <f>VLOOKUP(A1727,'WinBUGS output'!A:C,3,FALSE)</f>
        <v>Lifestyle factors discussion</v>
      </c>
      <c r="D1727" s="35" t="str">
        <f>VLOOKUP(B1727,'WinBUGS output'!A:C,3,FALSE)</f>
        <v>CBT individual (under 15 sessions)</v>
      </c>
      <c r="E1727" s="35" t="str">
        <f>FIXED('WinBUGS output'!N1726,2)</f>
        <v>0.88</v>
      </c>
      <c r="F1727" s="35" t="str">
        <f>FIXED('WinBUGS output'!M1726,2)</f>
        <v>0.08</v>
      </c>
      <c r="G1727" s="35" t="str">
        <f>FIXED('WinBUGS output'!O1726,2)</f>
        <v>1.72</v>
      </c>
      <c r="H1727" s="7"/>
      <c r="I1727" s="7"/>
      <c r="J1727" s="7"/>
      <c r="X1727" s="35" t="str">
        <f t="shared" si="64"/>
        <v>Lifestyle factors discussion</v>
      </c>
      <c r="Y1727" s="35" t="str">
        <f t="shared" si="65"/>
        <v>CBT individual (under 15 sessions)</v>
      </c>
      <c r="Z1727" s="35" t="str">
        <f>FIXED(EXP('WinBUGS output'!N1726),2)</f>
        <v>2.41</v>
      </c>
      <c r="AA1727" s="35" t="str">
        <f>FIXED(EXP('WinBUGS output'!M1726),2)</f>
        <v>1.08</v>
      </c>
      <c r="AB1727" s="35" t="str">
        <f>FIXED(EXP('WinBUGS output'!O1726),2)</f>
        <v>5.59</v>
      </c>
    </row>
    <row r="1728" spans="1:28" x14ac:dyDescent="0.25">
      <c r="A1728" s="37">
        <v>36</v>
      </c>
      <c r="B1728" s="37">
        <v>46</v>
      </c>
      <c r="C1728" s="35" t="str">
        <f>VLOOKUP(A1728,'WinBUGS output'!A:C,3,FALSE)</f>
        <v>Lifestyle factors discussion</v>
      </c>
      <c r="D1728" s="35" t="str">
        <f>VLOOKUP(B1728,'WinBUGS output'!A:C,3,FALSE)</f>
        <v>CBT individual (under 15 sessions) + TAU</v>
      </c>
      <c r="E1728" s="35" t="str">
        <f>FIXED('WinBUGS output'!N1727,2)</f>
        <v>1.11</v>
      </c>
      <c r="F1728" s="35" t="str">
        <f>FIXED('WinBUGS output'!M1727,2)</f>
        <v>0.27</v>
      </c>
      <c r="G1728" s="35" t="str">
        <f>FIXED('WinBUGS output'!O1727,2)</f>
        <v>2.01</v>
      </c>
      <c r="H1728" s="7"/>
      <c r="I1728" s="7"/>
      <c r="J1728" s="7"/>
      <c r="X1728" s="35" t="str">
        <f t="shared" si="64"/>
        <v>Lifestyle factors discussion</v>
      </c>
      <c r="Y1728" s="35" t="str">
        <f t="shared" si="65"/>
        <v>CBT individual (under 15 sessions) + TAU</v>
      </c>
      <c r="Z1728" s="35" t="str">
        <f>FIXED(EXP('WinBUGS output'!N1727),2)</f>
        <v>3.04</v>
      </c>
      <c r="AA1728" s="35" t="str">
        <f>FIXED(EXP('WinBUGS output'!M1727),2)</f>
        <v>1.31</v>
      </c>
      <c r="AB1728" s="35" t="str">
        <f>FIXED(EXP('WinBUGS output'!O1727),2)</f>
        <v>7.49</v>
      </c>
    </row>
    <row r="1729" spans="1:28" x14ac:dyDescent="0.25">
      <c r="A1729" s="37">
        <v>36</v>
      </c>
      <c r="B1729" s="37">
        <v>47</v>
      </c>
      <c r="C1729" s="35" t="str">
        <f>VLOOKUP(A1729,'WinBUGS output'!A:C,3,FALSE)</f>
        <v>Lifestyle factors discussion</v>
      </c>
      <c r="D1729" s="35" t="str">
        <f>VLOOKUP(B1729,'WinBUGS output'!A:C,3,FALSE)</f>
        <v>CBT individual (over 15 sessions)</v>
      </c>
      <c r="E1729" s="35" t="str">
        <f>FIXED('WinBUGS output'!N1728,2)</f>
        <v>0.97</v>
      </c>
      <c r="F1729" s="35" t="str">
        <f>FIXED('WinBUGS output'!M1728,2)</f>
        <v>0.23</v>
      </c>
      <c r="G1729" s="35" t="str">
        <f>FIXED('WinBUGS output'!O1728,2)</f>
        <v>1.76</v>
      </c>
      <c r="H1729" s="7"/>
      <c r="I1729" s="7"/>
      <c r="J1729" s="7"/>
      <c r="X1729" s="35" t="str">
        <f t="shared" si="64"/>
        <v>Lifestyle factors discussion</v>
      </c>
      <c r="Y1729" s="35" t="str">
        <f t="shared" si="65"/>
        <v>CBT individual (over 15 sessions)</v>
      </c>
      <c r="Z1729" s="35" t="str">
        <f>FIXED(EXP('WinBUGS output'!N1728),2)</f>
        <v>2.63</v>
      </c>
      <c r="AA1729" s="35" t="str">
        <f>FIXED(EXP('WinBUGS output'!M1728),2)</f>
        <v>1.25</v>
      </c>
      <c r="AB1729" s="35" t="str">
        <f>FIXED(EXP('WinBUGS output'!O1728),2)</f>
        <v>5.81</v>
      </c>
    </row>
    <row r="1730" spans="1:28" x14ac:dyDescent="0.25">
      <c r="A1730" s="37">
        <v>36</v>
      </c>
      <c r="B1730" s="37">
        <v>48</v>
      </c>
      <c r="C1730" s="35" t="str">
        <f>VLOOKUP(A1730,'WinBUGS output'!A:C,3,FALSE)</f>
        <v>Lifestyle factors discussion</v>
      </c>
      <c r="D1730" s="35" t="str">
        <f>VLOOKUP(B1730,'WinBUGS output'!A:C,3,FALSE)</f>
        <v>CBT individual (over 15 sessions) + TAU</v>
      </c>
      <c r="E1730" s="35" t="str">
        <f>FIXED('WinBUGS output'!N1729,2)</f>
        <v>0.30</v>
      </c>
      <c r="F1730" s="35" t="str">
        <f>FIXED('WinBUGS output'!M1729,2)</f>
        <v>-1.07</v>
      </c>
      <c r="G1730" s="35" t="str">
        <f>FIXED('WinBUGS output'!O1729,2)</f>
        <v>1.43</v>
      </c>
      <c r="H1730" s="7"/>
      <c r="I1730" s="7"/>
      <c r="J1730" s="7"/>
      <c r="X1730" s="35" t="str">
        <f t="shared" si="64"/>
        <v>Lifestyle factors discussion</v>
      </c>
      <c r="Y1730" s="35" t="str">
        <f t="shared" si="65"/>
        <v>CBT individual (over 15 sessions) + TAU</v>
      </c>
      <c r="Z1730" s="35" t="str">
        <f>FIXED(EXP('WinBUGS output'!N1729),2)</f>
        <v>1.35</v>
      </c>
      <c r="AA1730" s="35" t="str">
        <f>FIXED(EXP('WinBUGS output'!M1729),2)</f>
        <v>0.34</v>
      </c>
      <c r="AB1730" s="35" t="str">
        <f>FIXED(EXP('WinBUGS output'!O1729),2)</f>
        <v>4.17</v>
      </c>
    </row>
    <row r="1731" spans="1:28" x14ac:dyDescent="0.25">
      <c r="A1731" s="37">
        <v>36</v>
      </c>
      <c r="B1731" s="37">
        <v>49</v>
      </c>
      <c r="C1731" s="35" t="str">
        <f>VLOOKUP(A1731,'WinBUGS output'!A:C,3,FALSE)</f>
        <v>Lifestyle factors discussion</v>
      </c>
      <c r="D1731" s="35" t="str">
        <f>VLOOKUP(B1731,'WinBUGS output'!A:C,3,FALSE)</f>
        <v>Rational emotive behaviour therapy (REBT) individual</v>
      </c>
      <c r="E1731" s="35" t="str">
        <f>FIXED('WinBUGS output'!N1730,2)</f>
        <v>0.99</v>
      </c>
      <c r="F1731" s="35" t="str">
        <f>FIXED('WinBUGS output'!M1730,2)</f>
        <v>0.07</v>
      </c>
      <c r="G1731" s="35" t="str">
        <f>FIXED('WinBUGS output'!O1730,2)</f>
        <v>1.94</v>
      </c>
      <c r="H1731" s="7"/>
      <c r="I1731" s="7"/>
      <c r="J1731" s="7"/>
      <c r="X1731" s="35" t="str">
        <f t="shared" si="64"/>
        <v>Lifestyle factors discussion</v>
      </c>
      <c r="Y1731" s="35" t="str">
        <f t="shared" si="65"/>
        <v>Rational emotive behaviour therapy (REBT) individual</v>
      </c>
      <c r="Z1731" s="35" t="str">
        <f>FIXED(EXP('WinBUGS output'!N1730),2)</f>
        <v>2.69</v>
      </c>
      <c r="AA1731" s="35" t="str">
        <f>FIXED(EXP('WinBUGS output'!M1730),2)</f>
        <v>1.08</v>
      </c>
      <c r="AB1731" s="35" t="str">
        <f>FIXED(EXP('WinBUGS output'!O1730),2)</f>
        <v>6.99</v>
      </c>
    </row>
    <row r="1732" spans="1:28" x14ac:dyDescent="0.25">
      <c r="A1732" s="37">
        <v>36</v>
      </c>
      <c r="B1732" s="37">
        <v>50</v>
      </c>
      <c r="C1732" s="35" t="str">
        <f>VLOOKUP(A1732,'WinBUGS output'!A:C,3,FALSE)</f>
        <v>Lifestyle factors discussion</v>
      </c>
      <c r="D1732" s="35" t="str">
        <f>VLOOKUP(B1732,'WinBUGS output'!A:C,3,FALSE)</f>
        <v>Third-wave cognitive therapy individual</v>
      </c>
      <c r="E1732" s="35" t="str">
        <f>FIXED('WinBUGS output'!N1731,2)</f>
        <v>1.19</v>
      </c>
      <c r="F1732" s="35" t="str">
        <f>FIXED('WinBUGS output'!M1731,2)</f>
        <v>0.34</v>
      </c>
      <c r="G1732" s="35" t="str">
        <f>FIXED('WinBUGS output'!O1731,2)</f>
        <v>2.12</v>
      </c>
      <c r="H1732" s="7"/>
      <c r="I1732" s="7"/>
      <c r="J1732" s="7"/>
      <c r="X1732" s="35" t="str">
        <f t="shared" si="64"/>
        <v>Lifestyle factors discussion</v>
      </c>
      <c r="Y1732" s="35" t="str">
        <f t="shared" si="65"/>
        <v>Third-wave cognitive therapy individual</v>
      </c>
      <c r="Z1732" s="35" t="str">
        <f>FIXED(EXP('WinBUGS output'!N1731),2)</f>
        <v>3.29</v>
      </c>
      <c r="AA1732" s="35" t="str">
        <f>FIXED(EXP('WinBUGS output'!M1731),2)</f>
        <v>1.40</v>
      </c>
      <c r="AB1732" s="35" t="str">
        <f>FIXED(EXP('WinBUGS output'!O1731),2)</f>
        <v>8.31</v>
      </c>
    </row>
    <row r="1733" spans="1:28" x14ac:dyDescent="0.25">
      <c r="A1733" s="37">
        <v>36</v>
      </c>
      <c r="B1733" s="37">
        <v>51</v>
      </c>
      <c r="C1733" s="35" t="str">
        <f>VLOOKUP(A1733,'WinBUGS output'!A:C,3,FALSE)</f>
        <v>Lifestyle factors discussion</v>
      </c>
      <c r="D1733" s="35" t="str">
        <f>VLOOKUP(B1733,'WinBUGS output'!A:C,3,FALSE)</f>
        <v>Third-wave cognitive therapy individual + TAU</v>
      </c>
      <c r="E1733" s="35" t="str">
        <f>FIXED('WinBUGS output'!N1732,2)</f>
        <v>1.16</v>
      </c>
      <c r="F1733" s="35" t="str">
        <f>FIXED('WinBUGS output'!M1732,2)</f>
        <v>0.21</v>
      </c>
      <c r="G1733" s="35" t="str">
        <f>FIXED('WinBUGS output'!O1732,2)</f>
        <v>2.22</v>
      </c>
      <c r="H1733" s="7"/>
      <c r="I1733" s="7"/>
      <c r="J1733" s="7"/>
      <c r="X1733" s="35" t="str">
        <f t="shared" ref="X1733:X1796" si="66">C1733</f>
        <v>Lifestyle factors discussion</v>
      </c>
      <c r="Y1733" s="35" t="str">
        <f t="shared" ref="Y1733:Y1796" si="67">D1733</f>
        <v>Third-wave cognitive therapy individual + TAU</v>
      </c>
      <c r="Z1733" s="35" t="str">
        <f>FIXED(EXP('WinBUGS output'!N1732),2)</f>
        <v>3.18</v>
      </c>
      <c r="AA1733" s="35" t="str">
        <f>FIXED(EXP('WinBUGS output'!M1732),2)</f>
        <v>1.23</v>
      </c>
      <c r="AB1733" s="35" t="str">
        <f>FIXED(EXP('WinBUGS output'!O1732),2)</f>
        <v>9.21</v>
      </c>
    </row>
    <row r="1734" spans="1:28" x14ac:dyDescent="0.25">
      <c r="A1734" s="37">
        <v>36</v>
      </c>
      <c r="B1734" s="37">
        <v>52</v>
      </c>
      <c r="C1734" s="35" t="str">
        <f>VLOOKUP(A1734,'WinBUGS output'!A:C,3,FALSE)</f>
        <v>Lifestyle factors discussion</v>
      </c>
      <c r="D1734" s="35" t="str">
        <f>VLOOKUP(B1734,'WinBUGS output'!A:C,3,FALSE)</f>
        <v>CBT group (under 15 sessions)</v>
      </c>
      <c r="E1734" s="35" t="str">
        <f>FIXED('WinBUGS output'!N1733,2)</f>
        <v>0.53</v>
      </c>
      <c r="F1734" s="35" t="str">
        <f>FIXED('WinBUGS output'!M1733,2)</f>
        <v>-0.32</v>
      </c>
      <c r="G1734" s="35" t="str">
        <f>FIXED('WinBUGS output'!O1733,2)</f>
        <v>1.44</v>
      </c>
      <c r="H1734" s="7"/>
      <c r="I1734" s="7"/>
      <c r="J1734" s="7"/>
      <c r="X1734" s="35" t="str">
        <f t="shared" si="66"/>
        <v>Lifestyle factors discussion</v>
      </c>
      <c r="Y1734" s="35" t="str">
        <f t="shared" si="67"/>
        <v>CBT group (under 15 sessions)</v>
      </c>
      <c r="Z1734" s="35" t="str">
        <f>FIXED(EXP('WinBUGS output'!N1733),2)</f>
        <v>1.69</v>
      </c>
      <c r="AA1734" s="35" t="str">
        <f>FIXED(EXP('WinBUGS output'!M1733),2)</f>
        <v>0.72</v>
      </c>
      <c r="AB1734" s="35" t="str">
        <f>FIXED(EXP('WinBUGS output'!O1733),2)</f>
        <v>4.20</v>
      </c>
    </row>
    <row r="1735" spans="1:28" x14ac:dyDescent="0.25">
      <c r="A1735" s="37">
        <v>36</v>
      </c>
      <c r="B1735" s="37">
        <v>53</v>
      </c>
      <c r="C1735" s="35" t="str">
        <f>VLOOKUP(A1735,'WinBUGS output'!A:C,3,FALSE)</f>
        <v>Lifestyle factors discussion</v>
      </c>
      <c r="D1735" s="35" t="str">
        <f>VLOOKUP(B1735,'WinBUGS output'!A:C,3,FALSE)</f>
        <v>CBT group (under 15 sessions) + TAU</v>
      </c>
      <c r="E1735" s="35" t="str">
        <f>FIXED('WinBUGS output'!N1734,2)</f>
        <v>0.68</v>
      </c>
      <c r="F1735" s="35" t="str">
        <f>FIXED('WinBUGS output'!M1734,2)</f>
        <v>-0.21</v>
      </c>
      <c r="G1735" s="35" t="str">
        <f>FIXED('WinBUGS output'!O1734,2)</f>
        <v>1.67</v>
      </c>
      <c r="H1735" s="7"/>
      <c r="I1735" s="7"/>
      <c r="J1735" s="7"/>
      <c r="X1735" s="35" t="str">
        <f t="shared" si="66"/>
        <v>Lifestyle factors discussion</v>
      </c>
      <c r="Y1735" s="35" t="str">
        <f t="shared" si="67"/>
        <v>CBT group (under 15 sessions) + TAU</v>
      </c>
      <c r="Z1735" s="35" t="str">
        <f>FIXED(EXP('WinBUGS output'!N1734),2)</f>
        <v>1.97</v>
      </c>
      <c r="AA1735" s="35" t="str">
        <f>FIXED(EXP('WinBUGS output'!M1734),2)</f>
        <v>0.81</v>
      </c>
      <c r="AB1735" s="35" t="str">
        <f>FIXED(EXP('WinBUGS output'!O1734),2)</f>
        <v>5.31</v>
      </c>
    </row>
    <row r="1736" spans="1:28" x14ac:dyDescent="0.25">
      <c r="A1736" s="37">
        <v>36</v>
      </c>
      <c r="B1736" s="37">
        <v>54</v>
      </c>
      <c r="C1736" s="35" t="str">
        <f>VLOOKUP(A1736,'WinBUGS output'!A:C,3,FALSE)</f>
        <v>Lifestyle factors discussion</v>
      </c>
      <c r="D1736" s="35" t="str">
        <f>VLOOKUP(B1736,'WinBUGS output'!A:C,3,FALSE)</f>
        <v>Coping with Depression course (group)</v>
      </c>
      <c r="E1736" s="35" t="str">
        <f>FIXED('WinBUGS output'!N1735,2)</f>
        <v>0.26</v>
      </c>
      <c r="F1736" s="35" t="str">
        <f>FIXED('WinBUGS output'!M1735,2)</f>
        <v>-0.60</v>
      </c>
      <c r="G1736" s="35" t="str">
        <f>FIXED('WinBUGS output'!O1735,2)</f>
        <v>1.13</v>
      </c>
      <c r="H1736" s="7"/>
      <c r="I1736" s="7"/>
      <c r="J1736" s="7"/>
      <c r="X1736" s="35" t="str">
        <f t="shared" si="66"/>
        <v>Lifestyle factors discussion</v>
      </c>
      <c r="Y1736" s="35" t="str">
        <f t="shared" si="67"/>
        <v>Coping with Depression course (group)</v>
      </c>
      <c r="Z1736" s="35" t="str">
        <f>FIXED(EXP('WinBUGS output'!N1735),2)</f>
        <v>1.29</v>
      </c>
      <c r="AA1736" s="35" t="str">
        <f>FIXED(EXP('WinBUGS output'!M1735),2)</f>
        <v>0.55</v>
      </c>
      <c r="AB1736" s="35" t="str">
        <f>FIXED(EXP('WinBUGS output'!O1735),2)</f>
        <v>3.10</v>
      </c>
    </row>
    <row r="1737" spans="1:28" x14ac:dyDescent="0.25">
      <c r="A1737" s="37">
        <v>36</v>
      </c>
      <c r="B1737" s="37">
        <v>55</v>
      </c>
      <c r="C1737" s="35" t="str">
        <f>VLOOKUP(A1737,'WinBUGS output'!A:C,3,FALSE)</f>
        <v>Lifestyle factors discussion</v>
      </c>
      <c r="D1737" s="35" t="str">
        <f>VLOOKUP(B1737,'WinBUGS output'!A:C,3,FALSE)</f>
        <v>Third-wave cognitive therapy group</v>
      </c>
      <c r="E1737" s="35" t="str">
        <f>FIXED('WinBUGS output'!N1736,2)</f>
        <v>0.29</v>
      </c>
      <c r="F1737" s="35" t="str">
        <f>FIXED('WinBUGS output'!M1736,2)</f>
        <v>-0.55</v>
      </c>
      <c r="G1737" s="35" t="str">
        <f>FIXED('WinBUGS output'!O1736,2)</f>
        <v>1.16</v>
      </c>
      <c r="H1737" s="7"/>
      <c r="I1737" s="7"/>
      <c r="J1737" s="7"/>
      <c r="X1737" s="35" t="str">
        <f t="shared" si="66"/>
        <v>Lifestyle factors discussion</v>
      </c>
      <c r="Y1737" s="35" t="str">
        <f t="shared" si="67"/>
        <v>Third-wave cognitive therapy group</v>
      </c>
      <c r="Z1737" s="35" t="str">
        <f>FIXED(EXP('WinBUGS output'!N1736),2)</f>
        <v>1.34</v>
      </c>
      <c r="AA1737" s="35" t="str">
        <f>FIXED(EXP('WinBUGS output'!M1736),2)</f>
        <v>0.58</v>
      </c>
      <c r="AB1737" s="35" t="str">
        <f>FIXED(EXP('WinBUGS output'!O1736),2)</f>
        <v>3.17</v>
      </c>
    </row>
    <row r="1738" spans="1:28" x14ac:dyDescent="0.25">
      <c r="A1738" s="37">
        <v>36</v>
      </c>
      <c r="B1738" s="37">
        <v>56</v>
      </c>
      <c r="C1738" s="35" t="str">
        <f>VLOOKUP(A1738,'WinBUGS output'!A:C,3,FALSE)</f>
        <v>Lifestyle factors discussion</v>
      </c>
      <c r="D1738" s="35" t="str">
        <f>VLOOKUP(B1738,'WinBUGS output'!A:C,3,FALSE)</f>
        <v>Third-wave cognitive therapy group + TAU</v>
      </c>
      <c r="E1738" s="35" t="str">
        <f>FIXED('WinBUGS output'!N1737,2)</f>
        <v>0.47</v>
      </c>
      <c r="F1738" s="35" t="str">
        <f>FIXED('WinBUGS output'!M1737,2)</f>
        <v>-0.48</v>
      </c>
      <c r="G1738" s="35" t="str">
        <f>FIXED('WinBUGS output'!O1737,2)</f>
        <v>1.49</v>
      </c>
      <c r="H1738" s="7"/>
      <c r="I1738" s="7"/>
      <c r="J1738" s="7"/>
      <c r="X1738" s="35" t="str">
        <f t="shared" si="66"/>
        <v>Lifestyle factors discussion</v>
      </c>
      <c r="Y1738" s="35" t="str">
        <f t="shared" si="67"/>
        <v>Third-wave cognitive therapy group + TAU</v>
      </c>
      <c r="Z1738" s="35" t="str">
        <f>FIXED(EXP('WinBUGS output'!N1737),2)</f>
        <v>1.60</v>
      </c>
      <c r="AA1738" s="35" t="str">
        <f>FIXED(EXP('WinBUGS output'!M1737),2)</f>
        <v>0.62</v>
      </c>
      <c r="AB1738" s="35" t="str">
        <f>FIXED(EXP('WinBUGS output'!O1737),2)</f>
        <v>4.45</v>
      </c>
    </row>
    <row r="1739" spans="1:28" x14ac:dyDescent="0.25">
      <c r="A1739" s="37">
        <v>36</v>
      </c>
      <c r="B1739" s="37">
        <v>57</v>
      </c>
      <c r="C1739" s="35" t="str">
        <f>VLOOKUP(A1739,'WinBUGS output'!A:C,3,FALSE)</f>
        <v>Lifestyle factors discussion</v>
      </c>
      <c r="D1739" s="35" t="str">
        <f>VLOOKUP(B1739,'WinBUGS output'!A:C,3,FALSE)</f>
        <v>CBT individual (over 15 sessions) + any TCA</v>
      </c>
      <c r="E1739" s="35" t="str">
        <f>FIXED('WinBUGS output'!N1738,2)</f>
        <v>1.31</v>
      </c>
      <c r="F1739" s="35" t="str">
        <f>FIXED('WinBUGS output'!M1738,2)</f>
        <v>0.31</v>
      </c>
      <c r="G1739" s="35" t="str">
        <f>FIXED('WinBUGS output'!O1738,2)</f>
        <v>2.32</v>
      </c>
      <c r="H1739" s="7"/>
      <c r="I1739" s="7"/>
      <c r="J1739" s="7"/>
      <c r="X1739" s="35" t="str">
        <f t="shared" si="66"/>
        <v>Lifestyle factors discussion</v>
      </c>
      <c r="Y1739" s="35" t="str">
        <f t="shared" si="67"/>
        <v>CBT individual (over 15 sessions) + any TCA</v>
      </c>
      <c r="Z1739" s="35" t="str">
        <f>FIXED(EXP('WinBUGS output'!N1738),2)</f>
        <v>3.69</v>
      </c>
      <c r="AA1739" s="35" t="str">
        <f>FIXED(EXP('WinBUGS output'!M1738),2)</f>
        <v>1.37</v>
      </c>
      <c r="AB1739" s="35" t="str">
        <f>FIXED(EXP('WinBUGS output'!O1738),2)</f>
        <v>10.12</v>
      </c>
    </row>
    <row r="1740" spans="1:28" x14ac:dyDescent="0.25">
      <c r="A1740" s="37">
        <v>36</v>
      </c>
      <c r="B1740" s="37">
        <v>58</v>
      </c>
      <c r="C1740" s="35" t="str">
        <f>VLOOKUP(A1740,'WinBUGS output'!A:C,3,FALSE)</f>
        <v>Lifestyle factors discussion</v>
      </c>
      <c r="D1740" s="35" t="str">
        <f>VLOOKUP(B1740,'WinBUGS output'!A:C,3,FALSE)</f>
        <v>CBT individual (over 15 sessions) + imipramine</v>
      </c>
      <c r="E1740" s="35" t="str">
        <f>FIXED('WinBUGS output'!N1739,2)</f>
        <v>1.33</v>
      </c>
      <c r="F1740" s="35" t="str">
        <f>FIXED('WinBUGS output'!M1739,2)</f>
        <v>0.25</v>
      </c>
      <c r="G1740" s="35" t="str">
        <f>FIXED('WinBUGS output'!O1739,2)</f>
        <v>2.43</v>
      </c>
      <c r="H1740" s="7"/>
      <c r="I1740" s="7"/>
      <c r="J1740" s="7"/>
      <c r="X1740" s="35" t="str">
        <f t="shared" si="66"/>
        <v>Lifestyle factors discussion</v>
      </c>
      <c r="Y1740" s="35" t="str">
        <f t="shared" si="67"/>
        <v>CBT individual (over 15 sessions) + imipramine</v>
      </c>
      <c r="Z1740" s="35" t="str">
        <f>FIXED(EXP('WinBUGS output'!N1739),2)</f>
        <v>3.77</v>
      </c>
      <c r="AA1740" s="35" t="str">
        <f>FIXED(EXP('WinBUGS output'!M1739),2)</f>
        <v>1.29</v>
      </c>
      <c r="AB1740" s="35" t="str">
        <f>FIXED(EXP('WinBUGS output'!O1739),2)</f>
        <v>11.34</v>
      </c>
    </row>
    <row r="1741" spans="1:28" x14ac:dyDescent="0.25">
      <c r="A1741" s="37">
        <v>36</v>
      </c>
      <c r="B1741" s="37">
        <v>59</v>
      </c>
      <c r="C1741" s="35" t="str">
        <f>VLOOKUP(A1741,'WinBUGS output'!A:C,3,FALSE)</f>
        <v>Lifestyle factors discussion</v>
      </c>
      <c r="D1741" s="35" t="str">
        <f>VLOOKUP(B1741,'WinBUGS output'!A:C,3,FALSE)</f>
        <v>Supportive psychotherapy + any SSRI</v>
      </c>
      <c r="E1741" s="35" t="str">
        <f>FIXED('WinBUGS output'!N1740,2)</f>
        <v>1.71</v>
      </c>
      <c r="F1741" s="35" t="str">
        <f>FIXED('WinBUGS output'!M1740,2)</f>
        <v>0.09</v>
      </c>
      <c r="G1741" s="35" t="str">
        <f>FIXED('WinBUGS output'!O1740,2)</f>
        <v>3.36</v>
      </c>
      <c r="H1741" s="7"/>
      <c r="I1741" s="7"/>
      <c r="J1741" s="7"/>
      <c r="X1741" s="35" t="str">
        <f t="shared" si="66"/>
        <v>Lifestyle factors discussion</v>
      </c>
      <c r="Y1741" s="35" t="str">
        <f t="shared" si="67"/>
        <v>Supportive psychotherapy + any SSRI</v>
      </c>
      <c r="Z1741" s="35" t="str">
        <f>FIXED(EXP('WinBUGS output'!N1740),2)</f>
        <v>5.50</v>
      </c>
      <c r="AA1741" s="35" t="str">
        <f>FIXED(EXP('WinBUGS output'!M1740),2)</f>
        <v>1.09</v>
      </c>
      <c r="AB1741" s="35" t="str">
        <f>FIXED(EXP('WinBUGS output'!O1740),2)</f>
        <v>28.73</v>
      </c>
    </row>
    <row r="1742" spans="1:28" x14ac:dyDescent="0.25">
      <c r="A1742" s="37">
        <v>36</v>
      </c>
      <c r="B1742" s="37">
        <v>60</v>
      </c>
      <c r="C1742" s="35" t="str">
        <f>VLOOKUP(A1742,'WinBUGS output'!A:C,3,FALSE)</f>
        <v>Lifestyle factors discussion</v>
      </c>
      <c r="D1742" s="35" t="str">
        <f>VLOOKUP(B1742,'WinBUGS output'!A:C,3,FALSE)</f>
        <v>Interpersonal psychotherapy (IPT) + any AD</v>
      </c>
      <c r="E1742" s="35" t="str">
        <f>FIXED('WinBUGS output'!N1741,2)</f>
        <v>1.88</v>
      </c>
      <c r="F1742" s="35" t="str">
        <f>FIXED('WinBUGS output'!M1741,2)</f>
        <v>0.64</v>
      </c>
      <c r="G1742" s="35" t="str">
        <f>FIXED('WinBUGS output'!O1741,2)</f>
        <v>3.12</v>
      </c>
      <c r="H1742" s="7"/>
      <c r="I1742" s="7"/>
      <c r="J1742" s="7"/>
      <c r="X1742" s="35" t="str">
        <f t="shared" si="66"/>
        <v>Lifestyle factors discussion</v>
      </c>
      <c r="Y1742" s="35" t="str">
        <f t="shared" si="67"/>
        <v>Interpersonal psychotherapy (IPT) + any AD</v>
      </c>
      <c r="Z1742" s="35" t="str">
        <f>FIXED(EXP('WinBUGS output'!N1741),2)</f>
        <v>6.53</v>
      </c>
      <c r="AA1742" s="35" t="str">
        <f>FIXED(EXP('WinBUGS output'!M1741),2)</f>
        <v>1.90</v>
      </c>
      <c r="AB1742" s="35" t="str">
        <f>FIXED(EXP('WinBUGS output'!O1741),2)</f>
        <v>22.60</v>
      </c>
    </row>
    <row r="1743" spans="1:28" x14ac:dyDescent="0.25">
      <c r="A1743" s="37">
        <v>36</v>
      </c>
      <c r="B1743" s="37">
        <v>61</v>
      </c>
      <c r="C1743" s="35" t="str">
        <f>VLOOKUP(A1743,'WinBUGS output'!A:C,3,FALSE)</f>
        <v>Lifestyle factors discussion</v>
      </c>
      <c r="D1743" s="35" t="str">
        <f>VLOOKUP(B1743,'WinBUGS output'!A:C,3,FALSE)</f>
        <v>Interpersonal psychotherapy (IPT) + imipramine</v>
      </c>
      <c r="E1743" s="35" t="str">
        <f>FIXED('WinBUGS output'!N1742,2)</f>
        <v>1.90</v>
      </c>
      <c r="F1743" s="35" t="str">
        <f>FIXED('WinBUGS output'!M1742,2)</f>
        <v>0.54</v>
      </c>
      <c r="G1743" s="35" t="str">
        <f>FIXED('WinBUGS output'!O1742,2)</f>
        <v>3.28</v>
      </c>
      <c r="H1743" s="7"/>
      <c r="I1743" s="7"/>
      <c r="J1743" s="7"/>
      <c r="X1743" s="35" t="str">
        <f t="shared" si="66"/>
        <v>Lifestyle factors discussion</v>
      </c>
      <c r="Y1743" s="35" t="str">
        <f t="shared" si="67"/>
        <v>Interpersonal psychotherapy (IPT) + imipramine</v>
      </c>
      <c r="Z1743" s="35" t="str">
        <f>FIXED(EXP('WinBUGS output'!N1742),2)</f>
        <v>6.67</v>
      </c>
      <c r="AA1743" s="35" t="str">
        <f>FIXED(EXP('WinBUGS output'!M1742),2)</f>
        <v>1.71</v>
      </c>
      <c r="AB1743" s="35" t="str">
        <f>FIXED(EXP('WinBUGS output'!O1742),2)</f>
        <v>26.58</v>
      </c>
    </row>
    <row r="1744" spans="1:28" x14ac:dyDescent="0.25">
      <c r="A1744" s="37">
        <v>36</v>
      </c>
      <c r="B1744" s="37">
        <v>62</v>
      </c>
      <c r="C1744" s="35" t="str">
        <f>VLOOKUP(A1744,'WinBUGS output'!A:C,3,FALSE)</f>
        <v>Lifestyle factors discussion</v>
      </c>
      <c r="D1744" s="35" t="str">
        <f>VLOOKUP(B1744,'WinBUGS output'!A:C,3,FALSE)</f>
        <v>Short-term psychodynamic psychotherapy individual + Any AD</v>
      </c>
      <c r="E1744" s="35" t="str">
        <f>FIXED('WinBUGS output'!N1743,2)</f>
        <v>1.64</v>
      </c>
      <c r="F1744" s="35" t="str">
        <f>FIXED('WinBUGS output'!M1743,2)</f>
        <v>0.51</v>
      </c>
      <c r="G1744" s="35" t="str">
        <f>FIXED('WinBUGS output'!O1743,2)</f>
        <v>2.78</v>
      </c>
      <c r="H1744" s="7"/>
      <c r="I1744" s="7"/>
      <c r="J1744" s="7"/>
      <c r="X1744" s="35" t="str">
        <f t="shared" si="66"/>
        <v>Lifestyle factors discussion</v>
      </c>
      <c r="Y1744" s="35" t="str">
        <f t="shared" si="67"/>
        <v>Short-term psychodynamic psychotherapy individual + Any AD</v>
      </c>
      <c r="Z1744" s="35" t="str">
        <f>FIXED(EXP('WinBUGS output'!N1743),2)</f>
        <v>5.16</v>
      </c>
      <c r="AA1744" s="35" t="str">
        <f>FIXED(EXP('WinBUGS output'!M1743),2)</f>
        <v>1.66</v>
      </c>
      <c r="AB1744" s="35" t="str">
        <f>FIXED(EXP('WinBUGS output'!O1743),2)</f>
        <v>16.04</v>
      </c>
    </row>
    <row r="1745" spans="1:28" x14ac:dyDescent="0.25">
      <c r="A1745" s="37">
        <v>36</v>
      </c>
      <c r="B1745" s="37">
        <v>63</v>
      </c>
      <c r="C1745" s="35" t="str">
        <f>VLOOKUP(A1745,'WinBUGS output'!A:C,3,FALSE)</f>
        <v>Lifestyle factors discussion</v>
      </c>
      <c r="D1745" s="35" t="str">
        <f>VLOOKUP(B1745,'WinBUGS output'!A:C,3,FALSE)</f>
        <v>Short-term psychodynamic psychotherapy individual + any SSRI</v>
      </c>
      <c r="E1745" s="35" t="str">
        <f>FIXED('WinBUGS output'!N1744,2)</f>
        <v>1.50</v>
      </c>
      <c r="F1745" s="35" t="str">
        <f>FIXED('WinBUGS output'!M1744,2)</f>
        <v>0.27</v>
      </c>
      <c r="G1745" s="35" t="str">
        <f>FIXED('WinBUGS output'!O1744,2)</f>
        <v>2.70</v>
      </c>
      <c r="H1745" s="7"/>
      <c r="I1745" s="7"/>
      <c r="J1745" s="7"/>
      <c r="X1745" s="35" t="str">
        <f t="shared" si="66"/>
        <v>Lifestyle factors discussion</v>
      </c>
      <c r="Y1745" s="35" t="str">
        <f t="shared" si="67"/>
        <v>Short-term psychodynamic psychotherapy individual + any SSRI</v>
      </c>
      <c r="Z1745" s="35" t="str">
        <f>FIXED(EXP('WinBUGS output'!N1744),2)</f>
        <v>4.48</v>
      </c>
      <c r="AA1745" s="35" t="str">
        <f>FIXED(EXP('WinBUGS output'!M1744),2)</f>
        <v>1.30</v>
      </c>
      <c r="AB1745" s="35" t="str">
        <f>FIXED(EXP('WinBUGS output'!O1744),2)</f>
        <v>14.91</v>
      </c>
    </row>
    <row r="1746" spans="1:28" x14ac:dyDescent="0.25">
      <c r="A1746" s="37">
        <v>36</v>
      </c>
      <c r="B1746" s="37">
        <v>64</v>
      </c>
      <c r="C1746" s="35" t="str">
        <f>VLOOKUP(A1746,'WinBUGS output'!A:C,3,FALSE)</f>
        <v>Lifestyle factors discussion</v>
      </c>
      <c r="D1746" s="35" t="str">
        <f>VLOOKUP(B1746,'WinBUGS output'!A:C,3,FALSE)</f>
        <v>CBT individual (over 15 sessions) + Pill placebo</v>
      </c>
      <c r="E1746" s="35" t="str">
        <f>FIXED('WinBUGS output'!N1745,2)</f>
        <v>2.24</v>
      </c>
      <c r="F1746" s="35" t="str">
        <f>FIXED('WinBUGS output'!M1745,2)</f>
        <v>1.03</v>
      </c>
      <c r="G1746" s="35" t="str">
        <f>FIXED('WinBUGS output'!O1745,2)</f>
        <v>3.47</v>
      </c>
      <c r="H1746" s="7"/>
      <c r="I1746" s="7"/>
      <c r="J1746" s="7"/>
      <c r="X1746" s="35" t="str">
        <f t="shared" si="66"/>
        <v>Lifestyle factors discussion</v>
      </c>
      <c r="Y1746" s="35" t="str">
        <f t="shared" si="67"/>
        <v>CBT individual (over 15 sessions) + Pill placebo</v>
      </c>
      <c r="Z1746" s="35" t="str">
        <f>FIXED(EXP('WinBUGS output'!N1745),2)</f>
        <v>9.36</v>
      </c>
      <c r="AA1746" s="35" t="str">
        <f>FIXED(EXP('WinBUGS output'!M1745),2)</f>
        <v>2.79</v>
      </c>
      <c r="AB1746" s="35" t="str">
        <f>FIXED(EXP('WinBUGS output'!O1745),2)</f>
        <v>32.01</v>
      </c>
    </row>
    <row r="1747" spans="1:28" x14ac:dyDescent="0.25">
      <c r="A1747" s="37">
        <v>36</v>
      </c>
      <c r="B1747" s="37">
        <v>65</v>
      </c>
      <c r="C1747" s="35" t="str">
        <f>VLOOKUP(A1747,'WinBUGS output'!A:C,3,FALSE)</f>
        <v>Lifestyle factors discussion</v>
      </c>
      <c r="D1747" s="35" t="str">
        <f>VLOOKUP(B1747,'WinBUGS output'!A:C,3,FALSE)</f>
        <v xml:space="preserve">Interpersonal psychotherapy (IPT) + Pill placebo </v>
      </c>
      <c r="E1747" s="35" t="str">
        <f>FIXED('WinBUGS output'!N1746,2)</f>
        <v>2.22</v>
      </c>
      <c r="F1747" s="35" t="str">
        <f>FIXED('WinBUGS output'!M1746,2)</f>
        <v>0.87</v>
      </c>
      <c r="G1747" s="35" t="str">
        <f>FIXED('WinBUGS output'!O1746,2)</f>
        <v>3.60</v>
      </c>
      <c r="H1747" s="7"/>
      <c r="I1747" s="7"/>
      <c r="J1747" s="7"/>
      <c r="X1747" s="35" t="str">
        <f t="shared" si="66"/>
        <v>Lifestyle factors discussion</v>
      </c>
      <c r="Y1747" s="35" t="str">
        <f t="shared" si="67"/>
        <v xml:space="preserve">Interpersonal psychotherapy (IPT) + Pill placebo </v>
      </c>
      <c r="Z1747" s="35" t="str">
        <f>FIXED(EXP('WinBUGS output'!N1746),2)</f>
        <v>9.23</v>
      </c>
      <c r="AA1747" s="35" t="str">
        <f>FIXED(EXP('WinBUGS output'!M1746),2)</f>
        <v>2.39</v>
      </c>
      <c r="AB1747" s="35" t="str">
        <f>FIXED(EXP('WinBUGS output'!O1746),2)</f>
        <v>36.42</v>
      </c>
    </row>
    <row r="1748" spans="1:28" x14ac:dyDescent="0.25">
      <c r="A1748" s="37">
        <v>36</v>
      </c>
      <c r="B1748" s="37">
        <v>66</v>
      </c>
      <c r="C1748" s="35" t="str">
        <f>VLOOKUP(A1748,'WinBUGS output'!A:C,3,FALSE)</f>
        <v>Lifestyle factors discussion</v>
      </c>
      <c r="D1748" s="35" t="str">
        <f>VLOOKUP(B1748,'WinBUGS output'!A:C,3,FALSE)</f>
        <v>Exercise + Sertraline</v>
      </c>
      <c r="E1748" s="35" t="str">
        <f>FIXED('WinBUGS output'!N1747,2)</f>
        <v>2.10</v>
      </c>
      <c r="F1748" s="35" t="str">
        <f>FIXED('WinBUGS output'!M1747,2)</f>
        <v>0.85</v>
      </c>
      <c r="G1748" s="35" t="str">
        <f>FIXED('WinBUGS output'!O1747,2)</f>
        <v>3.36</v>
      </c>
      <c r="H1748" s="7"/>
      <c r="I1748" s="7"/>
      <c r="J1748" s="7"/>
      <c r="X1748" s="35" t="str">
        <f t="shared" si="66"/>
        <v>Lifestyle factors discussion</v>
      </c>
      <c r="Y1748" s="35" t="str">
        <f t="shared" si="67"/>
        <v>Exercise + Sertraline</v>
      </c>
      <c r="Z1748" s="35" t="str">
        <f>FIXED(EXP('WinBUGS output'!N1747),2)</f>
        <v>8.19</v>
      </c>
      <c r="AA1748" s="35" t="str">
        <f>FIXED(EXP('WinBUGS output'!M1747),2)</f>
        <v>2.34</v>
      </c>
      <c r="AB1748" s="35" t="str">
        <f>FIXED(EXP('WinBUGS output'!O1747),2)</f>
        <v>28.67</v>
      </c>
    </row>
    <row r="1749" spans="1:28" x14ac:dyDescent="0.25">
      <c r="A1749" s="37">
        <v>36</v>
      </c>
      <c r="B1749" s="37">
        <v>67</v>
      </c>
      <c r="C1749" s="35" t="str">
        <f>VLOOKUP(A1749,'WinBUGS output'!A:C,3,FALSE)</f>
        <v>Lifestyle factors discussion</v>
      </c>
      <c r="D1749" s="35" t="str">
        <f>VLOOKUP(B1749,'WinBUGS output'!A:C,3,FALSE)</f>
        <v>Cognitive bibliotherapy + escitalopram</v>
      </c>
      <c r="E1749" s="35" t="str">
        <f>FIXED('WinBUGS output'!N1748,2)</f>
        <v>0.61</v>
      </c>
      <c r="F1749" s="35" t="str">
        <f>FIXED('WinBUGS output'!M1748,2)</f>
        <v>-0.71</v>
      </c>
      <c r="G1749" s="35" t="str">
        <f>FIXED('WinBUGS output'!O1748,2)</f>
        <v>1.94</v>
      </c>
      <c r="H1749" s="7"/>
      <c r="I1749" s="7"/>
      <c r="J1749" s="7"/>
      <c r="X1749" s="35" t="str">
        <f t="shared" si="66"/>
        <v>Lifestyle factors discussion</v>
      </c>
      <c r="Y1749" s="35" t="str">
        <f t="shared" si="67"/>
        <v>Cognitive bibliotherapy + escitalopram</v>
      </c>
      <c r="Z1749" s="35" t="str">
        <f>FIXED(EXP('WinBUGS output'!N1748),2)</f>
        <v>1.85</v>
      </c>
      <c r="AA1749" s="35" t="str">
        <f>FIXED(EXP('WinBUGS output'!M1748),2)</f>
        <v>0.49</v>
      </c>
      <c r="AB1749" s="35" t="str">
        <f>FIXED(EXP('WinBUGS output'!O1748),2)</f>
        <v>6.99</v>
      </c>
    </row>
    <row r="1750" spans="1:28" x14ac:dyDescent="0.25">
      <c r="A1750" s="37">
        <v>37</v>
      </c>
      <c r="B1750" s="37">
        <v>38</v>
      </c>
      <c r="C1750" s="35" t="str">
        <f>VLOOKUP(A1750,'WinBUGS output'!A:C,3,FALSE)</f>
        <v>Psychoeducational group programme</v>
      </c>
      <c r="D1750" s="35" t="str">
        <f>VLOOKUP(B1750,'WinBUGS output'!A:C,3,FALSE)</f>
        <v>Psychoeducational group programme + TAU</v>
      </c>
      <c r="E1750" s="35" t="str">
        <f>FIXED('WinBUGS output'!N1749,2)</f>
        <v>0.09</v>
      </c>
      <c r="F1750" s="35" t="str">
        <f>FIXED('WinBUGS output'!M1749,2)</f>
        <v>-0.58</v>
      </c>
      <c r="G1750" s="35" t="str">
        <f>FIXED('WinBUGS output'!O1749,2)</f>
        <v>0.89</v>
      </c>
      <c r="H1750" s="7"/>
      <c r="I1750" s="7"/>
      <c r="J1750" s="7"/>
      <c r="X1750" s="35" t="str">
        <f t="shared" si="66"/>
        <v>Psychoeducational group programme</v>
      </c>
      <c r="Y1750" s="35" t="str">
        <f t="shared" si="67"/>
        <v>Psychoeducational group programme + TAU</v>
      </c>
      <c r="Z1750" s="35" t="str">
        <f>FIXED(EXP('WinBUGS output'!N1749),2)</f>
        <v>1.09</v>
      </c>
      <c r="AA1750" s="35" t="str">
        <f>FIXED(EXP('WinBUGS output'!M1749),2)</f>
        <v>0.56</v>
      </c>
      <c r="AB1750" s="35" t="str">
        <f>FIXED(EXP('WinBUGS output'!O1749),2)</f>
        <v>2.43</v>
      </c>
    </row>
    <row r="1751" spans="1:28" x14ac:dyDescent="0.25">
      <c r="A1751" s="37">
        <v>37</v>
      </c>
      <c r="B1751" s="37">
        <v>39</v>
      </c>
      <c r="C1751" s="35" t="str">
        <f>VLOOKUP(A1751,'WinBUGS output'!A:C,3,FALSE)</f>
        <v>Psychoeducational group programme</v>
      </c>
      <c r="D1751" s="35" t="str">
        <f>VLOOKUP(B1751,'WinBUGS output'!A:C,3,FALSE)</f>
        <v>Interpersonal psychotherapy (IPT)</v>
      </c>
      <c r="E1751" s="35" t="str">
        <f>FIXED('WinBUGS output'!N1750,2)</f>
        <v>0.21</v>
      </c>
      <c r="F1751" s="35" t="str">
        <f>FIXED('WinBUGS output'!M1750,2)</f>
        <v>-0.52</v>
      </c>
      <c r="G1751" s="35" t="str">
        <f>FIXED('WinBUGS output'!O1750,2)</f>
        <v>0.94</v>
      </c>
      <c r="H1751" s="7"/>
      <c r="I1751" s="7"/>
      <c r="J1751" s="7"/>
      <c r="X1751" s="35" t="str">
        <f t="shared" si="66"/>
        <v>Psychoeducational group programme</v>
      </c>
      <c r="Y1751" s="35" t="str">
        <f t="shared" si="67"/>
        <v>Interpersonal psychotherapy (IPT)</v>
      </c>
      <c r="Z1751" s="35" t="str">
        <f>FIXED(EXP('WinBUGS output'!N1750),2)</f>
        <v>1.23</v>
      </c>
      <c r="AA1751" s="35" t="str">
        <f>FIXED(EXP('WinBUGS output'!M1750),2)</f>
        <v>0.60</v>
      </c>
      <c r="AB1751" s="35" t="str">
        <f>FIXED(EXP('WinBUGS output'!O1750),2)</f>
        <v>2.57</v>
      </c>
    </row>
    <row r="1752" spans="1:28" x14ac:dyDescent="0.25">
      <c r="A1752" s="37">
        <v>37</v>
      </c>
      <c r="B1752" s="37">
        <v>40</v>
      </c>
      <c r="C1752" s="35" t="str">
        <f>VLOOKUP(A1752,'WinBUGS output'!A:C,3,FALSE)</f>
        <v>Psychoeducational group programme</v>
      </c>
      <c r="D1752" s="35" t="str">
        <f>VLOOKUP(B1752,'WinBUGS output'!A:C,3,FALSE)</f>
        <v>Interpersonal counselling</v>
      </c>
      <c r="E1752" s="35" t="str">
        <f>FIXED('WinBUGS output'!N1751,2)</f>
        <v>0.61</v>
      </c>
      <c r="F1752" s="35" t="str">
        <f>FIXED('WinBUGS output'!M1751,2)</f>
        <v>-0.35</v>
      </c>
      <c r="G1752" s="35" t="str">
        <f>FIXED('WinBUGS output'!O1751,2)</f>
        <v>1.66</v>
      </c>
      <c r="H1752" s="7"/>
      <c r="I1752" s="7"/>
      <c r="J1752" s="7"/>
      <c r="X1752" s="35" t="str">
        <f t="shared" si="66"/>
        <v>Psychoeducational group programme</v>
      </c>
      <c r="Y1752" s="35" t="str">
        <f t="shared" si="67"/>
        <v>Interpersonal counselling</v>
      </c>
      <c r="Z1752" s="35" t="str">
        <f>FIXED(EXP('WinBUGS output'!N1751),2)</f>
        <v>1.84</v>
      </c>
      <c r="AA1752" s="35" t="str">
        <f>FIXED(EXP('WinBUGS output'!M1751),2)</f>
        <v>0.71</v>
      </c>
      <c r="AB1752" s="35" t="str">
        <f>FIXED(EXP('WinBUGS output'!O1751),2)</f>
        <v>5.25</v>
      </c>
    </row>
    <row r="1753" spans="1:28" x14ac:dyDescent="0.25">
      <c r="A1753" s="37">
        <v>37</v>
      </c>
      <c r="B1753" s="37">
        <v>41</v>
      </c>
      <c r="C1753" s="35" t="str">
        <f>VLOOKUP(A1753,'WinBUGS output'!A:C,3,FALSE)</f>
        <v>Psychoeducational group programme</v>
      </c>
      <c r="D1753" s="35" t="str">
        <f>VLOOKUP(B1753,'WinBUGS output'!A:C,3,FALSE)</f>
        <v>Non-directive counselling</v>
      </c>
      <c r="E1753" s="35" t="str">
        <f>FIXED('WinBUGS output'!N1752,2)</f>
        <v>0.30</v>
      </c>
      <c r="F1753" s="35" t="str">
        <f>FIXED('WinBUGS output'!M1752,2)</f>
        <v>-0.54</v>
      </c>
      <c r="G1753" s="35" t="str">
        <f>FIXED('WinBUGS output'!O1752,2)</f>
        <v>1.14</v>
      </c>
      <c r="H1753" s="7"/>
      <c r="I1753" s="7"/>
      <c r="J1753" s="7"/>
      <c r="X1753" s="35" t="str">
        <f t="shared" si="66"/>
        <v>Psychoeducational group programme</v>
      </c>
      <c r="Y1753" s="35" t="str">
        <f t="shared" si="67"/>
        <v>Non-directive counselling</v>
      </c>
      <c r="Z1753" s="35" t="str">
        <f>FIXED(EXP('WinBUGS output'!N1752),2)</f>
        <v>1.35</v>
      </c>
      <c r="AA1753" s="35" t="str">
        <f>FIXED(EXP('WinBUGS output'!M1752),2)</f>
        <v>0.58</v>
      </c>
      <c r="AB1753" s="35" t="str">
        <f>FIXED(EXP('WinBUGS output'!O1752),2)</f>
        <v>3.12</v>
      </c>
    </row>
    <row r="1754" spans="1:28" x14ac:dyDescent="0.25">
      <c r="A1754" s="37">
        <v>37</v>
      </c>
      <c r="B1754" s="37">
        <v>42</v>
      </c>
      <c r="C1754" s="35" t="str">
        <f>VLOOKUP(A1754,'WinBUGS output'!A:C,3,FALSE)</f>
        <v>Psychoeducational group programme</v>
      </c>
      <c r="D1754" s="35" t="str">
        <f>VLOOKUP(B1754,'WinBUGS output'!A:C,3,FALSE)</f>
        <v>Wheel of wellness counselling</v>
      </c>
      <c r="E1754" s="35" t="str">
        <f>FIXED('WinBUGS output'!N1753,2)</f>
        <v>0.33</v>
      </c>
      <c r="F1754" s="35" t="str">
        <f>FIXED('WinBUGS output'!M1753,2)</f>
        <v>-0.63</v>
      </c>
      <c r="G1754" s="35" t="str">
        <f>FIXED('WinBUGS output'!O1753,2)</f>
        <v>1.26</v>
      </c>
      <c r="H1754" s="7"/>
      <c r="I1754" s="7"/>
      <c r="J1754" s="7"/>
      <c r="X1754" s="35" t="str">
        <f t="shared" si="66"/>
        <v>Psychoeducational group programme</v>
      </c>
      <c r="Y1754" s="35" t="str">
        <f t="shared" si="67"/>
        <v>Wheel of wellness counselling</v>
      </c>
      <c r="Z1754" s="35" t="str">
        <f>FIXED(EXP('WinBUGS output'!N1753),2)</f>
        <v>1.39</v>
      </c>
      <c r="AA1754" s="35" t="str">
        <f>FIXED(EXP('WinBUGS output'!M1753),2)</f>
        <v>0.53</v>
      </c>
      <c r="AB1754" s="35" t="str">
        <f>FIXED(EXP('WinBUGS output'!O1753),2)</f>
        <v>3.54</v>
      </c>
    </row>
    <row r="1755" spans="1:28" x14ac:dyDescent="0.25">
      <c r="A1755" s="37">
        <v>37</v>
      </c>
      <c r="B1755" s="37">
        <v>43</v>
      </c>
      <c r="C1755" s="35" t="str">
        <f>VLOOKUP(A1755,'WinBUGS output'!A:C,3,FALSE)</f>
        <v>Psychoeducational group programme</v>
      </c>
      <c r="D1755" s="35" t="str">
        <f>VLOOKUP(B1755,'WinBUGS output'!A:C,3,FALSE)</f>
        <v>Problem solving individual + enhanced TAU</v>
      </c>
      <c r="E1755" s="35" t="str">
        <f>FIXED('WinBUGS output'!N1754,2)</f>
        <v>-0.68</v>
      </c>
      <c r="F1755" s="35" t="str">
        <f>FIXED('WinBUGS output'!M1754,2)</f>
        <v>-1.98</v>
      </c>
      <c r="G1755" s="35" t="str">
        <f>FIXED('WinBUGS output'!O1754,2)</f>
        <v>0.65</v>
      </c>
      <c r="H1755" s="7"/>
      <c r="I1755" s="7"/>
      <c r="J1755" s="7"/>
      <c r="X1755" s="35" t="str">
        <f t="shared" si="66"/>
        <v>Psychoeducational group programme</v>
      </c>
      <c r="Y1755" s="35" t="str">
        <f t="shared" si="67"/>
        <v>Problem solving individual + enhanced TAU</v>
      </c>
      <c r="Z1755" s="35" t="str">
        <f>FIXED(EXP('WinBUGS output'!N1754),2)</f>
        <v>0.50</v>
      </c>
      <c r="AA1755" s="35" t="str">
        <f>FIXED(EXP('WinBUGS output'!M1754),2)</f>
        <v>0.14</v>
      </c>
      <c r="AB1755" s="35" t="str">
        <f>FIXED(EXP('WinBUGS output'!O1754),2)</f>
        <v>1.92</v>
      </c>
    </row>
    <row r="1756" spans="1:28" x14ac:dyDescent="0.25">
      <c r="A1756" s="37">
        <v>37</v>
      </c>
      <c r="B1756" s="37">
        <v>44</v>
      </c>
      <c r="C1756" s="35" t="str">
        <f>VLOOKUP(A1756,'WinBUGS output'!A:C,3,FALSE)</f>
        <v>Psychoeducational group programme</v>
      </c>
      <c r="D1756" s="35" t="str">
        <f>VLOOKUP(B1756,'WinBUGS output'!A:C,3,FALSE)</f>
        <v>Behavioural activation</v>
      </c>
      <c r="E1756" s="35" t="str">
        <f>FIXED('WinBUGS output'!N1755,2)</f>
        <v>1.42</v>
      </c>
      <c r="F1756" s="35" t="str">
        <f>FIXED('WinBUGS output'!M1755,2)</f>
        <v>0.57</v>
      </c>
      <c r="G1756" s="35" t="str">
        <f>FIXED('WinBUGS output'!O1755,2)</f>
        <v>2.27</v>
      </c>
      <c r="H1756" s="7"/>
      <c r="I1756" s="7"/>
      <c r="J1756" s="7"/>
      <c r="X1756" s="35" t="str">
        <f t="shared" si="66"/>
        <v>Psychoeducational group programme</v>
      </c>
      <c r="Y1756" s="35" t="str">
        <f t="shared" si="67"/>
        <v>Behavioural activation</v>
      </c>
      <c r="Z1756" s="35" t="str">
        <f>FIXED(EXP('WinBUGS output'!N1755),2)</f>
        <v>4.15</v>
      </c>
      <c r="AA1756" s="35" t="str">
        <f>FIXED(EXP('WinBUGS output'!M1755),2)</f>
        <v>1.77</v>
      </c>
      <c r="AB1756" s="35" t="str">
        <f>FIXED(EXP('WinBUGS output'!O1755),2)</f>
        <v>9.69</v>
      </c>
    </row>
    <row r="1757" spans="1:28" x14ac:dyDescent="0.25">
      <c r="A1757" s="37">
        <v>37</v>
      </c>
      <c r="B1757" s="37">
        <v>45</v>
      </c>
      <c r="C1757" s="35" t="str">
        <f>VLOOKUP(A1757,'WinBUGS output'!A:C,3,FALSE)</f>
        <v>Psychoeducational group programme</v>
      </c>
      <c r="D1757" s="35" t="str">
        <f>VLOOKUP(B1757,'WinBUGS output'!A:C,3,FALSE)</f>
        <v>CBT individual (under 15 sessions)</v>
      </c>
      <c r="E1757" s="35" t="str">
        <f>FIXED('WinBUGS output'!N1756,2)</f>
        <v>0.69</v>
      </c>
      <c r="F1757" s="35" t="str">
        <f>FIXED('WinBUGS output'!M1756,2)</f>
        <v>-0.06</v>
      </c>
      <c r="G1757" s="35" t="str">
        <f>FIXED('WinBUGS output'!O1756,2)</f>
        <v>1.44</v>
      </c>
      <c r="H1757" s="7"/>
      <c r="I1757" s="7"/>
      <c r="J1757" s="7"/>
      <c r="X1757" s="35" t="str">
        <f t="shared" si="66"/>
        <v>Psychoeducational group programme</v>
      </c>
      <c r="Y1757" s="35" t="str">
        <f t="shared" si="67"/>
        <v>CBT individual (under 15 sessions)</v>
      </c>
      <c r="Z1757" s="35" t="str">
        <f>FIXED(EXP('WinBUGS output'!N1756),2)</f>
        <v>1.99</v>
      </c>
      <c r="AA1757" s="35" t="str">
        <f>FIXED(EXP('WinBUGS output'!M1756),2)</f>
        <v>0.94</v>
      </c>
      <c r="AB1757" s="35" t="str">
        <f>FIXED(EXP('WinBUGS output'!O1756),2)</f>
        <v>4.21</v>
      </c>
    </row>
    <row r="1758" spans="1:28" x14ac:dyDescent="0.25">
      <c r="A1758" s="37">
        <v>37</v>
      </c>
      <c r="B1758" s="37">
        <v>46</v>
      </c>
      <c r="C1758" s="35" t="str">
        <f>VLOOKUP(A1758,'WinBUGS output'!A:C,3,FALSE)</f>
        <v>Psychoeducational group programme</v>
      </c>
      <c r="D1758" s="35" t="str">
        <f>VLOOKUP(B1758,'WinBUGS output'!A:C,3,FALSE)</f>
        <v>CBT individual (under 15 sessions) + TAU</v>
      </c>
      <c r="E1758" s="35" t="str">
        <f>FIXED('WinBUGS output'!N1757,2)</f>
        <v>0.92</v>
      </c>
      <c r="F1758" s="35" t="str">
        <f>FIXED('WinBUGS output'!M1757,2)</f>
        <v>0.13</v>
      </c>
      <c r="G1758" s="35" t="str">
        <f>FIXED('WinBUGS output'!O1757,2)</f>
        <v>1.73</v>
      </c>
      <c r="H1758" s="7"/>
      <c r="I1758" s="7"/>
      <c r="J1758" s="7"/>
      <c r="X1758" s="35" t="str">
        <f t="shared" si="66"/>
        <v>Psychoeducational group programme</v>
      </c>
      <c r="Y1758" s="35" t="str">
        <f t="shared" si="67"/>
        <v>CBT individual (under 15 sessions) + TAU</v>
      </c>
      <c r="Z1758" s="35" t="str">
        <f>FIXED(EXP('WinBUGS output'!N1757),2)</f>
        <v>2.51</v>
      </c>
      <c r="AA1758" s="35" t="str">
        <f>FIXED(EXP('WinBUGS output'!M1757),2)</f>
        <v>1.13</v>
      </c>
      <c r="AB1758" s="35" t="str">
        <f>FIXED(EXP('WinBUGS output'!O1757),2)</f>
        <v>5.66</v>
      </c>
    </row>
    <row r="1759" spans="1:28" x14ac:dyDescent="0.25">
      <c r="A1759" s="37">
        <v>37</v>
      </c>
      <c r="B1759" s="37">
        <v>47</v>
      </c>
      <c r="C1759" s="35" t="str">
        <f>VLOOKUP(A1759,'WinBUGS output'!A:C,3,FALSE)</f>
        <v>Psychoeducational group programme</v>
      </c>
      <c r="D1759" s="35" t="str">
        <f>VLOOKUP(B1759,'WinBUGS output'!A:C,3,FALSE)</f>
        <v>CBT individual (over 15 sessions)</v>
      </c>
      <c r="E1759" s="35" t="str">
        <f>FIXED('WinBUGS output'!N1758,2)</f>
        <v>0.78</v>
      </c>
      <c r="F1759" s="35" t="str">
        <f>FIXED('WinBUGS output'!M1758,2)</f>
        <v>0.10</v>
      </c>
      <c r="G1759" s="35" t="str">
        <f>FIXED('WinBUGS output'!O1758,2)</f>
        <v>1.46</v>
      </c>
      <c r="H1759" s="7"/>
      <c r="I1759" s="7"/>
      <c r="J1759" s="7"/>
      <c r="X1759" s="35" t="str">
        <f t="shared" si="66"/>
        <v>Psychoeducational group programme</v>
      </c>
      <c r="Y1759" s="35" t="str">
        <f t="shared" si="67"/>
        <v>CBT individual (over 15 sessions)</v>
      </c>
      <c r="Z1759" s="35" t="str">
        <f>FIXED(EXP('WinBUGS output'!N1758),2)</f>
        <v>2.18</v>
      </c>
      <c r="AA1759" s="35" t="str">
        <f>FIXED(EXP('WinBUGS output'!M1758),2)</f>
        <v>1.10</v>
      </c>
      <c r="AB1759" s="35" t="str">
        <f>FIXED(EXP('WinBUGS output'!O1758),2)</f>
        <v>4.31</v>
      </c>
    </row>
    <row r="1760" spans="1:28" x14ac:dyDescent="0.25">
      <c r="A1760" s="37">
        <v>37</v>
      </c>
      <c r="B1760" s="37">
        <v>48</v>
      </c>
      <c r="C1760" s="35" t="str">
        <f>VLOOKUP(A1760,'WinBUGS output'!A:C,3,FALSE)</f>
        <v>Psychoeducational group programme</v>
      </c>
      <c r="D1760" s="35" t="str">
        <f>VLOOKUP(B1760,'WinBUGS output'!A:C,3,FALSE)</f>
        <v>CBT individual (over 15 sessions) + TAU</v>
      </c>
      <c r="E1760" s="35" t="str">
        <f>FIXED('WinBUGS output'!N1759,2)</f>
        <v>0.11</v>
      </c>
      <c r="F1760" s="35" t="str">
        <f>FIXED('WinBUGS output'!M1759,2)</f>
        <v>-1.25</v>
      </c>
      <c r="G1760" s="35" t="str">
        <f>FIXED('WinBUGS output'!O1759,2)</f>
        <v>1.16</v>
      </c>
      <c r="H1760" s="7"/>
      <c r="I1760" s="7"/>
      <c r="J1760" s="7"/>
      <c r="X1760" s="35" t="str">
        <f t="shared" si="66"/>
        <v>Psychoeducational group programme</v>
      </c>
      <c r="Y1760" s="35" t="str">
        <f t="shared" si="67"/>
        <v>CBT individual (over 15 sessions) + TAU</v>
      </c>
      <c r="Z1760" s="35" t="str">
        <f>FIXED(EXP('WinBUGS output'!N1759),2)</f>
        <v>1.12</v>
      </c>
      <c r="AA1760" s="35" t="str">
        <f>FIXED(EXP('WinBUGS output'!M1759),2)</f>
        <v>0.29</v>
      </c>
      <c r="AB1760" s="35" t="str">
        <f>FIXED(EXP('WinBUGS output'!O1759),2)</f>
        <v>3.20</v>
      </c>
    </row>
    <row r="1761" spans="1:28" x14ac:dyDescent="0.25">
      <c r="A1761" s="37">
        <v>37</v>
      </c>
      <c r="B1761" s="37">
        <v>49</v>
      </c>
      <c r="C1761" s="35" t="str">
        <f>VLOOKUP(A1761,'WinBUGS output'!A:C,3,FALSE)</f>
        <v>Psychoeducational group programme</v>
      </c>
      <c r="D1761" s="35" t="str">
        <f>VLOOKUP(B1761,'WinBUGS output'!A:C,3,FALSE)</f>
        <v>Rational emotive behaviour therapy (REBT) individual</v>
      </c>
      <c r="E1761" s="35" t="str">
        <f>FIXED('WinBUGS output'!N1760,2)</f>
        <v>0.80</v>
      </c>
      <c r="F1761" s="35" t="str">
        <f>FIXED('WinBUGS output'!M1760,2)</f>
        <v>-0.06</v>
      </c>
      <c r="G1761" s="35" t="str">
        <f>FIXED('WinBUGS output'!O1760,2)</f>
        <v>1.67</v>
      </c>
      <c r="H1761" s="7"/>
      <c r="I1761" s="7"/>
      <c r="J1761" s="7"/>
      <c r="X1761" s="35" t="str">
        <f t="shared" si="66"/>
        <v>Psychoeducational group programme</v>
      </c>
      <c r="Y1761" s="35" t="str">
        <f t="shared" si="67"/>
        <v>Rational emotive behaviour therapy (REBT) individual</v>
      </c>
      <c r="Z1761" s="35" t="str">
        <f>FIXED(EXP('WinBUGS output'!N1760),2)</f>
        <v>2.22</v>
      </c>
      <c r="AA1761" s="35" t="str">
        <f>FIXED(EXP('WinBUGS output'!M1760),2)</f>
        <v>0.94</v>
      </c>
      <c r="AB1761" s="35" t="str">
        <f>FIXED(EXP('WinBUGS output'!O1760),2)</f>
        <v>5.31</v>
      </c>
    </row>
    <row r="1762" spans="1:28" x14ac:dyDescent="0.25">
      <c r="A1762" s="37">
        <v>37</v>
      </c>
      <c r="B1762" s="37">
        <v>50</v>
      </c>
      <c r="C1762" s="35" t="str">
        <f>VLOOKUP(A1762,'WinBUGS output'!A:C,3,FALSE)</f>
        <v>Psychoeducational group programme</v>
      </c>
      <c r="D1762" s="35" t="str">
        <f>VLOOKUP(B1762,'WinBUGS output'!A:C,3,FALSE)</f>
        <v>Third-wave cognitive therapy individual</v>
      </c>
      <c r="E1762" s="35" t="str">
        <f>FIXED('WinBUGS output'!N1761,2)</f>
        <v>1.00</v>
      </c>
      <c r="F1762" s="35" t="str">
        <f>FIXED('WinBUGS output'!M1761,2)</f>
        <v>0.20</v>
      </c>
      <c r="G1762" s="35" t="str">
        <f>FIXED('WinBUGS output'!O1761,2)</f>
        <v>1.83</v>
      </c>
      <c r="H1762" s="7"/>
      <c r="I1762" s="7"/>
      <c r="J1762" s="7"/>
      <c r="X1762" s="35" t="str">
        <f t="shared" si="66"/>
        <v>Psychoeducational group programme</v>
      </c>
      <c r="Y1762" s="35" t="str">
        <f t="shared" si="67"/>
        <v>Third-wave cognitive therapy individual</v>
      </c>
      <c r="Z1762" s="35" t="str">
        <f>FIXED(EXP('WinBUGS output'!N1761),2)</f>
        <v>2.72</v>
      </c>
      <c r="AA1762" s="35" t="str">
        <f>FIXED(EXP('WinBUGS output'!M1761),2)</f>
        <v>1.22</v>
      </c>
      <c r="AB1762" s="35" t="str">
        <f>FIXED(EXP('WinBUGS output'!O1761),2)</f>
        <v>6.25</v>
      </c>
    </row>
    <row r="1763" spans="1:28" x14ac:dyDescent="0.25">
      <c r="A1763" s="37">
        <v>37</v>
      </c>
      <c r="B1763" s="37">
        <v>51</v>
      </c>
      <c r="C1763" s="35" t="str">
        <f>VLOOKUP(A1763,'WinBUGS output'!A:C,3,FALSE)</f>
        <v>Psychoeducational group programme</v>
      </c>
      <c r="D1763" s="35" t="str">
        <f>VLOOKUP(B1763,'WinBUGS output'!A:C,3,FALSE)</f>
        <v>Third-wave cognitive therapy individual + TAU</v>
      </c>
      <c r="E1763" s="35" t="str">
        <f>FIXED('WinBUGS output'!N1762,2)</f>
        <v>0.96</v>
      </c>
      <c r="F1763" s="35" t="str">
        <f>FIXED('WinBUGS output'!M1762,2)</f>
        <v>0.07</v>
      </c>
      <c r="G1763" s="35" t="str">
        <f>FIXED('WinBUGS output'!O1762,2)</f>
        <v>1.96</v>
      </c>
      <c r="H1763" s="7"/>
      <c r="I1763" s="7"/>
      <c r="J1763" s="7"/>
      <c r="X1763" s="35" t="str">
        <f t="shared" si="66"/>
        <v>Psychoeducational group programme</v>
      </c>
      <c r="Y1763" s="35" t="str">
        <f t="shared" si="67"/>
        <v>Third-wave cognitive therapy individual + TAU</v>
      </c>
      <c r="Z1763" s="35" t="str">
        <f>FIXED(EXP('WinBUGS output'!N1762),2)</f>
        <v>2.62</v>
      </c>
      <c r="AA1763" s="35" t="str">
        <f>FIXED(EXP('WinBUGS output'!M1762),2)</f>
        <v>1.07</v>
      </c>
      <c r="AB1763" s="35" t="str">
        <f>FIXED(EXP('WinBUGS output'!O1762),2)</f>
        <v>7.09</v>
      </c>
    </row>
    <row r="1764" spans="1:28" x14ac:dyDescent="0.25">
      <c r="A1764" s="37">
        <v>37</v>
      </c>
      <c r="B1764" s="37">
        <v>52</v>
      </c>
      <c r="C1764" s="35" t="str">
        <f>VLOOKUP(A1764,'WinBUGS output'!A:C,3,FALSE)</f>
        <v>Psychoeducational group programme</v>
      </c>
      <c r="D1764" s="35" t="str">
        <f>VLOOKUP(B1764,'WinBUGS output'!A:C,3,FALSE)</f>
        <v>CBT group (under 15 sessions)</v>
      </c>
      <c r="E1764" s="35" t="str">
        <f>FIXED('WinBUGS output'!N1763,2)</f>
        <v>0.34</v>
      </c>
      <c r="F1764" s="35" t="str">
        <f>FIXED('WinBUGS output'!M1763,2)</f>
        <v>-0.47</v>
      </c>
      <c r="G1764" s="35" t="str">
        <f>FIXED('WinBUGS output'!O1763,2)</f>
        <v>1.15</v>
      </c>
      <c r="H1764" s="7"/>
      <c r="I1764" s="7"/>
      <c r="J1764" s="7"/>
      <c r="X1764" s="35" t="str">
        <f t="shared" si="66"/>
        <v>Psychoeducational group programme</v>
      </c>
      <c r="Y1764" s="35" t="str">
        <f t="shared" si="67"/>
        <v>CBT group (under 15 sessions)</v>
      </c>
      <c r="Z1764" s="35" t="str">
        <f>FIXED(EXP('WinBUGS output'!N1763),2)</f>
        <v>1.40</v>
      </c>
      <c r="AA1764" s="35" t="str">
        <f>FIXED(EXP('WinBUGS output'!M1763),2)</f>
        <v>0.63</v>
      </c>
      <c r="AB1764" s="35" t="str">
        <f>FIXED(EXP('WinBUGS output'!O1763),2)</f>
        <v>3.16</v>
      </c>
    </row>
    <row r="1765" spans="1:28" x14ac:dyDescent="0.25">
      <c r="A1765" s="37">
        <v>37</v>
      </c>
      <c r="B1765" s="37">
        <v>53</v>
      </c>
      <c r="C1765" s="35" t="str">
        <f>VLOOKUP(A1765,'WinBUGS output'!A:C,3,FALSE)</f>
        <v>Psychoeducational group programme</v>
      </c>
      <c r="D1765" s="35" t="str">
        <f>VLOOKUP(B1765,'WinBUGS output'!A:C,3,FALSE)</f>
        <v>CBT group (under 15 sessions) + TAU</v>
      </c>
      <c r="E1765" s="35" t="str">
        <f>FIXED('WinBUGS output'!N1764,2)</f>
        <v>0.48</v>
      </c>
      <c r="F1765" s="35" t="str">
        <f>FIXED('WinBUGS output'!M1764,2)</f>
        <v>-0.35</v>
      </c>
      <c r="G1765" s="35" t="str">
        <f>FIXED('WinBUGS output'!O1764,2)</f>
        <v>1.41</v>
      </c>
      <c r="H1765" s="7"/>
      <c r="I1765" s="7"/>
      <c r="J1765" s="7"/>
      <c r="X1765" s="35" t="str">
        <f t="shared" si="66"/>
        <v>Psychoeducational group programme</v>
      </c>
      <c r="Y1765" s="35" t="str">
        <f t="shared" si="67"/>
        <v>CBT group (under 15 sessions) + TAU</v>
      </c>
      <c r="Z1765" s="35" t="str">
        <f>FIXED(EXP('WinBUGS output'!N1764),2)</f>
        <v>1.62</v>
      </c>
      <c r="AA1765" s="35" t="str">
        <f>FIXED(EXP('WinBUGS output'!M1764),2)</f>
        <v>0.70</v>
      </c>
      <c r="AB1765" s="35" t="str">
        <f>FIXED(EXP('WinBUGS output'!O1764),2)</f>
        <v>4.08</v>
      </c>
    </row>
    <row r="1766" spans="1:28" x14ac:dyDescent="0.25">
      <c r="A1766" s="37">
        <v>37</v>
      </c>
      <c r="B1766" s="37">
        <v>54</v>
      </c>
      <c r="C1766" s="35" t="str">
        <f>VLOOKUP(A1766,'WinBUGS output'!A:C,3,FALSE)</f>
        <v>Psychoeducational group programme</v>
      </c>
      <c r="D1766" s="35" t="str">
        <f>VLOOKUP(B1766,'WinBUGS output'!A:C,3,FALSE)</f>
        <v>Coping with Depression course (group)</v>
      </c>
      <c r="E1766" s="35" t="str">
        <f>FIXED('WinBUGS output'!N1765,2)</f>
        <v>0.07</v>
      </c>
      <c r="F1766" s="35" t="str">
        <f>FIXED('WinBUGS output'!M1765,2)</f>
        <v>-0.76</v>
      </c>
      <c r="G1766" s="35" t="str">
        <f>FIXED('WinBUGS output'!O1765,2)</f>
        <v>0.86</v>
      </c>
      <c r="H1766" s="7"/>
      <c r="I1766" s="7"/>
      <c r="J1766" s="7"/>
      <c r="X1766" s="35" t="str">
        <f t="shared" si="66"/>
        <v>Psychoeducational group programme</v>
      </c>
      <c r="Y1766" s="35" t="str">
        <f t="shared" si="67"/>
        <v>Coping with Depression course (group)</v>
      </c>
      <c r="Z1766" s="35" t="str">
        <f>FIXED(EXP('WinBUGS output'!N1765),2)</f>
        <v>1.07</v>
      </c>
      <c r="AA1766" s="35" t="str">
        <f>FIXED(EXP('WinBUGS output'!M1765),2)</f>
        <v>0.47</v>
      </c>
      <c r="AB1766" s="35" t="str">
        <f>FIXED(EXP('WinBUGS output'!O1765),2)</f>
        <v>2.36</v>
      </c>
    </row>
    <row r="1767" spans="1:28" x14ac:dyDescent="0.25">
      <c r="A1767" s="37">
        <v>37</v>
      </c>
      <c r="B1767" s="37">
        <v>55</v>
      </c>
      <c r="C1767" s="35" t="str">
        <f>VLOOKUP(A1767,'WinBUGS output'!A:C,3,FALSE)</f>
        <v>Psychoeducational group programme</v>
      </c>
      <c r="D1767" s="35" t="str">
        <f>VLOOKUP(B1767,'WinBUGS output'!A:C,3,FALSE)</f>
        <v>Third-wave cognitive therapy group</v>
      </c>
      <c r="E1767" s="35" t="str">
        <f>FIXED('WinBUGS output'!N1766,2)</f>
        <v>0.10</v>
      </c>
      <c r="F1767" s="35" t="str">
        <f>FIXED('WinBUGS output'!M1766,2)</f>
        <v>-0.69</v>
      </c>
      <c r="G1767" s="35" t="str">
        <f>FIXED('WinBUGS output'!O1766,2)</f>
        <v>0.87</v>
      </c>
      <c r="H1767" s="7"/>
      <c r="I1767" s="7"/>
      <c r="J1767" s="7"/>
      <c r="X1767" s="35" t="str">
        <f t="shared" si="66"/>
        <v>Psychoeducational group programme</v>
      </c>
      <c r="Y1767" s="35" t="str">
        <f t="shared" si="67"/>
        <v>Third-wave cognitive therapy group</v>
      </c>
      <c r="Z1767" s="35" t="str">
        <f>FIXED(EXP('WinBUGS output'!N1766),2)</f>
        <v>1.11</v>
      </c>
      <c r="AA1767" s="35" t="str">
        <f>FIXED(EXP('WinBUGS output'!M1766),2)</f>
        <v>0.50</v>
      </c>
      <c r="AB1767" s="35" t="str">
        <f>FIXED(EXP('WinBUGS output'!O1766),2)</f>
        <v>2.38</v>
      </c>
    </row>
    <row r="1768" spans="1:28" x14ac:dyDescent="0.25">
      <c r="A1768" s="37">
        <v>37</v>
      </c>
      <c r="B1768" s="37">
        <v>56</v>
      </c>
      <c r="C1768" s="35" t="str">
        <f>VLOOKUP(A1768,'WinBUGS output'!A:C,3,FALSE)</f>
        <v>Psychoeducational group programme</v>
      </c>
      <c r="D1768" s="35" t="str">
        <f>VLOOKUP(B1768,'WinBUGS output'!A:C,3,FALSE)</f>
        <v>Third-wave cognitive therapy group + TAU</v>
      </c>
      <c r="E1768" s="35" t="str">
        <f>FIXED('WinBUGS output'!N1767,2)</f>
        <v>0.28</v>
      </c>
      <c r="F1768" s="35" t="str">
        <f>FIXED('WinBUGS output'!M1767,2)</f>
        <v>-0.63</v>
      </c>
      <c r="G1768" s="35" t="str">
        <f>FIXED('WinBUGS output'!O1767,2)</f>
        <v>1.23</v>
      </c>
      <c r="H1768" s="7"/>
      <c r="I1768" s="7"/>
      <c r="J1768" s="7"/>
      <c r="X1768" s="35" t="str">
        <f t="shared" si="66"/>
        <v>Psychoeducational group programme</v>
      </c>
      <c r="Y1768" s="35" t="str">
        <f t="shared" si="67"/>
        <v>Third-wave cognitive therapy group + TAU</v>
      </c>
      <c r="Z1768" s="35" t="str">
        <f>FIXED(EXP('WinBUGS output'!N1767),2)</f>
        <v>1.33</v>
      </c>
      <c r="AA1768" s="35" t="str">
        <f>FIXED(EXP('WinBUGS output'!M1767),2)</f>
        <v>0.53</v>
      </c>
      <c r="AB1768" s="35" t="str">
        <f>FIXED(EXP('WinBUGS output'!O1767),2)</f>
        <v>3.42</v>
      </c>
    </row>
    <row r="1769" spans="1:28" x14ac:dyDescent="0.25">
      <c r="A1769" s="37">
        <v>37</v>
      </c>
      <c r="B1769" s="37">
        <v>57</v>
      </c>
      <c r="C1769" s="35" t="str">
        <f>VLOOKUP(A1769,'WinBUGS output'!A:C,3,FALSE)</f>
        <v>Psychoeducational group programme</v>
      </c>
      <c r="D1769" s="35" t="str">
        <f>VLOOKUP(B1769,'WinBUGS output'!A:C,3,FALSE)</f>
        <v>CBT individual (over 15 sessions) + any TCA</v>
      </c>
      <c r="E1769" s="35" t="str">
        <f>FIXED('WinBUGS output'!N1768,2)</f>
        <v>1.12</v>
      </c>
      <c r="F1769" s="35" t="str">
        <f>FIXED('WinBUGS output'!M1768,2)</f>
        <v>0.17</v>
      </c>
      <c r="G1769" s="35" t="str">
        <f>FIXED('WinBUGS output'!O1768,2)</f>
        <v>2.05</v>
      </c>
      <c r="H1769" s="7"/>
      <c r="I1769" s="7"/>
      <c r="J1769" s="7"/>
      <c r="X1769" s="35" t="str">
        <f t="shared" si="66"/>
        <v>Psychoeducational group programme</v>
      </c>
      <c r="Y1769" s="35" t="str">
        <f t="shared" si="67"/>
        <v>CBT individual (over 15 sessions) + any TCA</v>
      </c>
      <c r="Z1769" s="35" t="str">
        <f>FIXED(EXP('WinBUGS output'!N1768),2)</f>
        <v>3.05</v>
      </c>
      <c r="AA1769" s="35" t="str">
        <f>FIXED(EXP('WinBUGS output'!M1768),2)</f>
        <v>1.19</v>
      </c>
      <c r="AB1769" s="35" t="str">
        <f>FIXED(EXP('WinBUGS output'!O1768),2)</f>
        <v>7.78</v>
      </c>
    </row>
    <row r="1770" spans="1:28" x14ac:dyDescent="0.25">
      <c r="A1770" s="37">
        <v>37</v>
      </c>
      <c r="B1770" s="37">
        <v>58</v>
      </c>
      <c r="C1770" s="35" t="str">
        <f>VLOOKUP(A1770,'WinBUGS output'!A:C,3,FALSE)</f>
        <v>Psychoeducational group programme</v>
      </c>
      <c r="D1770" s="35" t="str">
        <f>VLOOKUP(B1770,'WinBUGS output'!A:C,3,FALSE)</f>
        <v>CBT individual (over 15 sessions) + imipramine</v>
      </c>
      <c r="E1770" s="35" t="str">
        <f>FIXED('WinBUGS output'!N1769,2)</f>
        <v>1.13</v>
      </c>
      <c r="F1770" s="35" t="str">
        <f>FIXED('WinBUGS output'!M1769,2)</f>
        <v>0.10</v>
      </c>
      <c r="G1770" s="35" t="str">
        <f>FIXED('WinBUGS output'!O1769,2)</f>
        <v>2.17</v>
      </c>
      <c r="H1770" s="7"/>
      <c r="I1770" s="7"/>
      <c r="J1770" s="7"/>
      <c r="X1770" s="35" t="str">
        <f t="shared" si="66"/>
        <v>Psychoeducational group programme</v>
      </c>
      <c r="Y1770" s="35" t="str">
        <f t="shared" si="67"/>
        <v>CBT individual (over 15 sessions) + imipramine</v>
      </c>
      <c r="Z1770" s="35" t="str">
        <f>FIXED(EXP('WinBUGS output'!N1769),2)</f>
        <v>3.10</v>
      </c>
      <c r="AA1770" s="35" t="str">
        <f>FIXED(EXP('WinBUGS output'!M1769),2)</f>
        <v>1.11</v>
      </c>
      <c r="AB1770" s="35" t="str">
        <f>FIXED(EXP('WinBUGS output'!O1769),2)</f>
        <v>8.73</v>
      </c>
    </row>
    <row r="1771" spans="1:28" x14ac:dyDescent="0.25">
      <c r="A1771" s="37">
        <v>37</v>
      </c>
      <c r="B1771" s="37">
        <v>59</v>
      </c>
      <c r="C1771" s="35" t="str">
        <f>VLOOKUP(A1771,'WinBUGS output'!A:C,3,FALSE)</f>
        <v>Psychoeducational group programme</v>
      </c>
      <c r="D1771" s="35" t="str">
        <f>VLOOKUP(B1771,'WinBUGS output'!A:C,3,FALSE)</f>
        <v>Supportive psychotherapy + any SSRI</v>
      </c>
      <c r="E1771" s="35" t="str">
        <f>FIXED('WinBUGS output'!N1770,2)</f>
        <v>1.51</v>
      </c>
      <c r="F1771" s="35" t="str">
        <f>FIXED('WinBUGS output'!M1770,2)</f>
        <v>-0.08</v>
      </c>
      <c r="G1771" s="35" t="str">
        <f>FIXED('WinBUGS output'!O1770,2)</f>
        <v>3.12</v>
      </c>
      <c r="H1771" s="7"/>
      <c r="I1771" s="7"/>
      <c r="J1771" s="7"/>
      <c r="X1771" s="35" t="str">
        <f t="shared" si="66"/>
        <v>Psychoeducational group programme</v>
      </c>
      <c r="Y1771" s="35" t="str">
        <f t="shared" si="67"/>
        <v>Supportive psychotherapy + any SSRI</v>
      </c>
      <c r="Z1771" s="35" t="str">
        <f>FIXED(EXP('WinBUGS output'!N1770),2)</f>
        <v>4.53</v>
      </c>
      <c r="AA1771" s="35" t="str">
        <f>FIXED(EXP('WinBUGS output'!M1770),2)</f>
        <v>0.92</v>
      </c>
      <c r="AB1771" s="35" t="str">
        <f>FIXED(EXP('WinBUGS output'!O1770),2)</f>
        <v>22.58</v>
      </c>
    </row>
    <row r="1772" spans="1:28" x14ac:dyDescent="0.25">
      <c r="A1772" s="37">
        <v>37</v>
      </c>
      <c r="B1772" s="37">
        <v>60</v>
      </c>
      <c r="C1772" s="35" t="str">
        <f>VLOOKUP(A1772,'WinBUGS output'!A:C,3,FALSE)</f>
        <v>Psychoeducational group programme</v>
      </c>
      <c r="D1772" s="35" t="str">
        <f>VLOOKUP(B1772,'WinBUGS output'!A:C,3,FALSE)</f>
        <v>Interpersonal psychotherapy (IPT) + any AD</v>
      </c>
      <c r="E1772" s="35" t="str">
        <f>FIXED('WinBUGS output'!N1771,2)</f>
        <v>1.69</v>
      </c>
      <c r="F1772" s="35" t="str">
        <f>FIXED('WinBUGS output'!M1771,2)</f>
        <v>0.50</v>
      </c>
      <c r="G1772" s="35" t="str">
        <f>FIXED('WinBUGS output'!O1771,2)</f>
        <v>2.86</v>
      </c>
      <c r="H1772" s="7"/>
      <c r="I1772" s="7"/>
      <c r="J1772" s="7"/>
      <c r="X1772" s="35" t="str">
        <f t="shared" si="66"/>
        <v>Psychoeducational group programme</v>
      </c>
      <c r="Y1772" s="35" t="str">
        <f t="shared" si="67"/>
        <v>Interpersonal psychotherapy (IPT) + any AD</v>
      </c>
      <c r="Z1772" s="35" t="str">
        <f>FIXED(EXP('WinBUGS output'!N1771),2)</f>
        <v>5.40</v>
      </c>
      <c r="AA1772" s="35" t="str">
        <f>FIXED(EXP('WinBUGS output'!M1771),2)</f>
        <v>1.64</v>
      </c>
      <c r="AB1772" s="35" t="str">
        <f>FIXED(EXP('WinBUGS output'!O1771),2)</f>
        <v>17.50</v>
      </c>
    </row>
    <row r="1773" spans="1:28" x14ac:dyDescent="0.25">
      <c r="A1773" s="37">
        <v>37</v>
      </c>
      <c r="B1773" s="37">
        <v>61</v>
      </c>
      <c r="C1773" s="35" t="str">
        <f>VLOOKUP(A1773,'WinBUGS output'!A:C,3,FALSE)</f>
        <v>Psychoeducational group programme</v>
      </c>
      <c r="D1773" s="35" t="str">
        <f>VLOOKUP(B1773,'WinBUGS output'!A:C,3,FALSE)</f>
        <v>Interpersonal psychotherapy (IPT) + imipramine</v>
      </c>
      <c r="E1773" s="35" t="str">
        <f>FIXED('WinBUGS output'!N1772,2)</f>
        <v>1.71</v>
      </c>
      <c r="F1773" s="35" t="str">
        <f>FIXED('WinBUGS output'!M1772,2)</f>
        <v>0.38</v>
      </c>
      <c r="G1773" s="35" t="str">
        <f>FIXED('WinBUGS output'!O1772,2)</f>
        <v>3.04</v>
      </c>
      <c r="H1773" s="7"/>
      <c r="I1773" s="7"/>
      <c r="J1773" s="7"/>
      <c r="X1773" s="35" t="str">
        <f t="shared" si="66"/>
        <v>Psychoeducational group programme</v>
      </c>
      <c r="Y1773" s="35" t="str">
        <f t="shared" si="67"/>
        <v>Interpersonal psychotherapy (IPT) + imipramine</v>
      </c>
      <c r="Z1773" s="35" t="str">
        <f>FIXED(EXP('WinBUGS output'!N1772),2)</f>
        <v>5.50</v>
      </c>
      <c r="AA1773" s="35" t="str">
        <f>FIXED(EXP('WinBUGS output'!M1772),2)</f>
        <v>1.47</v>
      </c>
      <c r="AB1773" s="35" t="str">
        <f>FIXED(EXP('WinBUGS output'!O1772),2)</f>
        <v>20.93</v>
      </c>
    </row>
    <row r="1774" spans="1:28" x14ac:dyDescent="0.25">
      <c r="A1774" s="37">
        <v>37</v>
      </c>
      <c r="B1774" s="37">
        <v>62</v>
      </c>
      <c r="C1774" s="35" t="str">
        <f>VLOOKUP(A1774,'WinBUGS output'!A:C,3,FALSE)</f>
        <v>Psychoeducational group programme</v>
      </c>
      <c r="D1774" s="35" t="str">
        <f>VLOOKUP(B1774,'WinBUGS output'!A:C,3,FALSE)</f>
        <v>Short-term psychodynamic psychotherapy individual + Any AD</v>
      </c>
      <c r="E1774" s="35" t="str">
        <f>FIXED('WinBUGS output'!N1773,2)</f>
        <v>1.45</v>
      </c>
      <c r="F1774" s="35" t="str">
        <f>FIXED('WinBUGS output'!M1773,2)</f>
        <v>0.36</v>
      </c>
      <c r="G1774" s="35" t="str">
        <f>FIXED('WinBUGS output'!O1773,2)</f>
        <v>2.51</v>
      </c>
      <c r="H1774" s="7"/>
      <c r="I1774" s="7"/>
      <c r="J1774" s="7"/>
      <c r="X1774" s="35" t="str">
        <f t="shared" si="66"/>
        <v>Psychoeducational group programme</v>
      </c>
      <c r="Y1774" s="35" t="str">
        <f t="shared" si="67"/>
        <v>Short-term psychodynamic psychotherapy individual + Any AD</v>
      </c>
      <c r="Z1774" s="35" t="str">
        <f>FIXED(EXP('WinBUGS output'!N1773),2)</f>
        <v>4.25</v>
      </c>
      <c r="AA1774" s="35" t="str">
        <f>FIXED(EXP('WinBUGS output'!M1773),2)</f>
        <v>1.44</v>
      </c>
      <c r="AB1774" s="35" t="str">
        <f>FIXED(EXP('WinBUGS output'!O1773),2)</f>
        <v>12.33</v>
      </c>
    </row>
    <row r="1775" spans="1:28" x14ac:dyDescent="0.25">
      <c r="A1775" s="37">
        <v>37</v>
      </c>
      <c r="B1775" s="37">
        <v>63</v>
      </c>
      <c r="C1775" s="35" t="str">
        <f>VLOOKUP(A1775,'WinBUGS output'!A:C,3,FALSE)</f>
        <v>Psychoeducational group programme</v>
      </c>
      <c r="D1775" s="35" t="str">
        <f>VLOOKUP(B1775,'WinBUGS output'!A:C,3,FALSE)</f>
        <v>Short-term psychodynamic psychotherapy individual + any SSRI</v>
      </c>
      <c r="E1775" s="35" t="str">
        <f>FIXED('WinBUGS output'!N1774,2)</f>
        <v>1.31</v>
      </c>
      <c r="F1775" s="35" t="str">
        <f>FIXED('WinBUGS output'!M1774,2)</f>
        <v>0.11</v>
      </c>
      <c r="G1775" s="35" t="str">
        <f>FIXED('WinBUGS output'!O1774,2)</f>
        <v>2.46</v>
      </c>
      <c r="H1775" s="7"/>
      <c r="I1775" s="7"/>
      <c r="J1775" s="7"/>
      <c r="X1775" s="35" t="str">
        <f t="shared" si="66"/>
        <v>Psychoeducational group programme</v>
      </c>
      <c r="Y1775" s="35" t="str">
        <f t="shared" si="67"/>
        <v>Short-term psychodynamic psychotherapy individual + any SSRI</v>
      </c>
      <c r="Z1775" s="35" t="str">
        <f>FIXED(EXP('WinBUGS output'!N1774),2)</f>
        <v>3.70</v>
      </c>
      <c r="AA1775" s="35" t="str">
        <f>FIXED(EXP('WinBUGS output'!M1774),2)</f>
        <v>1.12</v>
      </c>
      <c r="AB1775" s="35" t="str">
        <f>FIXED(EXP('WinBUGS output'!O1774),2)</f>
        <v>11.66</v>
      </c>
    </row>
    <row r="1776" spans="1:28" x14ac:dyDescent="0.25">
      <c r="A1776" s="37">
        <v>37</v>
      </c>
      <c r="B1776" s="37">
        <v>64</v>
      </c>
      <c r="C1776" s="35" t="str">
        <f>VLOOKUP(A1776,'WinBUGS output'!A:C,3,FALSE)</f>
        <v>Psychoeducational group programme</v>
      </c>
      <c r="D1776" s="35" t="str">
        <f>VLOOKUP(B1776,'WinBUGS output'!A:C,3,FALSE)</f>
        <v>CBT individual (over 15 sessions) + Pill placebo</v>
      </c>
      <c r="E1776" s="35" t="str">
        <f>FIXED('WinBUGS output'!N1775,2)</f>
        <v>2.04</v>
      </c>
      <c r="F1776" s="35" t="str">
        <f>FIXED('WinBUGS output'!M1775,2)</f>
        <v>0.87</v>
      </c>
      <c r="G1776" s="35" t="str">
        <f>FIXED('WinBUGS output'!O1775,2)</f>
        <v>3.22</v>
      </c>
      <c r="H1776" s="7"/>
      <c r="I1776" s="7"/>
      <c r="J1776" s="7"/>
      <c r="X1776" s="35" t="str">
        <f t="shared" si="66"/>
        <v>Psychoeducational group programme</v>
      </c>
      <c r="Y1776" s="35" t="str">
        <f t="shared" si="67"/>
        <v>CBT individual (over 15 sessions) + Pill placebo</v>
      </c>
      <c r="Z1776" s="35" t="str">
        <f>FIXED(EXP('WinBUGS output'!N1775),2)</f>
        <v>7.71</v>
      </c>
      <c r="AA1776" s="35" t="str">
        <f>FIXED(EXP('WinBUGS output'!M1775),2)</f>
        <v>2.38</v>
      </c>
      <c r="AB1776" s="35" t="str">
        <f>FIXED(EXP('WinBUGS output'!O1775),2)</f>
        <v>24.95</v>
      </c>
    </row>
    <row r="1777" spans="1:28" x14ac:dyDescent="0.25">
      <c r="A1777" s="37">
        <v>37</v>
      </c>
      <c r="B1777" s="37">
        <v>65</v>
      </c>
      <c r="C1777" s="35" t="str">
        <f>VLOOKUP(A1777,'WinBUGS output'!A:C,3,FALSE)</f>
        <v>Psychoeducational group programme</v>
      </c>
      <c r="D1777" s="35" t="str">
        <f>VLOOKUP(B1777,'WinBUGS output'!A:C,3,FALSE)</f>
        <v xml:space="preserve">Interpersonal psychotherapy (IPT) + Pill placebo </v>
      </c>
      <c r="E1777" s="35" t="str">
        <f>FIXED('WinBUGS output'!N1776,2)</f>
        <v>2.03</v>
      </c>
      <c r="F1777" s="35" t="str">
        <f>FIXED('WinBUGS output'!M1776,2)</f>
        <v>0.71</v>
      </c>
      <c r="G1777" s="35" t="str">
        <f>FIXED('WinBUGS output'!O1776,2)</f>
        <v>3.34</v>
      </c>
      <c r="H1777" s="7"/>
      <c r="I1777" s="7"/>
      <c r="J1777" s="7"/>
      <c r="X1777" s="35" t="str">
        <f t="shared" si="66"/>
        <v>Psychoeducational group programme</v>
      </c>
      <c r="Y1777" s="35" t="str">
        <f t="shared" si="67"/>
        <v xml:space="preserve">Interpersonal psychotherapy (IPT) + Pill placebo </v>
      </c>
      <c r="Z1777" s="35" t="str">
        <f>FIXED(EXP('WinBUGS output'!N1776),2)</f>
        <v>7.58</v>
      </c>
      <c r="AA1777" s="35" t="str">
        <f>FIXED(EXP('WinBUGS output'!M1776),2)</f>
        <v>2.03</v>
      </c>
      <c r="AB1777" s="35" t="str">
        <f>FIXED(EXP('WinBUGS output'!O1776),2)</f>
        <v>28.30</v>
      </c>
    </row>
    <row r="1778" spans="1:28" x14ac:dyDescent="0.25">
      <c r="A1778" s="37">
        <v>37</v>
      </c>
      <c r="B1778" s="37">
        <v>66</v>
      </c>
      <c r="C1778" s="35" t="str">
        <f>VLOOKUP(A1778,'WinBUGS output'!A:C,3,FALSE)</f>
        <v>Psychoeducational group programme</v>
      </c>
      <c r="D1778" s="35" t="str">
        <f>VLOOKUP(B1778,'WinBUGS output'!A:C,3,FALSE)</f>
        <v>Exercise + Sertraline</v>
      </c>
      <c r="E1778" s="35" t="str">
        <f>FIXED('WinBUGS output'!N1777,2)</f>
        <v>1.91</v>
      </c>
      <c r="F1778" s="35" t="str">
        <f>FIXED('WinBUGS output'!M1777,2)</f>
        <v>0.70</v>
      </c>
      <c r="G1778" s="35" t="str">
        <f>FIXED('WinBUGS output'!O1777,2)</f>
        <v>3.10</v>
      </c>
      <c r="H1778" s="7"/>
      <c r="I1778" s="7"/>
      <c r="J1778" s="7"/>
      <c r="X1778" s="35" t="str">
        <f t="shared" si="66"/>
        <v>Psychoeducational group programme</v>
      </c>
      <c r="Y1778" s="35" t="str">
        <f t="shared" si="67"/>
        <v>Exercise + Sertraline</v>
      </c>
      <c r="Z1778" s="35" t="str">
        <f>FIXED(EXP('WinBUGS output'!N1777),2)</f>
        <v>6.75</v>
      </c>
      <c r="AA1778" s="35" t="str">
        <f>FIXED(EXP('WinBUGS output'!M1777),2)</f>
        <v>2.01</v>
      </c>
      <c r="AB1778" s="35" t="str">
        <f>FIXED(EXP('WinBUGS output'!O1777),2)</f>
        <v>22.24</v>
      </c>
    </row>
    <row r="1779" spans="1:28" x14ac:dyDescent="0.25">
      <c r="A1779" s="37">
        <v>37</v>
      </c>
      <c r="B1779" s="37">
        <v>67</v>
      </c>
      <c r="C1779" s="35" t="str">
        <f>VLOOKUP(A1779,'WinBUGS output'!A:C,3,FALSE)</f>
        <v>Psychoeducational group programme</v>
      </c>
      <c r="D1779" s="35" t="str">
        <f>VLOOKUP(B1779,'WinBUGS output'!A:C,3,FALSE)</f>
        <v>Cognitive bibliotherapy + escitalopram</v>
      </c>
      <c r="E1779" s="35" t="str">
        <f>FIXED('WinBUGS output'!N1778,2)</f>
        <v>0.42</v>
      </c>
      <c r="F1779" s="35" t="str">
        <f>FIXED('WinBUGS output'!M1778,2)</f>
        <v>-0.86</v>
      </c>
      <c r="G1779" s="35" t="str">
        <f>FIXED('WinBUGS output'!O1778,2)</f>
        <v>1.72</v>
      </c>
      <c r="H1779" s="7"/>
      <c r="I1779" s="7"/>
      <c r="J1779" s="7"/>
      <c r="X1779" s="35" t="str">
        <f t="shared" si="66"/>
        <v>Psychoeducational group programme</v>
      </c>
      <c r="Y1779" s="35" t="str">
        <f t="shared" si="67"/>
        <v>Cognitive bibliotherapy + escitalopram</v>
      </c>
      <c r="Z1779" s="35" t="str">
        <f>FIXED(EXP('WinBUGS output'!N1778),2)</f>
        <v>1.52</v>
      </c>
      <c r="AA1779" s="35" t="str">
        <f>FIXED(EXP('WinBUGS output'!M1778),2)</f>
        <v>0.42</v>
      </c>
      <c r="AB1779" s="35" t="str">
        <f>FIXED(EXP('WinBUGS output'!O1778),2)</f>
        <v>5.57</v>
      </c>
    </row>
    <row r="1780" spans="1:28" x14ac:dyDescent="0.25">
      <c r="A1780" s="37">
        <v>38</v>
      </c>
      <c r="B1780" s="37">
        <v>39</v>
      </c>
      <c r="C1780" s="35" t="str">
        <f>VLOOKUP(A1780,'WinBUGS output'!A:C,3,FALSE)</f>
        <v>Psychoeducational group programme + TAU</v>
      </c>
      <c r="D1780" s="35" t="str">
        <f>VLOOKUP(B1780,'WinBUGS output'!A:C,3,FALSE)</f>
        <v>Interpersonal psychotherapy (IPT)</v>
      </c>
      <c r="E1780" s="35" t="str">
        <f>FIXED('WinBUGS output'!N1779,2)</f>
        <v>0.10</v>
      </c>
      <c r="F1780" s="35" t="str">
        <f>FIXED('WinBUGS output'!M1779,2)</f>
        <v>-0.72</v>
      </c>
      <c r="G1780" s="35" t="str">
        <f>FIXED('WinBUGS output'!O1779,2)</f>
        <v>0.89</v>
      </c>
      <c r="H1780" s="7"/>
      <c r="I1780" s="7"/>
      <c r="J1780" s="7"/>
      <c r="X1780" s="35" t="str">
        <f t="shared" si="66"/>
        <v>Psychoeducational group programme + TAU</v>
      </c>
      <c r="Y1780" s="35" t="str">
        <f t="shared" si="67"/>
        <v>Interpersonal psychotherapy (IPT)</v>
      </c>
      <c r="Z1780" s="35" t="str">
        <f>FIXED(EXP('WinBUGS output'!N1779),2)</f>
        <v>1.11</v>
      </c>
      <c r="AA1780" s="35" t="str">
        <f>FIXED(EXP('WinBUGS output'!M1779),2)</f>
        <v>0.49</v>
      </c>
      <c r="AB1780" s="35" t="str">
        <f>FIXED(EXP('WinBUGS output'!O1779),2)</f>
        <v>2.44</v>
      </c>
    </row>
    <row r="1781" spans="1:28" x14ac:dyDescent="0.25">
      <c r="A1781" s="37">
        <v>38</v>
      </c>
      <c r="B1781" s="37">
        <v>40</v>
      </c>
      <c r="C1781" s="35" t="str">
        <f>VLOOKUP(A1781,'WinBUGS output'!A:C,3,FALSE)</f>
        <v>Psychoeducational group programme + TAU</v>
      </c>
      <c r="D1781" s="35" t="str">
        <f>VLOOKUP(B1781,'WinBUGS output'!A:C,3,FALSE)</f>
        <v>Interpersonal counselling</v>
      </c>
      <c r="E1781" s="35" t="str">
        <f>FIXED('WinBUGS output'!N1780,2)</f>
        <v>0.50</v>
      </c>
      <c r="F1781" s="35" t="str">
        <f>FIXED('WinBUGS output'!M1780,2)</f>
        <v>-0.53</v>
      </c>
      <c r="G1781" s="35" t="str">
        <f>FIXED('WinBUGS output'!O1780,2)</f>
        <v>1.58</v>
      </c>
      <c r="H1781" s="7"/>
      <c r="I1781" s="7"/>
      <c r="J1781" s="7"/>
      <c r="X1781" s="35" t="str">
        <f t="shared" si="66"/>
        <v>Psychoeducational group programme + TAU</v>
      </c>
      <c r="Y1781" s="35" t="str">
        <f t="shared" si="67"/>
        <v>Interpersonal counselling</v>
      </c>
      <c r="Z1781" s="35" t="str">
        <f>FIXED(EXP('WinBUGS output'!N1780),2)</f>
        <v>1.65</v>
      </c>
      <c r="AA1781" s="35" t="str">
        <f>FIXED(EXP('WinBUGS output'!M1780),2)</f>
        <v>0.59</v>
      </c>
      <c r="AB1781" s="35" t="str">
        <f>FIXED(EXP('WinBUGS output'!O1780),2)</f>
        <v>4.87</v>
      </c>
    </row>
    <row r="1782" spans="1:28" x14ac:dyDescent="0.25">
      <c r="A1782" s="37">
        <v>38</v>
      </c>
      <c r="B1782" s="37">
        <v>41</v>
      </c>
      <c r="C1782" s="35" t="str">
        <f>VLOOKUP(A1782,'WinBUGS output'!A:C,3,FALSE)</f>
        <v>Psychoeducational group programme + TAU</v>
      </c>
      <c r="D1782" s="35" t="str">
        <f>VLOOKUP(B1782,'WinBUGS output'!A:C,3,FALSE)</f>
        <v>Non-directive counselling</v>
      </c>
      <c r="E1782" s="35" t="str">
        <f>FIXED('WinBUGS output'!N1781,2)</f>
        <v>0.19</v>
      </c>
      <c r="F1782" s="35" t="str">
        <f>FIXED('WinBUGS output'!M1781,2)</f>
        <v>-0.73</v>
      </c>
      <c r="G1782" s="35" t="str">
        <f>FIXED('WinBUGS output'!O1781,2)</f>
        <v>1.08</v>
      </c>
      <c r="H1782" s="7"/>
      <c r="I1782" s="7"/>
      <c r="J1782" s="7"/>
      <c r="X1782" s="35" t="str">
        <f t="shared" si="66"/>
        <v>Psychoeducational group programme + TAU</v>
      </c>
      <c r="Y1782" s="35" t="str">
        <f t="shared" si="67"/>
        <v>Non-directive counselling</v>
      </c>
      <c r="Z1782" s="35" t="str">
        <f>FIXED(EXP('WinBUGS output'!N1781),2)</f>
        <v>1.21</v>
      </c>
      <c r="AA1782" s="35" t="str">
        <f>FIXED(EXP('WinBUGS output'!M1781),2)</f>
        <v>0.48</v>
      </c>
      <c r="AB1782" s="35" t="str">
        <f>FIXED(EXP('WinBUGS output'!O1781),2)</f>
        <v>2.94</v>
      </c>
    </row>
    <row r="1783" spans="1:28" x14ac:dyDescent="0.25">
      <c r="A1783" s="37">
        <v>38</v>
      </c>
      <c r="B1783" s="37">
        <v>42</v>
      </c>
      <c r="C1783" s="35" t="str">
        <f>VLOOKUP(A1783,'WinBUGS output'!A:C,3,FALSE)</f>
        <v>Psychoeducational group programme + TAU</v>
      </c>
      <c r="D1783" s="35" t="str">
        <f>VLOOKUP(B1783,'WinBUGS output'!A:C,3,FALSE)</f>
        <v>Wheel of wellness counselling</v>
      </c>
      <c r="E1783" s="35" t="str">
        <f>FIXED('WinBUGS output'!N1782,2)</f>
        <v>0.22</v>
      </c>
      <c r="F1783" s="35" t="str">
        <f>FIXED('WinBUGS output'!M1782,2)</f>
        <v>-0.79</v>
      </c>
      <c r="G1783" s="35" t="str">
        <f>FIXED('WinBUGS output'!O1782,2)</f>
        <v>1.19</v>
      </c>
      <c r="H1783" s="7"/>
      <c r="I1783" s="7"/>
      <c r="J1783" s="7"/>
      <c r="X1783" s="35" t="str">
        <f t="shared" si="66"/>
        <v>Psychoeducational group programme + TAU</v>
      </c>
      <c r="Y1783" s="35" t="str">
        <f t="shared" si="67"/>
        <v>Wheel of wellness counselling</v>
      </c>
      <c r="Z1783" s="35" t="str">
        <f>FIXED(EXP('WinBUGS output'!N1782),2)</f>
        <v>1.24</v>
      </c>
      <c r="AA1783" s="35" t="str">
        <f>FIXED(EXP('WinBUGS output'!M1782),2)</f>
        <v>0.45</v>
      </c>
      <c r="AB1783" s="35" t="str">
        <f>FIXED(EXP('WinBUGS output'!O1782),2)</f>
        <v>3.28</v>
      </c>
    </row>
    <row r="1784" spans="1:28" x14ac:dyDescent="0.25">
      <c r="A1784" s="37">
        <v>38</v>
      </c>
      <c r="B1784" s="37">
        <v>43</v>
      </c>
      <c r="C1784" s="35" t="str">
        <f>VLOOKUP(A1784,'WinBUGS output'!A:C,3,FALSE)</f>
        <v>Psychoeducational group programme + TAU</v>
      </c>
      <c r="D1784" s="35" t="str">
        <f>VLOOKUP(B1784,'WinBUGS output'!A:C,3,FALSE)</f>
        <v>Problem solving individual + enhanced TAU</v>
      </c>
      <c r="E1784" s="35" t="str">
        <f>FIXED('WinBUGS output'!N1783,2)</f>
        <v>-0.79</v>
      </c>
      <c r="F1784" s="35" t="str">
        <f>FIXED('WinBUGS output'!M1783,2)</f>
        <v>-2.13</v>
      </c>
      <c r="G1784" s="35" t="str">
        <f>FIXED('WinBUGS output'!O1783,2)</f>
        <v>0.57</v>
      </c>
      <c r="H1784" s="7"/>
      <c r="I1784" s="7"/>
      <c r="J1784" s="7"/>
      <c r="X1784" s="35" t="str">
        <f t="shared" si="66"/>
        <v>Psychoeducational group programme + TAU</v>
      </c>
      <c r="Y1784" s="35" t="str">
        <f t="shared" si="67"/>
        <v>Problem solving individual + enhanced TAU</v>
      </c>
      <c r="Z1784" s="35" t="str">
        <f>FIXED(EXP('WinBUGS output'!N1783),2)</f>
        <v>0.45</v>
      </c>
      <c r="AA1784" s="35" t="str">
        <f>FIXED(EXP('WinBUGS output'!M1783),2)</f>
        <v>0.12</v>
      </c>
      <c r="AB1784" s="35" t="str">
        <f>FIXED(EXP('WinBUGS output'!O1783),2)</f>
        <v>1.78</v>
      </c>
    </row>
    <row r="1785" spans="1:28" x14ac:dyDescent="0.25">
      <c r="A1785" s="37">
        <v>38</v>
      </c>
      <c r="B1785" s="37">
        <v>44</v>
      </c>
      <c r="C1785" s="35" t="str">
        <f>VLOOKUP(A1785,'WinBUGS output'!A:C,3,FALSE)</f>
        <v>Psychoeducational group programme + TAU</v>
      </c>
      <c r="D1785" s="35" t="str">
        <f>VLOOKUP(B1785,'WinBUGS output'!A:C,3,FALSE)</f>
        <v>Behavioural activation</v>
      </c>
      <c r="E1785" s="35" t="str">
        <f>FIXED('WinBUGS output'!N1784,2)</f>
        <v>1.31</v>
      </c>
      <c r="F1785" s="35" t="str">
        <f>FIXED('WinBUGS output'!M1784,2)</f>
        <v>0.38</v>
      </c>
      <c r="G1785" s="35" t="str">
        <f>FIXED('WinBUGS output'!O1784,2)</f>
        <v>2.22</v>
      </c>
      <c r="H1785" s="7"/>
      <c r="I1785" s="7"/>
      <c r="J1785" s="7"/>
      <c r="X1785" s="35" t="str">
        <f t="shared" si="66"/>
        <v>Psychoeducational group programme + TAU</v>
      </c>
      <c r="Y1785" s="35" t="str">
        <f t="shared" si="67"/>
        <v>Behavioural activation</v>
      </c>
      <c r="Z1785" s="35" t="str">
        <f>FIXED(EXP('WinBUGS output'!N1784),2)</f>
        <v>3.72</v>
      </c>
      <c r="AA1785" s="35" t="str">
        <f>FIXED(EXP('WinBUGS output'!M1784),2)</f>
        <v>1.46</v>
      </c>
      <c r="AB1785" s="35" t="str">
        <f>FIXED(EXP('WinBUGS output'!O1784),2)</f>
        <v>9.19</v>
      </c>
    </row>
    <row r="1786" spans="1:28" x14ac:dyDescent="0.25">
      <c r="A1786" s="37">
        <v>38</v>
      </c>
      <c r="B1786" s="37">
        <v>45</v>
      </c>
      <c r="C1786" s="35" t="str">
        <f>VLOOKUP(A1786,'WinBUGS output'!A:C,3,FALSE)</f>
        <v>Psychoeducational group programme + TAU</v>
      </c>
      <c r="D1786" s="35" t="str">
        <f>VLOOKUP(B1786,'WinBUGS output'!A:C,3,FALSE)</f>
        <v>CBT individual (under 15 sessions)</v>
      </c>
      <c r="E1786" s="35" t="str">
        <f>FIXED('WinBUGS output'!N1785,2)</f>
        <v>0.58</v>
      </c>
      <c r="F1786" s="35" t="str">
        <f>FIXED('WinBUGS output'!M1785,2)</f>
        <v>-0.27</v>
      </c>
      <c r="G1786" s="35" t="str">
        <f>FIXED('WinBUGS output'!O1785,2)</f>
        <v>1.38</v>
      </c>
      <c r="H1786" s="7"/>
      <c r="I1786" s="7"/>
      <c r="J1786" s="7"/>
      <c r="X1786" s="35" t="str">
        <f t="shared" si="66"/>
        <v>Psychoeducational group programme + TAU</v>
      </c>
      <c r="Y1786" s="35" t="str">
        <f t="shared" si="67"/>
        <v>CBT individual (under 15 sessions)</v>
      </c>
      <c r="Z1786" s="35" t="str">
        <f>FIXED(EXP('WinBUGS output'!N1785),2)</f>
        <v>1.79</v>
      </c>
      <c r="AA1786" s="35" t="str">
        <f>FIXED(EXP('WinBUGS output'!M1785),2)</f>
        <v>0.76</v>
      </c>
      <c r="AB1786" s="35" t="str">
        <f>FIXED(EXP('WinBUGS output'!O1785),2)</f>
        <v>3.98</v>
      </c>
    </row>
    <row r="1787" spans="1:28" x14ac:dyDescent="0.25">
      <c r="A1787" s="37">
        <v>38</v>
      </c>
      <c r="B1787" s="37">
        <v>46</v>
      </c>
      <c r="C1787" s="35" t="str">
        <f>VLOOKUP(A1787,'WinBUGS output'!A:C,3,FALSE)</f>
        <v>Psychoeducational group programme + TAU</v>
      </c>
      <c r="D1787" s="35" t="str">
        <f>VLOOKUP(B1787,'WinBUGS output'!A:C,3,FALSE)</f>
        <v>CBT individual (under 15 sessions) + TAU</v>
      </c>
      <c r="E1787" s="35" t="str">
        <f>FIXED('WinBUGS output'!N1786,2)</f>
        <v>0.81</v>
      </c>
      <c r="F1787" s="35" t="str">
        <f>FIXED('WinBUGS output'!M1786,2)</f>
        <v>-0.05</v>
      </c>
      <c r="G1787" s="35" t="str">
        <f>FIXED('WinBUGS output'!O1786,2)</f>
        <v>1.66</v>
      </c>
      <c r="H1787" s="7"/>
      <c r="I1787" s="7"/>
      <c r="J1787" s="7"/>
      <c r="X1787" s="35" t="str">
        <f t="shared" si="66"/>
        <v>Psychoeducational group programme + TAU</v>
      </c>
      <c r="Y1787" s="35" t="str">
        <f t="shared" si="67"/>
        <v>CBT individual (under 15 sessions) + TAU</v>
      </c>
      <c r="Z1787" s="35" t="str">
        <f>FIXED(EXP('WinBUGS output'!N1786),2)</f>
        <v>2.25</v>
      </c>
      <c r="AA1787" s="35" t="str">
        <f>FIXED(EXP('WinBUGS output'!M1786),2)</f>
        <v>0.95</v>
      </c>
      <c r="AB1787" s="35" t="str">
        <f>FIXED(EXP('WinBUGS output'!O1786),2)</f>
        <v>5.28</v>
      </c>
    </row>
    <row r="1788" spans="1:28" x14ac:dyDescent="0.25">
      <c r="A1788" s="37">
        <v>38</v>
      </c>
      <c r="B1788" s="37">
        <v>47</v>
      </c>
      <c r="C1788" s="35" t="str">
        <f>VLOOKUP(A1788,'WinBUGS output'!A:C,3,FALSE)</f>
        <v>Psychoeducational group programme + TAU</v>
      </c>
      <c r="D1788" s="35" t="str">
        <f>VLOOKUP(B1788,'WinBUGS output'!A:C,3,FALSE)</f>
        <v>CBT individual (over 15 sessions)</v>
      </c>
      <c r="E1788" s="35" t="str">
        <f>FIXED('WinBUGS output'!N1787,2)</f>
        <v>0.67</v>
      </c>
      <c r="F1788" s="35" t="str">
        <f>FIXED('WinBUGS output'!M1787,2)</f>
        <v>-0.11</v>
      </c>
      <c r="G1788" s="35" t="str">
        <f>FIXED('WinBUGS output'!O1787,2)</f>
        <v>1.41</v>
      </c>
      <c r="H1788" s="7"/>
      <c r="I1788" s="7"/>
      <c r="J1788" s="7"/>
      <c r="X1788" s="35" t="str">
        <f t="shared" si="66"/>
        <v>Psychoeducational group programme + TAU</v>
      </c>
      <c r="Y1788" s="35" t="str">
        <f t="shared" si="67"/>
        <v>CBT individual (over 15 sessions)</v>
      </c>
      <c r="Z1788" s="35" t="str">
        <f>FIXED(EXP('WinBUGS output'!N1787),2)</f>
        <v>1.96</v>
      </c>
      <c r="AA1788" s="35" t="str">
        <f>FIXED(EXP('WinBUGS output'!M1787),2)</f>
        <v>0.89</v>
      </c>
      <c r="AB1788" s="35" t="str">
        <f>FIXED(EXP('WinBUGS output'!O1787),2)</f>
        <v>4.08</v>
      </c>
    </row>
    <row r="1789" spans="1:28" x14ac:dyDescent="0.25">
      <c r="A1789" s="37">
        <v>38</v>
      </c>
      <c r="B1789" s="37">
        <v>48</v>
      </c>
      <c r="C1789" s="35" t="str">
        <f>VLOOKUP(A1789,'WinBUGS output'!A:C,3,FALSE)</f>
        <v>Psychoeducational group programme + TAU</v>
      </c>
      <c r="D1789" s="35" t="str">
        <f>VLOOKUP(B1789,'WinBUGS output'!A:C,3,FALSE)</f>
        <v>CBT individual (over 15 sessions) + TAU</v>
      </c>
      <c r="E1789" s="35" t="str">
        <f>FIXED('WinBUGS output'!N1788,2)</f>
        <v>0.00</v>
      </c>
      <c r="F1789" s="35" t="str">
        <f>FIXED('WinBUGS output'!M1788,2)</f>
        <v>-1.39</v>
      </c>
      <c r="G1789" s="35" t="str">
        <f>FIXED('WinBUGS output'!O1788,2)</f>
        <v>1.09</v>
      </c>
      <c r="H1789" s="7"/>
      <c r="I1789" s="7"/>
      <c r="J1789" s="7"/>
      <c r="X1789" s="35" t="str">
        <f t="shared" si="66"/>
        <v>Psychoeducational group programme + TAU</v>
      </c>
      <c r="Y1789" s="35" t="str">
        <f t="shared" si="67"/>
        <v>CBT individual (over 15 sessions) + TAU</v>
      </c>
      <c r="Z1789" s="35" t="str">
        <f>FIXED(EXP('WinBUGS output'!N1788),2)</f>
        <v>1.00</v>
      </c>
      <c r="AA1789" s="35" t="str">
        <f>FIXED(EXP('WinBUGS output'!M1788),2)</f>
        <v>0.25</v>
      </c>
      <c r="AB1789" s="35" t="str">
        <f>FIXED(EXP('WinBUGS output'!O1788),2)</f>
        <v>2.99</v>
      </c>
    </row>
    <row r="1790" spans="1:28" x14ac:dyDescent="0.25">
      <c r="A1790" s="37">
        <v>38</v>
      </c>
      <c r="B1790" s="37">
        <v>49</v>
      </c>
      <c r="C1790" s="35" t="str">
        <f>VLOOKUP(A1790,'WinBUGS output'!A:C,3,FALSE)</f>
        <v>Psychoeducational group programme + TAU</v>
      </c>
      <c r="D1790" s="35" t="str">
        <f>VLOOKUP(B1790,'WinBUGS output'!A:C,3,FALSE)</f>
        <v>Rational emotive behaviour therapy (REBT) individual</v>
      </c>
      <c r="E1790" s="35" t="str">
        <f>FIXED('WinBUGS output'!N1789,2)</f>
        <v>0.69</v>
      </c>
      <c r="F1790" s="35" t="str">
        <f>FIXED('WinBUGS output'!M1789,2)</f>
        <v>-0.25</v>
      </c>
      <c r="G1790" s="35" t="str">
        <f>FIXED('WinBUGS output'!O1789,2)</f>
        <v>1.61</v>
      </c>
      <c r="H1790" s="7"/>
      <c r="I1790" s="7"/>
      <c r="J1790" s="7"/>
      <c r="X1790" s="35" t="str">
        <f t="shared" si="66"/>
        <v>Psychoeducational group programme + TAU</v>
      </c>
      <c r="Y1790" s="35" t="str">
        <f t="shared" si="67"/>
        <v>Rational emotive behaviour therapy (REBT) individual</v>
      </c>
      <c r="Z1790" s="35" t="str">
        <f>FIXED(EXP('WinBUGS output'!N1789),2)</f>
        <v>1.99</v>
      </c>
      <c r="AA1790" s="35" t="str">
        <f>FIXED(EXP('WinBUGS output'!M1789),2)</f>
        <v>0.78</v>
      </c>
      <c r="AB1790" s="35" t="str">
        <f>FIXED(EXP('WinBUGS output'!O1789),2)</f>
        <v>4.98</v>
      </c>
    </row>
    <row r="1791" spans="1:28" x14ac:dyDescent="0.25">
      <c r="A1791" s="37">
        <v>38</v>
      </c>
      <c r="B1791" s="37">
        <v>50</v>
      </c>
      <c r="C1791" s="35" t="str">
        <f>VLOOKUP(A1791,'WinBUGS output'!A:C,3,FALSE)</f>
        <v>Psychoeducational group programme + TAU</v>
      </c>
      <c r="D1791" s="35" t="str">
        <f>VLOOKUP(B1791,'WinBUGS output'!A:C,3,FALSE)</f>
        <v>Third-wave cognitive therapy individual</v>
      </c>
      <c r="E1791" s="35" t="str">
        <f>FIXED('WinBUGS output'!N1790,2)</f>
        <v>0.89</v>
      </c>
      <c r="F1791" s="35" t="str">
        <f>FIXED('WinBUGS output'!M1790,2)</f>
        <v>0.01</v>
      </c>
      <c r="G1791" s="35" t="str">
        <f>FIXED('WinBUGS output'!O1790,2)</f>
        <v>1.78</v>
      </c>
      <c r="H1791" s="7"/>
      <c r="I1791" s="7"/>
      <c r="J1791" s="7"/>
      <c r="X1791" s="35" t="str">
        <f t="shared" si="66"/>
        <v>Psychoeducational group programme + TAU</v>
      </c>
      <c r="Y1791" s="35" t="str">
        <f t="shared" si="67"/>
        <v>Third-wave cognitive therapy individual</v>
      </c>
      <c r="Z1791" s="35" t="str">
        <f>FIXED(EXP('WinBUGS output'!N1790),2)</f>
        <v>2.44</v>
      </c>
      <c r="AA1791" s="35" t="str">
        <f>FIXED(EXP('WinBUGS output'!M1790),2)</f>
        <v>1.01</v>
      </c>
      <c r="AB1791" s="35" t="str">
        <f>FIXED(EXP('WinBUGS output'!O1790),2)</f>
        <v>5.91</v>
      </c>
    </row>
    <row r="1792" spans="1:28" x14ac:dyDescent="0.25">
      <c r="A1792" s="37">
        <v>38</v>
      </c>
      <c r="B1792" s="37">
        <v>51</v>
      </c>
      <c r="C1792" s="35" t="str">
        <f>VLOOKUP(A1792,'WinBUGS output'!A:C,3,FALSE)</f>
        <v>Psychoeducational group programme + TAU</v>
      </c>
      <c r="D1792" s="35" t="str">
        <f>VLOOKUP(B1792,'WinBUGS output'!A:C,3,FALSE)</f>
        <v>Third-wave cognitive therapy individual + TAU</v>
      </c>
      <c r="E1792" s="35" t="str">
        <f>FIXED('WinBUGS output'!N1791,2)</f>
        <v>0.86</v>
      </c>
      <c r="F1792" s="35" t="str">
        <f>FIXED('WinBUGS output'!M1791,2)</f>
        <v>-0.11</v>
      </c>
      <c r="G1792" s="35" t="str">
        <f>FIXED('WinBUGS output'!O1791,2)</f>
        <v>1.88</v>
      </c>
      <c r="H1792" s="7"/>
      <c r="I1792" s="7"/>
      <c r="J1792" s="7"/>
      <c r="X1792" s="35" t="str">
        <f t="shared" si="66"/>
        <v>Psychoeducational group programme + TAU</v>
      </c>
      <c r="Y1792" s="35" t="str">
        <f t="shared" si="67"/>
        <v>Third-wave cognitive therapy individual + TAU</v>
      </c>
      <c r="Z1792" s="35" t="str">
        <f>FIXED(EXP('WinBUGS output'!N1791),2)</f>
        <v>2.35</v>
      </c>
      <c r="AA1792" s="35" t="str">
        <f>FIXED(EXP('WinBUGS output'!M1791),2)</f>
        <v>0.90</v>
      </c>
      <c r="AB1792" s="35" t="str">
        <f>FIXED(EXP('WinBUGS output'!O1791),2)</f>
        <v>6.55</v>
      </c>
    </row>
    <row r="1793" spans="1:28" x14ac:dyDescent="0.25">
      <c r="A1793" s="37">
        <v>38</v>
      </c>
      <c r="B1793" s="37">
        <v>52</v>
      </c>
      <c r="C1793" s="35" t="str">
        <f>VLOOKUP(A1793,'WinBUGS output'!A:C,3,FALSE)</f>
        <v>Psychoeducational group programme + TAU</v>
      </c>
      <c r="D1793" s="35" t="str">
        <f>VLOOKUP(B1793,'WinBUGS output'!A:C,3,FALSE)</f>
        <v>CBT group (under 15 sessions)</v>
      </c>
      <c r="E1793" s="35" t="str">
        <f>FIXED('WinBUGS output'!N1792,2)</f>
        <v>0.23</v>
      </c>
      <c r="F1793" s="35" t="str">
        <f>FIXED('WinBUGS output'!M1792,2)</f>
        <v>-0.67</v>
      </c>
      <c r="G1793" s="35" t="str">
        <f>FIXED('WinBUGS output'!O1792,2)</f>
        <v>1.10</v>
      </c>
      <c r="H1793" s="7"/>
      <c r="I1793" s="7"/>
      <c r="J1793" s="7"/>
      <c r="X1793" s="35" t="str">
        <f t="shared" si="66"/>
        <v>Psychoeducational group programme + TAU</v>
      </c>
      <c r="Y1793" s="35" t="str">
        <f t="shared" si="67"/>
        <v>CBT group (under 15 sessions)</v>
      </c>
      <c r="Z1793" s="35" t="str">
        <f>FIXED(EXP('WinBUGS output'!N1792),2)</f>
        <v>1.26</v>
      </c>
      <c r="AA1793" s="35" t="str">
        <f>FIXED(EXP('WinBUGS output'!M1792),2)</f>
        <v>0.51</v>
      </c>
      <c r="AB1793" s="35" t="str">
        <f>FIXED(EXP('WinBUGS output'!O1792),2)</f>
        <v>2.99</v>
      </c>
    </row>
    <row r="1794" spans="1:28" x14ac:dyDescent="0.25">
      <c r="A1794" s="37">
        <v>38</v>
      </c>
      <c r="B1794" s="37">
        <v>53</v>
      </c>
      <c r="C1794" s="35" t="str">
        <f>VLOOKUP(A1794,'WinBUGS output'!A:C,3,FALSE)</f>
        <v>Psychoeducational group programme + TAU</v>
      </c>
      <c r="D1794" s="35" t="str">
        <f>VLOOKUP(B1794,'WinBUGS output'!A:C,3,FALSE)</f>
        <v>CBT group (under 15 sessions) + TAU</v>
      </c>
      <c r="E1794" s="35" t="str">
        <f>FIXED('WinBUGS output'!N1793,2)</f>
        <v>0.38</v>
      </c>
      <c r="F1794" s="35" t="str">
        <f>FIXED('WinBUGS output'!M1793,2)</f>
        <v>-0.54</v>
      </c>
      <c r="G1794" s="35" t="str">
        <f>FIXED('WinBUGS output'!O1793,2)</f>
        <v>1.33</v>
      </c>
      <c r="H1794" s="7"/>
      <c r="I1794" s="7"/>
      <c r="J1794" s="7"/>
      <c r="X1794" s="35" t="str">
        <f t="shared" si="66"/>
        <v>Psychoeducational group programme + TAU</v>
      </c>
      <c r="Y1794" s="35" t="str">
        <f t="shared" si="67"/>
        <v>CBT group (under 15 sessions) + TAU</v>
      </c>
      <c r="Z1794" s="35" t="str">
        <f>FIXED(EXP('WinBUGS output'!N1793),2)</f>
        <v>1.46</v>
      </c>
      <c r="AA1794" s="35" t="str">
        <f>FIXED(EXP('WinBUGS output'!M1793),2)</f>
        <v>0.59</v>
      </c>
      <c r="AB1794" s="35" t="str">
        <f>FIXED(EXP('WinBUGS output'!O1793),2)</f>
        <v>3.77</v>
      </c>
    </row>
    <row r="1795" spans="1:28" x14ac:dyDescent="0.25">
      <c r="A1795" s="37">
        <v>38</v>
      </c>
      <c r="B1795" s="37">
        <v>54</v>
      </c>
      <c r="C1795" s="35" t="str">
        <f>VLOOKUP(A1795,'WinBUGS output'!A:C,3,FALSE)</f>
        <v>Psychoeducational group programme + TAU</v>
      </c>
      <c r="D1795" s="35" t="str">
        <f>VLOOKUP(B1795,'WinBUGS output'!A:C,3,FALSE)</f>
        <v>Coping with Depression course (group)</v>
      </c>
      <c r="E1795" s="35" t="str">
        <f>FIXED('WinBUGS output'!N1794,2)</f>
        <v>-0.04</v>
      </c>
      <c r="F1795" s="35" t="str">
        <f>FIXED('WinBUGS output'!M1794,2)</f>
        <v>-0.97</v>
      </c>
      <c r="G1795" s="35" t="str">
        <f>FIXED('WinBUGS output'!O1794,2)</f>
        <v>0.82</v>
      </c>
      <c r="H1795" s="7"/>
      <c r="I1795" s="7"/>
      <c r="J1795" s="7"/>
      <c r="X1795" s="35" t="str">
        <f t="shared" si="66"/>
        <v>Psychoeducational group programme + TAU</v>
      </c>
      <c r="Y1795" s="35" t="str">
        <f t="shared" si="67"/>
        <v>Coping with Depression course (group)</v>
      </c>
      <c r="Z1795" s="35" t="str">
        <f>FIXED(EXP('WinBUGS output'!N1794),2)</f>
        <v>0.96</v>
      </c>
      <c r="AA1795" s="35" t="str">
        <f>FIXED(EXP('WinBUGS output'!M1794),2)</f>
        <v>0.38</v>
      </c>
      <c r="AB1795" s="35" t="str">
        <f>FIXED(EXP('WinBUGS output'!O1794),2)</f>
        <v>2.27</v>
      </c>
    </row>
    <row r="1796" spans="1:28" x14ac:dyDescent="0.25">
      <c r="A1796" s="37">
        <v>38</v>
      </c>
      <c r="B1796" s="37">
        <v>55</v>
      </c>
      <c r="C1796" s="35" t="str">
        <f>VLOOKUP(A1796,'WinBUGS output'!A:C,3,FALSE)</f>
        <v>Psychoeducational group programme + TAU</v>
      </c>
      <c r="D1796" s="35" t="str">
        <f>VLOOKUP(B1796,'WinBUGS output'!A:C,3,FALSE)</f>
        <v>Third-wave cognitive therapy group</v>
      </c>
      <c r="E1796" s="35" t="str">
        <f>FIXED('WinBUGS output'!N1795,2)</f>
        <v>-0.01</v>
      </c>
      <c r="F1796" s="35" t="str">
        <f>FIXED('WinBUGS output'!M1795,2)</f>
        <v>-0.89</v>
      </c>
      <c r="G1796" s="35" t="str">
        <f>FIXED('WinBUGS output'!O1795,2)</f>
        <v>0.82</v>
      </c>
      <c r="H1796" s="7"/>
      <c r="I1796" s="7"/>
      <c r="J1796" s="7"/>
      <c r="X1796" s="35" t="str">
        <f t="shared" si="66"/>
        <v>Psychoeducational group programme + TAU</v>
      </c>
      <c r="Y1796" s="35" t="str">
        <f t="shared" si="67"/>
        <v>Third-wave cognitive therapy group</v>
      </c>
      <c r="Z1796" s="35" t="str">
        <f>FIXED(EXP('WinBUGS output'!N1795),2)</f>
        <v>0.99</v>
      </c>
      <c r="AA1796" s="35" t="str">
        <f>FIXED(EXP('WinBUGS output'!M1795),2)</f>
        <v>0.41</v>
      </c>
      <c r="AB1796" s="35" t="str">
        <f>FIXED(EXP('WinBUGS output'!O1795),2)</f>
        <v>2.28</v>
      </c>
    </row>
    <row r="1797" spans="1:28" x14ac:dyDescent="0.25">
      <c r="A1797" s="37">
        <v>38</v>
      </c>
      <c r="B1797" s="37">
        <v>56</v>
      </c>
      <c r="C1797" s="35" t="str">
        <f>VLOOKUP(A1797,'WinBUGS output'!A:C,3,FALSE)</f>
        <v>Psychoeducational group programme + TAU</v>
      </c>
      <c r="D1797" s="35" t="str">
        <f>VLOOKUP(B1797,'WinBUGS output'!A:C,3,FALSE)</f>
        <v>Third-wave cognitive therapy group + TAU</v>
      </c>
      <c r="E1797" s="35" t="str">
        <f>FIXED('WinBUGS output'!N1796,2)</f>
        <v>0.17</v>
      </c>
      <c r="F1797" s="35" t="str">
        <f>FIXED('WinBUGS output'!M1796,2)</f>
        <v>-0.82</v>
      </c>
      <c r="G1797" s="35" t="str">
        <f>FIXED('WinBUGS output'!O1796,2)</f>
        <v>1.16</v>
      </c>
      <c r="H1797" s="7"/>
      <c r="I1797" s="7"/>
      <c r="J1797" s="7"/>
      <c r="X1797" s="35" t="str">
        <f t="shared" ref="X1797:X1860" si="68">C1797</f>
        <v>Psychoeducational group programme + TAU</v>
      </c>
      <c r="Y1797" s="35" t="str">
        <f t="shared" ref="Y1797:Y1860" si="69">D1797</f>
        <v>Third-wave cognitive therapy group + TAU</v>
      </c>
      <c r="Z1797" s="35" t="str">
        <f>FIXED(EXP('WinBUGS output'!N1796),2)</f>
        <v>1.19</v>
      </c>
      <c r="AA1797" s="35" t="str">
        <f>FIXED(EXP('WinBUGS output'!M1796),2)</f>
        <v>0.44</v>
      </c>
      <c r="AB1797" s="35" t="str">
        <f>FIXED(EXP('WinBUGS output'!O1796),2)</f>
        <v>3.19</v>
      </c>
    </row>
    <row r="1798" spans="1:28" x14ac:dyDescent="0.25">
      <c r="A1798" s="37">
        <v>38</v>
      </c>
      <c r="B1798" s="37">
        <v>57</v>
      </c>
      <c r="C1798" s="35" t="str">
        <f>VLOOKUP(A1798,'WinBUGS output'!A:C,3,FALSE)</f>
        <v>Psychoeducational group programme + TAU</v>
      </c>
      <c r="D1798" s="35" t="str">
        <f>VLOOKUP(B1798,'WinBUGS output'!A:C,3,FALSE)</f>
        <v>CBT individual (over 15 sessions) + any TCA</v>
      </c>
      <c r="E1798" s="35" t="str">
        <f>FIXED('WinBUGS output'!N1797,2)</f>
        <v>1.01</v>
      </c>
      <c r="F1798" s="35" t="str">
        <f>FIXED('WinBUGS output'!M1797,2)</f>
        <v>-0.02</v>
      </c>
      <c r="G1798" s="35" t="str">
        <f>FIXED('WinBUGS output'!O1797,2)</f>
        <v>1.98</v>
      </c>
      <c r="H1798" s="7"/>
      <c r="I1798" s="7"/>
      <c r="J1798" s="7"/>
      <c r="X1798" s="35" t="str">
        <f t="shared" si="68"/>
        <v>Psychoeducational group programme + TAU</v>
      </c>
      <c r="Y1798" s="35" t="str">
        <f t="shared" si="69"/>
        <v>CBT individual (over 15 sessions) + any TCA</v>
      </c>
      <c r="Z1798" s="35" t="str">
        <f>FIXED(EXP('WinBUGS output'!N1797),2)</f>
        <v>2.74</v>
      </c>
      <c r="AA1798" s="35" t="str">
        <f>FIXED(EXP('WinBUGS output'!M1797),2)</f>
        <v>0.98</v>
      </c>
      <c r="AB1798" s="35" t="str">
        <f>FIXED(EXP('WinBUGS output'!O1797),2)</f>
        <v>7.25</v>
      </c>
    </row>
    <row r="1799" spans="1:28" x14ac:dyDescent="0.25">
      <c r="A1799" s="37">
        <v>38</v>
      </c>
      <c r="B1799" s="37">
        <v>58</v>
      </c>
      <c r="C1799" s="35" t="str">
        <f>VLOOKUP(A1799,'WinBUGS output'!A:C,3,FALSE)</f>
        <v>Psychoeducational group programme + TAU</v>
      </c>
      <c r="D1799" s="35" t="str">
        <f>VLOOKUP(B1799,'WinBUGS output'!A:C,3,FALSE)</f>
        <v>CBT individual (over 15 sessions) + imipramine</v>
      </c>
      <c r="E1799" s="35" t="str">
        <f>FIXED('WinBUGS output'!N1798,2)</f>
        <v>1.02</v>
      </c>
      <c r="F1799" s="35" t="str">
        <f>FIXED('WinBUGS output'!M1798,2)</f>
        <v>-0.07</v>
      </c>
      <c r="G1799" s="35" t="str">
        <f>FIXED('WinBUGS output'!O1798,2)</f>
        <v>2.10</v>
      </c>
      <c r="H1799" s="7"/>
      <c r="I1799" s="7"/>
      <c r="J1799" s="7"/>
      <c r="X1799" s="35" t="str">
        <f t="shared" si="68"/>
        <v>Psychoeducational group programme + TAU</v>
      </c>
      <c r="Y1799" s="35" t="str">
        <f t="shared" si="69"/>
        <v>CBT individual (over 15 sessions) + imipramine</v>
      </c>
      <c r="Z1799" s="35" t="str">
        <f>FIXED(EXP('WinBUGS output'!N1798),2)</f>
        <v>2.78</v>
      </c>
      <c r="AA1799" s="35" t="str">
        <f>FIXED(EXP('WinBUGS output'!M1798),2)</f>
        <v>0.93</v>
      </c>
      <c r="AB1799" s="35" t="str">
        <f>FIXED(EXP('WinBUGS output'!O1798),2)</f>
        <v>8.19</v>
      </c>
    </row>
    <row r="1800" spans="1:28" x14ac:dyDescent="0.25">
      <c r="A1800" s="37">
        <v>38</v>
      </c>
      <c r="B1800" s="37">
        <v>59</v>
      </c>
      <c r="C1800" s="35" t="str">
        <f>VLOOKUP(A1800,'WinBUGS output'!A:C,3,FALSE)</f>
        <v>Psychoeducational group programme + TAU</v>
      </c>
      <c r="D1800" s="35" t="str">
        <f>VLOOKUP(B1800,'WinBUGS output'!A:C,3,FALSE)</f>
        <v>Supportive psychotherapy + any SSRI</v>
      </c>
      <c r="E1800" s="35" t="str">
        <f>FIXED('WinBUGS output'!N1799,2)</f>
        <v>1.40</v>
      </c>
      <c r="F1800" s="35" t="str">
        <f>FIXED('WinBUGS output'!M1799,2)</f>
        <v>-0.22</v>
      </c>
      <c r="G1800" s="35" t="str">
        <f>FIXED('WinBUGS output'!O1799,2)</f>
        <v>3.04</v>
      </c>
      <c r="H1800" s="7"/>
      <c r="I1800" s="7"/>
      <c r="J1800" s="7"/>
      <c r="X1800" s="35" t="str">
        <f t="shared" si="68"/>
        <v>Psychoeducational group programme + TAU</v>
      </c>
      <c r="Y1800" s="35" t="str">
        <f t="shared" si="69"/>
        <v>Supportive psychotherapy + any SSRI</v>
      </c>
      <c r="Z1800" s="35" t="str">
        <f>FIXED(EXP('WinBUGS output'!N1799),2)</f>
        <v>4.05</v>
      </c>
      <c r="AA1800" s="35" t="str">
        <f>FIXED(EXP('WinBUGS output'!M1799),2)</f>
        <v>0.80</v>
      </c>
      <c r="AB1800" s="35" t="str">
        <f>FIXED(EXP('WinBUGS output'!O1799),2)</f>
        <v>20.84</v>
      </c>
    </row>
    <row r="1801" spans="1:28" x14ac:dyDescent="0.25">
      <c r="A1801" s="37">
        <v>38</v>
      </c>
      <c r="B1801" s="37">
        <v>60</v>
      </c>
      <c r="C1801" s="35" t="str">
        <f>VLOOKUP(A1801,'WinBUGS output'!A:C,3,FALSE)</f>
        <v>Psychoeducational group programme + TAU</v>
      </c>
      <c r="D1801" s="35" t="str">
        <f>VLOOKUP(B1801,'WinBUGS output'!A:C,3,FALSE)</f>
        <v>Interpersonal psychotherapy (IPT) + any AD</v>
      </c>
      <c r="E1801" s="35" t="str">
        <f>FIXED('WinBUGS output'!N1800,2)</f>
        <v>1.57</v>
      </c>
      <c r="F1801" s="35" t="str">
        <f>FIXED('WinBUGS output'!M1800,2)</f>
        <v>0.33</v>
      </c>
      <c r="G1801" s="35" t="str">
        <f>FIXED('WinBUGS output'!O1800,2)</f>
        <v>2.80</v>
      </c>
      <c r="H1801" s="7"/>
      <c r="I1801" s="7"/>
      <c r="J1801" s="7"/>
      <c r="X1801" s="35" t="str">
        <f t="shared" si="68"/>
        <v>Psychoeducational group programme + TAU</v>
      </c>
      <c r="Y1801" s="35" t="str">
        <f t="shared" si="69"/>
        <v>Interpersonal psychotherapy (IPT) + any AD</v>
      </c>
      <c r="Z1801" s="35" t="str">
        <f>FIXED(EXP('WinBUGS output'!N1800),2)</f>
        <v>4.81</v>
      </c>
      <c r="AA1801" s="35" t="str">
        <f>FIXED(EXP('WinBUGS output'!M1800),2)</f>
        <v>1.40</v>
      </c>
      <c r="AB1801" s="35" t="str">
        <f>FIXED(EXP('WinBUGS output'!O1800),2)</f>
        <v>16.41</v>
      </c>
    </row>
    <row r="1802" spans="1:28" x14ac:dyDescent="0.25">
      <c r="A1802" s="37">
        <v>38</v>
      </c>
      <c r="B1802" s="37">
        <v>61</v>
      </c>
      <c r="C1802" s="35" t="str">
        <f>VLOOKUP(A1802,'WinBUGS output'!A:C,3,FALSE)</f>
        <v>Psychoeducational group programme + TAU</v>
      </c>
      <c r="D1802" s="35" t="str">
        <f>VLOOKUP(B1802,'WinBUGS output'!A:C,3,FALSE)</f>
        <v>Interpersonal psychotherapy (IPT) + imipramine</v>
      </c>
      <c r="E1802" s="35" t="str">
        <f>FIXED('WinBUGS output'!N1801,2)</f>
        <v>1.59</v>
      </c>
      <c r="F1802" s="35" t="str">
        <f>FIXED('WinBUGS output'!M1801,2)</f>
        <v>0.23</v>
      </c>
      <c r="G1802" s="35" t="str">
        <f>FIXED('WinBUGS output'!O1801,2)</f>
        <v>2.96</v>
      </c>
      <c r="H1802" s="7"/>
      <c r="I1802" s="7"/>
      <c r="J1802" s="7"/>
      <c r="X1802" s="35" t="str">
        <f t="shared" si="68"/>
        <v>Psychoeducational group programme + TAU</v>
      </c>
      <c r="Y1802" s="35" t="str">
        <f t="shared" si="69"/>
        <v>Interpersonal psychotherapy (IPT) + imipramine</v>
      </c>
      <c r="Z1802" s="35" t="str">
        <f>FIXED(EXP('WinBUGS output'!N1801),2)</f>
        <v>4.91</v>
      </c>
      <c r="AA1802" s="35" t="str">
        <f>FIXED(EXP('WinBUGS output'!M1801),2)</f>
        <v>1.25</v>
      </c>
      <c r="AB1802" s="35" t="str">
        <f>FIXED(EXP('WinBUGS output'!O1801),2)</f>
        <v>19.36</v>
      </c>
    </row>
    <row r="1803" spans="1:28" x14ac:dyDescent="0.25">
      <c r="A1803" s="37">
        <v>38</v>
      </c>
      <c r="B1803" s="37">
        <v>62</v>
      </c>
      <c r="C1803" s="35" t="str">
        <f>VLOOKUP(A1803,'WinBUGS output'!A:C,3,FALSE)</f>
        <v>Psychoeducational group programme + TAU</v>
      </c>
      <c r="D1803" s="35" t="str">
        <f>VLOOKUP(B1803,'WinBUGS output'!A:C,3,FALSE)</f>
        <v>Short-term psychodynamic psychotherapy individual + Any AD</v>
      </c>
      <c r="E1803" s="35" t="str">
        <f>FIXED('WinBUGS output'!N1802,2)</f>
        <v>1.34</v>
      </c>
      <c r="F1803" s="35" t="str">
        <f>FIXED('WinBUGS output'!M1802,2)</f>
        <v>0.19</v>
      </c>
      <c r="G1803" s="35" t="str">
        <f>FIXED('WinBUGS output'!O1802,2)</f>
        <v>2.45</v>
      </c>
      <c r="H1803" s="7"/>
      <c r="I1803" s="7"/>
      <c r="J1803" s="7"/>
      <c r="X1803" s="35" t="str">
        <f t="shared" si="68"/>
        <v>Psychoeducational group programme + TAU</v>
      </c>
      <c r="Y1803" s="35" t="str">
        <f t="shared" si="69"/>
        <v>Short-term psychodynamic psychotherapy individual + Any AD</v>
      </c>
      <c r="Z1803" s="35" t="str">
        <f>FIXED(EXP('WinBUGS output'!N1802),2)</f>
        <v>3.80</v>
      </c>
      <c r="AA1803" s="35" t="str">
        <f>FIXED(EXP('WinBUGS output'!M1802),2)</f>
        <v>1.21</v>
      </c>
      <c r="AB1803" s="35" t="str">
        <f>FIXED(EXP('WinBUGS output'!O1802),2)</f>
        <v>11.53</v>
      </c>
    </row>
    <row r="1804" spans="1:28" x14ac:dyDescent="0.25">
      <c r="A1804" s="37">
        <v>38</v>
      </c>
      <c r="B1804" s="37">
        <v>63</v>
      </c>
      <c r="C1804" s="35" t="str">
        <f>VLOOKUP(A1804,'WinBUGS output'!A:C,3,FALSE)</f>
        <v>Psychoeducational group programme + TAU</v>
      </c>
      <c r="D1804" s="35" t="str">
        <f>VLOOKUP(B1804,'WinBUGS output'!A:C,3,FALSE)</f>
        <v>Short-term psychodynamic psychotherapy individual + any SSRI</v>
      </c>
      <c r="E1804" s="35" t="str">
        <f>FIXED('WinBUGS output'!N1803,2)</f>
        <v>1.20</v>
      </c>
      <c r="F1804" s="35" t="str">
        <f>FIXED('WinBUGS output'!M1803,2)</f>
        <v>-0.05</v>
      </c>
      <c r="G1804" s="35" t="str">
        <f>FIXED('WinBUGS output'!O1803,2)</f>
        <v>2.39</v>
      </c>
      <c r="H1804" s="7"/>
      <c r="I1804" s="7"/>
      <c r="J1804" s="7"/>
      <c r="X1804" s="35" t="str">
        <f t="shared" si="68"/>
        <v>Psychoeducational group programme + TAU</v>
      </c>
      <c r="Y1804" s="35" t="str">
        <f t="shared" si="69"/>
        <v>Short-term psychodynamic psychotherapy individual + any SSRI</v>
      </c>
      <c r="Z1804" s="35" t="str">
        <f>FIXED(EXP('WinBUGS output'!N1803),2)</f>
        <v>3.30</v>
      </c>
      <c r="AA1804" s="35" t="str">
        <f>FIXED(EXP('WinBUGS output'!M1803),2)</f>
        <v>0.95</v>
      </c>
      <c r="AB1804" s="35" t="str">
        <f>FIXED(EXP('WinBUGS output'!O1803),2)</f>
        <v>10.87</v>
      </c>
    </row>
    <row r="1805" spans="1:28" x14ac:dyDescent="0.25">
      <c r="A1805" s="37">
        <v>38</v>
      </c>
      <c r="B1805" s="37">
        <v>64</v>
      </c>
      <c r="C1805" s="35" t="str">
        <f>VLOOKUP(A1805,'WinBUGS output'!A:C,3,FALSE)</f>
        <v>Psychoeducational group programme + TAU</v>
      </c>
      <c r="D1805" s="35" t="str">
        <f>VLOOKUP(B1805,'WinBUGS output'!A:C,3,FALSE)</f>
        <v>CBT individual (over 15 sessions) + Pill placebo</v>
      </c>
      <c r="E1805" s="35" t="str">
        <f>FIXED('WinBUGS output'!N1804,2)</f>
        <v>1.93</v>
      </c>
      <c r="F1805" s="35" t="str">
        <f>FIXED('WinBUGS output'!M1804,2)</f>
        <v>0.70</v>
      </c>
      <c r="G1805" s="35" t="str">
        <f>FIXED('WinBUGS output'!O1804,2)</f>
        <v>3.15</v>
      </c>
      <c r="H1805" s="7"/>
      <c r="I1805" s="7"/>
      <c r="J1805" s="7"/>
      <c r="X1805" s="35" t="str">
        <f t="shared" si="68"/>
        <v>Psychoeducational group programme + TAU</v>
      </c>
      <c r="Y1805" s="35" t="str">
        <f t="shared" si="69"/>
        <v>CBT individual (over 15 sessions) + Pill placebo</v>
      </c>
      <c r="Z1805" s="35" t="str">
        <f>FIXED(EXP('WinBUGS output'!N1804),2)</f>
        <v>6.90</v>
      </c>
      <c r="AA1805" s="35" t="str">
        <f>FIXED(EXP('WinBUGS output'!M1804),2)</f>
        <v>2.01</v>
      </c>
      <c r="AB1805" s="35" t="str">
        <f>FIXED(EXP('WinBUGS output'!O1804),2)</f>
        <v>23.22</v>
      </c>
    </row>
    <row r="1806" spans="1:28" x14ac:dyDescent="0.25">
      <c r="A1806" s="37">
        <v>38</v>
      </c>
      <c r="B1806" s="37">
        <v>65</v>
      </c>
      <c r="C1806" s="35" t="str">
        <f>VLOOKUP(A1806,'WinBUGS output'!A:C,3,FALSE)</f>
        <v>Psychoeducational group programme + TAU</v>
      </c>
      <c r="D1806" s="35" t="str">
        <f>VLOOKUP(B1806,'WinBUGS output'!A:C,3,FALSE)</f>
        <v xml:space="preserve">Interpersonal psychotherapy (IPT) + Pill placebo </v>
      </c>
      <c r="E1806" s="35" t="str">
        <f>FIXED('WinBUGS output'!N1805,2)</f>
        <v>1.92</v>
      </c>
      <c r="F1806" s="35" t="str">
        <f>FIXED('WinBUGS output'!M1805,2)</f>
        <v>0.55</v>
      </c>
      <c r="G1806" s="35" t="str">
        <f>FIXED('WinBUGS output'!O1805,2)</f>
        <v>3.27</v>
      </c>
      <c r="H1806" s="7"/>
      <c r="I1806" s="7"/>
      <c r="J1806" s="7"/>
      <c r="X1806" s="35" t="str">
        <f t="shared" si="68"/>
        <v>Psychoeducational group programme + TAU</v>
      </c>
      <c r="Y1806" s="35" t="str">
        <f t="shared" si="69"/>
        <v xml:space="preserve">Interpersonal psychotherapy (IPT) + Pill placebo </v>
      </c>
      <c r="Z1806" s="35" t="str">
        <f>FIXED(EXP('WinBUGS output'!N1805),2)</f>
        <v>6.81</v>
      </c>
      <c r="AA1806" s="35" t="str">
        <f>FIXED(EXP('WinBUGS output'!M1805),2)</f>
        <v>1.73</v>
      </c>
      <c r="AB1806" s="35" t="str">
        <f>FIXED(EXP('WinBUGS output'!O1805),2)</f>
        <v>26.29</v>
      </c>
    </row>
    <row r="1807" spans="1:28" x14ac:dyDescent="0.25">
      <c r="A1807" s="37">
        <v>38</v>
      </c>
      <c r="B1807" s="37">
        <v>66</v>
      </c>
      <c r="C1807" s="35" t="str">
        <f>VLOOKUP(A1807,'WinBUGS output'!A:C,3,FALSE)</f>
        <v>Psychoeducational group programme + TAU</v>
      </c>
      <c r="D1807" s="35" t="str">
        <f>VLOOKUP(B1807,'WinBUGS output'!A:C,3,FALSE)</f>
        <v>Exercise + Sertraline</v>
      </c>
      <c r="E1807" s="35" t="str">
        <f>FIXED('WinBUGS output'!N1806,2)</f>
        <v>1.80</v>
      </c>
      <c r="F1807" s="35" t="str">
        <f>FIXED('WinBUGS output'!M1806,2)</f>
        <v>0.53</v>
      </c>
      <c r="G1807" s="35" t="str">
        <f>FIXED('WinBUGS output'!O1806,2)</f>
        <v>3.04</v>
      </c>
      <c r="H1807" s="7"/>
      <c r="I1807" s="7"/>
      <c r="J1807" s="7"/>
      <c r="X1807" s="35" t="str">
        <f t="shared" si="68"/>
        <v>Psychoeducational group programme + TAU</v>
      </c>
      <c r="Y1807" s="35" t="str">
        <f t="shared" si="69"/>
        <v>Exercise + Sertraline</v>
      </c>
      <c r="Z1807" s="35" t="str">
        <f>FIXED(EXP('WinBUGS output'!N1806),2)</f>
        <v>6.03</v>
      </c>
      <c r="AA1807" s="35" t="str">
        <f>FIXED(EXP('WinBUGS output'!M1806),2)</f>
        <v>1.69</v>
      </c>
      <c r="AB1807" s="35" t="str">
        <f>FIXED(EXP('WinBUGS output'!O1806),2)</f>
        <v>20.95</v>
      </c>
    </row>
    <row r="1808" spans="1:28" x14ac:dyDescent="0.25">
      <c r="A1808" s="37">
        <v>38</v>
      </c>
      <c r="B1808" s="37">
        <v>67</v>
      </c>
      <c r="C1808" s="35" t="str">
        <f>VLOOKUP(A1808,'WinBUGS output'!A:C,3,FALSE)</f>
        <v>Psychoeducational group programme + TAU</v>
      </c>
      <c r="D1808" s="35" t="str">
        <f>VLOOKUP(B1808,'WinBUGS output'!A:C,3,FALSE)</f>
        <v>Cognitive bibliotherapy + escitalopram</v>
      </c>
      <c r="E1808" s="35" t="str">
        <f>FIXED('WinBUGS output'!N1807,2)</f>
        <v>0.30</v>
      </c>
      <c r="F1808" s="35" t="str">
        <f>FIXED('WinBUGS output'!M1807,2)</f>
        <v>-1.03</v>
      </c>
      <c r="G1808" s="35" t="str">
        <f>FIXED('WinBUGS output'!O1807,2)</f>
        <v>1.65</v>
      </c>
      <c r="H1808" s="7"/>
      <c r="I1808" s="7"/>
      <c r="J1808" s="7"/>
      <c r="X1808" s="35" t="str">
        <f t="shared" si="68"/>
        <v>Psychoeducational group programme + TAU</v>
      </c>
      <c r="Y1808" s="35" t="str">
        <f t="shared" si="69"/>
        <v>Cognitive bibliotherapy + escitalopram</v>
      </c>
      <c r="Z1808" s="35" t="str">
        <f>FIXED(EXP('WinBUGS output'!N1807),2)</f>
        <v>1.36</v>
      </c>
      <c r="AA1808" s="35" t="str">
        <f>FIXED(EXP('WinBUGS output'!M1807),2)</f>
        <v>0.36</v>
      </c>
      <c r="AB1808" s="35" t="str">
        <f>FIXED(EXP('WinBUGS output'!O1807),2)</f>
        <v>5.20</v>
      </c>
    </row>
    <row r="1809" spans="1:28" x14ac:dyDescent="0.25">
      <c r="A1809" s="37">
        <v>39</v>
      </c>
      <c r="B1809" s="37">
        <v>40</v>
      </c>
      <c r="C1809" s="35" t="str">
        <f>VLOOKUP(A1809,'WinBUGS output'!A:C,3,FALSE)</f>
        <v>Interpersonal psychotherapy (IPT)</v>
      </c>
      <c r="D1809" s="35" t="str">
        <f>VLOOKUP(B1809,'WinBUGS output'!A:C,3,FALSE)</f>
        <v>Interpersonal counselling</v>
      </c>
      <c r="E1809" s="35" t="str">
        <f>FIXED('WinBUGS output'!N1808,2)</f>
        <v>0.39</v>
      </c>
      <c r="F1809" s="35" t="str">
        <f>FIXED('WinBUGS output'!M1808,2)</f>
        <v>-0.41</v>
      </c>
      <c r="G1809" s="35" t="str">
        <f>FIXED('WinBUGS output'!O1808,2)</f>
        <v>1.32</v>
      </c>
      <c r="H1809" s="7"/>
      <c r="I1809" s="7"/>
      <c r="J1809" s="7"/>
      <c r="X1809" s="35" t="str">
        <f t="shared" si="68"/>
        <v>Interpersonal psychotherapy (IPT)</v>
      </c>
      <c r="Y1809" s="35" t="str">
        <f t="shared" si="69"/>
        <v>Interpersonal counselling</v>
      </c>
      <c r="Z1809" s="35" t="str">
        <f>FIXED(EXP('WinBUGS output'!N1808),2)</f>
        <v>1.48</v>
      </c>
      <c r="AA1809" s="35" t="str">
        <f>FIXED(EXP('WinBUGS output'!M1808),2)</f>
        <v>0.67</v>
      </c>
      <c r="AB1809" s="35" t="str">
        <f>FIXED(EXP('WinBUGS output'!O1808),2)</f>
        <v>3.75</v>
      </c>
    </row>
    <row r="1810" spans="1:28" x14ac:dyDescent="0.25">
      <c r="A1810" s="37">
        <v>39</v>
      </c>
      <c r="B1810" s="37">
        <v>41</v>
      </c>
      <c r="C1810" s="35" t="str">
        <f>VLOOKUP(A1810,'WinBUGS output'!A:C,3,FALSE)</f>
        <v>Interpersonal psychotherapy (IPT)</v>
      </c>
      <c r="D1810" s="35" t="str">
        <f>VLOOKUP(B1810,'WinBUGS output'!A:C,3,FALSE)</f>
        <v>Non-directive counselling</v>
      </c>
      <c r="E1810" s="35" t="str">
        <f>FIXED('WinBUGS output'!N1809,2)</f>
        <v>0.09</v>
      </c>
      <c r="F1810" s="35" t="str">
        <f>FIXED('WinBUGS output'!M1809,2)</f>
        <v>-0.55</v>
      </c>
      <c r="G1810" s="35" t="str">
        <f>FIXED('WinBUGS output'!O1809,2)</f>
        <v>0.72</v>
      </c>
      <c r="H1810" s="7">
        <v>0.36299999999999999</v>
      </c>
      <c r="I1810" s="7">
        <v>-0.42099999999999999</v>
      </c>
      <c r="J1810" s="7">
        <v>1.1359999999999999</v>
      </c>
      <c r="X1810" s="35" t="str">
        <f t="shared" si="68"/>
        <v>Interpersonal psychotherapy (IPT)</v>
      </c>
      <c r="Y1810" s="35" t="str">
        <f t="shared" si="69"/>
        <v>Non-directive counselling</v>
      </c>
      <c r="Z1810" s="35" t="str">
        <f>FIXED(EXP('WinBUGS output'!N1809),2)</f>
        <v>1.09</v>
      </c>
      <c r="AA1810" s="35" t="str">
        <f>FIXED(EXP('WinBUGS output'!M1809),2)</f>
        <v>0.58</v>
      </c>
      <c r="AB1810" s="35" t="str">
        <f>FIXED(EXP('WinBUGS output'!O1809),2)</f>
        <v>2.05</v>
      </c>
    </row>
    <row r="1811" spans="1:28" x14ac:dyDescent="0.25">
      <c r="A1811" s="37">
        <v>39</v>
      </c>
      <c r="B1811" s="37">
        <v>42</v>
      </c>
      <c r="C1811" s="35" t="str">
        <f>VLOOKUP(A1811,'WinBUGS output'!A:C,3,FALSE)</f>
        <v>Interpersonal psychotherapy (IPT)</v>
      </c>
      <c r="D1811" s="35" t="str">
        <f>VLOOKUP(B1811,'WinBUGS output'!A:C,3,FALSE)</f>
        <v>Wheel of wellness counselling</v>
      </c>
      <c r="E1811" s="35" t="str">
        <f>FIXED('WinBUGS output'!N1810,2)</f>
        <v>0.12</v>
      </c>
      <c r="F1811" s="35" t="str">
        <f>FIXED('WinBUGS output'!M1810,2)</f>
        <v>-0.71</v>
      </c>
      <c r="G1811" s="35" t="str">
        <f>FIXED('WinBUGS output'!O1810,2)</f>
        <v>0.92</v>
      </c>
      <c r="H1811" s="7"/>
      <c r="I1811" s="7"/>
      <c r="J1811" s="7"/>
      <c r="X1811" s="35" t="str">
        <f t="shared" si="68"/>
        <v>Interpersonal psychotherapy (IPT)</v>
      </c>
      <c r="Y1811" s="35" t="str">
        <f t="shared" si="69"/>
        <v>Wheel of wellness counselling</v>
      </c>
      <c r="Z1811" s="35" t="str">
        <f>FIXED(EXP('WinBUGS output'!N1810),2)</f>
        <v>1.13</v>
      </c>
      <c r="AA1811" s="35" t="str">
        <f>FIXED(EXP('WinBUGS output'!M1810),2)</f>
        <v>0.49</v>
      </c>
      <c r="AB1811" s="35" t="str">
        <f>FIXED(EXP('WinBUGS output'!O1810),2)</f>
        <v>2.51</v>
      </c>
    </row>
    <row r="1812" spans="1:28" x14ac:dyDescent="0.25">
      <c r="A1812" s="37">
        <v>39</v>
      </c>
      <c r="B1812" s="37">
        <v>43</v>
      </c>
      <c r="C1812" s="35" t="str">
        <f>VLOOKUP(A1812,'WinBUGS output'!A:C,3,FALSE)</f>
        <v>Interpersonal psychotherapy (IPT)</v>
      </c>
      <c r="D1812" s="35" t="str">
        <f>VLOOKUP(B1812,'WinBUGS output'!A:C,3,FALSE)</f>
        <v>Problem solving individual + enhanced TAU</v>
      </c>
      <c r="E1812" s="35" t="str">
        <f>FIXED('WinBUGS output'!N1811,2)</f>
        <v>-0.90</v>
      </c>
      <c r="F1812" s="35" t="str">
        <f>FIXED('WinBUGS output'!M1811,2)</f>
        <v>-2.14</v>
      </c>
      <c r="G1812" s="35" t="str">
        <f>FIXED('WinBUGS output'!O1811,2)</f>
        <v>0.39</v>
      </c>
      <c r="H1812" s="7"/>
      <c r="I1812" s="7"/>
      <c r="J1812" s="7"/>
      <c r="X1812" s="35" t="str">
        <f t="shared" si="68"/>
        <v>Interpersonal psychotherapy (IPT)</v>
      </c>
      <c r="Y1812" s="35" t="str">
        <f t="shared" si="69"/>
        <v>Problem solving individual + enhanced TAU</v>
      </c>
      <c r="Z1812" s="35" t="str">
        <f>FIXED(EXP('WinBUGS output'!N1811),2)</f>
        <v>0.41</v>
      </c>
      <c r="AA1812" s="35" t="str">
        <f>FIXED(EXP('WinBUGS output'!M1811),2)</f>
        <v>0.12</v>
      </c>
      <c r="AB1812" s="35" t="str">
        <f>FIXED(EXP('WinBUGS output'!O1811),2)</f>
        <v>1.47</v>
      </c>
    </row>
    <row r="1813" spans="1:28" x14ac:dyDescent="0.25">
      <c r="A1813" s="37">
        <v>39</v>
      </c>
      <c r="B1813" s="37">
        <v>44</v>
      </c>
      <c r="C1813" s="35" t="str">
        <f>VLOOKUP(A1813,'WinBUGS output'!A:C,3,FALSE)</f>
        <v>Interpersonal psychotherapy (IPT)</v>
      </c>
      <c r="D1813" s="35" t="str">
        <f>VLOOKUP(B1813,'WinBUGS output'!A:C,3,FALSE)</f>
        <v>Behavioural activation</v>
      </c>
      <c r="E1813" s="35" t="str">
        <f>FIXED('WinBUGS output'!N1812,2)</f>
        <v>1.21</v>
      </c>
      <c r="F1813" s="35" t="str">
        <f>FIXED('WinBUGS output'!M1812,2)</f>
        <v>0.45</v>
      </c>
      <c r="G1813" s="35" t="str">
        <f>FIXED('WinBUGS output'!O1812,2)</f>
        <v>1.97</v>
      </c>
      <c r="H1813" s="7"/>
      <c r="I1813" s="7"/>
      <c r="J1813" s="7"/>
      <c r="X1813" s="35" t="str">
        <f t="shared" si="68"/>
        <v>Interpersonal psychotherapy (IPT)</v>
      </c>
      <c r="Y1813" s="35" t="str">
        <f t="shared" si="69"/>
        <v>Behavioural activation</v>
      </c>
      <c r="Z1813" s="35" t="str">
        <f>FIXED(EXP('WinBUGS output'!N1812),2)</f>
        <v>3.36</v>
      </c>
      <c r="AA1813" s="35" t="str">
        <f>FIXED(EXP('WinBUGS output'!M1812),2)</f>
        <v>1.58</v>
      </c>
      <c r="AB1813" s="35" t="str">
        <f>FIXED(EXP('WinBUGS output'!O1812),2)</f>
        <v>7.16</v>
      </c>
    </row>
    <row r="1814" spans="1:28" x14ac:dyDescent="0.25">
      <c r="A1814" s="37">
        <v>39</v>
      </c>
      <c r="B1814" s="37">
        <v>45</v>
      </c>
      <c r="C1814" s="35" t="str">
        <f>VLOOKUP(A1814,'WinBUGS output'!A:C,3,FALSE)</f>
        <v>Interpersonal psychotherapy (IPT)</v>
      </c>
      <c r="D1814" s="35" t="str">
        <f>VLOOKUP(B1814,'WinBUGS output'!A:C,3,FALSE)</f>
        <v>CBT individual (under 15 sessions)</v>
      </c>
      <c r="E1814" s="35" t="str">
        <f>FIXED('WinBUGS output'!N1813,2)</f>
        <v>0.48</v>
      </c>
      <c r="F1814" s="35" t="str">
        <f>FIXED('WinBUGS output'!M1813,2)</f>
        <v>-0.19</v>
      </c>
      <c r="G1814" s="35" t="str">
        <f>FIXED('WinBUGS output'!O1813,2)</f>
        <v>1.13</v>
      </c>
      <c r="H1814" s="7"/>
      <c r="I1814" s="7"/>
      <c r="J1814" s="7"/>
      <c r="X1814" s="35" t="str">
        <f t="shared" si="68"/>
        <v>Interpersonal psychotherapy (IPT)</v>
      </c>
      <c r="Y1814" s="35" t="str">
        <f t="shared" si="69"/>
        <v>CBT individual (under 15 sessions)</v>
      </c>
      <c r="Z1814" s="35" t="str">
        <f>FIXED(EXP('WinBUGS output'!N1813),2)</f>
        <v>1.61</v>
      </c>
      <c r="AA1814" s="35" t="str">
        <f>FIXED(EXP('WinBUGS output'!M1813),2)</f>
        <v>0.83</v>
      </c>
      <c r="AB1814" s="35" t="str">
        <f>FIXED(EXP('WinBUGS output'!O1813),2)</f>
        <v>3.10</v>
      </c>
    </row>
    <row r="1815" spans="1:28" x14ac:dyDescent="0.25">
      <c r="A1815" s="37">
        <v>39</v>
      </c>
      <c r="B1815" s="37">
        <v>46</v>
      </c>
      <c r="C1815" s="35" t="str">
        <f>VLOOKUP(A1815,'WinBUGS output'!A:C,3,FALSE)</f>
        <v>Interpersonal psychotherapy (IPT)</v>
      </c>
      <c r="D1815" s="35" t="str">
        <f>VLOOKUP(B1815,'WinBUGS output'!A:C,3,FALSE)</f>
        <v>CBT individual (under 15 sessions) + TAU</v>
      </c>
      <c r="E1815" s="35" t="str">
        <f>FIXED('WinBUGS output'!N1814,2)</f>
        <v>0.71</v>
      </c>
      <c r="F1815" s="35" t="str">
        <f>FIXED('WinBUGS output'!M1814,2)</f>
        <v>0.02</v>
      </c>
      <c r="G1815" s="35" t="str">
        <f>FIXED('WinBUGS output'!O1814,2)</f>
        <v>1.43</v>
      </c>
      <c r="H1815" s="7"/>
      <c r="I1815" s="7"/>
      <c r="J1815" s="7"/>
      <c r="X1815" s="35" t="str">
        <f t="shared" si="68"/>
        <v>Interpersonal psychotherapy (IPT)</v>
      </c>
      <c r="Y1815" s="35" t="str">
        <f t="shared" si="69"/>
        <v>CBT individual (under 15 sessions) + TAU</v>
      </c>
      <c r="Z1815" s="35" t="str">
        <f>FIXED(EXP('WinBUGS output'!N1814),2)</f>
        <v>2.03</v>
      </c>
      <c r="AA1815" s="35" t="str">
        <f>FIXED(EXP('WinBUGS output'!M1814),2)</f>
        <v>1.02</v>
      </c>
      <c r="AB1815" s="35" t="str">
        <f>FIXED(EXP('WinBUGS output'!O1814),2)</f>
        <v>4.17</v>
      </c>
    </row>
    <row r="1816" spans="1:28" x14ac:dyDescent="0.25">
      <c r="A1816" s="37">
        <v>39</v>
      </c>
      <c r="B1816" s="37">
        <v>47</v>
      </c>
      <c r="C1816" s="35" t="str">
        <f>VLOOKUP(A1816,'WinBUGS output'!A:C,3,FALSE)</f>
        <v>Interpersonal psychotherapy (IPT)</v>
      </c>
      <c r="D1816" s="35" t="str">
        <f>VLOOKUP(B1816,'WinBUGS output'!A:C,3,FALSE)</f>
        <v>CBT individual (over 15 sessions)</v>
      </c>
      <c r="E1816" s="35" t="str">
        <f>FIXED('WinBUGS output'!N1815,2)</f>
        <v>0.57</v>
      </c>
      <c r="F1816" s="35" t="str">
        <f>FIXED('WinBUGS output'!M1815,2)</f>
        <v>0.11</v>
      </c>
      <c r="G1816" s="35" t="str">
        <f>FIXED('WinBUGS output'!O1815,2)</f>
        <v>1.02</v>
      </c>
      <c r="H1816" s="7">
        <v>0.69299999999999995</v>
      </c>
      <c r="I1816" s="7">
        <v>0.43359999999999999</v>
      </c>
      <c r="J1816" s="7">
        <v>1.175</v>
      </c>
      <c r="X1816" s="35" t="str">
        <f t="shared" si="68"/>
        <v>Interpersonal psychotherapy (IPT)</v>
      </c>
      <c r="Y1816" s="35" t="str">
        <f t="shared" si="69"/>
        <v>CBT individual (over 15 sessions)</v>
      </c>
      <c r="Z1816" s="35" t="str">
        <f>FIXED(EXP('WinBUGS output'!N1815),2)</f>
        <v>1.76</v>
      </c>
      <c r="AA1816" s="35" t="str">
        <f>FIXED(EXP('WinBUGS output'!M1815),2)</f>
        <v>1.12</v>
      </c>
      <c r="AB1816" s="35" t="str">
        <f>FIXED(EXP('WinBUGS output'!O1815),2)</f>
        <v>2.76</v>
      </c>
    </row>
    <row r="1817" spans="1:28" x14ac:dyDescent="0.25">
      <c r="A1817" s="37">
        <v>39</v>
      </c>
      <c r="B1817" s="37">
        <v>48</v>
      </c>
      <c r="C1817" s="35" t="str">
        <f>VLOOKUP(A1817,'WinBUGS output'!A:C,3,FALSE)</f>
        <v>Interpersonal psychotherapy (IPT)</v>
      </c>
      <c r="D1817" s="35" t="str">
        <f>VLOOKUP(B1817,'WinBUGS output'!A:C,3,FALSE)</f>
        <v>CBT individual (over 15 sessions) + TAU</v>
      </c>
      <c r="E1817" s="35" t="str">
        <f>FIXED('WinBUGS output'!N1816,2)</f>
        <v>-0.09</v>
      </c>
      <c r="F1817" s="35" t="str">
        <f>FIXED('WinBUGS output'!M1816,2)</f>
        <v>-1.39</v>
      </c>
      <c r="G1817" s="35" t="str">
        <f>FIXED('WinBUGS output'!O1816,2)</f>
        <v>0.85</v>
      </c>
      <c r="H1817" s="7"/>
      <c r="I1817" s="7"/>
      <c r="J1817" s="7"/>
      <c r="X1817" s="35" t="str">
        <f t="shared" si="68"/>
        <v>Interpersonal psychotherapy (IPT)</v>
      </c>
      <c r="Y1817" s="35" t="str">
        <f t="shared" si="69"/>
        <v>CBT individual (over 15 sessions) + TAU</v>
      </c>
      <c r="Z1817" s="35" t="str">
        <f>FIXED(EXP('WinBUGS output'!N1816),2)</f>
        <v>0.91</v>
      </c>
      <c r="AA1817" s="35" t="str">
        <f>FIXED(EXP('WinBUGS output'!M1816),2)</f>
        <v>0.25</v>
      </c>
      <c r="AB1817" s="35" t="str">
        <f>FIXED(EXP('WinBUGS output'!O1816),2)</f>
        <v>2.33</v>
      </c>
    </row>
    <row r="1818" spans="1:28" x14ac:dyDescent="0.25">
      <c r="A1818" s="37">
        <v>39</v>
      </c>
      <c r="B1818" s="37">
        <v>49</v>
      </c>
      <c r="C1818" s="35" t="str">
        <f>VLOOKUP(A1818,'WinBUGS output'!A:C,3,FALSE)</f>
        <v>Interpersonal psychotherapy (IPT)</v>
      </c>
      <c r="D1818" s="35" t="str">
        <f>VLOOKUP(B1818,'WinBUGS output'!A:C,3,FALSE)</f>
        <v>Rational emotive behaviour therapy (REBT) individual</v>
      </c>
      <c r="E1818" s="35" t="str">
        <f>FIXED('WinBUGS output'!N1817,2)</f>
        <v>0.59</v>
      </c>
      <c r="F1818" s="35" t="str">
        <f>FIXED('WinBUGS output'!M1817,2)</f>
        <v>-0.16</v>
      </c>
      <c r="G1818" s="35" t="str">
        <f>FIXED('WinBUGS output'!O1817,2)</f>
        <v>1.34</v>
      </c>
      <c r="H1818" s="7"/>
      <c r="I1818" s="7"/>
      <c r="J1818" s="7"/>
      <c r="X1818" s="35" t="str">
        <f t="shared" si="68"/>
        <v>Interpersonal psychotherapy (IPT)</v>
      </c>
      <c r="Y1818" s="35" t="str">
        <f t="shared" si="69"/>
        <v>Rational emotive behaviour therapy (REBT) individual</v>
      </c>
      <c r="Z1818" s="35" t="str">
        <f>FIXED(EXP('WinBUGS output'!N1817),2)</f>
        <v>1.80</v>
      </c>
      <c r="AA1818" s="35" t="str">
        <f>FIXED(EXP('WinBUGS output'!M1817),2)</f>
        <v>0.85</v>
      </c>
      <c r="AB1818" s="35" t="str">
        <f>FIXED(EXP('WinBUGS output'!O1817),2)</f>
        <v>3.81</v>
      </c>
    </row>
    <row r="1819" spans="1:28" x14ac:dyDescent="0.25">
      <c r="A1819" s="37">
        <v>39</v>
      </c>
      <c r="B1819" s="37">
        <v>50</v>
      </c>
      <c r="C1819" s="35" t="str">
        <f>VLOOKUP(A1819,'WinBUGS output'!A:C,3,FALSE)</f>
        <v>Interpersonal psychotherapy (IPT)</v>
      </c>
      <c r="D1819" s="35" t="str">
        <f>VLOOKUP(B1819,'WinBUGS output'!A:C,3,FALSE)</f>
        <v>Third-wave cognitive therapy individual</v>
      </c>
      <c r="E1819" s="35" t="str">
        <f>FIXED('WinBUGS output'!N1818,2)</f>
        <v>0.78</v>
      </c>
      <c r="F1819" s="35" t="str">
        <f>FIXED('WinBUGS output'!M1818,2)</f>
        <v>0.09</v>
      </c>
      <c r="G1819" s="35" t="str">
        <f>FIXED('WinBUGS output'!O1818,2)</f>
        <v>1.53</v>
      </c>
      <c r="H1819" s="7"/>
      <c r="I1819" s="7"/>
      <c r="J1819" s="7"/>
      <c r="X1819" s="35" t="str">
        <f t="shared" si="68"/>
        <v>Interpersonal psychotherapy (IPT)</v>
      </c>
      <c r="Y1819" s="35" t="str">
        <f t="shared" si="69"/>
        <v>Third-wave cognitive therapy individual</v>
      </c>
      <c r="Z1819" s="35" t="str">
        <f>FIXED(EXP('WinBUGS output'!N1818),2)</f>
        <v>2.19</v>
      </c>
      <c r="AA1819" s="35" t="str">
        <f>FIXED(EXP('WinBUGS output'!M1818),2)</f>
        <v>1.10</v>
      </c>
      <c r="AB1819" s="35" t="str">
        <f>FIXED(EXP('WinBUGS output'!O1818),2)</f>
        <v>4.63</v>
      </c>
    </row>
    <row r="1820" spans="1:28" x14ac:dyDescent="0.25">
      <c r="A1820" s="37">
        <v>39</v>
      </c>
      <c r="B1820" s="37">
        <v>51</v>
      </c>
      <c r="C1820" s="35" t="str">
        <f>VLOOKUP(A1820,'WinBUGS output'!A:C,3,FALSE)</f>
        <v>Interpersonal psychotherapy (IPT)</v>
      </c>
      <c r="D1820" s="35" t="str">
        <f>VLOOKUP(B1820,'WinBUGS output'!A:C,3,FALSE)</f>
        <v>Third-wave cognitive therapy individual + TAU</v>
      </c>
      <c r="E1820" s="35" t="str">
        <f>FIXED('WinBUGS output'!N1819,2)</f>
        <v>0.75</v>
      </c>
      <c r="F1820" s="35" t="str">
        <f>FIXED('WinBUGS output'!M1819,2)</f>
        <v>-0.05</v>
      </c>
      <c r="G1820" s="35" t="str">
        <f>FIXED('WinBUGS output'!O1819,2)</f>
        <v>1.67</v>
      </c>
      <c r="H1820" s="7"/>
      <c r="I1820" s="7"/>
      <c r="J1820" s="7"/>
      <c r="X1820" s="35" t="str">
        <f t="shared" si="68"/>
        <v>Interpersonal psychotherapy (IPT)</v>
      </c>
      <c r="Y1820" s="35" t="str">
        <f t="shared" si="69"/>
        <v>Third-wave cognitive therapy individual + TAU</v>
      </c>
      <c r="Z1820" s="35" t="str">
        <f>FIXED(EXP('WinBUGS output'!N1819),2)</f>
        <v>2.11</v>
      </c>
      <c r="AA1820" s="35" t="str">
        <f>FIXED(EXP('WinBUGS output'!M1819),2)</f>
        <v>0.95</v>
      </c>
      <c r="AB1820" s="35" t="str">
        <f>FIXED(EXP('WinBUGS output'!O1819),2)</f>
        <v>5.30</v>
      </c>
    </row>
    <row r="1821" spans="1:28" x14ac:dyDescent="0.25">
      <c r="A1821" s="37">
        <v>39</v>
      </c>
      <c r="B1821" s="37">
        <v>52</v>
      </c>
      <c r="C1821" s="35" t="str">
        <f>VLOOKUP(A1821,'WinBUGS output'!A:C,3,FALSE)</f>
        <v>Interpersonal psychotherapy (IPT)</v>
      </c>
      <c r="D1821" s="35" t="str">
        <f>VLOOKUP(B1821,'WinBUGS output'!A:C,3,FALSE)</f>
        <v>CBT group (under 15 sessions)</v>
      </c>
      <c r="E1821" s="35" t="str">
        <f>FIXED('WinBUGS output'!N1820,2)</f>
        <v>0.12</v>
      </c>
      <c r="F1821" s="35" t="str">
        <f>FIXED('WinBUGS output'!M1820,2)</f>
        <v>-0.60</v>
      </c>
      <c r="G1821" s="35" t="str">
        <f>FIXED('WinBUGS output'!O1820,2)</f>
        <v>0.87</v>
      </c>
      <c r="H1821" s="7"/>
      <c r="I1821" s="7"/>
      <c r="J1821" s="7"/>
      <c r="X1821" s="35" t="str">
        <f t="shared" si="68"/>
        <v>Interpersonal psychotherapy (IPT)</v>
      </c>
      <c r="Y1821" s="35" t="str">
        <f t="shared" si="69"/>
        <v>CBT group (under 15 sessions)</v>
      </c>
      <c r="Z1821" s="35" t="str">
        <f>FIXED(EXP('WinBUGS output'!N1820),2)</f>
        <v>1.13</v>
      </c>
      <c r="AA1821" s="35" t="str">
        <f>FIXED(EXP('WinBUGS output'!M1820),2)</f>
        <v>0.55</v>
      </c>
      <c r="AB1821" s="35" t="str">
        <f>FIXED(EXP('WinBUGS output'!O1820),2)</f>
        <v>2.39</v>
      </c>
    </row>
    <row r="1822" spans="1:28" x14ac:dyDescent="0.25">
      <c r="A1822" s="37">
        <v>39</v>
      </c>
      <c r="B1822" s="37">
        <v>53</v>
      </c>
      <c r="C1822" s="35" t="str">
        <f>VLOOKUP(A1822,'WinBUGS output'!A:C,3,FALSE)</f>
        <v>Interpersonal psychotherapy (IPT)</v>
      </c>
      <c r="D1822" s="35" t="str">
        <f>VLOOKUP(B1822,'WinBUGS output'!A:C,3,FALSE)</f>
        <v>CBT group (under 15 sessions) + TAU</v>
      </c>
      <c r="E1822" s="35" t="str">
        <f>FIXED('WinBUGS output'!N1821,2)</f>
        <v>0.27</v>
      </c>
      <c r="F1822" s="35" t="str">
        <f>FIXED('WinBUGS output'!M1821,2)</f>
        <v>-0.48</v>
      </c>
      <c r="G1822" s="35" t="str">
        <f>FIXED('WinBUGS output'!O1821,2)</f>
        <v>1.12</v>
      </c>
      <c r="H1822" s="7"/>
      <c r="I1822" s="7"/>
      <c r="J1822" s="7"/>
      <c r="X1822" s="35" t="str">
        <f t="shared" si="68"/>
        <v>Interpersonal psychotherapy (IPT)</v>
      </c>
      <c r="Y1822" s="35" t="str">
        <f t="shared" si="69"/>
        <v>CBT group (under 15 sessions) + TAU</v>
      </c>
      <c r="Z1822" s="35" t="str">
        <f>FIXED(EXP('WinBUGS output'!N1821),2)</f>
        <v>1.31</v>
      </c>
      <c r="AA1822" s="35" t="str">
        <f>FIXED(EXP('WinBUGS output'!M1821),2)</f>
        <v>0.62</v>
      </c>
      <c r="AB1822" s="35" t="str">
        <f>FIXED(EXP('WinBUGS output'!O1821),2)</f>
        <v>3.07</v>
      </c>
    </row>
    <row r="1823" spans="1:28" x14ac:dyDescent="0.25">
      <c r="A1823" s="37">
        <v>39</v>
      </c>
      <c r="B1823" s="37">
        <v>54</v>
      </c>
      <c r="C1823" s="35" t="str">
        <f>VLOOKUP(A1823,'WinBUGS output'!A:C,3,FALSE)</f>
        <v>Interpersonal psychotherapy (IPT)</v>
      </c>
      <c r="D1823" s="35" t="str">
        <f>VLOOKUP(B1823,'WinBUGS output'!A:C,3,FALSE)</f>
        <v>Coping with Depression course (group)</v>
      </c>
      <c r="E1823" s="35" t="str">
        <f>FIXED('WinBUGS output'!N1822,2)</f>
        <v>-0.14</v>
      </c>
      <c r="F1823" s="35" t="str">
        <f>FIXED('WinBUGS output'!M1822,2)</f>
        <v>-0.94</v>
      </c>
      <c r="G1823" s="35" t="str">
        <f>FIXED('WinBUGS output'!O1822,2)</f>
        <v>0.61</v>
      </c>
      <c r="H1823" s="7"/>
      <c r="I1823" s="7"/>
      <c r="J1823" s="7"/>
      <c r="X1823" s="35" t="str">
        <f t="shared" si="68"/>
        <v>Interpersonal psychotherapy (IPT)</v>
      </c>
      <c r="Y1823" s="35" t="str">
        <f t="shared" si="69"/>
        <v>Coping with Depression course (group)</v>
      </c>
      <c r="Z1823" s="35" t="str">
        <f>FIXED(EXP('WinBUGS output'!N1822),2)</f>
        <v>0.87</v>
      </c>
      <c r="AA1823" s="35" t="str">
        <f>FIXED(EXP('WinBUGS output'!M1822),2)</f>
        <v>0.39</v>
      </c>
      <c r="AB1823" s="35" t="str">
        <f>FIXED(EXP('WinBUGS output'!O1822),2)</f>
        <v>1.84</v>
      </c>
    </row>
    <row r="1824" spans="1:28" x14ac:dyDescent="0.25">
      <c r="A1824" s="37">
        <v>39</v>
      </c>
      <c r="B1824" s="37">
        <v>55</v>
      </c>
      <c r="C1824" s="35" t="str">
        <f>VLOOKUP(A1824,'WinBUGS output'!A:C,3,FALSE)</f>
        <v>Interpersonal psychotherapy (IPT)</v>
      </c>
      <c r="D1824" s="35" t="str">
        <f>VLOOKUP(B1824,'WinBUGS output'!A:C,3,FALSE)</f>
        <v>Third-wave cognitive therapy group</v>
      </c>
      <c r="E1824" s="35" t="str">
        <f>FIXED('WinBUGS output'!N1823,2)</f>
        <v>-0.11</v>
      </c>
      <c r="F1824" s="35" t="str">
        <f>FIXED('WinBUGS output'!M1823,2)</f>
        <v>-0.85</v>
      </c>
      <c r="G1824" s="35" t="str">
        <f>FIXED('WinBUGS output'!O1823,2)</f>
        <v>0.60</v>
      </c>
      <c r="H1824" s="7"/>
      <c r="I1824" s="7"/>
      <c r="J1824" s="7"/>
      <c r="X1824" s="35" t="str">
        <f t="shared" si="68"/>
        <v>Interpersonal psychotherapy (IPT)</v>
      </c>
      <c r="Y1824" s="35" t="str">
        <f t="shared" si="69"/>
        <v>Third-wave cognitive therapy group</v>
      </c>
      <c r="Z1824" s="35" t="str">
        <f>FIXED(EXP('WinBUGS output'!N1823),2)</f>
        <v>0.89</v>
      </c>
      <c r="AA1824" s="35" t="str">
        <f>FIXED(EXP('WinBUGS output'!M1823),2)</f>
        <v>0.43</v>
      </c>
      <c r="AB1824" s="35" t="str">
        <f>FIXED(EXP('WinBUGS output'!O1823),2)</f>
        <v>1.82</v>
      </c>
    </row>
    <row r="1825" spans="1:28" x14ac:dyDescent="0.25">
      <c r="A1825" s="37">
        <v>39</v>
      </c>
      <c r="B1825" s="37">
        <v>56</v>
      </c>
      <c r="C1825" s="35" t="str">
        <f>VLOOKUP(A1825,'WinBUGS output'!A:C,3,FALSE)</f>
        <v>Interpersonal psychotherapy (IPT)</v>
      </c>
      <c r="D1825" s="35" t="str">
        <f>VLOOKUP(B1825,'WinBUGS output'!A:C,3,FALSE)</f>
        <v>Third-wave cognitive therapy group + TAU</v>
      </c>
      <c r="E1825" s="35" t="str">
        <f>FIXED('WinBUGS output'!N1824,2)</f>
        <v>0.07</v>
      </c>
      <c r="F1825" s="35" t="str">
        <f>FIXED('WinBUGS output'!M1824,2)</f>
        <v>-0.78</v>
      </c>
      <c r="G1825" s="35" t="str">
        <f>FIXED('WinBUGS output'!O1824,2)</f>
        <v>0.96</v>
      </c>
      <c r="H1825" s="7"/>
      <c r="I1825" s="7"/>
      <c r="J1825" s="7"/>
      <c r="X1825" s="35" t="str">
        <f t="shared" si="68"/>
        <v>Interpersonal psychotherapy (IPT)</v>
      </c>
      <c r="Y1825" s="35" t="str">
        <f t="shared" si="69"/>
        <v>Third-wave cognitive therapy group + TAU</v>
      </c>
      <c r="Z1825" s="35" t="str">
        <f>FIXED(EXP('WinBUGS output'!N1824),2)</f>
        <v>1.07</v>
      </c>
      <c r="AA1825" s="35" t="str">
        <f>FIXED(EXP('WinBUGS output'!M1824),2)</f>
        <v>0.46</v>
      </c>
      <c r="AB1825" s="35" t="str">
        <f>FIXED(EXP('WinBUGS output'!O1824),2)</f>
        <v>2.61</v>
      </c>
    </row>
    <row r="1826" spans="1:28" x14ac:dyDescent="0.25">
      <c r="A1826" s="37">
        <v>39</v>
      </c>
      <c r="B1826" s="37">
        <v>57</v>
      </c>
      <c r="C1826" s="35" t="str">
        <f>VLOOKUP(A1826,'WinBUGS output'!A:C,3,FALSE)</f>
        <v>Interpersonal psychotherapy (IPT)</v>
      </c>
      <c r="D1826" s="35" t="str">
        <f>VLOOKUP(B1826,'WinBUGS output'!A:C,3,FALSE)</f>
        <v>CBT individual (over 15 sessions) + any TCA</v>
      </c>
      <c r="E1826" s="35" t="str">
        <f>FIXED('WinBUGS output'!N1825,2)</f>
        <v>0.90</v>
      </c>
      <c r="F1826" s="35" t="str">
        <f>FIXED('WinBUGS output'!M1825,2)</f>
        <v>0.09</v>
      </c>
      <c r="G1826" s="35" t="str">
        <f>FIXED('WinBUGS output'!O1825,2)</f>
        <v>1.72</v>
      </c>
      <c r="H1826" s="7"/>
      <c r="I1826" s="7"/>
      <c r="J1826" s="7"/>
      <c r="X1826" s="35" t="str">
        <f t="shared" si="68"/>
        <v>Interpersonal psychotherapy (IPT)</v>
      </c>
      <c r="Y1826" s="35" t="str">
        <f t="shared" si="69"/>
        <v>CBT individual (over 15 sessions) + any TCA</v>
      </c>
      <c r="Z1826" s="35" t="str">
        <f>FIXED(EXP('WinBUGS output'!N1825),2)</f>
        <v>2.46</v>
      </c>
      <c r="AA1826" s="35" t="str">
        <f>FIXED(EXP('WinBUGS output'!M1825),2)</f>
        <v>1.09</v>
      </c>
      <c r="AB1826" s="35" t="str">
        <f>FIXED(EXP('WinBUGS output'!O1825),2)</f>
        <v>5.56</v>
      </c>
    </row>
    <row r="1827" spans="1:28" x14ac:dyDescent="0.25">
      <c r="A1827" s="37">
        <v>39</v>
      </c>
      <c r="B1827" s="37">
        <v>58</v>
      </c>
      <c r="C1827" s="35" t="str">
        <f>VLOOKUP(A1827,'WinBUGS output'!A:C,3,FALSE)</f>
        <v>Interpersonal psychotherapy (IPT)</v>
      </c>
      <c r="D1827" s="35" t="str">
        <f>VLOOKUP(B1827,'WinBUGS output'!A:C,3,FALSE)</f>
        <v>CBT individual (over 15 sessions) + imipramine</v>
      </c>
      <c r="E1827" s="35" t="str">
        <f>FIXED('WinBUGS output'!N1826,2)</f>
        <v>0.92</v>
      </c>
      <c r="F1827" s="35" t="str">
        <f>FIXED('WinBUGS output'!M1826,2)</f>
        <v>0.00</v>
      </c>
      <c r="G1827" s="35" t="str">
        <f>FIXED('WinBUGS output'!O1826,2)</f>
        <v>1.85</v>
      </c>
      <c r="H1827" s="7"/>
      <c r="I1827" s="7"/>
      <c r="J1827" s="7"/>
      <c r="X1827" s="35" t="str">
        <f t="shared" si="68"/>
        <v>Interpersonal psychotherapy (IPT)</v>
      </c>
      <c r="Y1827" s="35" t="str">
        <f t="shared" si="69"/>
        <v>CBT individual (over 15 sessions) + imipramine</v>
      </c>
      <c r="Z1827" s="35" t="str">
        <f>FIXED(EXP('WinBUGS output'!N1826),2)</f>
        <v>2.51</v>
      </c>
      <c r="AA1827" s="35" t="str">
        <f>FIXED(EXP('WinBUGS output'!M1826),2)</f>
        <v>1.00</v>
      </c>
      <c r="AB1827" s="35" t="str">
        <f>FIXED(EXP('WinBUGS output'!O1826),2)</f>
        <v>6.36</v>
      </c>
    </row>
    <row r="1828" spans="1:28" x14ac:dyDescent="0.25">
      <c r="A1828" s="37">
        <v>39</v>
      </c>
      <c r="B1828" s="37">
        <v>59</v>
      </c>
      <c r="C1828" s="35" t="str">
        <f>VLOOKUP(A1828,'WinBUGS output'!A:C,3,FALSE)</f>
        <v>Interpersonal psychotherapy (IPT)</v>
      </c>
      <c r="D1828" s="35" t="str">
        <f>VLOOKUP(B1828,'WinBUGS output'!A:C,3,FALSE)</f>
        <v>Supportive psychotherapy + any SSRI</v>
      </c>
      <c r="E1828" s="35" t="str">
        <f>FIXED('WinBUGS output'!N1827,2)</f>
        <v>1.29</v>
      </c>
      <c r="F1828" s="35" t="str">
        <f>FIXED('WinBUGS output'!M1827,2)</f>
        <v>-0.20</v>
      </c>
      <c r="G1828" s="35" t="str">
        <f>FIXED('WinBUGS output'!O1827,2)</f>
        <v>2.84</v>
      </c>
      <c r="H1828" s="7"/>
      <c r="I1828" s="7"/>
      <c r="J1828" s="7"/>
      <c r="X1828" s="35" t="str">
        <f t="shared" si="68"/>
        <v>Interpersonal psychotherapy (IPT)</v>
      </c>
      <c r="Y1828" s="35" t="str">
        <f t="shared" si="69"/>
        <v>Supportive psychotherapy + any SSRI</v>
      </c>
      <c r="Z1828" s="35" t="str">
        <f>FIXED(EXP('WinBUGS output'!N1827),2)</f>
        <v>3.64</v>
      </c>
      <c r="AA1828" s="35" t="str">
        <f>FIXED(EXP('WinBUGS output'!M1827),2)</f>
        <v>0.82</v>
      </c>
      <c r="AB1828" s="35" t="str">
        <f>FIXED(EXP('WinBUGS output'!O1827),2)</f>
        <v>17.17</v>
      </c>
    </row>
    <row r="1829" spans="1:28" x14ac:dyDescent="0.25">
      <c r="A1829" s="37">
        <v>39</v>
      </c>
      <c r="B1829" s="37">
        <v>60</v>
      </c>
      <c r="C1829" s="35" t="str">
        <f>VLOOKUP(A1829,'WinBUGS output'!A:C,3,FALSE)</f>
        <v>Interpersonal psychotherapy (IPT)</v>
      </c>
      <c r="D1829" s="35" t="str">
        <f>VLOOKUP(B1829,'WinBUGS output'!A:C,3,FALSE)</f>
        <v>Interpersonal psychotherapy (IPT) + any AD</v>
      </c>
      <c r="E1829" s="35" t="str">
        <f>FIXED('WinBUGS output'!N1828,2)</f>
        <v>1.47</v>
      </c>
      <c r="F1829" s="35" t="str">
        <f>FIXED('WinBUGS output'!M1828,2)</f>
        <v>0.41</v>
      </c>
      <c r="G1829" s="35" t="str">
        <f>FIXED('WinBUGS output'!O1828,2)</f>
        <v>2.55</v>
      </c>
      <c r="H1829" s="7"/>
      <c r="I1829" s="7"/>
      <c r="J1829" s="7"/>
      <c r="X1829" s="35" t="str">
        <f t="shared" si="68"/>
        <v>Interpersonal psychotherapy (IPT)</v>
      </c>
      <c r="Y1829" s="35" t="str">
        <f t="shared" si="69"/>
        <v>Interpersonal psychotherapy (IPT) + any AD</v>
      </c>
      <c r="Z1829" s="35" t="str">
        <f>FIXED(EXP('WinBUGS output'!N1828),2)</f>
        <v>4.36</v>
      </c>
      <c r="AA1829" s="35" t="str">
        <f>FIXED(EXP('WinBUGS output'!M1828),2)</f>
        <v>1.51</v>
      </c>
      <c r="AB1829" s="35" t="str">
        <f>FIXED(EXP('WinBUGS output'!O1828),2)</f>
        <v>12.81</v>
      </c>
    </row>
    <row r="1830" spans="1:28" x14ac:dyDescent="0.25">
      <c r="A1830" s="37">
        <v>39</v>
      </c>
      <c r="B1830" s="37">
        <v>61</v>
      </c>
      <c r="C1830" s="35" t="str">
        <f>VLOOKUP(A1830,'WinBUGS output'!A:C,3,FALSE)</f>
        <v>Interpersonal psychotherapy (IPT)</v>
      </c>
      <c r="D1830" s="35" t="str">
        <f>VLOOKUP(B1830,'WinBUGS output'!A:C,3,FALSE)</f>
        <v>Interpersonal psychotherapy (IPT) + imipramine</v>
      </c>
      <c r="E1830" s="35" t="str">
        <f>FIXED('WinBUGS output'!N1829,2)</f>
        <v>1.49</v>
      </c>
      <c r="F1830" s="35" t="str">
        <f>FIXED('WinBUGS output'!M1829,2)</f>
        <v>0.28</v>
      </c>
      <c r="G1830" s="35" t="str">
        <f>FIXED('WinBUGS output'!O1829,2)</f>
        <v>2.73</v>
      </c>
      <c r="H1830" s="7"/>
      <c r="I1830" s="7"/>
      <c r="J1830" s="7"/>
      <c r="X1830" s="35" t="str">
        <f t="shared" si="68"/>
        <v>Interpersonal psychotherapy (IPT)</v>
      </c>
      <c r="Y1830" s="35" t="str">
        <f t="shared" si="69"/>
        <v>Interpersonal psychotherapy (IPT) + imipramine</v>
      </c>
      <c r="Z1830" s="35" t="str">
        <f>FIXED(EXP('WinBUGS output'!N1829),2)</f>
        <v>4.45</v>
      </c>
      <c r="AA1830" s="35" t="str">
        <f>FIXED(EXP('WinBUGS output'!M1829),2)</f>
        <v>1.32</v>
      </c>
      <c r="AB1830" s="35" t="str">
        <f>FIXED(EXP('WinBUGS output'!O1829),2)</f>
        <v>15.32</v>
      </c>
    </row>
    <row r="1831" spans="1:28" x14ac:dyDescent="0.25">
      <c r="A1831" s="37">
        <v>39</v>
      </c>
      <c r="B1831" s="37">
        <v>62</v>
      </c>
      <c r="C1831" s="35" t="str">
        <f>VLOOKUP(A1831,'WinBUGS output'!A:C,3,FALSE)</f>
        <v>Interpersonal psychotherapy (IPT)</v>
      </c>
      <c r="D1831" s="35" t="str">
        <f>VLOOKUP(B1831,'WinBUGS output'!A:C,3,FALSE)</f>
        <v>Short-term psychodynamic psychotherapy individual + Any AD</v>
      </c>
      <c r="E1831" s="35" t="str">
        <f>FIXED('WinBUGS output'!N1830,2)</f>
        <v>1.23</v>
      </c>
      <c r="F1831" s="35" t="str">
        <f>FIXED('WinBUGS output'!M1830,2)</f>
        <v>0.27</v>
      </c>
      <c r="G1831" s="35" t="str">
        <f>FIXED('WinBUGS output'!O1830,2)</f>
        <v>2.18</v>
      </c>
      <c r="H1831" s="7"/>
      <c r="I1831" s="7"/>
      <c r="J1831" s="7"/>
      <c r="X1831" s="35" t="str">
        <f t="shared" si="68"/>
        <v>Interpersonal psychotherapy (IPT)</v>
      </c>
      <c r="Y1831" s="35" t="str">
        <f t="shared" si="69"/>
        <v>Short-term psychodynamic psychotherapy individual + Any AD</v>
      </c>
      <c r="Z1831" s="35" t="str">
        <f>FIXED(EXP('WinBUGS output'!N1830),2)</f>
        <v>3.43</v>
      </c>
      <c r="AA1831" s="35" t="str">
        <f>FIXED(EXP('WinBUGS output'!M1830),2)</f>
        <v>1.31</v>
      </c>
      <c r="AB1831" s="35" t="str">
        <f>FIXED(EXP('WinBUGS output'!O1830),2)</f>
        <v>8.87</v>
      </c>
    </row>
    <row r="1832" spans="1:28" x14ac:dyDescent="0.25">
      <c r="A1832" s="37">
        <v>39</v>
      </c>
      <c r="B1832" s="37">
        <v>63</v>
      </c>
      <c r="C1832" s="35" t="str">
        <f>VLOOKUP(A1832,'WinBUGS output'!A:C,3,FALSE)</f>
        <v>Interpersonal psychotherapy (IPT)</v>
      </c>
      <c r="D1832" s="35" t="str">
        <f>VLOOKUP(B1832,'WinBUGS output'!A:C,3,FALSE)</f>
        <v>Short-term psychodynamic psychotherapy individual + any SSRI</v>
      </c>
      <c r="E1832" s="35" t="str">
        <f>FIXED('WinBUGS output'!N1831,2)</f>
        <v>1.10</v>
      </c>
      <c r="F1832" s="35" t="str">
        <f>FIXED('WinBUGS output'!M1831,2)</f>
        <v>0.00</v>
      </c>
      <c r="G1832" s="35" t="str">
        <f>FIXED('WinBUGS output'!O1831,2)</f>
        <v>2.14</v>
      </c>
      <c r="H1832" s="7"/>
      <c r="I1832" s="7"/>
      <c r="J1832" s="7"/>
      <c r="X1832" s="35" t="str">
        <f t="shared" si="68"/>
        <v>Interpersonal psychotherapy (IPT)</v>
      </c>
      <c r="Y1832" s="35" t="str">
        <f t="shared" si="69"/>
        <v>Short-term psychodynamic psychotherapy individual + any SSRI</v>
      </c>
      <c r="Z1832" s="35" t="str">
        <f>FIXED(EXP('WinBUGS output'!N1831),2)</f>
        <v>2.99</v>
      </c>
      <c r="AA1832" s="35" t="str">
        <f>FIXED(EXP('WinBUGS output'!M1831),2)</f>
        <v>1.00</v>
      </c>
      <c r="AB1832" s="35" t="str">
        <f>FIXED(EXP('WinBUGS output'!O1831),2)</f>
        <v>8.47</v>
      </c>
    </row>
    <row r="1833" spans="1:28" x14ac:dyDescent="0.25">
      <c r="A1833" s="37">
        <v>39</v>
      </c>
      <c r="B1833" s="37">
        <v>64</v>
      </c>
      <c r="C1833" s="35" t="str">
        <f>VLOOKUP(A1833,'WinBUGS output'!A:C,3,FALSE)</f>
        <v>Interpersonal psychotherapy (IPT)</v>
      </c>
      <c r="D1833" s="35" t="str">
        <f>VLOOKUP(B1833,'WinBUGS output'!A:C,3,FALSE)</f>
        <v>CBT individual (over 15 sessions) + Pill placebo</v>
      </c>
      <c r="E1833" s="35" t="str">
        <f>FIXED('WinBUGS output'!N1832,2)</f>
        <v>1.83</v>
      </c>
      <c r="F1833" s="35" t="str">
        <f>FIXED('WinBUGS output'!M1832,2)</f>
        <v>0.74</v>
      </c>
      <c r="G1833" s="35" t="str">
        <f>FIXED('WinBUGS output'!O1832,2)</f>
        <v>2.91</v>
      </c>
      <c r="H1833" s="7"/>
      <c r="I1833" s="7"/>
      <c r="J1833" s="7"/>
      <c r="X1833" s="35" t="str">
        <f t="shared" si="68"/>
        <v>Interpersonal psychotherapy (IPT)</v>
      </c>
      <c r="Y1833" s="35" t="str">
        <f t="shared" si="69"/>
        <v>CBT individual (over 15 sessions) + Pill placebo</v>
      </c>
      <c r="Z1833" s="35" t="str">
        <f>FIXED(EXP('WinBUGS output'!N1832),2)</f>
        <v>6.25</v>
      </c>
      <c r="AA1833" s="35" t="str">
        <f>FIXED(EXP('WinBUGS output'!M1832),2)</f>
        <v>2.10</v>
      </c>
      <c r="AB1833" s="35" t="str">
        <f>FIXED(EXP('WinBUGS output'!O1832),2)</f>
        <v>18.36</v>
      </c>
    </row>
    <row r="1834" spans="1:28" x14ac:dyDescent="0.25">
      <c r="A1834" s="37">
        <v>39</v>
      </c>
      <c r="B1834" s="37">
        <v>65</v>
      </c>
      <c r="C1834" s="35" t="str">
        <f>VLOOKUP(A1834,'WinBUGS output'!A:C,3,FALSE)</f>
        <v>Interpersonal psychotherapy (IPT)</v>
      </c>
      <c r="D1834" s="35" t="str">
        <f>VLOOKUP(B1834,'WinBUGS output'!A:C,3,FALSE)</f>
        <v xml:space="preserve">Interpersonal psychotherapy (IPT) + Pill placebo </v>
      </c>
      <c r="E1834" s="35" t="str">
        <f>FIXED('WinBUGS output'!N1833,2)</f>
        <v>1.82</v>
      </c>
      <c r="F1834" s="35" t="str">
        <f>FIXED('WinBUGS output'!M1833,2)</f>
        <v>0.58</v>
      </c>
      <c r="G1834" s="35" t="str">
        <f>FIXED('WinBUGS output'!O1833,2)</f>
        <v>3.04</v>
      </c>
      <c r="H1834" s="7"/>
      <c r="I1834" s="7"/>
      <c r="J1834" s="7"/>
      <c r="X1834" s="35" t="str">
        <f t="shared" si="68"/>
        <v>Interpersonal psychotherapy (IPT)</v>
      </c>
      <c r="Y1834" s="35" t="str">
        <f t="shared" si="69"/>
        <v xml:space="preserve">Interpersonal psychotherapy (IPT) + Pill placebo </v>
      </c>
      <c r="Z1834" s="35" t="str">
        <f>FIXED(EXP('WinBUGS output'!N1833),2)</f>
        <v>6.16</v>
      </c>
      <c r="AA1834" s="35" t="str">
        <f>FIXED(EXP('WinBUGS output'!M1833),2)</f>
        <v>1.78</v>
      </c>
      <c r="AB1834" s="35" t="str">
        <f>FIXED(EXP('WinBUGS output'!O1833),2)</f>
        <v>20.88</v>
      </c>
    </row>
    <row r="1835" spans="1:28" x14ac:dyDescent="0.25">
      <c r="A1835" s="37">
        <v>39</v>
      </c>
      <c r="B1835" s="37">
        <v>66</v>
      </c>
      <c r="C1835" s="35" t="str">
        <f>VLOOKUP(A1835,'WinBUGS output'!A:C,3,FALSE)</f>
        <v>Interpersonal psychotherapy (IPT)</v>
      </c>
      <c r="D1835" s="35" t="str">
        <f>VLOOKUP(B1835,'WinBUGS output'!A:C,3,FALSE)</f>
        <v>Exercise + Sertraline</v>
      </c>
      <c r="E1835" s="35" t="str">
        <f>FIXED('WinBUGS output'!N1834,2)</f>
        <v>1.69</v>
      </c>
      <c r="F1835" s="35" t="str">
        <f>FIXED('WinBUGS output'!M1834,2)</f>
        <v>0.53</v>
      </c>
      <c r="G1835" s="35" t="str">
        <f>FIXED('WinBUGS output'!O1834,2)</f>
        <v>2.85</v>
      </c>
      <c r="H1835" s="7"/>
      <c r="I1835" s="7"/>
      <c r="J1835" s="7"/>
      <c r="X1835" s="35" t="str">
        <f t="shared" si="68"/>
        <v>Interpersonal psychotherapy (IPT)</v>
      </c>
      <c r="Y1835" s="35" t="str">
        <f t="shared" si="69"/>
        <v>Exercise + Sertraline</v>
      </c>
      <c r="Z1835" s="35" t="str">
        <f>FIXED(EXP('WinBUGS output'!N1834),2)</f>
        <v>5.44</v>
      </c>
      <c r="AA1835" s="35" t="str">
        <f>FIXED(EXP('WinBUGS output'!M1834),2)</f>
        <v>1.70</v>
      </c>
      <c r="AB1835" s="35" t="str">
        <f>FIXED(EXP('WinBUGS output'!O1834),2)</f>
        <v>17.25</v>
      </c>
    </row>
    <row r="1836" spans="1:28" x14ac:dyDescent="0.25">
      <c r="A1836" s="37">
        <v>39</v>
      </c>
      <c r="B1836" s="37">
        <v>67</v>
      </c>
      <c r="C1836" s="35" t="str">
        <f>VLOOKUP(A1836,'WinBUGS output'!A:C,3,FALSE)</f>
        <v>Interpersonal psychotherapy (IPT)</v>
      </c>
      <c r="D1836" s="35" t="str">
        <f>VLOOKUP(B1836,'WinBUGS output'!A:C,3,FALSE)</f>
        <v>Cognitive bibliotherapy + escitalopram</v>
      </c>
      <c r="E1836" s="35" t="str">
        <f>FIXED('WinBUGS output'!N1835,2)</f>
        <v>0.20</v>
      </c>
      <c r="F1836" s="35" t="str">
        <f>FIXED('WinBUGS output'!M1835,2)</f>
        <v>-1.03</v>
      </c>
      <c r="G1836" s="35" t="str">
        <f>FIXED('WinBUGS output'!O1835,2)</f>
        <v>1.46</v>
      </c>
      <c r="H1836" s="7"/>
      <c r="I1836" s="7"/>
      <c r="J1836" s="7"/>
      <c r="X1836" s="35" t="str">
        <f t="shared" si="68"/>
        <v>Interpersonal psychotherapy (IPT)</v>
      </c>
      <c r="Y1836" s="35" t="str">
        <f t="shared" si="69"/>
        <v>Cognitive bibliotherapy + escitalopram</v>
      </c>
      <c r="Z1836" s="35" t="str">
        <f>FIXED(EXP('WinBUGS output'!N1835),2)</f>
        <v>1.22</v>
      </c>
      <c r="AA1836" s="35" t="str">
        <f>FIXED(EXP('WinBUGS output'!M1835),2)</f>
        <v>0.36</v>
      </c>
      <c r="AB1836" s="35" t="str">
        <f>FIXED(EXP('WinBUGS output'!O1835),2)</f>
        <v>4.30</v>
      </c>
    </row>
    <row r="1837" spans="1:28" x14ac:dyDescent="0.25">
      <c r="A1837" s="37">
        <v>40</v>
      </c>
      <c r="B1837" s="37">
        <v>41</v>
      </c>
      <c r="C1837" s="35" t="str">
        <f>VLOOKUP(A1837,'WinBUGS output'!A:C,3,FALSE)</f>
        <v>Interpersonal counselling</v>
      </c>
      <c r="D1837" s="35" t="str">
        <f>VLOOKUP(B1837,'WinBUGS output'!A:C,3,FALSE)</f>
        <v>Non-directive counselling</v>
      </c>
      <c r="E1837" s="35" t="str">
        <f>FIXED('WinBUGS output'!N1836,2)</f>
        <v>-0.27</v>
      </c>
      <c r="F1837" s="35" t="str">
        <f>FIXED('WinBUGS output'!M1836,2)</f>
        <v>-1.26</v>
      </c>
      <c r="G1837" s="35" t="str">
        <f>FIXED('WinBUGS output'!O1836,2)</f>
        <v>0.41</v>
      </c>
      <c r="H1837" s="7"/>
      <c r="I1837" s="7"/>
      <c r="J1837" s="7"/>
      <c r="X1837" s="35" t="str">
        <f t="shared" si="68"/>
        <v>Interpersonal counselling</v>
      </c>
      <c r="Y1837" s="35" t="str">
        <f t="shared" si="69"/>
        <v>Non-directive counselling</v>
      </c>
      <c r="Z1837" s="35" t="str">
        <f>FIXED(EXP('WinBUGS output'!N1836),2)</f>
        <v>0.76</v>
      </c>
      <c r="AA1837" s="35" t="str">
        <f>FIXED(EXP('WinBUGS output'!M1836),2)</f>
        <v>0.28</v>
      </c>
      <c r="AB1837" s="35" t="str">
        <f>FIXED(EXP('WinBUGS output'!O1836),2)</f>
        <v>1.50</v>
      </c>
    </row>
    <row r="1838" spans="1:28" x14ac:dyDescent="0.25">
      <c r="A1838" s="37">
        <v>40</v>
      </c>
      <c r="B1838" s="37">
        <v>42</v>
      </c>
      <c r="C1838" s="35" t="str">
        <f>VLOOKUP(A1838,'WinBUGS output'!A:C,3,FALSE)</f>
        <v>Interpersonal counselling</v>
      </c>
      <c r="D1838" s="35" t="str">
        <f>VLOOKUP(B1838,'WinBUGS output'!A:C,3,FALSE)</f>
        <v>Wheel of wellness counselling</v>
      </c>
      <c r="E1838" s="35" t="str">
        <f>FIXED('WinBUGS output'!N1837,2)</f>
        <v>-0.24</v>
      </c>
      <c r="F1838" s="35" t="str">
        <f>FIXED('WinBUGS output'!M1837,2)</f>
        <v>-1.31</v>
      </c>
      <c r="G1838" s="35" t="str">
        <f>FIXED('WinBUGS output'!O1837,2)</f>
        <v>0.48</v>
      </c>
      <c r="H1838" s="7"/>
      <c r="I1838" s="7"/>
      <c r="J1838" s="7"/>
      <c r="X1838" s="35" t="str">
        <f t="shared" si="68"/>
        <v>Interpersonal counselling</v>
      </c>
      <c r="Y1838" s="35" t="str">
        <f t="shared" si="69"/>
        <v>Wheel of wellness counselling</v>
      </c>
      <c r="Z1838" s="35" t="str">
        <f>FIXED(EXP('WinBUGS output'!N1837),2)</f>
        <v>0.79</v>
      </c>
      <c r="AA1838" s="35" t="str">
        <f>FIXED(EXP('WinBUGS output'!M1837),2)</f>
        <v>0.27</v>
      </c>
      <c r="AB1838" s="35" t="str">
        <f>FIXED(EXP('WinBUGS output'!O1837),2)</f>
        <v>1.62</v>
      </c>
    </row>
    <row r="1839" spans="1:28" x14ac:dyDescent="0.25">
      <c r="A1839" s="37">
        <v>40</v>
      </c>
      <c r="B1839" s="37">
        <v>43</v>
      </c>
      <c r="C1839" s="35" t="str">
        <f>VLOOKUP(A1839,'WinBUGS output'!A:C,3,FALSE)</f>
        <v>Interpersonal counselling</v>
      </c>
      <c r="D1839" s="35" t="str">
        <f>VLOOKUP(B1839,'WinBUGS output'!A:C,3,FALSE)</f>
        <v>Problem solving individual + enhanced TAU</v>
      </c>
      <c r="E1839" s="35" t="str">
        <f>FIXED('WinBUGS output'!N1838,2)</f>
        <v>-1.30</v>
      </c>
      <c r="F1839" s="35" t="str">
        <f>FIXED('WinBUGS output'!M1838,2)</f>
        <v>-2.72</v>
      </c>
      <c r="G1839" s="35" t="str">
        <f>FIXED('WinBUGS output'!O1838,2)</f>
        <v>0.14</v>
      </c>
      <c r="H1839" s="7"/>
      <c r="I1839" s="7"/>
      <c r="J1839" s="7"/>
      <c r="X1839" s="35" t="str">
        <f t="shared" si="68"/>
        <v>Interpersonal counselling</v>
      </c>
      <c r="Y1839" s="35" t="str">
        <f t="shared" si="69"/>
        <v>Problem solving individual + enhanced TAU</v>
      </c>
      <c r="Z1839" s="35" t="str">
        <f>FIXED(EXP('WinBUGS output'!N1838),2)</f>
        <v>0.27</v>
      </c>
      <c r="AA1839" s="35" t="str">
        <f>FIXED(EXP('WinBUGS output'!M1838),2)</f>
        <v>0.07</v>
      </c>
      <c r="AB1839" s="35" t="str">
        <f>FIXED(EXP('WinBUGS output'!O1838),2)</f>
        <v>1.15</v>
      </c>
    </row>
    <row r="1840" spans="1:28" x14ac:dyDescent="0.25">
      <c r="A1840" s="37">
        <v>40</v>
      </c>
      <c r="B1840" s="37">
        <v>44</v>
      </c>
      <c r="C1840" s="35" t="str">
        <f>VLOOKUP(A1840,'WinBUGS output'!A:C,3,FALSE)</f>
        <v>Interpersonal counselling</v>
      </c>
      <c r="D1840" s="35" t="str">
        <f>VLOOKUP(B1840,'WinBUGS output'!A:C,3,FALSE)</f>
        <v>Behavioural activation</v>
      </c>
      <c r="E1840" s="35" t="str">
        <f>FIXED('WinBUGS output'!N1839,2)</f>
        <v>0.81</v>
      </c>
      <c r="F1840" s="35" t="str">
        <f>FIXED('WinBUGS output'!M1839,2)</f>
        <v>-0.23</v>
      </c>
      <c r="G1840" s="35" t="str">
        <f>FIXED('WinBUGS output'!O1839,2)</f>
        <v>1.77</v>
      </c>
      <c r="H1840" s="7"/>
      <c r="I1840" s="7"/>
      <c r="J1840" s="7"/>
      <c r="X1840" s="35" t="str">
        <f t="shared" si="68"/>
        <v>Interpersonal counselling</v>
      </c>
      <c r="Y1840" s="35" t="str">
        <f t="shared" si="69"/>
        <v>Behavioural activation</v>
      </c>
      <c r="Z1840" s="35" t="str">
        <f>FIXED(EXP('WinBUGS output'!N1839),2)</f>
        <v>2.25</v>
      </c>
      <c r="AA1840" s="35" t="str">
        <f>FIXED(EXP('WinBUGS output'!M1839),2)</f>
        <v>0.79</v>
      </c>
      <c r="AB1840" s="35" t="str">
        <f>FIXED(EXP('WinBUGS output'!O1839),2)</f>
        <v>5.88</v>
      </c>
    </row>
    <row r="1841" spans="1:28" x14ac:dyDescent="0.25">
      <c r="A1841" s="37">
        <v>40</v>
      </c>
      <c r="B1841" s="37">
        <v>45</v>
      </c>
      <c r="C1841" s="35" t="str">
        <f>VLOOKUP(A1841,'WinBUGS output'!A:C,3,FALSE)</f>
        <v>Interpersonal counselling</v>
      </c>
      <c r="D1841" s="35" t="str">
        <f>VLOOKUP(B1841,'WinBUGS output'!A:C,3,FALSE)</f>
        <v>CBT individual (under 15 sessions)</v>
      </c>
      <c r="E1841" s="35" t="str">
        <f>FIXED('WinBUGS output'!N1840,2)</f>
        <v>0.08</v>
      </c>
      <c r="F1841" s="35" t="str">
        <f>FIXED('WinBUGS output'!M1840,2)</f>
        <v>-0.91</v>
      </c>
      <c r="G1841" s="35" t="str">
        <f>FIXED('WinBUGS output'!O1840,2)</f>
        <v>0.97</v>
      </c>
      <c r="H1841" s="7"/>
      <c r="I1841" s="7"/>
      <c r="J1841" s="7"/>
      <c r="X1841" s="35" t="str">
        <f t="shared" si="68"/>
        <v>Interpersonal counselling</v>
      </c>
      <c r="Y1841" s="35" t="str">
        <f t="shared" si="69"/>
        <v>CBT individual (under 15 sessions)</v>
      </c>
      <c r="Z1841" s="35" t="str">
        <f>FIXED(EXP('WinBUGS output'!N1840),2)</f>
        <v>1.08</v>
      </c>
      <c r="AA1841" s="35" t="str">
        <f>FIXED(EXP('WinBUGS output'!M1840),2)</f>
        <v>0.40</v>
      </c>
      <c r="AB1841" s="35" t="str">
        <f>FIXED(EXP('WinBUGS output'!O1840),2)</f>
        <v>2.64</v>
      </c>
    </row>
    <row r="1842" spans="1:28" x14ac:dyDescent="0.25">
      <c r="A1842" s="37">
        <v>40</v>
      </c>
      <c r="B1842" s="37">
        <v>46</v>
      </c>
      <c r="C1842" s="35" t="str">
        <f>VLOOKUP(A1842,'WinBUGS output'!A:C,3,FALSE)</f>
        <v>Interpersonal counselling</v>
      </c>
      <c r="D1842" s="35" t="str">
        <f>VLOOKUP(B1842,'WinBUGS output'!A:C,3,FALSE)</f>
        <v>CBT individual (under 15 sessions) + TAU</v>
      </c>
      <c r="E1842" s="35" t="str">
        <f>FIXED('WinBUGS output'!N1841,2)</f>
        <v>0.31</v>
      </c>
      <c r="F1842" s="35" t="str">
        <f>FIXED('WinBUGS output'!M1841,2)</f>
        <v>-0.70</v>
      </c>
      <c r="G1842" s="35" t="str">
        <f>FIXED('WinBUGS output'!O1841,2)</f>
        <v>1.24</v>
      </c>
      <c r="H1842" s="7"/>
      <c r="I1842" s="7"/>
      <c r="J1842" s="7"/>
      <c r="X1842" s="35" t="str">
        <f t="shared" si="68"/>
        <v>Interpersonal counselling</v>
      </c>
      <c r="Y1842" s="35" t="str">
        <f t="shared" si="69"/>
        <v>CBT individual (under 15 sessions) + TAU</v>
      </c>
      <c r="Z1842" s="35" t="str">
        <f>FIXED(EXP('WinBUGS output'!N1841),2)</f>
        <v>1.36</v>
      </c>
      <c r="AA1842" s="35" t="str">
        <f>FIXED(EXP('WinBUGS output'!M1841),2)</f>
        <v>0.50</v>
      </c>
      <c r="AB1842" s="35" t="str">
        <f>FIXED(EXP('WinBUGS output'!O1841),2)</f>
        <v>3.47</v>
      </c>
    </row>
    <row r="1843" spans="1:28" x14ac:dyDescent="0.25">
      <c r="A1843" s="37">
        <v>40</v>
      </c>
      <c r="B1843" s="37">
        <v>47</v>
      </c>
      <c r="C1843" s="35" t="str">
        <f>VLOOKUP(A1843,'WinBUGS output'!A:C,3,FALSE)</f>
        <v>Interpersonal counselling</v>
      </c>
      <c r="D1843" s="35" t="str">
        <f>VLOOKUP(B1843,'WinBUGS output'!A:C,3,FALSE)</f>
        <v>CBT individual (over 15 sessions)</v>
      </c>
      <c r="E1843" s="35" t="str">
        <f>FIXED('WinBUGS output'!N1842,2)</f>
        <v>0.17</v>
      </c>
      <c r="F1843" s="35" t="str">
        <f>FIXED('WinBUGS output'!M1842,2)</f>
        <v>-0.70</v>
      </c>
      <c r="G1843" s="35" t="str">
        <f>FIXED('WinBUGS output'!O1842,2)</f>
        <v>0.94</v>
      </c>
      <c r="H1843" s="7"/>
      <c r="I1843" s="7"/>
      <c r="J1843" s="7"/>
      <c r="X1843" s="35" t="str">
        <f t="shared" si="68"/>
        <v>Interpersonal counselling</v>
      </c>
      <c r="Y1843" s="35" t="str">
        <f t="shared" si="69"/>
        <v>CBT individual (over 15 sessions)</v>
      </c>
      <c r="Z1843" s="35" t="str">
        <f>FIXED(EXP('WinBUGS output'!N1842),2)</f>
        <v>1.19</v>
      </c>
      <c r="AA1843" s="35" t="str">
        <f>FIXED(EXP('WinBUGS output'!M1842),2)</f>
        <v>0.50</v>
      </c>
      <c r="AB1843" s="35" t="str">
        <f>FIXED(EXP('WinBUGS output'!O1842),2)</f>
        <v>2.55</v>
      </c>
    </row>
    <row r="1844" spans="1:28" x14ac:dyDescent="0.25">
      <c r="A1844" s="37">
        <v>40</v>
      </c>
      <c r="B1844" s="37">
        <v>48</v>
      </c>
      <c r="C1844" s="35" t="str">
        <f>VLOOKUP(A1844,'WinBUGS output'!A:C,3,FALSE)</f>
        <v>Interpersonal counselling</v>
      </c>
      <c r="D1844" s="35" t="str">
        <f>VLOOKUP(B1844,'WinBUGS output'!A:C,3,FALSE)</f>
        <v>CBT individual (over 15 sessions) + TAU</v>
      </c>
      <c r="E1844" s="35" t="str">
        <f>FIXED('WinBUGS output'!N1843,2)</f>
        <v>-0.50</v>
      </c>
      <c r="F1844" s="35" t="str">
        <f>FIXED('WinBUGS output'!M1843,2)</f>
        <v>-2.00</v>
      </c>
      <c r="G1844" s="35" t="str">
        <f>FIXED('WinBUGS output'!O1843,2)</f>
        <v>0.66</v>
      </c>
      <c r="H1844" s="7"/>
      <c r="I1844" s="7"/>
      <c r="J1844" s="7"/>
      <c r="X1844" s="35" t="str">
        <f t="shared" si="68"/>
        <v>Interpersonal counselling</v>
      </c>
      <c r="Y1844" s="35" t="str">
        <f t="shared" si="69"/>
        <v>CBT individual (over 15 sessions) + TAU</v>
      </c>
      <c r="Z1844" s="35" t="str">
        <f>FIXED(EXP('WinBUGS output'!N1843),2)</f>
        <v>0.60</v>
      </c>
      <c r="AA1844" s="35" t="str">
        <f>FIXED(EXP('WinBUGS output'!M1843),2)</f>
        <v>0.13</v>
      </c>
      <c r="AB1844" s="35" t="str">
        <f>FIXED(EXP('WinBUGS output'!O1843),2)</f>
        <v>1.94</v>
      </c>
    </row>
    <row r="1845" spans="1:28" x14ac:dyDescent="0.25">
      <c r="A1845" s="37">
        <v>40</v>
      </c>
      <c r="B1845" s="37">
        <v>49</v>
      </c>
      <c r="C1845" s="35" t="str">
        <f>VLOOKUP(A1845,'WinBUGS output'!A:C,3,FALSE)</f>
        <v>Interpersonal counselling</v>
      </c>
      <c r="D1845" s="35" t="str">
        <f>VLOOKUP(B1845,'WinBUGS output'!A:C,3,FALSE)</f>
        <v>Rational emotive behaviour therapy (REBT) individual</v>
      </c>
      <c r="E1845" s="35" t="str">
        <f>FIXED('WinBUGS output'!N1844,2)</f>
        <v>0.19</v>
      </c>
      <c r="F1845" s="35" t="str">
        <f>FIXED('WinBUGS output'!M1844,2)</f>
        <v>-0.85</v>
      </c>
      <c r="G1845" s="35" t="str">
        <f>FIXED('WinBUGS output'!O1844,2)</f>
        <v>1.15</v>
      </c>
      <c r="H1845" s="7"/>
      <c r="I1845" s="7"/>
      <c r="J1845" s="7"/>
      <c r="X1845" s="35" t="str">
        <f t="shared" si="68"/>
        <v>Interpersonal counselling</v>
      </c>
      <c r="Y1845" s="35" t="str">
        <f t="shared" si="69"/>
        <v>Rational emotive behaviour therapy (REBT) individual</v>
      </c>
      <c r="Z1845" s="35" t="str">
        <f>FIXED(EXP('WinBUGS output'!N1844),2)</f>
        <v>1.21</v>
      </c>
      <c r="AA1845" s="35" t="str">
        <f>FIXED(EXP('WinBUGS output'!M1844),2)</f>
        <v>0.43</v>
      </c>
      <c r="AB1845" s="35" t="str">
        <f>FIXED(EXP('WinBUGS output'!O1844),2)</f>
        <v>3.17</v>
      </c>
    </row>
    <row r="1846" spans="1:28" x14ac:dyDescent="0.25">
      <c r="A1846" s="37">
        <v>40</v>
      </c>
      <c r="B1846" s="37">
        <v>50</v>
      </c>
      <c r="C1846" s="35" t="str">
        <f>VLOOKUP(A1846,'WinBUGS output'!A:C,3,FALSE)</f>
        <v>Interpersonal counselling</v>
      </c>
      <c r="D1846" s="35" t="str">
        <f>VLOOKUP(B1846,'WinBUGS output'!A:C,3,FALSE)</f>
        <v>Third-wave cognitive therapy individual</v>
      </c>
      <c r="E1846" s="35" t="str">
        <f>FIXED('WinBUGS output'!N1845,2)</f>
        <v>0.39</v>
      </c>
      <c r="F1846" s="35" t="str">
        <f>FIXED('WinBUGS output'!M1845,2)</f>
        <v>-0.62</v>
      </c>
      <c r="G1846" s="35" t="str">
        <f>FIXED('WinBUGS output'!O1845,2)</f>
        <v>1.34</v>
      </c>
      <c r="H1846" s="7"/>
      <c r="I1846" s="7"/>
      <c r="J1846" s="7"/>
      <c r="X1846" s="35" t="str">
        <f t="shared" si="68"/>
        <v>Interpersonal counselling</v>
      </c>
      <c r="Y1846" s="35" t="str">
        <f t="shared" si="69"/>
        <v>Third-wave cognitive therapy individual</v>
      </c>
      <c r="Z1846" s="35" t="str">
        <f>FIXED(EXP('WinBUGS output'!N1845),2)</f>
        <v>1.48</v>
      </c>
      <c r="AA1846" s="35" t="str">
        <f>FIXED(EXP('WinBUGS output'!M1845),2)</f>
        <v>0.54</v>
      </c>
      <c r="AB1846" s="35" t="str">
        <f>FIXED(EXP('WinBUGS output'!O1845),2)</f>
        <v>3.82</v>
      </c>
    </row>
    <row r="1847" spans="1:28" x14ac:dyDescent="0.25">
      <c r="A1847" s="37">
        <v>40</v>
      </c>
      <c r="B1847" s="37">
        <v>51</v>
      </c>
      <c r="C1847" s="35" t="str">
        <f>VLOOKUP(A1847,'WinBUGS output'!A:C,3,FALSE)</f>
        <v>Interpersonal counselling</v>
      </c>
      <c r="D1847" s="35" t="str">
        <f>VLOOKUP(B1847,'WinBUGS output'!A:C,3,FALSE)</f>
        <v>Third-wave cognitive therapy individual + TAU</v>
      </c>
      <c r="E1847" s="35" t="str">
        <f>FIXED('WinBUGS output'!N1846,2)</f>
        <v>0.36</v>
      </c>
      <c r="F1847" s="35" t="str">
        <f>FIXED('WinBUGS output'!M1846,2)</f>
        <v>-0.73</v>
      </c>
      <c r="G1847" s="35" t="str">
        <f>FIXED('WinBUGS output'!O1846,2)</f>
        <v>1.44</v>
      </c>
      <c r="H1847" s="7"/>
      <c r="I1847" s="7"/>
      <c r="J1847" s="7"/>
      <c r="X1847" s="35" t="str">
        <f t="shared" si="68"/>
        <v>Interpersonal counselling</v>
      </c>
      <c r="Y1847" s="35" t="str">
        <f t="shared" si="69"/>
        <v>Third-wave cognitive therapy individual + TAU</v>
      </c>
      <c r="Z1847" s="35" t="str">
        <f>FIXED(EXP('WinBUGS output'!N1846),2)</f>
        <v>1.43</v>
      </c>
      <c r="AA1847" s="35" t="str">
        <f>FIXED(EXP('WinBUGS output'!M1846),2)</f>
        <v>0.48</v>
      </c>
      <c r="AB1847" s="35" t="str">
        <f>FIXED(EXP('WinBUGS output'!O1846),2)</f>
        <v>4.24</v>
      </c>
    </row>
    <row r="1848" spans="1:28" x14ac:dyDescent="0.25">
      <c r="A1848" s="37">
        <v>40</v>
      </c>
      <c r="B1848" s="37">
        <v>52</v>
      </c>
      <c r="C1848" s="35" t="str">
        <f>VLOOKUP(A1848,'WinBUGS output'!A:C,3,FALSE)</f>
        <v>Interpersonal counselling</v>
      </c>
      <c r="D1848" s="35" t="str">
        <f>VLOOKUP(B1848,'WinBUGS output'!A:C,3,FALSE)</f>
        <v>CBT group (under 15 sessions)</v>
      </c>
      <c r="E1848" s="35" t="str">
        <f>FIXED('WinBUGS output'!N1847,2)</f>
        <v>-0.28</v>
      </c>
      <c r="F1848" s="35" t="str">
        <f>FIXED('WinBUGS output'!M1847,2)</f>
        <v>-1.31</v>
      </c>
      <c r="G1848" s="35" t="str">
        <f>FIXED('WinBUGS output'!O1847,2)</f>
        <v>0.69</v>
      </c>
      <c r="H1848" s="7"/>
      <c r="I1848" s="7"/>
      <c r="J1848" s="7"/>
      <c r="X1848" s="35" t="str">
        <f t="shared" si="68"/>
        <v>Interpersonal counselling</v>
      </c>
      <c r="Y1848" s="35" t="str">
        <f t="shared" si="69"/>
        <v>CBT group (under 15 sessions)</v>
      </c>
      <c r="Z1848" s="35" t="str">
        <f>FIXED(EXP('WinBUGS output'!N1847),2)</f>
        <v>0.76</v>
      </c>
      <c r="AA1848" s="35" t="str">
        <f>FIXED(EXP('WinBUGS output'!M1847),2)</f>
        <v>0.27</v>
      </c>
      <c r="AB1848" s="35" t="str">
        <f>FIXED(EXP('WinBUGS output'!O1847),2)</f>
        <v>1.99</v>
      </c>
    </row>
    <row r="1849" spans="1:28" x14ac:dyDescent="0.25">
      <c r="A1849" s="37">
        <v>40</v>
      </c>
      <c r="B1849" s="37">
        <v>53</v>
      </c>
      <c r="C1849" s="35" t="str">
        <f>VLOOKUP(A1849,'WinBUGS output'!A:C,3,FALSE)</f>
        <v>Interpersonal counselling</v>
      </c>
      <c r="D1849" s="35" t="str">
        <f>VLOOKUP(B1849,'WinBUGS output'!A:C,3,FALSE)</f>
        <v>CBT group (under 15 sessions) + TAU</v>
      </c>
      <c r="E1849" s="35" t="str">
        <f>FIXED('WinBUGS output'!N1848,2)</f>
        <v>-0.12</v>
      </c>
      <c r="F1849" s="35" t="str">
        <f>FIXED('WinBUGS output'!M1848,2)</f>
        <v>-1.19</v>
      </c>
      <c r="G1849" s="35" t="str">
        <f>FIXED('WinBUGS output'!O1848,2)</f>
        <v>0.92</v>
      </c>
      <c r="H1849" s="7"/>
      <c r="I1849" s="7"/>
      <c r="J1849" s="7"/>
      <c r="X1849" s="35" t="str">
        <f t="shared" si="68"/>
        <v>Interpersonal counselling</v>
      </c>
      <c r="Y1849" s="35" t="str">
        <f t="shared" si="69"/>
        <v>CBT group (under 15 sessions) + TAU</v>
      </c>
      <c r="Z1849" s="35" t="str">
        <f>FIXED(EXP('WinBUGS output'!N1848),2)</f>
        <v>0.89</v>
      </c>
      <c r="AA1849" s="35" t="str">
        <f>FIXED(EXP('WinBUGS output'!M1848),2)</f>
        <v>0.30</v>
      </c>
      <c r="AB1849" s="35" t="str">
        <f>FIXED(EXP('WinBUGS output'!O1848),2)</f>
        <v>2.50</v>
      </c>
    </row>
    <row r="1850" spans="1:28" x14ac:dyDescent="0.25">
      <c r="A1850" s="37">
        <v>40</v>
      </c>
      <c r="B1850" s="37">
        <v>54</v>
      </c>
      <c r="C1850" s="35" t="str">
        <f>VLOOKUP(A1850,'WinBUGS output'!A:C,3,FALSE)</f>
        <v>Interpersonal counselling</v>
      </c>
      <c r="D1850" s="35" t="str">
        <f>VLOOKUP(B1850,'WinBUGS output'!A:C,3,FALSE)</f>
        <v>Coping with Depression course (group)</v>
      </c>
      <c r="E1850" s="35" t="str">
        <f>FIXED('WinBUGS output'!N1849,2)</f>
        <v>-0.54</v>
      </c>
      <c r="F1850" s="35" t="str">
        <f>FIXED('WinBUGS output'!M1849,2)</f>
        <v>-1.63</v>
      </c>
      <c r="G1850" s="35" t="str">
        <f>FIXED('WinBUGS output'!O1849,2)</f>
        <v>0.44</v>
      </c>
      <c r="H1850" s="7"/>
      <c r="I1850" s="7"/>
      <c r="J1850" s="7"/>
      <c r="X1850" s="35" t="str">
        <f t="shared" si="68"/>
        <v>Interpersonal counselling</v>
      </c>
      <c r="Y1850" s="35" t="str">
        <f t="shared" si="69"/>
        <v>Coping with Depression course (group)</v>
      </c>
      <c r="Z1850" s="35" t="str">
        <f>FIXED(EXP('WinBUGS output'!N1849),2)</f>
        <v>0.58</v>
      </c>
      <c r="AA1850" s="35" t="str">
        <f>FIXED(EXP('WinBUGS output'!M1849),2)</f>
        <v>0.20</v>
      </c>
      <c r="AB1850" s="35" t="str">
        <f>FIXED(EXP('WinBUGS output'!O1849),2)</f>
        <v>1.55</v>
      </c>
    </row>
    <row r="1851" spans="1:28" x14ac:dyDescent="0.25">
      <c r="A1851" s="37">
        <v>40</v>
      </c>
      <c r="B1851" s="37">
        <v>55</v>
      </c>
      <c r="C1851" s="35" t="str">
        <f>VLOOKUP(A1851,'WinBUGS output'!A:C,3,FALSE)</f>
        <v>Interpersonal counselling</v>
      </c>
      <c r="D1851" s="35" t="str">
        <f>VLOOKUP(B1851,'WinBUGS output'!A:C,3,FALSE)</f>
        <v>Third-wave cognitive therapy group</v>
      </c>
      <c r="E1851" s="35" t="str">
        <f>FIXED('WinBUGS output'!N1850,2)</f>
        <v>-0.51</v>
      </c>
      <c r="F1851" s="35" t="str">
        <f>FIXED('WinBUGS output'!M1850,2)</f>
        <v>-1.55</v>
      </c>
      <c r="G1851" s="35" t="str">
        <f>FIXED('WinBUGS output'!O1850,2)</f>
        <v>0.43</v>
      </c>
      <c r="H1851" s="7"/>
      <c r="I1851" s="7"/>
      <c r="J1851" s="7"/>
      <c r="X1851" s="35" t="str">
        <f t="shared" si="68"/>
        <v>Interpersonal counselling</v>
      </c>
      <c r="Y1851" s="35" t="str">
        <f t="shared" si="69"/>
        <v>Third-wave cognitive therapy group</v>
      </c>
      <c r="Z1851" s="35" t="str">
        <f>FIXED(EXP('WinBUGS output'!N1850),2)</f>
        <v>0.60</v>
      </c>
      <c r="AA1851" s="35" t="str">
        <f>FIXED(EXP('WinBUGS output'!M1850),2)</f>
        <v>0.21</v>
      </c>
      <c r="AB1851" s="35" t="str">
        <f>FIXED(EXP('WinBUGS output'!O1850),2)</f>
        <v>1.54</v>
      </c>
    </row>
    <row r="1852" spans="1:28" x14ac:dyDescent="0.25">
      <c r="A1852" s="37">
        <v>40</v>
      </c>
      <c r="B1852" s="37">
        <v>56</v>
      </c>
      <c r="C1852" s="35" t="str">
        <f>VLOOKUP(A1852,'WinBUGS output'!A:C,3,FALSE)</f>
        <v>Interpersonal counselling</v>
      </c>
      <c r="D1852" s="35" t="str">
        <f>VLOOKUP(B1852,'WinBUGS output'!A:C,3,FALSE)</f>
        <v>Third-wave cognitive therapy group + TAU</v>
      </c>
      <c r="E1852" s="35" t="str">
        <f>FIXED('WinBUGS output'!N1851,2)</f>
        <v>-0.33</v>
      </c>
      <c r="F1852" s="35" t="str">
        <f>FIXED('WinBUGS output'!M1851,2)</f>
        <v>-1.46</v>
      </c>
      <c r="G1852" s="35" t="str">
        <f>FIXED('WinBUGS output'!O1851,2)</f>
        <v>0.75</v>
      </c>
      <c r="H1852" s="7"/>
      <c r="I1852" s="7"/>
      <c r="J1852" s="7"/>
      <c r="X1852" s="35" t="str">
        <f t="shared" si="68"/>
        <v>Interpersonal counselling</v>
      </c>
      <c r="Y1852" s="35" t="str">
        <f t="shared" si="69"/>
        <v>Third-wave cognitive therapy group + TAU</v>
      </c>
      <c r="Z1852" s="35" t="str">
        <f>FIXED(EXP('WinBUGS output'!N1851),2)</f>
        <v>0.72</v>
      </c>
      <c r="AA1852" s="35" t="str">
        <f>FIXED(EXP('WinBUGS output'!M1851),2)</f>
        <v>0.23</v>
      </c>
      <c r="AB1852" s="35" t="str">
        <f>FIXED(EXP('WinBUGS output'!O1851),2)</f>
        <v>2.12</v>
      </c>
    </row>
    <row r="1853" spans="1:28" x14ac:dyDescent="0.25">
      <c r="A1853" s="37">
        <v>40</v>
      </c>
      <c r="B1853" s="37">
        <v>57</v>
      </c>
      <c r="C1853" s="35" t="str">
        <f>VLOOKUP(A1853,'WinBUGS output'!A:C,3,FALSE)</f>
        <v>Interpersonal counselling</v>
      </c>
      <c r="D1853" s="35" t="str">
        <f>VLOOKUP(B1853,'WinBUGS output'!A:C,3,FALSE)</f>
        <v>CBT individual (over 15 sessions) + any TCA</v>
      </c>
      <c r="E1853" s="35" t="str">
        <f>FIXED('WinBUGS output'!N1852,2)</f>
        <v>0.50</v>
      </c>
      <c r="F1853" s="35" t="str">
        <f>FIXED('WinBUGS output'!M1852,2)</f>
        <v>-0.59</v>
      </c>
      <c r="G1853" s="35" t="str">
        <f>FIXED('WinBUGS output'!O1852,2)</f>
        <v>1.52</v>
      </c>
      <c r="H1853" s="7"/>
      <c r="I1853" s="7"/>
      <c r="J1853" s="7"/>
      <c r="X1853" s="35" t="str">
        <f t="shared" si="68"/>
        <v>Interpersonal counselling</v>
      </c>
      <c r="Y1853" s="35" t="str">
        <f t="shared" si="69"/>
        <v>CBT individual (over 15 sessions) + any TCA</v>
      </c>
      <c r="Z1853" s="35" t="str">
        <f>FIXED(EXP('WinBUGS output'!N1852),2)</f>
        <v>1.65</v>
      </c>
      <c r="AA1853" s="35" t="str">
        <f>FIXED(EXP('WinBUGS output'!M1852),2)</f>
        <v>0.56</v>
      </c>
      <c r="AB1853" s="35" t="str">
        <f>FIXED(EXP('WinBUGS output'!O1852),2)</f>
        <v>4.58</v>
      </c>
    </row>
    <row r="1854" spans="1:28" x14ac:dyDescent="0.25">
      <c r="A1854" s="37">
        <v>40</v>
      </c>
      <c r="B1854" s="37">
        <v>58</v>
      </c>
      <c r="C1854" s="35" t="str">
        <f>VLOOKUP(A1854,'WinBUGS output'!A:C,3,FALSE)</f>
        <v>Interpersonal counselling</v>
      </c>
      <c r="D1854" s="35" t="str">
        <f>VLOOKUP(B1854,'WinBUGS output'!A:C,3,FALSE)</f>
        <v>CBT individual (over 15 sessions) + imipramine</v>
      </c>
      <c r="E1854" s="35" t="str">
        <f>FIXED('WinBUGS output'!N1853,2)</f>
        <v>0.52</v>
      </c>
      <c r="F1854" s="35" t="str">
        <f>FIXED('WinBUGS output'!M1853,2)</f>
        <v>-0.64</v>
      </c>
      <c r="G1854" s="35" t="str">
        <f>FIXED('WinBUGS output'!O1853,2)</f>
        <v>1.63</v>
      </c>
      <c r="H1854" s="7"/>
      <c r="I1854" s="7"/>
      <c r="J1854" s="7"/>
      <c r="X1854" s="35" t="str">
        <f t="shared" si="68"/>
        <v>Interpersonal counselling</v>
      </c>
      <c r="Y1854" s="35" t="str">
        <f t="shared" si="69"/>
        <v>CBT individual (over 15 sessions) + imipramine</v>
      </c>
      <c r="Z1854" s="35" t="str">
        <f>FIXED(EXP('WinBUGS output'!N1853),2)</f>
        <v>1.68</v>
      </c>
      <c r="AA1854" s="35" t="str">
        <f>FIXED(EXP('WinBUGS output'!M1853),2)</f>
        <v>0.53</v>
      </c>
      <c r="AB1854" s="35" t="str">
        <f>FIXED(EXP('WinBUGS output'!O1853),2)</f>
        <v>5.11</v>
      </c>
    </row>
    <row r="1855" spans="1:28" x14ac:dyDescent="0.25">
      <c r="A1855" s="37">
        <v>40</v>
      </c>
      <c r="B1855" s="37">
        <v>59</v>
      </c>
      <c r="C1855" s="35" t="str">
        <f>VLOOKUP(A1855,'WinBUGS output'!A:C,3,FALSE)</f>
        <v>Interpersonal counselling</v>
      </c>
      <c r="D1855" s="35" t="str">
        <f>VLOOKUP(B1855,'WinBUGS output'!A:C,3,FALSE)</f>
        <v>Supportive psychotherapy + any SSRI</v>
      </c>
      <c r="E1855" s="35" t="str">
        <f>FIXED('WinBUGS output'!N1854,2)</f>
        <v>0.88</v>
      </c>
      <c r="F1855" s="35" t="str">
        <f>FIXED('WinBUGS output'!M1854,2)</f>
        <v>-0.73</v>
      </c>
      <c r="G1855" s="35" t="str">
        <f>FIXED('WinBUGS output'!O1854,2)</f>
        <v>2.52</v>
      </c>
      <c r="H1855" s="7"/>
      <c r="I1855" s="7"/>
      <c r="J1855" s="7"/>
      <c r="X1855" s="35" t="str">
        <f t="shared" si="68"/>
        <v>Interpersonal counselling</v>
      </c>
      <c r="Y1855" s="35" t="str">
        <f t="shared" si="69"/>
        <v>Supportive psychotherapy + any SSRI</v>
      </c>
      <c r="Z1855" s="35" t="str">
        <f>FIXED(EXP('WinBUGS output'!N1854),2)</f>
        <v>2.42</v>
      </c>
      <c r="AA1855" s="35" t="str">
        <f>FIXED(EXP('WinBUGS output'!M1854),2)</f>
        <v>0.48</v>
      </c>
      <c r="AB1855" s="35" t="str">
        <f>FIXED(EXP('WinBUGS output'!O1854),2)</f>
        <v>12.44</v>
      </c>
    </row>
    <row r="1856" spans="1:28" x14ac:dyDescent="0.25">
      <c r="A1856" s="37">
        <v>40</v>
      </c>
      <c r="B1856" s="37">
        <v>60</v>
      </c>
      <c r="C1856" s="35" t="str">
        <f>VLOOKUP(A1856,'WinBUGS output'!A:C,3,FALSE)</f>
        <v>Interpersonal counselling</v>
      </c>
      <c r="D1856" s="35" t="str">
        <f>VLOOKUP(B1856,'WinBUGS output'!A:C,3,FALSE)</f>
        <v>Interpersonal psychotherapy (IPT) + any AD</v>
      </c>
      <c r="E1856" s="35" t="str">
        <f>FIXED('WinBUGS output'!N1855,2)</f>
        <v>1.07</v>
      </c>
      <c r="F1856" s="35" t="str">
        <f>FIXED('WinBUGS output'!M1855,2)</f>
        <v>-0.16</v>
      </c>
      <c r="G1856" s="35" t="str">
        <f>FIXED('WinBUGS output'!O1855,2)</f>
        <v>2.28</v>
      </c>
      <c r="H1856" s="7"/>
      <c r="I1856" s="7"/>
      <c r="J1856" s="7"/>
      <c r="X1856" s="35" t="str">
        <f t="shared" si="68"/>
        <v>Interpersonal counselling</v>
      </c>
      <c r="Y1856" s="35" t="str">
        <f t="shared" si="69"/>
        <v>Interpersonal psychotherapy (IPT) + any AD</v>
      </c>
      <c r="Z1856" s="35" t="str">
        <f>FIXED(EXP('WinBUGS output'!N1855),2)</f>
        <v>2.91</v>
      </c>
      <c r="AA1856" s="35" t="str">
        <f>FIXED(EXP('WinBUGS output'!M1855),2)</f>
        <v>0.85</v>
      </c>
      <c r="AB1856" s="35" t="str">
        <f>FIXED(EXP('WinBUGS output'!O1855),2)</f>
        <v>9.73</v>
      </c>
    </row>
    <row r="1857" spans="1:28" x14ac:dyDescent="0.25">
      <c r="A1857" s="37">
        <v>40</v>
      </c>
      <c r="B1857" s="37">
        <v>61</v>
      </c>
      <c r="C1857" s="35" t="str">
        <f>VLOOKUP(A1857,'WinBUGS output'!A:C,3,FALSE)</f>
        <v>Interpersonal counselling</v>
      </c>
      <c r="D1857" s="35" t="str">
        <f>VLOOKUP(B1857,'WinBUGS output'!A:C,3,FALSE)</f>
        <v>Interpersonal psychotherapy (IPT) + imipramine</v>
      </c>
      <c r="E1857" s="35" t="str">
        <f>FIXED('WinBUGS output'!N1856,2)</f>
        <v>1.09</v>
      </c>
      <c r="F1857" s="35" t="str">
        <f>FIXED('WinBUGS output'!M1856,2)</f>
        <v>-0.29</v>
      </c>
      <c r="G1857" s="35" t="str">
        <f>FIXED('WinBUGS output'!O1856,2)</f>
        <v>2.45</v>
      </c>
      <c r="H1857" s="7"/>
      <c r="I1857" s="7"/>
      <c r="J1857" s="7"/>
      <c r="X1857" s="35" t="str">
        <f t="shared" si="68"/>
        <v>Interpersonal counselling</v>
      </c>
      <c r="Y1857" s="35" t="str">
        <f t="shared" si="69"/>
        <v>Interpersonal psychotherapy (IPT) + imipramine</v>
      </c>
      <c r="Z1857" s="35" t="str">
        <f>FIXED(EXP('WinBUGS output'!N1856),2)</f>
        <v>2.97</v>
      </c>
      <c r="AA1857" s="35" t="str">
        <f>FIXED(EXP('WinBUGS output'!M1856),2)</f>
        <v>0.75</v>
      </c>
      <c r="AB1857" s="35" t="str">
        <f>FIXED(EXP('WinBUGS output'!O1856),2)</f>
        <v>11.54</v>
      </c>
    </row>
    <row r="1858" spans="1:28" x14ac:dyDescent="0.25">
      <c r="A1858" s="37">
        <v>40</v>
      </c>
      <c r="B1858" s="37">
        <v>62</v>
      </c>
      <c r="C1858" s="35" t="str">
        <f>VLOOKUP(A1858,'WinBUGS output'!A:C,3,FALSE)</f>
        <v>Interpersonal counselling</v>
      </c>
      <c r="D1858" s="35" t="str">
        <f>VLOOKUP(B1858,'WinBUGS output'!A:C,3,FALSE)</f>
        <v>Short-term psychodynamic psychotherapy individual + Any AD</v>
      </c>
      <c r="E1858" s="35" t="str">
        <f>FIXED('WinBUGS output'!N1857,2)</f>
        <v>0.83</v>
      </c>
      <c r="F1858" s="35" t="str">
        <f>FIXED('WinBUGS output'!M1857,2)</f>
        <v>-0.32</v>
      </c>
      <c r="G1858" s="35" t="str">
        <f>FIXED('WinBUGS output'!O1857,2)</f>
        <v>1.93</v>
      </c>
      <c r="H1858" s="7"/>
      <c r="I1858" s="7"/>
      <c r="J1858" s="7"/>
      <c r="X1858" s="35" t="str">
        <f t="shared" si="68"/>
        <v>Interpersonal counselling</v>
      </c>
      <c r="Y1858" s="35" t="str">
        <f t="shared" si="69"/>
        <v>Short-term psychodynamic psychotherapy individual + Any AD</v>
      </c>
      <c r="Z1858" s="35" t="str">
        <f>FIXED(EXP('WinBUGS output'!N1857),2)</f>
        <v>2.29</v>
      </c>
      <c r="AA1858" s="35" t="str">
        <f>FIXED(EXP('WinBUGS output'!M1857),2)</f>
        <v>0.73</v>
      </c>
      <c r="AB1858" s="35" t="str">
        <f>FIXED(EXP('WinBUGS output'!O1857),2)</f>
        <v>6.90</v>
      </c>
    </row>
    <row r="1859" spans="1:28" x14ac:dyDescent="0.25">
      <c r="A1859" s="37">
        <v>40</v>
      </c>
      <c r="B1859" s="37">
        <v>63</v>
      </c>
      <c r="C1859" s="35" t="str">
        <f>VLOOKUP(A1859,'WinBUGS output'!A:C,3,FALSE)</f>
        <v>Interpersonal counselling</v>
      </c>
      <c r="D1859" s="35" t="str">
        <f>VLOOKUP(B1859,'WinBUGS output'!A:C,3,FALSE)</f>
        <v>Short-term psychodynamic psychotherapy individual + any SSRI</v>
      </c>
      <c r="E1859" s="35" t="str">
        <f>FIXED('WinBUGS output'!N1858,2)</f>
        <v>0.69</v>
      </c>
      <c r="F1859" s="35" t="str">
        <f>FIXED('WinBUGS output'!M1858,2)</f>
        <v>-0.58</v>
      </c>
      <c r="G1859" s="35" t="str">
        <f>FIXED('WinBUGS output'!O1858,2)</f>
        <v>1.87</v>
      </c>
      <c r="H1859" s="7"/>
      <c r="I1859" s="7"/>
      <c r="J1859" s="7"/>
      <c r="X1859" s="35" t="str">
        <f t="shared" si="68"/>
        <v>Interpersonal counselling</v>
      </c>
      <c r="Y1859" s="35" t="str">
        <f t="shared" si="69"/>
        <v>Short-term psychodynamic psychotherapy individual + any SSRI</v>
      </c>
      <c r="Z1859" s="35" t="str">
        <f>FIXED(EXP('WinBUGS output'!N1858),2)</f>
        <v>1.99</v>
      </c>
      <c r="AA1859" s="35" t="str">
        <f>FIXED(EXP('WinBUGS output'!M1858),2)</f>
        <v>0.56</v>
      </c>
      <c r="AB1859" s="35" t="str">
        <f>FIXED(EXP('WinBUGS output'!O1858),2)</f>
        <v>6.51</v>
      </c>
    </row>
    <row r="1860" spans="1:28" x14ac:dyDescent="0.25">
      <c r="A1860" s="37">
        <v>40</v>
      </c>
      <c r="B1860" s="37">
        <v>64</v>
      </c>
      <c r="C1860" s="35" t="str">
        <f>VLOOKUP(A1860,'WinBUGS output'!A:C,3,FALSE)</f>
        <v>Interpersonal counselling</v>
      </c>
      <c r="D1860" s="35" t="str">
        <f>VLOOKUP(B1860,'WinBUGS output'!A:C,3,FALSE)</f>
        <v>CBT individual (over 15 sessions) + Pill placebo</v>
      </c>
      <c r="E1860" s="35" t="str">
        <f>FIXED('WinBUGS output'!N1859,2)</f>
        <v>1.43</v>
      </c>
      <c r="F1860" s="35" t="str">
        <f>FIXED('WinBUGS output'!M1859,2)</f>
        <v>0.14</v>
      </c>
      <c r="G1860" s="35" t="str">
        <f>FIXED('WinBUGS output'!O1859,2)</f>
        <v>2.67</v>
      </c>
      <c r="H1860" s="7"/>
      <c r="I1860" s="7"/>
      <c r="J1860" s="7"/>
      <c r="X1860" s="35" t="str">
        <f t="shared" si="68"/>
        <v>Interpersonal counselling</v>
      </c>
      <c r="Y1860" s="35" t="str">
        <f t="shared" si="69"/>
        <v>CBT individual (over 15 sessions) + Pill placebo</v>
      </c>
      <c r="Z1860" s="35" t="str">
        <f>FIXED(EXP('WinBUGS output'!N1859),2)</f>
        <v>4.16</v>
      </c>
      <c r="AA1860" s="35" t="str">
        <f>FIXED(EXP('WinBUGS output'!M1859),2)</f>
        <v>1.15</v>
      </c>
      <c r="AB1860" s="35" t="str">
        <f>FIXED(EXP('WinBUGS output'!O1859),2)</f>
        <v>14.45</v>
      </c>
    </row>
    <row r="1861" spans="1:28" x14ac:dyDescent="0.25">
      <c r="A1861" s="37">
        <v>40</v>
      </c>
      <c r="B1861" s="37">
        <v>65</v>
      </c>
      <c r="C1861" s="35" t="str">
        <f>VLOOKUP(A1861,'WinBUGS output'!A:C,3,FALSE)</f>
        <v>Interpersonal counselling</v>
      </c>
      <c r="D1861" s="35" t="str">
        <f>VLOOKUP(B1861,'WinBUGS output'!A:C,3,FALSE)</f>
        <v xml:space="preserve">Interpersonal psychotherapy (IPT) + Pill placebo </v>
      </c>
      <c r="E1861" s="35" t="str">
        <f>FIXED('WinBUGS output'!N1860,2)</f>
        <v>1.41</v>
      </c>
      <c r="F1861" s="35" t="str">
        <f>FIXED('WinBUGS output'!M1860,2)</f>
        <v>-0.01</v>
      </c>
      <c r="G1861" s="35" t="str">
        <f>FIXED('WinBUGS output'!O1860,2)</f>
        <v>2.80</v>
      </c>
      <c r="H1861" s="7"/>
      <c r="I1861" s="7"/>
      <c r="J1861" s="7"/>
      <c r="X1861" s="35" t="str">
        <f t="shared" ref="X1861:X1924" si="70">C1861</f>
        <v>Interpersonal counselling</v>
      </c>
      <c r="Y1861" s="35" t="str">
        <f t="shared" ref="Y1861:Y1924" si="71">D1861</f>
        <v xml:space="preserve">Interpersonal psychotherapy (IPT) + Pill placebo </v>
      </c>
      <c r="Z1861" s="35" t="str">
        <f>FIXED(EXP('WinBUGS output'!N1860),2)</f>
        <v>4.11</v>
      </c>
      <c r="AA1861" s="35" t="str">
        <f>FIXED(EXP('WinBUGS output'!M1860),2)</f>
        <v>0.99</v>
      </c>
      <c r="AB1861" s="35" t="str">
        <f>FIXED(EXP('WinBUGS output'!O1860),2)</f>
        <v>16.36</v>
      </c>
    </row>
    <row r="1862" spans="1:28" x14ac:dyDescent="0.25">
      <c r="A1862" s="37">
        <v>40</v>
      </c>
      <c r="B1862" s="37">
        <v>66</v>
      </c>
      <c r="C1862" s="35" t="str">
        <f>VLOOKUP(A1862,'WinBUGS output'!A:C,3,FALSE)</f>
        <v>Interpersonal counselling</v>
      </c>
      <c r="D1862" s="35" t="str">
        <f>VLOOKUP(B1862,'WinBUGS output'!A:C,3,FALSE)</f>
        <v>Exercise + Sertraline</v>
      </c>
      <c r="E1862" s="35" t="str">
        <f>FIXED('WinBUGS output'!N1861,2)</f>
        <v>1.29</v>
      </c>
      <c r="F1862" s="35" t="str">
        <f>FIXED('WinBUGS output'!M1861,2)</f>
        <v>-0.08</v>
      </c>
      <c r="G1862" s="35" t="str">
        <f>FIXED('WinBUGS output'!O1861,2)</f>
        <v>2.60</v>
      </c>
      <c r="H1862" s="7"/>
      <c r="I1862" s="7"/>
      <c r="J1862" s="7"/>
      <c r="X1862" s="35" t="str">
        <f t="shared" si="70"/>
        <v>Interpersonal counselling</v>
      </c>
      <c r="Y1862" s="35" t="str">
        <f t="shared" si="71"/>
        <v>Exercise + Sertraline</v>
      </c>
      <c r="Z1862" s="35" t="str">
        <f>FIXED(EXP('WinBUGS output'!N1861),2)</f>
        <v>3.64</v>
      </c>
      <c r="AA1862" s="35" t="str">
        <f>FIXED(EXP('WinBUGS output'!M1861),2)</f>
        <v>0.93</v>
      </c>
      <c r="AB1862" s="35" t="str">
        <f>FIXED(EXP('WinBUGS output'!O1861),2)</f>
        <v>13.48</v>
      </c>
    </row>
    <row r="1863" spans="1:28" x14ac:dyDescent="0.25">
      <c r="A1863" s="37">
        <v>40</v>
      </c>
      <c r="B1863" s="37">
        <v>67</v>
      </c>
      <c r="C1863" s="35" t="str">
        <f>VLOOKUP(A1863,'WinBUGS output'!A:C,3,FALSE)</f>
        <v>Interpersonal counselling</v>
      </c>
      <c r="D1863" s="35" t="str">
        <f>VLOOKUP(B1863,'WinBUGS output'!A:C,3,FALSE)</f>
        <v>Cognitive bibliotherapy + escitalopram</v>
      </c>
      <c r="E1863" s="35" t="str">
        <f>FIXED('WinBUGS output'!N1862,2)</f>
        <v>-0.20</v>
      </c>
      <c r="F1863" s="35" t="str">
        <f>FIXED('WinBUGS output'!M1862,2)</f>
        <v>-1.62</v>
      </c>
      <c r="G1863" s="35" t="str">
        <f>FIXED('WinBUGS output'!O1862,2)</f>
        <v>1.21</v>
      </c>
      <c r="H1863" s="7"/>
      <c r="I1863" s="7"/>
      <c r="J1863" s="7"/>
      <c r="X1863" s="35" t="str">
        <f t="shared" si="70"/>
        <v>Interpersonal counselling</v>
      </c>
      <c r="Y1863" s="35" t="str">
        <f t="shared" si="71"/>
        <v>Cognitive bibliotherapy + escitalopram</v>
      </c>
      <c r="Z1863" s="35" t="str">
        <f>FIXED(EXP('WinBUGS output'!N1862),2)</f>
        <v>0.82</v>
      </c>
      <c r="AA1863" s="35" t="str">
        <f>FIXED(EXP('WinBUGS output'!M1862),2)</f>
        <v>0.20</v>
      </c>
      <c r="AB1863" s="35" t="str">
        <f>FIXED(EXP('WinBUGS output'!O1862),2)</f>
        <v>3.34</v>
      </c>
    </row>
    <row r="1864" spans="1:28" x14ac:dyDescent="0.25">
      <c r="A1864" s="37">
        <v>41</v>
      </c>
      <c r="B1864" s="37">
        <v>42</v>
      </c>
      <c r="C1864" s="35" t="str">
        <f>VLOOKUP(A1864,'WinBUGS output'!A:C,3,FALSE)</f>
        <v>Non-directive counselling</v>
      </c>
      <c r="D1864" s="35" t="str">
        <f>VLOOKUP(B1864,'WinBUGS output'!A:C,3,FALSE)</f>
        <v>Wheel of wellness counselling</v>
      </c>
      <c r="E1864" s="35" t="str">
        <f>FIXED('WinBUGS output'!N1863,2)</f>
        <v>0.02</v>
      </c>
      <c r="F1864" s="35" t="str">
        <f>FIXED('WinBUGS output'!M1863,2)</f>
        <v>-0.75</v>
      </c>
      <c r="G1864" s="35" t="str">
        <f>FIXED('WinBUGS output'!O1863,2)</f>
        <v>0.81</v>
      </c>
      <c r="H1864" s="7"/>
      <c r="I1864" s="7"/>
      <c r="J1864" s="7"/>
      <c r="X1864" s="35" t="str">
        <f t="shared" si="70"/>
        <v>Non-directive counselling</v>
      </c>
      <c r="Y1864" s="35" t="str">
        <f t="shared" si="71"/>
        <v>Wheel of wellness counselling</v>
      </c>
      <c r="Z1864" s="35" t="str">
        <f>FIXED(EXP('WinBUGS output'!N1863),2)</f>
        <v>1.02</v>
      </c>
      <c r="AA1864" s="35" t="str">
        <f>FIXED(EXP('WinBUGS output'!M1863),2)</f>
        <v>0.47</v>
      </c>
      <c r="AB1864" s="35" t="str">
        <f>FIXED(EXP('WinBUGS output'!O1863),2)</f>
        <v>2.26</v>
      </c>
    </row>
    <row r="1865" spans="1:28" x14ac:dyDescent="0.25">
      <c r="A1865" s="37">
        <v>41</v>
      </c>
      <c r="B1865" s="37">
        <v>43</v>
      </c>
      <c r="C1865" s="35" t="str">
        <f>VLOOKUP(A1865,'WinBUGS output'!A:C,3,FALSE)</f>
        <v>Non-directive counselling</v>
      </c>
      <c r="D1865" s="35" t="str">
        <f>VLOOKUP(B1865,'WinBUGS output'!A:C,3,FALSE)</f>
        <v>Problem solving individual + enhanced TAU</v>
      </c>
      <c r="E1865" s="35" t="str">
        <f>FIXED('WinBUGS output'!N1864,2)</f>
        <v>-0.98</v>
      </c>
      <c r="F1865" s="35" t="str">
        <f>FIXED('WinBUGS output'!M1864,2)</f>
        <v>-2.29</v>
      </c>
      <c r="G1865" s="35" t="str">
        <f>FIXED('WinBUGS output'!O1864,2)</f>
        <v>0.37</v>
      </c>
      <c r="H1865" s="7"/>
      <c r="I1865" s="7"/>
      <c r="J1865" s="7"/>
      <c r="X1865" s="35" t="str">
        <f t="shared" si="70"/>
        <v>Non-directive counselling</v>
      </c>
      <c r="Y1865" s="35" t="str">
        <f t="shared" si="71"/>
        <v>Problem solving individual + enhanced TAU</v>
      </c>
      <c r="Z1865" s="35" t="str">
        <f>FIXED(EXP('WinBUGS output'!N1864),2)</f>
        <v>0.37</v>
      </c>
      <c r="AA1865" s="35" t="str">
        <f>FIXED(EXP('WinBUGS output'!M1864),2)</f>
        <v>0.10</v>
      </c>
      <c r="AB1865" s="35" t="str">
        <f>FIXED(EXP('WinBUGS output'!O1864),2)</f>
        <v>1.45</v>
      </c>
    </row>
    <row r="1866" spans="1:28" x14ac:dyDescent="0.25">
      <c r="A1866" s="37">
        <v>41</v>
      </c>
      <c r="B1866" s="37">
        <v>44</v>
      </c>
      <c r="C1866" s="35" t="str">
        <f>VLOOKUP(A1866,'WinBUGS output'!A:C,3,FALSE)</f>
        <v>Non-directive counselling</v>
      </c>
      <c r="D1866" s="35" t="str">
        <f>VLOOKUP(B1866,'WinBUGS output'!A:C,3,FALSE)</f>
        <v>Behavioural activation</v>
      </c>
      <c r="E1866" s="35" t="str">
        <f>FIXED('WinBUGS output'!N1865,2)</f>
        <v>1.12</v>
      </c>
      <c r="F1866" s="35" t="str">
        <f>FIXED('WinBUGS output'!M1865,2)</f>
        <v>0.25</v>
      </c>
      <c r="G1866" s="35" t="str">
        <f>FIXED('WinBUGS output'!O1865,2)</f>
        <v>1.99</v>
      </c>
      <c r="H1866" s="7"/>
      <c r="I1866" s="7"/>
      <c r="J1866" s="7"/>
      <c r="X1866" s="35" t="str">
        <f t="shared" si="70"/>
        <v>Non-directive counselling</v>
      </c>
      <c r="Y1866" s="35" t="str">
        <f t="shared" si="71"/>
        <v>Behavioural activation</v>
      </c>
      <c r="Z1866" s="35" t="str">
        <f>FIXED(EXP('WinBUGS output'!N1865),2)</f>
        <v>3.07</v>
      </c>
      <c r="AA1866" s="35" t="str">
        <f>FIXED(EXP('WinBUGS output'!M1865),2)</f>
        <v>1.29</v>
      </c>
      <c r="AB1866" s="35" t="str">
        <f>FIXED(EXP('WinBUGS output'!O1865),2)</f>
        <v>7.29</v>
      </c>
    </row>
    <row r="1867" spans="1:28" x14ac:dyDescent="0.25">
      <c r="A1867" s="37">
        <v>41</v>
      </c>
      <c r="B1867" s="37">
        <v>45</v>
      </c>
      <c r="C1867" s="35" t="str">
        <f>VLOOKUP(A1867,'WinBUGS output'!A:C,3,FALSE)</f>
        <v>Non-directive counselling</v>
      </c>
      <c r="D1867" s="35" t="str">
        <f>VLOOKUP(B1867,'WinBUGS output'!A:C,3,FALSE)</f>
        <v>CBT individual (under 15 sessions)</v>
      </c>
      <c r="E1867" s="35" t="str">
        <f>FIXED('WinBUGS output'!N1866,2)</f>
        <v>0.39</v>
      </c>
      <c r="F1867" s="35" t="str">
        <f>FIXED('WinBUGS output'!M1866,2)</f>
        <v>-0.39</v>
      </c>
      <c r="G1867" s="35" t="str">
        <f>FIXED('WinBUGS output'!O1866,2)</f>
        <v>1.17</v>
      </c>
      <c r="H1867" s="7"/>
      <c r="I1867" s="7"/>
      <c r="J1867" s="7"/>
      <c r="X1867" s="35" t="str">
        <f t="shared" si="70"/>
        <v>Non-directive counselling</v>
      </c>
      <c r="Y1867" s="35" t="str">
        <f t="shared" si="71"/>
        <v>CBT individual (under 15 sessions)</v>
      </c>
      <c r="Z1867" s="35" t="str">
        <f>FIXED(EXP('WinBUGS output'!N1866),2)</f>
        <v>1.47</v>
      </c>
      <c r="AA1867" s="35" t="str">
        <f>FIXED(EXP('WinBUGS output'!M1866),2)</f>
        <v>0.68</v>
      </c>
      <c r="AB1867" s="35" t="str">
        <f>FIXED(EXP('WinBUGS output'!O1866),2)</f>
        <v>3.21</v>
      </c>
    </row>
    <row r="1868" spans="1:28" x14ac:dyDescent="0.25">
      <c r="A1868" s="37">
        <v>41</v>
      </c>
      <c r="B1868" s="37">
        <v>46</v>
      </c>
      <c r="C1868" s="35" t="str">
        <f>VLOOKUP(A1868,'WinBUGS output'!A:C,3,FALSE)</f>
        <v>Non-directive counselling</v>
      </c>
      <c r="D1868" s="35" t="str">
        <f>VLOOKUP(B1868,'WinBUGS output'!A:C,3,FALSE)</f>
        <v>CBT individual (under 15 sessions) + TAU</v>
      </c>
      <c r="E1868" s="35" t="str">
        <f>FIXED('WinBUGS output'!N1867,2)</f>
        <v>0.62</v>
      </c>
      <c r="F1868" s="35" t="str">
        <f>FIXED('WinBUGS output'!M1867,2)</f>
        <v>-0.18</v>
      </c>
      <c r="G1868" s="35" t="str">
        <f>FIXED('WinBUGS output'!O1867,2)</f>
        <v>1.45</v>
      </c>
      <c r="H1868" s="7"/>
      <c r="I1868" s="7"/>
      <c r="J1868" s="7"/>
      <c r="X1868" s="35" t="str">
        <f t="shared" si="70"/>
        <v>Non-directive counselling</v>
      </c>
      <c r="Y1868" s="35" t="str">
        <f t="shared" si="71"/>
        <v>CBT individual (under 15 sessions) + TAU</v>
      </c>
      <c r="Z1868" s="35" t="str">
        <f>FIXED(EXP('WinBUGS output'!N1867),2)</f>
        <v>1.86</v>
      </c>
      <c r="AA1868" s="35" t="str">
        <f>FIXED(EXP('WinBUGS output'!M1867),2)</f>
        <v>0.83</v>
      </c>
      <c r="AB1868" s="35" t="str">
        <f>FIXED(EXP('WinBUGS output'!O1867),2)</f>
        <v>4.28</v>
      </c>
    </row>
    <row r="1869" spans="1:28" x14ac:dyDescent="0.25">
      <c r="A1869" s="37">
        <v>41</v>
      </c>
      <c r="B1869" s="37">
        <v>47</v>
      </c>
      <c r="C1869" s="35" t="str">
        <f>VLOOKUP(A1869,'WinBUGS output'!A:C,3,FALSE)</f>
        <v>Non-directive counselling</v>
      </c>
      <c r="D1869" s="35" t="str">
        <f>VLOOKUP(B1869,'WinBUGS output'!A:C,3,FALSE)</f>
        <v>CBT individual (over 15 sessions)</v>
      </c>
      <c r="E1869" s="35" t="str">
        <f>FIXED('WinBUGS output'!N1868,2)</f>
        <v>0.48</v>
      </c>
      <c r="F1869" s="35" t="str">
        <f>FIXED('WinBUGS output'!M1868,2)</f>
        <v>-0.17</v>
      </c>
      <c r="G1869" s="35" t="str">
        <f>FIXED('WinBUGS output'!O1868,2)</f>
        <v>1.13</v>
      </c>
      <c r="H1869" s="7"/>
      <c r="I1869" s="7"/>
      <c r="J1869" s="7"/>
      <c r="X1869" s="35" t="str">
        <f t="shared" si="70"/>
        <v>Non-directive counselling</v>
      </c>
      <c r="Y1869" s="35" t="str">
        <f t="shared" si="71"/>
        <v>CBT individual (over 15 sessions)</v>
      </c>
      <c r="Z1869" s="35" t="str">
        <f>FIXED(EXP('WinBUGS output'!N1868),2)</f>
        <v>1.61</v>
      </c>
      <c r="AA1869" s="35" t="str">
        <f>FIXED(EXP('WinBUGS output'!M1868),2)</f>
        <v>0.85</v>
      </c>
      <c r="AB1869" s="35" t="str">
        <f>FIXED(EXP('WinBUGS output'!O1868),2)</f>
        <v>3.10</v>
      </c>
    </row>
    <row r="1870" spans="1:28" x14ac:dyDescent="0.25">
      <c r="A1870" s="37">
        <v>41</v>
      </c>
      <c r="B1870" s="37">
        <v>48</v>
      </c>
      <c r="C1870" s="35" t="str">
        <f>VLOOKUP(A1870,'WinBUGS output'!A:C,3,FALSE)</f>
        <v>Non-directive counselling</v>
      </c>
      <c r="D1870" s="35" t="str">
        <f>VLOOKUP(B1870,'WinBUGS output'!A:C,3,FALSE)</f>
        <v>CBT individual (over 15 sessions) + TAU</v>
      </c>
      <c r="E1870" s="35" t="str">
        <f>FIXED('WinBUGS output'!N1869,2)</f>
        <v>-0.19</v>
      </c>
      <c r="F1870" s="35" t="str">
        <f>FIXED('WinBUGS output'!M1869,2)</f>
        <v>-1.56</v>
      </c>
      <c r="G1870" s="35" t="str">
        <f>FIXED('WinBUGS output'!O1869,2)</f>
        <v>0.88</v>
      </c>
      <c r="H1870" s="7"/>
      <c r="I1870" s="7"/>
      <c r="J1870" s="7"/>
      <c r="X1870" s="35" t="str">
        <f t="shared" si="70"/>
        <v>Non-directive counselling</v>
      </c>
      <c r="Y1870" s="35" t="str">
        <f t="shared" si="71"/>
        <v>CBT individual (over 15 sessions) + TAU</v>
      </c>
      <c r="Z1870" s="35" t="str">
        <f>FIXED(EXP('WinBUGS output'!N1869),2)</f>
        <v>0.83</v>
      </c>
      <c r="AA1870" s="35" t="str">
        <f>FIXED(EXP('WinBUGS output'!M1869),2)</f>
        <v>0.21</v>
      </c>
      <c r="AB1870" s="35" t="str">
        <f>FIXED(EXP('WinBUGS output'!O1869),2)</f>
        <v>2.42</v>
      </c>
    </row>
    <row r="1871" spans="1:28" x14ac:dyDescent="0.25">
      <c r="A1871" s="37">
        <v>41</v>
      </c>
      <c r="B1871" s="37">
        <v>49</v>
      </c>
      <c r="C1871" s="35" t="str">
        <f>VLOOKUP(A1871,'WinBUGS output'!A:C,3,FALSE)</f>
        <v>Non-directive counselling</v>
      </c>
      <c r="D1871" s="35" t="str">
        <f>VLOOKUP(B1871,'WinBUGS output'!A:C,3,FALSE)</f>
        <v>Rational emotive behaviour therapy (REBT) individual</v>
      </c>
      <c r="E1871" s="35" t="str">
        <f>FIXED('WinBUGS output'!N1870,2)</f>
        <v>0.50</v>
      </c>
      <c r="F1871" s="35" t="str">
        <f>FIXED('WinBUGS output'!M1870,2)</f>
        <v>-0.36</v>
      </c>
      <c r="G1871" s="35" t="str">
        <f>FIXED('WinBUGS output'!O1870,2)</f>
        <v>1.37</v>
      </c>
      <c r="H1871" s="7"/>
      <c r="I1871" s="7"/>
      <c r="J1871" s="7"/>
      <c r="X1871" s="35" t="str">
        <f t="shared" si="70"/>
        <v>Non-directive counselling</v>
      </c>
      <c r="Y1871" s="35" t="str">
        <f t="shared" si="71"/>
        <v>Rational emotive behaviour therapy (REBT) individual</v>
      </c>
      <c r="Z1871" s="35" t="str">
        <f>FIXED(EXP('WinBUGS output'!N1870),2)</f>
        <v>1.65</v>
      </c>
      <c r="AA1871" s="35" t="str">
        <f>FIXED(EXP('WinBUGS output'!M1870),2)</f>
        <v>0.70</v>
      </c>
      <c r="AB1871" s="35" t="str">
        <f>FIXED(EXP('WinBUGS output'!O1870),2)</f>
        <v>3.92</v>
      </c>
    </row>
    <row r="1872" spans="1:28" x14ac:dyDescent="0.25">
      <c r="A1872" s="37">
        <v>41</v>
      </c>
      <c r="B1872" s="37">
        <v>50</v>
      </c>
      <c r="C1872" s="35" t="str">
        <f>VLOOKUP(A1872,'WinBUGS output'!A:C,3,FALSE)</f>
        <v>Non-directive counselling</v>
      </c>
      <c r="D1872" s="35" t="str">
        <f>VLOOKUP(B1872,'WinBUGS output'!A:C,3,FALSE)</f>
        <v>Third-wave cognitive therapy individual</v>
      </c>
      <c r="E1872" s="35" t="str">
        <f>FIXED('WinBUGS output'!N1871,2)</f>
        <v>0.70</v>
      </c>
      <c r="F1872" s="35" t="str">
        <f>FIXED('WinBUGS output'!M1871,2)</f>
        <v>-0.10</v>
      </c>
      <c r="G1872" s="35" t="str">
        <f>FIXED('WinBUGS output'!O1871,2)</f>
        <v>1.53</v>
      </c>
      <c r="H1872" s="7"/>
      <c r="I1872" s="7"/>
      <c r="J1872" s="7"/>
      <c r="X1872" s="35" t="str">
        <f t="shared" si="70"/>
        <v>Non-directive counselling</v>
      </c>
      <c r="Y1872" s="35" t="str">
        <f t="shared" si="71"/>
        <v>Third-wave cognitive therapy individual</v>
      </c>
      <c r="Z1872" s="35" t="str">
        <f>FIXED(EXP('WinBUGS output'!N1871),2)</f>
        <v>2.01</v>
      </c>
      <c r="AA1872" s="35" t="str">
        <f>FIXED(EXP('WinBUGS output'!M1871),2)</f>
        <v>0.91</v>
      </c>
      <c r="AB1872" s="35" t="str">
        <f>FIXED(EXP('WinBUGS output'!O1871),2)</f>
        <v>4.62</v>
      </c>
    </row>
    <row r="1873" spans="1:28" x14ac:dyDescent="0.25">
      <c r="A1873" s="37">
        <v>41</v>
      </c>
      <c r="B1873" s="37">
        <v>51</v>
      </c>
      <c r="C1873" s="35" t="str">
        <f>VLOOKUP(A1873,'WinBUGS output'!A:C,3,FALSE)</f>
        <v>Non-directive counselling</v>
      </c>
      <c r="D1873" s="35" t="str">
        <f>VLOOKUP(B1873,'WinBUGS output'!A:C,3,FALSE)</f>
        <v>Third-wave cognitive therapy individual + TAU</v>
      </c>
      <c r="E1873" s="35" t="str">
        <f>FIXED('WinBUGS output'!N1872,2)</f>
        <v>0.66</v>
      </c>
      <c r="F1873" s="35" t="str">
        <f>FIXED('WinBUGS output'!M1872,2)</f>
        <v>-0.24</v>
      </c>
      <c r="G1873" s="35" t="str">
        <f>FIXED('WinBUGS output'!O1872,2)</f>
        <v>1.67</v>
      </c>
      <c r="H1873" s="7"/>
      <c r="I1873" s="7"/>
      <c r="J1873" s="7"/>
      <c r="X1873" s="35" t="str">
        <f t="shared" si="70"/>
        <v>Non-directive counselling</v>
      </c>
      <c r="Y1873" s="35" t="str">
        <f t="shared" si="71"/>
        <v>Third-wave cognitive therapy individual + TAU</v>
      </c>
      <c r="Z1873" s="35" t="str">
        <f>FIXED(EXP('WinBUGS output'!N1872),2)</f>
        <v>1.94</v>
      </c>
      <c r="AA1873" s="35" t="str">
        <f>FIXED(EXP('WinBUGS output'!M1872),2)</f>
        <v>0.78</v>
      </c>
      <c r="AB1873" s="35" t="str">
        <f>FIXED(EXP('WinBUGS output'!O1872),2)</f>
        <v>5.29</v>
      </c>
    </row>
    <row r="1874" spans="1:28" x14ac:dyDescent="0.25">
      <c r="A1874" s="37">
        <v>41</v>
      </c>
      <c r="B1874" s="37">
        <v>52</v>
      </c>
      <c r="C1874" s="35" t="str">
        <f>VLOOKUP(A1874,'WinBUGS output'!A:C,3,FALSE)</f>
        <v>Non-directive counselling</v>
      </c>
      <c r="D1874" s="35" t="str">
        <f>VLOOKUP(B1874,'WinBUGS output'!A:C,3,FALSE)</f>
        <v>CBT group (under 15 sessions)</v>
      </c>
      <c r="E1874" s="35" t="str">
        <f>FIXED('WinBUGS output'!N1873,2)</f>
        <v>0.04</v>
      </c>
      <c r="F1874" s="35" t="str">
        <f>FIXED('WinBUGS output'!M1873,2)</f>
        <v>-0.79</v>
      </c>
      <c r="G1874" s="35" t="str">
        <f>FIXED('WinBUGS output'!O1873,2)</f>
        <v>0.88</v>
      </c>
      <c r="H1874" s="7"/>
      <c r="I1874" s="7"/>
      <c r="J1874" s="7"/>
      <c r="X1874" s="35" t="str">
        <f t="shared" si="70"/>
        <v>Non-directive counselling</v>
      </c>
      <c r="Y1874" s="35" t="str">
        <f t="shared" si="71"/>
        <v>CBT group (under 15 sessions)</v>
      </c>
      <c r="Z1874" s="35" t="str">
        <f>FIXED(EXP('WinBUGS output'!N1873),2)</f>
        <v>1.04</v>
      </c>
      <c r="AA1874" s="35" t="str">
        <f>FIXED(EXP('WinBUGS output'!M1873),2)</f>
        <v>0.45</v>
      </c>
      <c r="AB1874" s="35" t="str">
        <f>FIXED(EXP('WinBUGS output'!O1873),2)</f>
        <v>2.42</v>
      </c>
    </row>
    <row r="1875" spans="1:28" x14ac:dyDescent="0.25">
      <c r="A1875" s="37">
        <v>41</v>
      </c>
      <c r="B1875" s="37">
        <v>53</v>
      </c>
      <c r="C1875" s="35" t="str">
        <f>VLOOKUP(A1875,'WinBUGS output'!A:C,3,FALSE)</f>
        <v>Non-directive counselling</v>
      </c>
      <c r="D1875" s="35" t="str">
        <f>VLOOKUP(B1875,'WinBUGS output'!A:C,3,FALSE)</f>
        <v>CBT group (under 15 sessions) + TAU</v>
      </c>
      <c r="E1875" s="35" t="str">
        <f>FIXED('WinBUGS output'!N1874,2)</f>
        <v>0.19</v>
      </c>
      <c r="F1875" s="35" t="str">
        <f>FIXED('WinBUGS output'!M1874,2)</f>
        <v>-0.68</v>
      </c>
      <c r="G1875" s="35" t="str">
        <f>FIXED('WinBUGS output'!O1874,2)</f>
        <v>1.13</v>
      </c>
      <c r="H1875" s="7"/>
      <c r="I1875" s="7"/>
      <c r="J1875" s="7"/>
      <c r="X1875" s="35" t="str">
        <f t="shared" si="70"/>
        <v>Non-directive counselling</v>
      </c>
      <c r="Y1875" s="35" t="str">
        <f t="shared" si="71"/>
        <v>CBT group (under 15 sessions) + TAU</v>
      </c>
      <c r="Z1875" s="35" t="str">
        <f>FIXED(EXP('WinBUGS output'!N1874),2)</f>
        <v>1.20</v>
      </c>
      <c r="AA1875" s="35" t="str">
        <f>FIXED(EXP('WinBUGS output'!M1874),2)</f>
        <v>0.50</v>
      </c>
      <c r="AB1875" s="35" t="str">
        <f>FIXED(EXP('WinBUGS output'!O1874),2)</f>
        <v>3.09</v>
      </c>
    </row>
    <row r="1876" spans="1:28" x14ac:dyDescent="0.25">
      <c r="A1876" s="37">
        <v>41</v>
      </c>
      <c r="B1876" s="37">
        <v>54</v>
      </c>
      <c r="C1876" s="35" t="str">
        <f>VLOOKUP(A1876,'WinBUGS output'!A:C,3,FALSE)</f>
        <v>Non-directive counselling</v>
      </c>
      <c r="D1876" s="35" t="str">
        <f>VLOOKUP(B1876,'WinBUGS output'!A:C,3,FALSE)</f>
        <v>Coping with Depression course (group)</v>
      </c>
      <c r="E1876" s="35" t="str">
        <f>FIXED('WinBUGS output'!N1875,2)</f>
        <v>-0.23</v>
      </c>
      <c r="F1876" s="35" t="str">
        <f>FIXED('WinBUGS output'!M1875,2)</f>
        <v>-1.13</v>
      </c>
      <c r="G1876" s="35" t="str">
        <f>FIXED('WinBUGS output'!O1875,2)</f>
        <v>0.63</v>
      </c>
      <c r="H1876" s="7"/>
      <c r="I1876" s="7"/>
      <c r="J1876" s="7"/>
      <c r="X1876" s="35" t="str">
        <f t="shared" si="70"/>
        <v>Non-directive counselling</v>
      </c>
      <c r="Y1876" s="35" t="str">
        <f t="shared" si="71"/>
        <v>Coping with Depression course (group)</v>
      </c>
      <c r="Z1876" s="35" t="str">
        <f>FIXED(EXP('WinBUGS output'!N1875),2)</f>
        <v>0.79</v>
      </c>
      <c r="AA1876" s="35" t="str">
        <f>FIXED(EXP('WinBUGS output'!M1875),2)</f>
        <v>0.32</v>
      </c>
      <c r="AB1876" s="35" t="str">
        <f>FIXED(EXP('WinBUGS output'!O1875),2)</f>
        <v>1.88</v>
      </c>
    </row>
    <row r="1877" spans="1:28" x14ac:dyDescent="0.25">
      <c r="A1877" s="37">
        <v>41</v>
      </c>
      <c r="B1877" s="37">
        <v>55</v>
      </c>
      <c r="C1877" s="35" t="str">
        <f>VLOOKUP(A1877,'WinBUGS output'!A:C,3,FALSE)</f>
        <v>Non-directive counselling</v>
      </c>
      <c r="D1877" s="35" t="str">
        <f>VLOOKUP(B1877,'WinBUGS output'!A:C,3,FALSE)</f>
        <v>Third-wave cognitive therapy group</v>
      </c>
      <c r="E1877" s="35" t="str">
        <f>FIXED('WinBUGS output'!N1876,2)</f>
        <v>-0.20</v>
      </c>
      <c r="F1877" s="35" t="str">
        <f>FIXED('WinBUGS output'!M1876,2)</f>
        <v>-1.04</v>
      </c>
      <c r="G1877" s="35" t="str">
        <f>FIXED('WinBUGS output'!O1876,2)</f>
        <v>0.63</v>
      </c>
      <c r="H1877" s="7"/>
      <c r="I1877" s="7"/>
      <c r="J1877" s="7"/>
      <c r="X1877" s="35" t="str">
        <f t="shared" si="70"/>
        <v>Non-directive counselling</v>
      </c>
      <c r="Y1877" s="35" t="str">
        <f t="shared" si="71"/>
        <v>Third-wave cognitive therapy group</v>
      </c>
      <c r="Z1877" s="35" t="str">
        <f>FIXED(EXP('WinBUGS output'!N1876),2)</f>
        <v>0.82</v>
      </c>
      <c r="AA1877" s="35" t="str">
        <f>FIXED(EXP('WinBUGS output'!M1876),2)</f>
        <v>0.35</v>
      </c>
      <c r="AB1877" s="35" t="str">
        <f>FIXED(EXP('WinBUGS output'!O1876),2)</f>
        <v>1.87</v>
      </c>
    </row>
    <row r="1878" spans="1:28" x14ac:dyDescent="0.25">
      <c r="A1878" s="37">
        <v>41</v>
      </c>
      <c r="B1878" s="37">
        <v>56</v>
      </c>
      <c r="C1878" s="35" t="str">
        <f>VLOOKUP(A1878,'WinBUGS output'!A:C,3,FALSE)</f>
        <v>Non-directive counselling</v>
      </c>
      <c r="D1878" s="35" t="str">
        <f>VLOOKUP(B1878,'WinBUGS output'!A:C,3,FALSE)</f>
        <v>Third-wave cognitive therapy group + TAU</v>
      </c>
      <c r="E1878" s="35" t="str">
        <f>FIXED('WinBUGS output'!N1877,2)</f>
        <v>-0.02</v>
      </c>
      <c r="F1878" s="35" t="str">
        <f>FIXED('WinBUGS output'!M1877,2)</f>
        <v>-0.96</v>
      </c>
      <c r="G1878" s="35" t="str">
        <f>FIXED('WinBUGS output'!O1877,2)</f>
        <v>0.96</v>
      </c>
      <c r="H1878" s="7"/>
      <c r="I1878" s="7"/>
      <c r="J1878" s="7"/>
      <c r="X1878" s="35" t="str">
        <f t="shared" si="70"/>
        <v>Non-directive counselling</v>
      </c>
      <c r="Y1878" s="35" t="str">
        <f t="shared" si="71"/>
        <v>Third-wave cognitive therapy group + TAU</v>
      </c>
      <c r="Z1878" s="35" t="str">
        <f>FIXED(EXP('WinBUGS output'!N1877),2)</f>
        <v>0.98</v>
      </c>
      <c r="AA1878" s="35" t="str">
        <f>FIXED(EXP('WinBUGS output'!M1877),2)</f>
        <v>0.38</v>
      </c>
      <c r="AB1878" s="35" t="str">
        <f>FIXED(EXP('WinBUGS output'!O1877),2)</f>
        <v>2.61</v>
      </c>
    </row>
    <row r="1879" spans="1:28" x14ac:dyDescent="0.25">
      <c r="A1879" s="37">
        <v>41</v>
      </c>
      <c r="B1879" s="37">
        <v>57</v>
      </c>
      <c r="C1879" s="35" t="str">
        <f>VLOOKUP(A1879,'WinBUGS output'!A:C,3,FALSE)</f>
        <v>Non-directive counselling</v>
      </c>
      <c r="D1879" s="35" t="str">
        <f>VLOOKUP(B1879,'WinBUGS output'!A:C,3,FALSE)</f>
        <v>CBT individual (over 15 sessions) + any TCA</v>
      </c>
      <c r="E1879" s="35" t="str">
        <f>FIXED('WinBUGS output'!N1878,2)</f>
        <v>0.81</v>
      </c>
      <c r="F1879" s="35" t="str">
        <f>FIXED('WinBUGS output'!M1878,2)</f>
        <v>-0.11</v>
      </c>
      <c r="G1879" s="35" t="str">
        <f>FIXED('WinBUGS output'!O1878,2)</f>
        <v>1.74</v>
      </c>
      <c r="H1879" s="7"/>
      <c r="I1879" s="7"/>
      <c r="J1879" s="7"/>
      <c r="X1879" s="35" t="str">
        <f t="shared" si="70"/>
        <v>Non-directive counselling</v>
      </c>
      <c r="Y1879" s="35" t="str">
        <f t="shared" si="71"/>
        <v>CBT individual (over 15 sessions) + any TCA</v>
      </c>
      <c r="Z1879" s="35" t="str">
        <f>FIXED(EXP('WinBUGS output'!N1878),2)</f>
        <v>2.25</v>
      </c>
      <c r="AA1879" s="35" t="str">
        <f>FIXED(EXP('WinBUGS output'!M1878),2)</f>
        <v>0.89</v>
      </c>
      <c r="AB1879" s="35" t="str">
        <f>FIXED(EXP('WinBUGS output'!O1878),2)</f>
        <v>5.71</v>
      </c>
    </row>
    <row r="1880" spans="1:28" x14ac:dyDescent="0.25">
      <c r="A1880" s="37">
        <v>41</v>
      </c>
      <c r="B1880" s="37">
        <v>58</v>
      </c>
      <c r="C1880" s="35" t="str">
        <f>VLOOKUP(A1880,'WinBUGS output'!A:C,3,FALSE)</f>
        <v>Non-directive counselling</v>
      </c>
      <c r="D1880" s="35" t="str">
        <f>VLOOKUP(B1880,'WinBUGS output'!A:C,3,FALSE)</f>
        <v>CBT individual (over 15 sessions) + imipramine</v>
      </c>
      <c r="E1880" s="35" t="str">
        <f>FIXED('WinBUGS output'!N1879,2)</f>
        <v>0.83</v>
      </c>
      <c r="F1880" s="35" t="str">
        <f>FIXED('WinBUGS output'!M1879,2)</f>
        <v>-0.18</v>
      </c>
      <c r="G1880" s="35" t="str">
        <f>FIXED('WinBUGS output'!O1879,2)</f>
        <v>1.86</v>
      </c>
      <c r="H1880" s="7"/>
      <c r="I1880" s="7"/>
      <c r="J1880" s="7"/>
      <c r="X1880" s="35" t="str">
        <f t="shared" si="70"/>
        <v>Non-directive counselling</v>
      </c>
      <c r="Y1880" s="35" t="str">
        <f t="shared" si="71"/>
        <v>CBT individual (over 15 sessions) + imipramine</v>
      </c>
      <c r="Z1880" s="35" t="str">
        <f>FIXED(EXP('WinBUGS output'!N1879),2)</f>
        <v>2.30</v>
      </c>
      <c r="AA1880" s="35" t="str">
        <f>FIXED(EXP('WinBUGS output'!M1879),2)</f>
        <v>0.83</v>
      </c>
      <c r="AB1880" s="35" t="str">
        <f>FIXED(EXP('WinBUGS output'!O1879),2)</f>
        <v>6.42</v>
      </c>
    </row>
    <row r="1881" spans="1:28" x14ac:dyDescent="0.25">
      <c r="A1881" s="37">
        <v>41</v>
      </c>
      <c r="B1881" s="37">
        <v>59</v>
      </c>
      <c r="C1881" s="35" t="str">
        <f>VLOOKUP(A1881,'WinBUGS output'!A:C,3,FALSE)</f>
        <v>Non-directive counselling</v>
      </c>
      <c r="D1881" s="35" t="str">
        <f>VLOOKUP(B1881,'WinBUGS output'!A:C,3,FALSE)</f>
        <v>Supportive psychotherapy + any SSRI</v>
      </c>
      <c r="E1881" s="35" t="str">
        <f>FIXED('WinBUGS output'!N1880,2)</f>
        <v>1.21</v>
      </c>
      <c r="F1881" s="35" t="str">
        <f>FIXED('WinBUGS output'!M1880,2)</f>
        <v>-0.34</v>
      </c>
      <c r="G1881" s="35" t="str">
        <f>FIXED('WinBUGS output'!O1880,2)</f>
        <v>2.80</v>
      </c>
      <c r="H1881" s="7"/>
      <c r="I1881" s="7"/>
      <c r="J1881" s="7"/>
      <c r="X1881" s="35" t="str">
        <f t="shared" si="70"/>
        <v>Non-directive counselling</v>
      </c>
      <c r="Y1881" s="35" t="str">
        <f t="shared" si="71"/>
        <v>Supportive psychotherapy + any SSRI</v>
      </c>
      <c r="Z1881" s="35" t="str">
        <f>FIXED(EXP('WinBUGS output'!N1880),2)</f>
        <v>3.36</v>
      </c>
      <c r="AA1881" s="35" t="str">
        <f>FIXED(EXP('WinBUGS output'!M1880),2)</f>
        <v>0.71</v>
      </c>
      <c r="AB1881" s="35" t="str">
        <f>FIXED(EXP('WinBUGS output'!O1880),2)</f>
        <v>16.38</v>
      </c>
    </row>
    <row r="1882" spans="1:28" x14ac:dyDescent="0.25">
      <c r="A1882" s="37">
        <v>41</v>
      </c>
      <c r="B1882" s="37">
        <v>60</v>
      </c>
      <c r="C1882" s="35" t="str">
        <f>VLOOKUP(A1882,'WinBUGS output'!A:C,3,FALSE)</f>
        <v>Non-directive counselling</v>
      </c>
      <c r="D1882" s="35" t="str">
        <f>VLOOKUP(B1882,'WinBUGS output'!A:C,3,FALSE)</f>
        <v>Interpersonal psychotherapy (IPT) + any AD</v>
      </c>
      <c r="E1882" s="35" t="str">
        <f>FIXED('WinBUGS output'!N1881,2)</f>
        <v>1.38</v>
      </c>
      <c r="F1882" s="35" t="str">
        <f>FIXED('WinBUGS output'!M1881,2)</f>
        <v>0.24</v>
      </c>
      <c r="G1882" s="35" t="str">
        <f>FIXED('WinBUGS output'!O1881,2)</f>
        <v>2.54</v>
      </c>
      <c r="H1882" s="7"/>
      <c r="I1882" s="7"/>
      <c r="J1882" s="7"/>
      <c r="X1882" s="35" t="str">
        <f t="shared" si="70"/>
        <v>Non-directive counselling</v>
      </c>
      <c r="Y1882" s="35" t="str">
        <f t="shared" si="71"/>
        <v>Interpersonal psychotherapy (IPT) + any AD</v>
      </c>
      <c r="Z1882" s="35" t="str">
        <f>FIXED(EXP('WinBUGS output'!N1881),2)</f>
        <v>3.99</v>
      </c>
      <c r="AA1882" s="35" t="str">
        <f>FIXED(EXP('WinBUGS output'!M1881),2)</f>
        <v>1.28</v>
      </c>
      <c r="AB1882" s="35" t="str">
        <f>FIXED(EXP('WinBUGS output'!O1881),2)</f>
        <v>12.63</v>
      </c>
    </row>
    <row r="1883" spans="1:28" x14ac:dyDescent="0.25">
      <c r="A1883" s="37">
        <v>41</v>
      </c>
      <c r="B1883" s="37">
        <v>61</v>
      </c>
      <c r="C1883" s="35" t="str">
        <f>VLOOKUP(A1883,'WinBUGS output'!A:C,3,FALSE)</f>
        <v>Non-directive counselling</v>
      </c>
      <c r="D1883" s="35" t="str">
        <f>VLOOKUP(B1883,'WinBUGS output'!A:C,3,FALSE)</f>
        <v>Interpersonal psychotherapy (IPT) + imipramine</v>
      </c>
      <c r="E1883" s="35" t="str">
        <f>FIXED('WinBUGS output'!N1882,2)</f>
        <v>1.41</v>
      </c>
      <c r="F1883" s="35" t="str">
        <f>FIXED('WinBUGS output'!M1882,2)</f>
        <v>0.12</v>
      </c>
      <c r="G1883" s="35" t="str">
        <f>FIXED('WinBUGS output'!O1882,2)</f>
        <v>2.71</v>
      </c>
      <c r="H1883" s="7"/>
      <c r="I1883" s="7"/>
      <c r="J1883" s="7"/>
      <c r="X1883" s="35" t="str">
        <f t="shared" si="70"/>
        <v>Non-directive counselling</v>
      </c>
      <c r="Y1883" s="35" t="str">
        <f t="shared" si="71"/>
        <v>Interpersonal psychotherapy (IPT) + imipramine</v>
      </c>
      <c r="Z1883" s="35" t="str">
        <f>FIXED(EXP('WinBUGS output'!N1882),2)</f>
        <v>4.08</v>
      </c>
      <c r="AA1883" s="35" t="str">
        <f>FIXED(EXP('WinBUGS output'!M1882),2)</f>
        <v>1.13</v>
      </c>
      <c r="AB1883" s="35" t="str">
        <f>FIXED(EXP('WinBUGS output'!O1882),2)</f>
        <v>15.03</v>
      </c>
    </row>
    <row r="1884" spans="1:28" x14ac:dyDescent="0.25">
      <c r="A1884" s="37">
        <v>41</v>
      </c>
      <c r="B1884" s="37">
        <v>62</v>
      </c>
      <c r="C1884" s="35" t="str">
        <f>VLOOKUP(A1884,'WinBUGS output'!A:C,3,FALSE)</f>
        <v>Non-directive counselling</v>
      </c>
      <c r="D1884" s="35" t="str">
        <f>VLOOKUP(B1884,'WinBUGS output'!A:C,3,FALSE)</f>
        <v>Short-term psychodynamic psychotherapy individual + Any AD</v>
      </c>
      <c r="E1884" s="35" t="str">
        <f>FIXED('WinBUGS output'!N1883,2)</f>
        <v>1.15</v>
      </c>
      <c r="F1884" s="35" t="str">
        <f>FIXED('WinBUGS output'!M1883,2)</f>
        <v>0.10</v>
      </c>
      <c r="G1884" s="35" t="str">
        <f>FIXED('WinBUGS output'!O1883,2)</f>
        <v>2.19</v>
      </c>
      <c r="H1884" s="7"/>
      <c r="I1884" s="7"/>
      <c r="J1884" s="7"/>
      <c r="X1884" s="35" t="str">
        <f t="shared" si="70"/>
        <v>Non-directive counselling</v>
      </c>
      <c r="Y1884" s="35" t="str">
        <f t="shared" si="71"/>
        <v>Short-term psychodynamic psychotherapy individual + Any AD</v>
      </c>
      <c r="Z1884" s="35" t="str">
        <f>FIXED(EXP('WinBUGS output'!N1883),2)</f>
        <v>3.14</v>
      </c>
      <c r="AA1884" s="35" t="str">
        <f>FIXED(EXP('WinBUGS output'!M1883),2)</f>
        <v>1.11</v>
      </c>
      <c r="AB1884" s="35" t="str">
        <f>FIXED(EXP('WinBUGS output'!O1883),2)</f>
        <v>8.92</v>
      </c>
    </row>
    <row r="1885" spans="1:28" x14ac:dyDescent="0.25">
      <c r="A1885" s="37">
        <v>41</v>
      </c>
      <c r="B1885" s="37">
        <v>63</v>
      </c>
      <c r="C1885" s="35" t="str">
        <f>VLOOKUP(A1885,'WinBUGS output'!A:C,3,FALSE)</f>
        <v>Non-directive counselling</v>
      </c>
      <c r="D1885" s="35" t="str">
        <f>VLOOKUP(B1885,'WinBUGS output'!A:C,3,FALSE)</f>
        <v>Short-term psychodynamic psychotherapy individual + any SSRI</v>
      </c>
      <c r="E1885" s="35" t="str">
        <f>FIXED('WinBUGS output'!N1884,2)</f>
        <v>1.01</v>
      </c>
      <c r="F1885" s="35" t="str">
        <f>FIXED('WinBUGS output'!M1884,2)</f>
        <v>-0.16</v>
      </c>
      <c r="G1885" s="35" t="str">
        <f>FIXED('WinBUGS output'!O1884,2)</f>
        <v>2.13</v>
      </c>
      <c r="H1885" s="7"/>
      <c r="I1885" s="7"/>
      <c r="J1885" s="7"/>
      <c r="X1885" s="35" t="str">
        <f t="shared" si="70"/>
        <v>Non-directive counselling</v>
      </c>
      <c r="Y1885" s="35" t="str">
        <f t="shared" si="71"/>
        <v>Short-term psychodynamic psychotherapy individual + any SSRI</v>
      </c>
      <c r="Z1885" s="35" t="str">
        <f>FIXED(EXP('WinBUGS output'!N1884),2)</f>
        <v>2.73</v>
      </c>
      <c r="AA1885" s="35" t="str">
        <f>FIXED(EXP('WinBUGS output'!M1884),2)</f>
        <v>0.85</v>
      </c>
      <c r="AB1885" s="35" t="str">
        <f>FIXED(EXP('WinBUGS output'!O1884),2)</f>
        <v>8.38</v>
      </c>
    </row>
    <row r="1886" spans="1:28" x14ac:dyDescent="0.25">
      <c r="A1886" s="37">
        <v>41</v>
      </c>
      <c r="B1886" s="37">
        <v>64</v>
      </c>
      <c r="C1886" s="35" t="str">
        <f>VLOOKUP(A1886,'WinBUGS output'!A:C,3,FALSE)</f>
        <v>Non-directive counselling</v>
      </c>
      <c r="D1886" s="35" t="str">
        <f>VLOOKUP(B1886,'WinBUGS output'!A:C,3,FALSE)</f>
        <v>CBT individual (over 15 sessions) + Pill placebo</v>
      </c>
      <c r="E1886" s="35" t="str">
        <f>FIXED('WinBUGS output'!N1885,2)</f>
        <v>1.74</v>
      </c>
      <c r="F1886" s="35" t="str">
        <f>FIXED('WinBUGS output'!M1885,2)</f>
        <v>0.57</v>
      </c>
      <c r="G1886" s="35" t="str">
        <f>FIXED('WinBUGS output'!O1885,2)</f>
        <v>2.92</v>
      </c>
      <c r="H1886" s="7"/>
      <c r="I1886" s="7"/>
      <c r="J1886" s="7"/>
      <c r="X1886" s="35" t="str">
        <f t="shared" si="70"/>
        <v>Non-directive counselling</v>
      </c>
      <c r="Y1886" s="35" t="str">
        <f t="shared" si="71"/>
        <v>CBT individual (over 15 sessions) + Pill placebo</v>
      </c>
      <c r="Z1886" s="35" t="str">
        <f>FIXED(EXP('WinBUGS output'!N1885),2)</f>
        <v>5.70</v>
      </c>
      <c r="AA1886" s="35" t="str">
        <f>FIXED(EXP('WinBUGS output'!M1885),2)</f>
        <v>1.77</v>
      </c>
      <c r="AB1886" s="35" t="str">
        <f>FIXED(EXP('WinBUGS output'!O1885),2)</f>
        <v>18.45</v>
      </c>
    </row>
    <row r="1887" spans="1:28" x14ac:dyDescent="0.25">
      <c r="A1887" s="37">
        <v>41</v>
      </c>
      <c r="B1887" s="37">
        <v>65</v>
      </c>
      <c r="C1887" s="35" t="str">
        <f>VLOOKUP(A1887,'WinBUGS output'!A:C,3,FALSE)</f>
        <v>Non-directive counselling</v>
      </c>
      <c r="D1887" s="35" t="str">
        <f>VLOOKUP(B1887,'WinBUGS output'!A:C,3,FALSE)</f>
        <v xml:space="preserve">Interpersonal psychotherapy (IPT) + Pill placebo </v>
      </c>
      <c r="E1887" s="35" t="str">
        <f>FIXED('WinBUGS output'!N1886,2)</f>
        <v>1.73</v>
      </c>
      <c r="F1887" s="35" t="str">
        <f>FIXED('WinBUGS output'!M1886,2)</f>
        <v>0.41</v>
      </c>
      <c r="G1887" s="35" t="str">
        <f>FIXED('WinBUGS output'!O1886,2)</f>
        <v>3.04</v>
      </c>
      <c r="H1887" s="7"/>
      <c r="I1887" s="7"/>
      <c r="J1887" s="7"/>
      <c r="X1887" s="35" t="str">
        <f t="shared" si="70"/>
        <v>Non-directive counselling</v>
      </c>
      <c r="Y1887" s="35" t="str">
        <f t="shared" si="71"/>
        <v xml:space="preserve">Interpersonal psychotherapy (IPT) + Pill placebo </v>
      </c>
      <c r="Z1887" s="35" t="str">
        <f>FIXED(EXP('WinBUGS output'!N1886),2)</f>
        <v>5.63</v>
      </c>
      <c r="AA1887" s="35" t="str">
        <f>FIXED(EXP('WinBUGS output'!M1886),2)</f>
        <v>1.51</v>
      </c>
      <c r="AB1887" s="35" t="str">
        <f>FIXED(EXP('WinBUGS output'!O1886),2)</f>
        <v>20.95</v>
      </c>
    </row>
    <row r="1888" spans="1:28" x14ac:dyDescent="0.25">
      <c r="A1888" s="37">
        <v>41</v>
      </c>
      <c r="B1888" s="37">
        <v>66</v>
      </c>
      <c r="C1888" s="35" t="str">
        <f>VLOOKUP(A1888,'WinBUGS output'!A:C,3,FALSE)</f>
        <v>Non-directive counselling</v>
      </c>
      <c r="D1888" s="35" t="str">
        <f>VLOOKUP(B1888,'WinBUGS output'!A:C,3,FALSE)</f>
        <v>Exercise + Sertraline</v>
      </c>
      <c r="E1888" s="35" t="str">
        <f>FIXED('WinBUGS output'!N1887,2)</f>
        <v>1.61</v>
      </c>
      <c r="F1888" s="35" t="str">
        <f>FIXED('WinBUGS output'!M1887,2)</f>
        <v>0.38</v>
      </c>
      <c r="G1888" s="35" t="str">
        <f>FIXED('WinBUGS output'!O1887,2)</f>
        <v>2.83</v>
      </c>
      <c r="H1888" s="7"/>
      <c r="I1888" s="7"/>
      <c r="J1888" s="7"/>
      <c r="X1888" s="35" t="str">
        <f t="shared" si="70"/>
        <v>Non-directive counselling</v>
      </c>
      <c r="Y1888" s="35" t="str">
        <f t="shared" si="71"/>
        <v>Exercise + Sertraline</v>
      </c>
      <c r="Z1888" s="35" t="str">
        <f>FIXED(EXP('WinBUGS output'!N1887),2)</f>
        <v>4.99</v>
      </c>
      <c r="AA1888" s="35" t="str">
        <f>FIXED(EXP('WinBUGS output'!M1887),2)</f>
        <v>1.46</v>
      </c>
      <c r="AB1888" s="35" t="str">
        <f>FIXED(EXP('WinBUGS output'!O1887),2)</f>
        <v>16.91</v>
      </c>
    </row>
    <row r="1889" spans="1:28" x14ac:dyDescent="0.25">
      <c r="A1889" s="37">
        <v>41</v>
      </c>
      <c r="B1889" s="37">
        <v>67</v>
      </c>
      <c r="C1889" s="35" t="str">
        <f>VLOOKUP(A1889,'WinBUGS output'!A:C,3,FALSE)</f>
        <v>Non-directive counselling</v>
      </c>
      <c r="D1889" s="35" t="str">
        <f>VLOOKUP(B1889,'WinBUGS output'!A:C,3,FALSE)</f>
        <v>Cognitive bibliotherapy + escitalopram</v>
      </c>
      <c r="E1889" s="35" t="str">
        <f>FIXED('WinBUGS output'!N1888,2)</f>
        <v>0.11</v>
      </c>
      <c r="F1889" s="35" t="str">
        <f>FIXED('WinBUGS output'!M1888,2)</f>
        <v>-1.17</v>
      </c>
      <c r="G1889" s="35" t="str">
        <f>FIXED('WinBUGS output'!O1888,2)</f>
        <v>1.44</v>
      </c>
      <c r="H1889" s="7"/>
      <c r="I1889" s="7"/>
      <c r="J1889" s="7"/>
      <c r="X1889" s="35" t="str">
        <f t="shared" si="70"/>
        <v>Non-directive counselling</v>
      </c>
      <c r="Y1889" s="35" t="str">
        <f t="shared" si="71"/>
        <v>Cognitive bibliotherapy + escitalopram</v>
      </c>
      <c r="Z1889" s="35" t="str">
        <f>FIXED(EXP('WinBUGS output'!N1888),2)</f>
        <v>1.12</v>
      </c>
      <c r="AA1889" s="35" t="str">
        <f>FIXED(EXP('WinBUGS output'!M1888),2)</f>
        <v>0.31</v>
      </c>
      <c r="AB1889" s="35" t="str">
        <f>FIXED(EXP('WinBUGS output'!O1888),2)</f>
        <v>4.22</v>
      </c>
    </row>
    <row r="1890" spans="1:28" x14ac:dyDescent="0.25">
      <c r="A1890" s="37">
        <v>42</v>
      </c>
      <c r="B1890" s="37">
        <v>43</v>
      </c>
      <c r="C1890" s="35" t="str">
        <f>VLOOKUP(A1890,'WinBUGS output'!A:C,3,FALSE)</f>
        <v>Wheel of wellness counselling</v>
      </c>
      <c r="D1890" s="35" t="str">
        <f>VLOOKUP(B1890,'WinBUGS output'!A:C,3,FALSE)</f>
        <v>Problem solving individual + enhanced TAU</v>
      </c>
      <c r="E1890" s="35" t="str">
        <f>FIXED('WinBUGS output'!N1889,2)</f>
        <v>-1.01</v>
      </c>
      <c r="F1890" s="35" t="str">
        <f>FIXED('WinBUGS output'!M1889,2)</f>
        <v>-2.38</v>
      </c>
      <c r="G1890" s="35" t="str">
        <f>FIXED('WinBUGS output'!O1889,2)</f>
        <v>0.42</v>
      </c>
      <c r="H1890" s="7"/>
      <c r="I1890" s="7"/>
      <c r="J1890" s="7"/>
      <c r="X1890" s="35" t="str">
        <f t="shared" si="70"/>
        <v>Wheel of wellness counselling</v>
      </c>
      <c r="Y1890" s="35" t="str">
        <f t="shared" si="71"/>
        <v>Problem solving individual + enhanced TAU</v>
      </c>
      <c r="Z1890" s="35" t="str">
        <f>FIXED(EXP('WinBUGS output'!N1889),2)</f>
        <v>0.36</v>
      </c>
      <c r="AA1890" s="35" t="str">
        <f>FIXED(EXP('WinBUGS output'!M1889),2)</f>
        <v>0.09</v>
      </c>
      <c r="AB1890" s="35" t="str">
        <f>FIXED(EXP('WinBUGS output'!O1889),2)</f>
        <v>1.52</v>
      </c>
    </row>
    <row r="1891" spans="1:28" x14ac:dyDescent="0.25">
      <c r="A1891" s="37">
        <v>42</v>
      </c>
      <c r="B1891" s="37">
        <v>44</v>
      </c>
      <c r="C1891" s="35" t="str">
        <f>VLOOKUP(A1891,'WinBUGS output'!A:C,3,FALSE)</f>
        <v>Wheel of wellness counselling</v>
      </c>
      <c r="D1891" s="35" t="str">
        <f>VLOOKUP(B1891,'WinBUGS output'!A:C,3,FALSE)</f>
        <v>Behavioural activation</v>
      </c>
      <c r="E1891" s="35" t="str">
        <f>FIXED('WinBUGS output'!N1890,2)</f>
        <v>1.09</v>
      </c>
      <c r="F1891" s="35" t="str">
        <f>FIXED('WinBUGS output'!M1890,2)</f>
        <v>0.14</v>
      </c>
      <c r="G1891" s="35" t="str">
        <f>FIXED('WinBUGS output'!O1890,2)</f>
        <v>2.06</v>
      </c>
      <c r="H1891" s="7"/>
      <c r="I1891" s="7"/>
      <c r="J1891" s="7"/>
      <c r="X1891" s="35" t="str">
        <f t="shared" si="70"/>
        <v>Wheel of wellness counselling</v>
      </c>
      <c r="Y1891" s="35" t="str">
        <f t="shared" si="71"/>
        <v>Behavioural activation</v>
      </c>
      <c r="Z1891" s="35" t="str">
        <f>FIXED(EXP('WinBUGS output'!N1890),2)</f>
        <v>2.98</v>
      </c>
      <c r="AA1891" s="35" t="str">
        <f>FIXED(EXP('WinBUGS output'!M1890),2)</f>
        <v>1.15</v>
      </c>
      <c r="AB1891" s="35" t="str">
        <f>FIXED(EXP('WinBUGS output'!O1890),2)</f>
        <v>7.85</v>
      </c>
    </row>
    <row r="1892" spans="1:28" x14ac:dyDescent="0.25">
      <c r="A1892" s="37">
        <v>42</v>
      </c>
      <c r="B1892" s="37">
        <v>45</v>
      </c>
      <c r="C1892" s="35" t="str">
        <f>VLOOKUP(A1892,'WinBUGS output'!A:C,3,FALSE)</f>
        <v>Wheel of wellness counselling</v>
      </c>
      <c r="D1892" s="35" t="str">
        <f>VLOOKUP(B1892,'WinBUGS output'!A:C,3,FALSE)</f>
        <v>CBT individual (under 15 sessions)</v>
      </c>
      <c r="E1892" s="35" t="str">
        <f>FIXED('WinBUGS output'!N1891,2)</f>
        <v>0.36</v>
      </c>
      <c r="F1892" s="35" t="str">
        <f>FIXED('WinBUGS output'!M1891,2)</f>
        <v>-0.52</v>
      </c>
      <c r="G1892" s="35" t="str">
        <f>FIXED('WinBUGS output'!O1891,2)</f>
        <v>1.26</v>
      </c>
      <c r="H1892" s="7"/>
      <c r="I1892" s="7"/>
      <c r="J1892" s="7"/>
      <c r="X1892" s="35" t="str">
        <f t="shared" si="70"/>
        <v>Wheel of wellness counselling</v>
      </c>
      <c r="Y1892" s="35" t="str">
        <f t="shared" si="71"/>
        <v>CBT individual (under 15 sessions)</v>
      </c>
      <c r="Z1892" s="35" t="str">
        <f>FIXED(EXP('WinBUGS output'!N1891),2)</f>
        <v>1.44</v>
      </c>
      <c r="AA1892" s="35" t="str">
        <f>FIXED(EXP('WinBUGS output'!M1891),2)</f>
        <v>0.60</v>
      </c>
      <c r="AB1892" s="35" t="str">
        <f>FIXED(EXP('WinBUGS output'!O1891),2)</f>
        <v>3.52</v>
      </c>
    </row>
    <row r="1893" spans="1:28" x14ac:dyDescent="0.25">
      <c r="A1893" s="37">
        <v>42</v>
      </c>
      <c r="B1893" s="37">
        <v>46</v>
      </c>
      <c r="C1893" s="35" t="str">
        <f>VLOOKUP(A1893,'WinBUGS output'!A:C,3,FALSE)</f>
        <v>Wheel of wellness counselling</v>
      </c>
      <c r="D1893" s="35" t="str">
        <f>VLOOKUP(B1893,'WinBUGS output'!A:C,3,FALSE)</f>
        <v>CBT individual (under 15 sessions) + TAU</v>
      </c>
      <c r="E1893" s="35" t="str">
        <f>FIXED('WinBUGS output'!N1892,2)</f>
        <v>0.59</v>
      </c>
      <c r="F1893" s="35" t="str">
        <f>FIXED('WinBUGS output'!M1892,2)</f>
        <v>-0.31</v>
      </c>
      <c r="G1893" s="35" t="str">
        <f>FIXED('WinBUGS output'!O1892,2)</f>
        <v>1.53</v>
      </c>
      <c r="H1893" s="7"/>
      <c r="I1893" s="7"/>
      <c r="J1893" s="7"/>
      <c r="X1893" s="35" t="str">
        <f t="shared" si="70"/>
        <v>Wheel of wellness counselling</v>
      </c>
      <c r="Y1893" s="35" t="str">
        <f t="shared" si="71"/>
        <v>CBT individual (under 15 sessions) + TAU</v>
      </c>
      <c r="Z1893" s="35" t="str">
        <f>FIXED(EXP('WinBUGS output'!N1892),2)</f>
        <v>1.81</v>
      </c>
      <c r="AA1893" s="35" t="str">
        <f>FIXED(EXP('WinBUGS output'!M1892),2)</f>
        <v>0.74</v>
      </c>
      <c r="AB1893" s="35" t="str">
        <f>FIXED(EXP('WinBUGS output'!O1892),2)</f>
        <v>4.61</v>
      </c>
    </row>
    <row r="1894" spans="1:28" x14ac:dyDescent="0.25">
      <c r="A1894" s="37">
        <v>42</v>
      </c>
      <c r="B1894" s="37">
        <v>47</v>
      </c>
      <c r="C1894" s="35" t="str">
        <f>VLOOKUP(A1894,'WinBUGS output'!A:C,3,FALSE)</f>
        <v>Wheel of wellness counselling</v>
      </c>
      <c r="D1894" s="35" t="str">
        <f>VLOOKUP(B1894,'WinBUGS output'!A:C,3,FALSE)</f>
        <v>CBT individual (over 15 sessions)</v>
      </c>
      <c r="E1894" s="35" t="str">
        <f>FIXED('WinBUGS output'!N1893,2)</f>
        <v>0.45</v>
      </c>
      <c r="F1894" s="35" t="str">
        <f>FIXED('WinBUGS output'!M1893,2)</f>
        <v>-0.32</v>
      </c>
      <c r="G1894" s="35" t="str">
        <f>FIXED('WinBUGS output'!O1893,2)</f>
        <v>1.26</v>
      </c>
      <c r="H1894" s="7"/>
      <c r="I1894" s="7"/>
      <c r="J1894" s="7"/>
      <c r="X1894" s="35" t="str">
        <f t="shared" si="70"/>
        <v>Wheel of wellness counselling</v>
      </c>
      <c r="Y1894" s="35" t="str">
        <f t="shared" si="71"/>
        <v>CBT individual (over 15 sessions)</v>
      </c>
      <c r="Z1894" s="35" t="str">
        <f>FIXED(EXP('WinBUGS output'!N1893),2)</f>
        <v>1.57</v>
      </c>
      <c r="AA1894" s="35" t="str">
        <f>FIXED(EXP('WinBUGS output'!M1893),2)</f>
        <v>0.72</v>
      </c>
      <c r="AB1894" s="35" t="str">
        <f>FIXED(EXP('WinBUGS output'!O1893),2)</f>
        <v>3.52</v>
      </c>
    </row>
    <row r="1895" spans="1:28" x14ac:dyDescent="0.25">
      <c r="A1895" s="37">
        <v>42</v>
      </c>
      <c r="B1895" s="37">
        <v>48</v>
      </c>
      <c r="C1895" s="35" t="str">
        <f>VLOOKUP(A1895,'WinBUGS output'!A:C,3,FALSE)</f>
        <v>Wheel of wellness counselling</v>
      </c>
      <c r="D1895" s="35" t="str">
        <f>VLOOKUP(B1895,'WinBUGS output'!A:C,3,FALSE)</f>
        <v>CBT individual (over 15 sessions) + TAU</v>
      </c>
      <c r="E1895" s="35" t="str">
        <f>FIXED('WinBUGS output'!N1894,2)</f>
        <v>-0.22</v>
      </c>
      <c r="F1895" s="35" t="str">
        <f>FIXED('WinBUGS output'!M1894,2)</f>
        <v>-1.64</v>
      </c>
      <c r="G1895" s="35" t="str">
        <f>FIXED('WinBUGS output'!O1894,2)</f>
        <v>0.94</v>
      </c>
      <c r="H1895" s="7"/>
      <c r="I1895" s="7"/>
      <c r="J1895" s="7"/>
      <c r="X1895" s="35" t="str">
        <f t="shared" si="70"/>
        <v>Wheel of wellness counselling</v>
      </c>
      <c r="Y1895" s="35" t="str">
        <f t="shared" si="71"/>
        <v>CBT individual (over 15 sessions) + TAU</v>
      </c>
      <c r="Z1895" s="35" t="str">
        <f>FIXED(EXP('WinBUGS output'!N1894),2)</f>
        <v>0.80</v>
      </c>
      <c r="AA1895" s="35" t="str">
        <f>FIXED(EXP('WinBUGS output'!M1894),2)</f>
        <v>0.19</v>
      </c>
      <c r="AB1895" s="35" t="str">
        <f>FIXED(EXP('WinBUGS output'!O1894),2)</f>
        <v>2.56</v>
      </c>
    </row>
    <row r="1896" spans="1:28" x14ac:dyDescent="0.25">
      <c r="A1896" s="37">
        <v>42</v>
      </c>
      <c r="B1896" s="37">
        <v>49</v>
      </c>
      <c r="C1896" s="35" t="str">
        <f>VLOOKUP(A1896,'WinBUGS output'!A:C,3,FALSE)</f>
        <v>Wheel of wellness counselling</v>
      </c>
      <c r="D1896" s="35" t="str">
        <f>VLOOKUP(B1896,'WinBUGS output'!A:C,3,FALSE)</f>
        <v>Rational emotive behaviour therapy (REBT) individual</v>
      </c>
      <c r="E1896" s="35" t="str">
        <f>FIXED('WinBUGS output'!N1895,2)</f>
        <v>0.47</v>
      </c>
      <c r="F1896" s="35" t="str">
        <f>FIXED('WinBUGS output'!M1895,2)</f>
        <v>-0.49</v>
      </c>
      <c r="G1896" s="35" t="str">
        <f>FIXED('WinBUGS output'!O1895,2)</f>
        <v>1.45</v>
      </c>
      <c r="H1896" s="7"/>
      <c r="I1896" s="7"/>
      <c r="J1896" s="7"/>
      <c r="X1896" s="35" t="str">
        <f t="shared" si="70"/>
        <v>Wheel of wellness counselling</v>
      </c>
      <c r="Y1896" s="35" t="str">
        <f t="shared" si="71"/>
        <v>Rational emotive behaviour therapy (REBT) individual</v>
      </c>
      <c r="Z1896" s="35" t="str">
        <f>FIXED(EXP('WinBUGS output'!N1895),2)</f>
        <v>1.60</v>
      </c>
      <c r="AA1896" s="35" t="str">
        <f>FIXED(EXP('WinBUGS output'!M1895),2)</f>
        <v>0.61</v>
      </c>
      <c r="AB1896" s="35" t="str">
        <f>FIXED(EXP('WinBUGS output'!O1895),2)</f>
        <v>4.25</v>
      </c>
    </row>
    <row r="1897" spans="1:28" x14ac:dyDescent="0.25">
      <c r="A1897" s="37">
        <v>42</v>
      </c>
      <c r="B1897" s="37">
        <v>50</v>
      </c>
      <c r="C1897" s="35" t="str">
        <f>VLOOKUP(A1897,'WinBUGS output'!A:C,3,FALSE)</f>
        <v>Wheel of wellness counselling</v>
      </c>
      <c r="D1897" s="35" t="str">
        <f>VLOOKUP(B1897,'WinBUGS output'!A:C,3,FALSE)</f>
        <v>Third-wave cognitive therapy individual</v>
      </c>
      <c r="E1897" s="35" t="str">
        <f>FIXED('WinBUGS output'!N1896,2)</f>
        <v>0.67</v>
      </c>
      <c r="F1897" s="35" t="str">
        <f>FIXED('WinBUGS output'!M1896,2)</f>
        <v>-0.24</v>
      </c>
      <c r="G1897" s="35" t="str">
        <f>FIXED('WinBUGS output'!O1896,2)</f>
        <v>1.62</v>
      </c>
      <c r="H1897" s="7"/>
      <c r="I1897" s="7"/>
      <c r="J1897" s="7"/>
      <c r="X1897" s="35" t="str">
        <f t="shared" si="70"/>
        <v>Wheel of wellness counselling</v>
      </c>
      <c r="Y1897" s="35" t="str">
        <f t="shared" si="71"/>
        <v>Third-wave cognitive therapy individual</v>
      </c>
      <c r="Z1897" s="35" t="str">
        <f>FIXED(EXP('WinBUGS output'!N1896),2)</f>
        <v>1.96</v>
      </c>
      <c r="AA1897" s="35" t="str">
        <f>FIXED(EXP('WinBUGS output'!M1896),2)</f>
        <v>0.79</v>
      </c>
      <c r="AB1897" s="35" t="str">
        <f>FIXED(EXP('WinBUGS output'!O1896),2)</f>
        <v>5.06</v>
      </c>
    </row>
    <row r="1898" spans="1:28" x14ac:dyDescent="0.25">
      <c r="A1898" s="37">
        <v>42</v>
      </c>
      <c r="B1898" s="37">
        <v>51</v>
      </c>
      <c r="C1898" s="35" t="str">
        <f>VLOOKUP(A1898,'WinBUGS output'!A:C,3,FALSE)</f>
        <v>Wheel of wellness counselling</v>
      </c>
      <c r="D1898" s="35" t="str">
        <f>VLOOKUP(B1898,'WinBUGS output'!A:C,3,FALSE)</f>
        <v>Third-wave cognitive therapy individual + TAU</v>
      </c>
      <c r="E1898" s="35" t="str">
        <f>FIXED('WinBUGS output'!N1897,2)</f>
        <v>0.64</v>
      </c>
      <c r="F1898" s="35" t="str">
        <f>FIXED('WinBUGS output'!M1897,2)</f>
        <v>-0.36</v>
      </c>
      <c r="G1898" s="35" t="str">
        <f>FIXED('WinBUGS output'!O1897,2)</f>
        <v>1.72</v>
      </c>
      <c r="H1898" s="7"/>
      <c r="I1898" s="7"/>
      <c r="J1898" s="7"/>
      <c r="X1898" s="35" t="str">
        <f t="shared" si="70"/>
        <v>Wheel of wellness counselling</v>
      </c>
      <c r="Y1898" s="35" t="str">
        <f t="shared" si="71"/>
        <v>Third-wave cognitive therapy individual + TAU</v>
      </c>
      <c r="Z1898" s="35" t="str">
        <f>FIXED(EXP('WinBUGS output'!N1897),2)</f>
        <v>1.89</v>
      </c>
      <c r="AA1898" s="35" t="str">
        <f>FIXED(EXP('WinBUGS output'!M1897),2)</f>
        <v>0.70</v>
      </c>
      <c r="AB1898" s="35" t="str">
        <f>FIXED(EXP('WinBUGS output'!O1897),2)</f>
        <v>5.56</v>
      </c>
    </row>
    <row r="1899" spans="1:28" x14ac:dyDescent="0.25">
      <c r="A1899" s="37">
        <v>42</v>
      </c>
      <c r="B1899" s="37">
        <v>52</v>
      </c>
      <c r="C1899" s="35" t="str">
        <f>VLOOKUP(A1899,'WinBUGS output'!A:C,3,FALSE)</f>
        <v>Wheel of wellness counselling</v>
      </c>
      <c r="D1899" s="35" t="str">
        <f>VLOOKUP(B1899,'WinBUGS output'!A:C,3,FALSE)</f>
        <v>CBT group (under 15 sessions)</v>
      </c>
      <c r="E1899" s="35" t="str">
        <f>FIXED('WinBUGS output'!N1898,2)</f>
        <v>0.01</v>
      </c>
      <c r="F1899" s="35" t="str">
        <f>FIXED('WinBUGS output'!M1898,2)</f>
        <v>-0.92</v>
      </c>
      <c r="G1899" s="35" t="str">
        <f>FIXED('WinBUGS output'!O1898,2)</f>
        <v>0.97</v>
      </c>
      <c r="H1899" s="7"/>
      <c r="I1899" s="7"/>
      <c r="J1899" s="7"/>
      <c r="X1899" s="35" t="str">
        <f t="shared" si="70"/>
        <v>Wheel of wellness counselling</v>
      </c>
      <c r="Y1899" s="35" t="str">
        <f t="shared" si="71"/>
        <v>CBT group (under 15 sessions)</v>
      </c>
      <c r="Z1899" s="35" t="str">
        <f>FIXED(EXP('WinBUGS output'!N1898),2)</f>
        <v>1.01</v>
      </c>
      <c r="AA1899" s="35" t="str">
        <f>FIXED(EXP('WinBUGS output'!M1898),2)</f>
        <v>0.40</v>
      </c>
      <c r="AB1899" s="35" t="str">
        <f>FIXED(EXP('WinBUGS output'!O1898),2)</f>
        <v>2.63</v>
      </c>
    </row>
    <row r="1900" spans="1:28" x14ac:dyDescent="0.25">
      <c r="A1900" s="37">
        <v>42</v>
      </c>
      <c r="B1900" s="37">
        <v>53</v>
      </c>
      <c r="C1900" s="35" t="str">
        <f>VLOOKUP(A1900,'WinBUGS output'!A:C,3,FALSE)</f>
        <v>Wheel of wellness counselling</v>
      </c>
      <c r="D1900" s="35" t="str">
        <f>VLOOKUP(B1900,'WinBUGS output'!A:C,3,FALSE)</f>
        <v>CBT group (under 15 sessions) + TAU</v>
      </c>
      <c r="E1900" s="35" t="str">
        <f>FIXED('WinBUGS output'!N1899,2)</f>
        <v>0.16</v>
      </c>
      <c r="F1900" s="35" t="str">
        <f>FIXED('WinBUGS output'!M1899,2)</f>
        <v>-0.80</v>
      </c>
      <c r="G1900" s="35" t="str">
        <f>FIXED('WinBUGS output'!O1899,2)</f>
        <v>1.18</v>
      </c>
      <c r="H1900" s="7"/>
      <c r="I1900" s="7"/>
      <c r="J1900" s="7"/>
      <c r="X1900" s="35" t="str">
        <f t="shared" si="70"/>
        <v>Wheel of wellness counselling</v>
      </c>
      <c r="Y1900" s="35" t="str">
        <f t="shared" si="71"/>
        <v>CBT group (under 15 sessions) + TAU</v>
      </c>
      <c r="Z1900" s="35" t="str">
        <f>FIXED(EXP('WinBUGS output'!N1899),2)</f>
        <v>1.17</v>
      </c>
      <c r="AA1900" s="35" t="str">
        <f>FIXED(EXP('WinBUGS output'!M1899),2)</f>
        <v>0.45</v>
      </c>
      <c r="AB1900" s="35" t="str">
        <f>FIXED(EXP('WinBUGS output'!O1899),2)</f>
        <v>3.26</v>
      </c>
    </row>
    <row r="1901" spans="1:28" x14ac:dyDescent="0.25">
      <c r="A1901" s="37">
        <v>42</v>
      </c>
      <c r="B1901" s="37">
        <v>54</v>
      </c>
      <c r="C1901" s="35" t="str">
        <f>VLOOKUP(A1901,'WinBUGS output'!A:C,3,FALSE)</f>
        <v>Wheel of wellness counselling</v>
      </c>
      <c r="D1901" s="35" t="str">
        <f>VLOOKUP(B1901,'WinBUGS output'!A:C,3,FALSE)</f>
        <v>Coping with Depression course (group)</v>
      </c>
      <c r="E1901" s="35" t="str">
        <f>FIXED('WinBUGS output'!N1900,2)</f>
        <v>-0.26</v>
      </c>
      <c r="F1901" s="35" t="str">
        <f>FIXED('WinBUGS output'!M1900,2)</f>
        <v>-1.25</v>
      </c>
      <c r="G1901" s="35" t="str">
        <f>FIXED('WinBUGS output'!O1900,2)</f>
        <v>0.71</v>
      </c>
      <c r="H1901" s="7"/>
      <c r="I1901" s="7"/>
      <c r="J1901" s="7"/>
      <c r="X1901" s="35" t="str">
        <f t="shared" si="70"/>
        <v>Wheel of wellness counselling</v>
      </c>
      <c r="Y1901" s="35" t="str">
        <f t="shared" si="71"/>
        <v>Coping with Depression course (group)</v>
      </c>
      <c r="Z1901" s="35" t="str">
        <f>FIXED(EXP('WinBUGS output'!N1900),2)</f>
        <v>0.77</v>
      </c>
      <c r="AA1901" s="35" t="str">
        <f>FIXED(EXP('WinBUGS output'!M1900),2)</f>
        <v>0.29</v>
      </c>
      <c r="AB1901" s="35" t="str">
        <f>FIXED(EXP('WinBUGS output'!O1900),2)</f>
        <v>2.03</v>
      </c>
    </row>
    <row r="1902" spans="1:28" x14ac:dyDescent="0.25">
      <c r="A1902" s="37">
        <v>42</v>
      </c>
      <c r="B1902" s="37">
        <v>55</v>
      </c>
      <c r="C1902" s="35" t="str">
        <f>VLOOKUP(A1902,'WinBUGS output'!A:C,3,FALSE)</f>
        <v>Wheel of wellness counselling</v>
      </c>
      <c r="D1902" s="35" t="str">
        <f>VLOOKUP(B1902,'WinBUGS output'!A:C,3,FALSE)</f>
        <v>Third-wave cognitive therapy group</v>
      </c>
      <c r="E1902" s="35" t="str">
        <f>FIXED('WinBUGS output'!N1901,2)</f>
        <v>-0.23</v>
      </c>
      <c r="F1902" s="35" t="str">
        <f>FIXED('WinBUGS output'!M1901,2)</f>
        <v>-1.16</v>
      </c>
      <c r="G1902" s="35" t="str">
        <f>FIXED('WinBUGS output'!O1901,2)</f>
        <v>0.71</v>
      </c>
      <c r="H1902" s="7"/>
      <c r="I1902" s="7"/>
      <c r="J1902" s="7"/>
      <c r="X1902" s="35" t="str">
        <f t="shared" si="70"/>
        <v>Wheel of wellness counselling</v>
      </c>
      <c r="Y1902" s="35" t="str">
        <f t="shared" si="71"/>
        <v>Third-wave cognitive therapy group</v>
      </c>
      <c r="Z1902" s="35" t="str">
        <f>FIXED(EXP('WinBUGS output'!N1901),2)</f>
        <v>0.79</v>
      </c>
      <c r="AA1902" s="35" t="str">
        <f>FIXED(EXP('WinBUGS output'!M1901),2)</f>
        <v>0.31</v>
      </c>
      <c r="AB1902" s="35" t="str">
        <f>FIXED(EXP('WinBUGS output'!O1901),2)</f>
        <v>2.03</v>
      </c>
    </row>
    <row r="1903" spans="1:28" x14ac:dyDescent="0.25">
      <c r="A1903" s="37">
        <v>42</v>
      </c>
      <c r="B1903" s="37">
        <v>56</v>
      </c>
      <c r="C1903" s="35" t="str">
        <f>VLOOKUP(A1903,'WinBUGS output'!A:C,3,FALSE)</f>
        <v>Wheel of wellness counselling</v>
      </c>
      <c r="D1903" s="35" t="str">
        <f>VLOOKUP(B1903,'WinBUGS output'!A:C,3,FALSE)</f>
        <v>Third-wave cognitive therapy group + TAU</v>
      </c>
      <c r="E1903" s="35" t="str">
        <f>FIXED('WinBUGS output'!N1902,2)</f>
        <v>-0.05</v>
      </c>
      <c r="F1903" s="35" t="str">
        <f>FIXED('WinBUGS output'!M1902,2)</f>
        <v>-1.07</v>
      </c>
      <c r="G1903" s="35" t="str">
        <f>FIXED('WinBUGS output'!O1902,2)</f>
        <v>1.02</v>
      </c>
      <c r="H1903" s="7"/>
      <c r="I1903" s="7"/>
      <c r="J1903" s="7"/>
      <c r="X1903" s="35" t="str">
        <f t="shared" si="70"/>
        <v>Wheel of wellness counselling</v>
      </c>
      <c r="Y1903" s="35" t="str">
        <f t="shared" si="71"/>
        <v>Third-wave cognitive therapy group + TAU</v>
      </c>
      <c r="Z1903" s="35" t="str">
        <f>FIXED(EXP('WinBUGS output'!N1902),2)</f>
        <v>0.95</v>
      </c>
      <c r="AA1903" s="35" t="str">
        <f>FIXED(EXP('WinBUGS output'!M1902),2)</f>
        <v>0.34</v>
      </c>
      <c r="AB1903" s="35" t="str">
        <f>FIXED(EXP('WinBUGS output'!O1902),2)</f>
        <v>2.78</v>
      </c>
    </row>
    <row r="1904" spans="1:28" x14ac:dyDescent="0.25">
      <c r="A1904" s="37">
        <v>42</v>
      </c>
      <c r="B1904" s="37">
        <v>57</v>
      </c>
      <c r="C1904" s="35" t="str">
        <f>VLOOKUP(A1904,'WinBUGS output'!A:C,3,FALSE)</f>
        <v>Wheel of wellness counselling</v>
      </c>
      <c r="D1904" s="35" t="str">
        <f>VLOOKUP(B1904,'WinBUGS output'!A:C,3,FALSE)</f>
        <v>CBT individual (over 15 sessions) + any TCA</v>
      </c>
      <c r="E1904" s="35" t="str">
        <f>FIXED('WinBUGS output'!N1903,2)</f>
        <v>0.79</v>
      </c>
      <c r="F1904" s="35" t="str">
        <f>FIXED('WinBUGS output'!M1903,2)</f>
        <v>-0.23</v>
      </c>
      <c r="G1904" s="35" t="str">
        <f>FIXED('WinBUGS output'!O1903,2)</f>
        <v>1.82</v>
      </c>
      <c r="H1904" s="7"/>
      <c r="I1904" s="7"/>
      <c r="J1904" s="7"/>
      <c r="X1904" s="35" t="str">
        <f t="shared" si="70"/>
        <v>Wheel of wellness counselling</v>
      </c>
      <c r="Y1904" s="35" t="str">
        <f t="shared" si="71"/>
        <v>CBT individual (over 15 sessions) + any TCA</v>
      </c>
      <c r="Z1904" s="35" t="str">
        <f>FIXED(EXP('WinBUGS output'!N1903),2)</f>
        <v>2.19</v>
      </c>
      <c r="AA1904" s="35" t="str">
        <f>FIXED(EXP('WinBUGS output'!M1903),2)</f>
        <v>0.79</v>
      </c>
      <c r="AB1904" s="35" t="str">
        <f>FIXED(EXP('WinBUGS output'!O1903),2)</f>
        <v>6.16</v>
      </c>
    </row>
    <row r="1905" spans="1:28" x14ac:dyDescent="0.25">
      <c r="A1905" s="37">
        <v>42</v>
      </c>
      <c r="B1905" s="37">
        <v>58</v>
      </c>
      <c r="C1905" s="35" t="str">
        <f>VLOOKUP(A1905,'WinBUGS output'!A:C,3,FALSE)</f>
        <v>Wheel of wellness counselling</v>
      </c>
      <c r="D1905" s="35" t="str">
        <f>VLOOKUP(B1905,'WinBUGS output'!A:C,3,FALSE)</f>
        <v>CBT individual (over 15 sessions) + imipramine</v>
      </c>
      <c r="E1905" s="35" t="str">
        <f>FIXED('WinBUGS output'!N1904,2)</f>
        <v>0.81</v>
      </c>
      <c r="F1905" s="35" t="str">
        <f>FIXED('WinBUGS output'!M1904,2)</f>
        <v>-0.30</v>
      </c>
      <c r="G1905" s="35" t="str">
        <f>FIXED('WinBUGS output'!O1904,2)</f>
        <v>1.92</v>
      </c>
      <c r="H1905" s="7"/>
      <c r="I1905" s="7"/>
      <c r="J1905" s="7"/>
      <c r="X1905" s="35" t="str">
        <f t="shared" si="70"/>
        <v>Wheel of wellness counselling</v>
      </c>
      <c r="Y1905" s="35" t="str">
        <f t="shared" si="71"/>
        <v>CBT individual (over 15 sessions) + imipramine</v>
      </c>
      <c r="Z1905" s="35" t="str">
        <f>FIXED(EXP('WinBUGS output'!N1904),2)</f>
        <v>2.24</v>
      </c>
      <c r="AA1905" s="35" t="str">
        <f>FIXED(EXP('WinBUGS output'!M1904),2)</f>
        <v>0.74</v>
      </c>
      <c r="AB1905" s="35" t="str">
        <f>FIXED(EXP('WinBUGS output'!O1904),2)</f>
        <v>6.82</v>
      </c>
    </row>
    <row r="1906" spans="1:28" x14ac:dyDescent="0.25">
      <c r="A1906" s="37">
        <v>42</v>
      </c>
      <c r="B1906" s="37">
        <v>59</v>
      </c>
      <c r="C1906" s="35" t="str">
        <f>VLOOKUP(A1906,'WinBUGS output'!A:C,3,FALSE)</f>
        <v>Wheel of wellness counselling</v>
      </c>
      <c r="D1906" s="35" t="str">
        <f>VLOOKUP(B1906,'WinBUGS output'!A:C,3,FALSE)</f>
        <v>Supportive psychotherapy + any SSRI</v>
      </c>
      <c r="E1906" s="35" t="str">
        <f>FIXED('WinBUGS output'!N1905,2)</f>
        <v>1.18</v>
      </c>
      <c r="F1906" s="35" t="str">
        <f>FIXED('WinBUGS output'!M1905,2)</f>
        <v>-0.43</v>
      </c>
      <c r="G1906" s="35" t="str">
        <f>FIXED('WinBUGS output'!O1905,2)</f>
        <v>2.83</v>
      </c>
      <c r="H1906" s="7"/>
      <c r="I1906" s="7"/>
      <c r="J1906" s="7"/>
      <c r="X1906" s="35" t="str">
        <f t="shared" si="70"/>
        <v>Wheel of wellness counselling</v>
      </c>
      <c r="Y1906" s="35" t="str">
        <f t="shared" si="71"/>
        <v>Supportive psychotherapy + any SSRI</v>
      </c>
      <c r="Z1906" s="35" t="str">
        <f>FIXED(EXP('WinBUGS output'!N1905),2)</f>
        <v>3.25</v>
      </c>
      <c r="AA1906" s="35" t="str">
        <f>FIXED(EXP('WinBUGS output'!M1905),2)</f>
        <v>0.65</v>
      </c>
      <c r="AB1906" s="35" t="str">
        <f>FIXED(EXP('WinBUGS output'!O1905),2)</f>
        <v>16.98</v>
      </c>
    </row>
    <row r="1907" spans="1:28" x14ac:dyDescent="0.25">
      <c r="A1907" s="37">
        <v>42</v>
      </c>
      <c r="B1907" s="37">
        <v>60</v>
      </c>
      <c r="C1907" s="35" t="str">
        <f>VLOOKUP(A1907,'WinBUGS output'!A:C,3,FALSE)</f>
        <v>Wheel of wellness counselling</v>
      </c>
      <c r="D1907" s="35" t="str">
        <f>VLOOKUP(B1907,'WinBUGS output'!A:C,3,FALSE)</f>
        <v>Interpersonal psychotherapy (IPT) + any AD</v>
      </c>
      <c r="E1907" s="35" t="str">
        <f>FIXED('WinBUGS output'!N1906,2)</f>
        <v>1.36</v>
      </c>
      <c r="F1907" s="35" t="str">
        <f>FIXED('WinBUGS output'!M1906,2)</f>
        <v>0.14</v>
      </c>
      <c r="G1907" s="35" t="str">
        <f>FIXED('WinBUGS output'!O1906,2)</f>
        <v>2.59</v>
      </c>
      <c r="H1907" s="7"/>
      <c r="I1907" s="7"/>
      <c r="J1907" s="7"/>
      <c r="X1907" s="35" t="str">
        <f t="shared" si="70"/>
        <v>Wheel of wellness counselling</v>
      </c>
      <c r="Y1907" s="35" t="str">
        <f t="shared" si="71"/>
        <v>Interpersonal psychotherapy (IPT) + any AD</v>
      </c>
      <c r="Z1907" s="35" t="str">
        <f>FIXED(EXP('WinBUGS output'!N1906),2)</f>
        <v>3.88</v>
      </c>
      <c r="AA1907" s="35" t="str">
        <f>FIXED(EXP('WinBUGS output'!M1906),2)</f>
        <v>1.16</v>
      </c>
      <c r="AB1907" s="35" t="str">
        <f>FIXED(EXP('WinBUGS output'!O1906),2)</f>
        <v>13.37</v>
      </c>
    </row>
    <row r="1908" spans="1:28" x14ac:dyDescent="0.25">
      <c r="A1908" s="37">
        <v>42</v>
      </c>
      <c r="B1908" s="37">
        <v>61</v>
      </c>
      <c r="C1908" s="35" t="str">
        <f>VLOOKUP(A1908,'WinBUGS output'!A:C,3,FALSE)</f>
        <v>Wheel of wellness counselling</v>
      </c>
      <c r="D1908" s="35" t="str">
        <f>VLOOKUP(B1908,'WinBUGS output'!A:C,3,FALSE)</f>
        <v>Interpersonal psychotherapy (IPT) + imipramine</v>
      </c>
      <c r="E1908" s="35" t="str">
        <f>FIXED('WinBUGS output'!N1907,2)</f>
        <v>1.38</v>
      </c>
      <c r="F1908" s="35" t="str">
        <f>FIXED('WinBUGS output'!M1907,2)</f>
        <v>0.03</v>
      </c>
      <c r="G1908" s="35" t="str">
        <f>FIXED('WinBUGS output'!O1907,2)</f>
        <v>2.76</v>
      </c>
      <c r="H1908" s="7"/>
      <c r="I1908" s="7"/>
      <c r="J1908" s="7"/>
      <c r="X1908" s="35" t="str">
        <f t="shared" si="70"/>
        <v>Wheel of wellness counselling</v>
      </c>
      <c r="Y1908" s="35" t="str">
        <f t="shared" si="71"/>
        <v>Interpersonal psychotherapy (IPT) + imipramine</v>
      </c>
      <c r="Z1908" s="35" t="str">
        <f>FIXED(EXP('WinBUGS output'!N1907),2)</f>
        <v>3.96</v>
      </c>
      <c r="AA1908" s="35" t="str">
        <f>FIXED(EXP('WinBUGS output'!M1907),2)</f>
        <v>1.03</v>
      </c>
      <c r="AB1908" s="35" t="str">
        <f>FIXED(EXP('WinBUGS output'!O1907),2)</f>
        <v>15.77</v>
      </c>
    </row>
    <row r="1909" spans="1:28" x14ac:dyDescent="0.25">
      <c r="A1909" s="37">
        <v>42</v>
      </c>
      <c r="B1909" s="37">
        <v>62</v>
      </c>
      <c r="C1909" s="35" t="str">
        <f>VLOOKUP(A1909,'WinBUGS output'!A:C,3,FALSE)</f>
        <v>Wheel of wellness counselling</v>
      </c>
      <c r="D1909" s="35" t="str">
        <f>VLOOKUP(B1909,'WinBUGS output'!A:C,3,FALSE)</f>
        <v>Short-term psychodynamic psychotherapy individual + Any AD</v>
      </c>
      <c r="E1909" s="35" t="str">
        <f>FIXED('WinBUGS output'!N1908,2)</f>
        <v>1.12</v>
      </c>
      <c r="F1909" s="35" t="str">
        <f>FIXED('WinBUGS output'!M1908,2)</f>
        <v>-0.01</v>
      </c>
      <c r="G1909" s="35" t="str">
        <f>FIXED('WinBUGS output'!O1908,2)</f>
        <v>2.26</v>
      </c>
      <c r="H1909" s="7"/>
      <c r="I1909" s="7"/>
      <c r="J1909" s="7"/>
      <c r="X1909" s="35" t="str">
        <f t="shared" si="70"/>
        <v>Wheel of wellness counselling</v>
      </c>
      <c r="Y1909" s="35" t="str">
        <f t="shared" si="71"/>
        <v>Short-term psychodynamic psychotherapy individual + Any AD</v>
      </c>
      <c r="Z1909" s="35" t="str">
        <f>FIXED(EXP('WinBUGS output'!N1908),2)</f>
        <v>3.05</v>
      </c>
      <c r="AA1909" s="35" t="str">
        <f>FIXED(EXP('WinBUGS output'!M1908),2)</f>
        <v>0.99</v>
      </c>
      <c r="AB1909" s="35" t="str">
        <f>FIXED(EXP('WinBUGS output'!O1908),2)</f>
        <v>9.54</v>
      </c>
    </row>
    <row r="1910" spans="1:28" x14ac:dyDescent="0.25">
      <c r="A1910" s="37">
        <v>42</v>
      </c>
      <c r="B1910" s="37">
        <v>63</v>
      </c>
      <c r="C1910" s="35" t="str">
        <f>VLOOKUP(A1910,'WinBUGS output'!A:C,3,FALSE)</f>
        <v>Wheel of wellness counselling</v>
      </c>
      <c r="D1910" s="35" t="str">
        <f>VLOOKUP(B1910,'WinBUGS output'!A:C,3,FALSE)</f>
        <v>Short-term psychodynamic psychotherapy individual + any SSRI</v>
      </c>
      <c r="E1910" s="35" t="str">
        <f>FIXED('WinBUGS output'!N1909,2)</f>
        <v>0.98</v>
      </c>
      <c r="F1910" s="35" t="str">
        <f>FIXED('WinBUGS output'!M1909,2)</f>
        <v>-0.26</v>
      </c>
      <c r="G1910" s="35" t="str">
        <f>FIXED('WinBUGS output'!O1909,2)</f>
        <v>2.19</v>
      </c>
      <c r="H1910" s="7"/>
      <c r="I1910" s="7"/>
      <c r="J1910" s="7"/>
      <c r="X1910" s="35" t="str">
        <f t="shared" si="70"/>
        <v>Wheel of wellness counselling</v>
      </c>
      <c r="Y1910" s="35" t="str">
        <f t="shared" si="71"/>
        <v>Short-term psychodynamic psychotherapy individual + any SSRI</v>
      </c>
      <c r="Z1910" s="35" t="str">
        <f>FIXED(EXP('WinBUGS output'!N1909),2)</f>
        <v>2.66</v>
      </c>
      <c r="AA1910" s="35" t="str">
        <f>FIXED(EXP('WinBUGS output'!M1909),2)</f>
        <v>0.77</v>
      </c>
      <c r="AB1910" s="35" t="str">
        <f>FIXED(EXP('WinBUGS output'!O1909),2)</f>
        <v>8.93</v>
      </c>
    </row>
    <row r="1911" spans="1:28" x14ac:dyDescent="0.25">
      <c r="A1911" s="37">
        <v>42</v>
      </c>
      <c r="B1911" s="37">
        <v>64</v>
      </c>
      <c r="C1911" s="35" t="str">
        <f>VLOOKUP(A1911,'WinBUGS output'!A:C,3,FALSE)</f>
        <v>Wheel of wellness counselling</v>
      </c>
      <c r="D1911" s="35" t="str">
        <f>VLOOKUP(B1911,'WinBUGS output'!A:C,3,FALSE)</f>
        <v>CBT individual (over 15 sessions) + Pill placebo</v>
      </c>
      <c r="E1911" s="35" t="str">
        <f>FIXED('WinBUGS output'!N1910,2)</f>
        <v>1.71</v>
      </c>
      <c r="F1911" s="35" t="str">
        <f>FIXED('WinBUGS output'!M1910,2)</f>
        <v>0.48</v>
      </c>
      <c r="G1911" s="35" t="str">
        <f>FIXED('WinBUGS output'!O1910,2)</f>
        <v>2.97</v>
      </c>
      <c r="H1911" s="7"/>
      <c r="I1911" s="7"/>
      <c r="J1911" s="7"/>
      <c r="X1911" s="35" t="str">
        <f t="shared" si="70"/>
        <v>Wheel of wellness counselling</v>
      </c>
      <c r="Y1911" s="35" t="str">
        <f t="shared" si="71"/>
        <v>CBT individual (over 15 sessions) + Pill placebo</v>
      </c>
      <c r="Z1911" s="35" t="str">
        <f>FIXED(EXP('WinBUGS output'!N1910),2)</f>
        <v>5.55</v>
      </c>
      <c r="AA1911" s="35" t="str">
        <f>FIXED(EXP('WinBUGS output'!M1910),2)</f>
        <v>1.61</v>
      </c>
      <c r="AB1911" s="35" t="str">
        <f>FIXED(EXP('WinBUGS output'!O1910),2)</f>
        <v>19.57</v>
      </c>
    </row>
    <row r="1912" spans="1:28" x14ac:dyDescent="0.25">
      <c r="A1912" s="37">
        <v>42</v>
      </c>
      <c r="B1912" s="37">
        <v>65</v>
      </c>
      <c r="C1912" s="35" t="str">
        <f>VLOOKUP(A1912,'WinBUGS output'!A:C,3,FALSE)</f>
        <v>Wheel of wellness counselling</v>
      </c>
      <c r="D1912" s="35" t="str">
        <f>VLOOKUP(B1912,'WinBUGS output'!A:C,3,FALSE)</f>
        <v xml:space="preserve">Interpersonal psychotherapy (IPT) + Pill placebo </v>
      </c>
      <c r="E1912" s="35" t="str">
        <f>FIXED('WinBUGS output'!N1911,2)</f>
        <v>1.70</v>
      </c>
      <c r="F1912" s="35" t="str">
        <f>FIXED('WinBUGS output'!M1911,2)</f>
        <v>0.32</v>
      </c>
      <c r="G1912" s="35" t="str">
        <f>FIXED('WinBUGS output'!O1911,2)</f>
        <v>3.10</v>
      </c>
      <c r="H1912" s="7"/>
      <c r="I1912" s="7"/>
      <c r="J1912" s="7"/>
      <c r="X1912" s="35" t="str">
        <f t="shared" si="70"/>
        <v>Wheel of wellness counselling</v>
      </c>
      <c r="Y1912" s="35" t="str">
        <f t="shared" si="71"/>
        <v xml:space="preserve">Interpersonal psychotherapy (IPT) + Pill placebo </v>
      </c>
      <c r="Z1912" s="35" t="str">
        <f>FIXED(EXP('WinBUGS output'!N1911),2)</f>
        <v>5.49</v>
      </c>
      <c r="AA1912" s="35" t="str">
        <f>FIXED(EXP('WinBUGS output'!M1911),2)</f>
        <v>1.38</v>
      </c>
      <c r="AB1912" s="35" t="str">
        <f>FIXED(EXP('WinBUGS output'!O1911),2)</f>
        <v>22.15</v>
      </c>
    </row>
    <row r="1913" spans="1:28" x14ac:dyDescent="0.25">
      <c r="A1913" s="37">
        <v>42</v>
      </c>
      <c r="B1913" s="37">
        <v>66</v>
      </c>
      <c r="C1913" s="35" t="str">
        <f>VLOOKUP(A1913,'WinBUGS output'!A:C,3,FALSE)</f>
        <v>Wheel of wellness counselling</v>
      </c>
      <c r="D1913" s="35" t="str">
        <f>VLOOKUP(B1913,'WinBUGS output'!A:C,3,FALSE)</f>
        <v>Exercise + Sertraline</v>
      </c>
      <c r="E1913" s="35" t="str">
        <f>FIXED('WinBUGS output'!N1912,2)</f>
        <v>1.58</v>
      </c>
      <c r="F1913" s="35" t="str">
        <f>FIXED('WinBUGS output'!M1912,2)</f>
        <v>0.27</v>
      </c>
      <c r="G1913" s="35" t="str">
        <f>FIXED('WinBUGS output'!O1912,2)</f>
        <v>2.89</v>
      </c>
      <c r="H1913" s="7"/>
      <c r="I1913" s="7"/>
      <c r="J1913" s="7"/>
      <c r="X1913" s="35" t="str">
        <f t="shared" si="70"/>
        <v>Wheel of wellness counselling</v>
      </c>
      <c r="Y1913" s="35" t="str">
        <f t="shared" si="71"/>
        <v>Exercise + Sertraline</v>
      </c>
      <c r="Z1913" s="35" t="str">
        <f>FIXED(EXP('WinBUGS output'!N1912),2)</f>
        <v>4.86</v>
      </c>
      <c r="AA1913" s="35" t="str">
        <f>FIXED(EXP('WinBUGS output'!M1912),2)</f>
        <v>1.31</v>
      </c>
      <c r="AB1913" s="35" t="str">
        <f>FIXED(EXP('WinBUGS output'!O1912),2)</f>
        <v>17.94</v>
      </c>
    </row>
    <row r="1914" spans="1:28" x14ac:dyDescent="0.25">
      <c r="A1914" s="37">
        <v>42</v>
      </c>
      <c r="B1914" s="37">
        <v>67</v>
      </c>
      <c r="C1914" s="35" t="str">
        <f>VLOOKUP(A1914,'WinBUGS output'!A:C,3,FALSE)</f>
        <v>Wheel of wellness counselling</v>
      </c>
      <c r="D1914" s="35" t="str">
        <f>VLOOKUP(B1914,'WinBUGS output'!A:C,3,FALSE)</f>
        <v>Cognitive bibliotherapy + escitalopram</v>
      </c>
      <c r="E1914" s="35" t="str">
        <f>FIXED('WinBUGS output'!N1913,2)</f>
        <v>0.09</v>
      </c>
      <c r="F1914" s="35" t="str">
        <f>FIXED('WinBUGS output'!M1913,2)</f>
        <v>-1.27</v>
      </c>
      <c r="G1914" s="35" t="str">
        <f>FIXED('WinBUGS output'!O1913,2)</f>
        <v>1.48</v>
      </c>
      <c r="H1914" s="7"/>
      <c r="I1914" s="7"/>
      <c r="J1914" s="7"/>
      <c r="X1914" s="35" t="str">
        <f t="shared" si="70"/>
        <v>Wheel of wellness counselling</v>
      </c>
      <c r="Y1914" s="35" t="str">
        <f t="shared" si="71"/>
        <v>Cognitive bibliotherapy + escitalopram</v>
      </c>
      <c r="Z1914" s="35" t="str">
        <f>FIXED(EXP('WinBUGS output'!N1913),2)</f>
        <v>1.09</v>
      </c>
      <c r="AA1914" s="35" t="str">
        <f>FIXED(EXP('WinBUGS output'!M1913),2)</f>
        <v>0.28</v>
      </c>
      <c r="AB1914" s="35" t="str">
        <f>FIXED(EXP('WinBUGS output'!O1913),2)</f>
        <v>4.39</v>
      </c>
    </row>
    <row r="1915" spans="1:28" x14ac:dyDescent="0.25">
      <c r="A1915" s="37">
        <v>43</v>
      </c>
      <c r="B1915" s="37">
        <v>44</v>
      </c>
      <c r="C1915" s="35" t="str">
        <f>VLOOKUP(A1915,'WinBUGS output'!A:C,3,FALSE)</f>
        <v>Problem solving individual + enhanced TAU</v>
      </c>
      <c r="D1915" s="35" t="str">
        <f>VLOOKUP(B1915,'WinBUGS output'!A:C,3,FALSE)</f>
        <v>Behavioural activation</v>
      </c>
      <c r="E1915" s="35" t="str">
        <f>FIXED('WinBUGS output'!N1914,2)</f>
        <v>2.10</v>
      </c>
      <c r="F1915" s="35" t="str">
        <f>FIXED('WinBUGS output'!M1914,2)</f>
        <v>0.73</v>
      </c>
      <c r="G1915" s="35" t="str">
        <f>FIXED('WinBUGS output'!O1914,2)</f>
        <v>3.42</v>
      </c>
      <c r="H1915" s="7"/>
      <c r="I1915" s="7"/>
      <c r="J1915" s="7"/>
      <c r="X1915" s="35" t="str">
        <f t="shared" si="70"/>
        <v>Problem solving individual + enhanced TAU</v>
      </c>
      <c r="Y1915" s="35" t="str">
        <f t="shared" si="71"/>
        <v>Behavioural activation</v>
      </c>
      <c r="Z1915" s="35" t="str">
        <f>FIXED(EXP('WinBUGS output'!N1914),2)</f>
        <v>8.20</v>
      </c>
      <c r="AA1915" s="35" t="str">
        <f>FIXED(EXP('WinBUGS output'!M1914),2)</f>
        <v>2.07</v>
      </c>
      <c r="AB1915" s="35" t="str">
        <f>FIXED(EXP('WinBUGS output'!O1914),2)</f>
        <v>30.66</v>
      </c>
    </row>
    <row r="1916" spans="1:28" x14ac:dyDescent="0.25">
      <c r="A1916" s="37">
        <v>43</v>
      </c>
      <c r="B1916" s="37">
        <v>45</v>
      </c>
      <c r="C1916" s="35" t="str">
        <f>VLOOKUP(A1916,'WinBUGS output'!A:C,3,FALSE)</f>
        <v>Problem solving individual + enhanced TAU</v>
      </c>
      <c r="D1916" s="35" t="str">
        <f>VLOOKUP(B1916,'WinBUGS output'!A:C,3,FALSE)</f>
        <v>CBT individual (under 15 sessions)</v>
      </c>
      <c r="E1916" s="35" t="str">
        <f>FIXED('WinBUGS output'!N1915,2)</f>
        <v>1.37</v>
      </c>
      <c r="F1916" s="35" t="str">
        <f>FIXED('WinBUGS output'!M1915,2)</f>
        <v>0.13</v>
      </c>
      <c r="G1916" s="35" t="str">
        <f>FIXED('WinBUGS output'!O1915,2)</f>
        <v>2.58</v>
      </c>
      <c r="H1916" s="7"/>
      <c r="I1916" s="7"/>
      <c r="J1916" s="7"/>
      <c r="X1916" s="35" t="str">
        <f t="shared" si="70"/>
        <v>Problem solving individual + enhanced TAU</v>
      </c>
      <c r="Y1916" s="35" t="str">
        <f t="shared" si="71"/>
        <v>CBT individual (under 15 sessions)</v>
      </c>
      <c r="Z1916" s="35" t="str">
        <f>FIXED(EXP('WinBUGS output'!N1915),2)</f>
        <v>3.92</v>
      </c>
      <c r="AA1916" s="35" t="str">
        <f>FIXED(EXP('WinBUGS output'!M1915),2)</f>
        <v>1.14</v>
      </c>
      <c r="AB1916" s="35" t="str">
        <f>FIXED(EXP('WinBUGS output'!O1915),2)</f>
        <v>13.14</v>
      </c>
    </row>
    <row r="1917" spans="1:28" x14ac:dyDescent="0.25">
      <c r="A1917" s="37">
        <v>43</v>
      </c>
      <c r="B1917" s="37">
        <v>46</v>
      </c>
      <c r="C1917" s="35" t="str">
        <f>VLOOKUP(A1917,'WinBUGS output'!A:C,3,FALSE)</f>
        <v>Problem solving individual + enhanced TAU</v>
      </c>
      <c r="D1917" s="35" t="str">
        <f>VLOOKUP(B1917,'WinBUGS output'!A:C,3,FALSE)</f>
        <v>CBT individual (under 15 sessions) + TAU</v>
      </c>
      <c r="E1917" s="35" t="str">
        <f>FIXED('WinBUGS output'!N1916,2)</f>
        <v>1.61</v>
      </c>
      <c r="F1917" s="35" t="str">
        <f>FIXED('WinBUGS output'!M1916,2)</f>
        <v>0.29</v>
      </c>
      <c r="G1917" s="35" t="str">
        <f>FIXED('WinBUGS output'!O1916,2)</f>
        <v>2.87</v>
      </c>
      <c r="H1917" s="7"/>
      <c r="I1917" s="7"/>
      <c r="J1917" s="7"/>
      <c r="X1917" s="35" t="str">
        <f t="shared" si="70"/>
        <v>Problem solving individual + enhanced TAU</v>
      </c>
      <c r="Y1917" s="35" t="str">
        <f t="shared" si="71"/>
        <v>CBT individual (under 15 sessions) + TAU</v>
      </c>
      <c r="Z1917" s="35" t="str">
        <f>FIXED(EXP('WinBUGS output'!N1916),2)</f>
        <v>4.98</v>
      </c>
      <c r="AA1917" s="35" t="str">
        <f>FIXED(EXP('WinBUGS output'!M1916),2)</f>
        <v>1.34</v>
      </c>
      <c r="AB1917" s="35" t="str">
        <f>FIXED(EXP('WinBUGS output'!O1916),2)</f>
        <v>17.71</v>
      </c>
    </row>
    <row r="1918" spans="1:28" x14ac:dyDescent="0.25">
      <c r="A1918" s="37">
        <v>43</v>
      </c>
      <c r="B1918" s="37">
        <v>47</v>
      </c>
      <c r="C1918" s="35" t="str">
        <f>VLOOKUP(A1918,'WinBUGS output'!A:C,3,FALSE)</f>
        <v>Problem solving individual + enhanced TAU</v>
      </c>
      <c r="D1918" s="35" t="str">
        <f>VLOOKUP(B1918,'WinBUGS output'!A:C,3,FALSE)</f>
        <v>CBT individual (over 15 sessions)</v>
      </c>
      <c r="E1918" s="35" t="str">
        <f>FIXED('WinBUGS output'!N1917,2)</f>
        <v>1.46</v>
      </c>
      <c r="F1918" s="35" t="str">
        <f>FIXED('WinBUGS output'!M1917,2)</f>
        <v>0.22</v>
      </c>
      <c r="G1918" s="35" t="str">
        <f>FIXED('WinBUGS output'!O1917,2)</f>
        <v>2.66</v>
      </c>
      <c r="H1918" s="7"/>
      <c r="I1918" s="7"/>
      <c r="J1918" s="7"/>
      <c r="X1918" s="35" t="str">
        <f t="shared" si="70"/>
        <v>Problem solving individual + enhanced TAU</v>
      </c>
      <c r="Y1918" s="35" t="str">
        <f t="shared" si="71"/>
        <v>CBT individual (over 15 sessions)</v>
      </c>
      <c r="Z1918" s="35" t="str">
        <f>FIXED(EXP('WinBUGS output'!N1917),2)</f>
        <v>4.32</v>
      </c>
      <c r="AA1918" s="35" t="str">
        <f>FIXED(EXP('WinBUGS output'!M1917),2)</f>
        <v>1.24</v>
      </c>
      <c r="AB1918" s="35" t="str">
        <f>FIXED(EXP('WinBUGS output'!O1917),2)</f>
        <v>14.30</v>
      </c>
    </row>
    <row r="1919" spans="1:28" x14ac:dyDescent="0.25">
      <c r="A1919" s="37">
        <v>43</v>
      </c>
      <c r="B1919" s="37">
        <v>48</v>
      </c>
      <c r="C1919" s="35" t="str">
        <f>VLOOKUP(A1919,'WinBUGS output'!A:C,3,FALSE)</f>
        <v>Problem solving individual + enhanced TAU</v>
      </c>
      <c r="D1919" s="35" t="str">
        <f>VLOOKUP(B1919,'WinBUGS output'!A:C,3,FALSE)</f>
        <v>CBT individual (over 15 sessions) + TAU</v>
      </c>
      <c r="E1919" s="35" t="str">
        <f>FIXED('WinBUGS output'!N1918,2)</f>
        <v>0.77</v>
      </c>
      <c r="F1919" s="35" t="str">
        <f>FIXED('WinBUGS output'!M1918,2)</f>
        <v>-0.90</v>
      </c>
      <c r="G1919" s="35" t="str">
        <f>FIXED('WinBUGS output'!O1918,2)</f>
        <v>2.24</v>
      </c>
      <c r="H1919" s="7"/>
      <c r="I1919" s="7"/>
      <c r="J1919" s="7"/>
      <c r="X1919" s="35" t="str">
        <f t="shared" si="70"/>
        <v>Problem solving individual + enhanced TAU</v>
      </c>
      <c r="Y1919" s="35" t="str">
        <f t="shared" si="71"/>
        <v>CBT individual (over 15 sessions) + TAU</v>
      </c>
      <c r="Z1919" s="35" t="str">
        <f>FIXED(EXP('WinBUGS output'!N1918),2)</f>
        <v>2.16</v>
      </c>
      <c r="AA1919" s="35" t="str">
        <f>FIXED(EXP('WinBUGS output'!M1918),2)</f>
        <v>0.41</v>
      </c>
      <c r="AB1919" s="35" t="str">
        <f>FIXED(EXP('WinBUGS output'!O1918),2)</f>
        <v>9.42</v>
      </c>
    </row>
    <row r="1920" spans="1:28" x14ac:dyDescent="0.25">
      <c r="A1920" s="37">
        <v>43</v>
      </c>
      <c r="B1920" s="37">
        <v>49</v>
      </c>
      <c r="C1920" s="35" t="str">
        <f>VLOOKUP(A1920,'WinBUGS output'!A:C,3,FALSE)</f>
        <v>Problem solving individual + enhanced TAU</v>
      </c>
      <c r="D1920" s="35" t="str">
        <f>VLOOKUP(B1920,'WinBUGS output'!A:C,3,FALSE)</f>
        <v>Rational emotive behaviour therapy (REBT) individual</v>
      </c>
      <c r="E1920" s="35" t="str">
        <f>FIXED('WinBUGS output'!N1919,2)</f>
        <v>1.48</v>
      </c>
      <c r="F1920" s="35" t="str">
        <f>FIXED('WinBUGS output'!M1919,2)</f>
        <v>0.16</v>
      </c>
      <c r="G1920" s="35" t="str">
        <f>FIXED('WinBUGS output'!O1919,2)</f>
        <v>2.78</v>
      </c>
      <c r="H1920" s="7"/>
      <c r="I1920" s="7"/>
      <c r="J1920" s="7"/>
      <c r="X1920" s="35" t="str">
        <f t="shared" si="70"/>
        <v>Problem solving individual + enhanced TAU</v>
      </c>
      <c r="Y1920" s="35" t="str">
        <f t="shared" si="71"/>
        <v>Rational emotive behaviour therapy (REBT) individual</v>
      </c>
      <c r="Z1920" s="35" t="str">
        <f>FIXED(EXP('WinBUGS output'!N1919),2)</f>
        <v>4.38</v>
      </c>
      <c r="AA1920" s="35" t="str">
        <f>FIXED(EXP('WinBUGS output'!M1919),2)</f>
        <v>1.17</v>
      </c>
      <c r="AB1920" s="35" t="str">
        <f>FIXED(EXP('WinBUGS output'!O1919),2)</f>
        <v>16.12</v>
      </c>
    </row>
    <row r="1921" spans="1:28" x14ac:dyDescent="0.25">
      <c r="A1921" s="37">
        <v>43</v>
      </c>
      <c r="B1921" s="37">
        <v>50</v>
      </c>
      <c r="C1921" s="35" t="str">
        <f>VLOOKUP(A1921,'WinBUGS output'!A:C,3,FALSE)</f>
        <v>Problem solving individual + enhanced TAU</v>
      </c>
      <c r="D1921" s="35" t="str">
        <f>VLOOKUP(B1921,'WinBUGS output'!A:C,3,FALSE)</f>
        <v>Third-wave cognitive therapy individual</v>
      </c>
      <c r="E1921" s="35" t="str">
        <f>FIXED('WinBUGS output'!N1920,2)</f>
        <v>1.68</v>
      </c>
      <c r="F1921" s="35" t="str">
        <f>FIXED('WinBUGS output'!M1920,2)</f>
        <v>0.38</v>
      </c>
      <c r="G1921" s="35" t="str">
        <f>FIXED('WinBUGS output'!O1920,2)</f>
        <v>2.96</v>
      </c>
      <c r="H1921" s="7"/>
      <c r="I1921" s="7"/>
      <c r="J1921" s="7"/>
      <c r="X1921" s="35" t="str">
        <f t="shared" si="70"/>
        <v>Problem solving individual + enhanced TAU</v>
      </c>
      <c r="Y1921" s="35" t="str">
        <f t="shared" si="71"/>
        <v>Third-wave cognitive therapy individual</v>
      </c>
      <c r="Z1921" s="35" t="str">
        <f>FIXED(EXP('WinBUGS output'!N1920),2)</f>
        <v>5.39</v>
      </c>
      <c r="AA1921" s="35" t="str">
        <f>FIXED(EXP('WinBUGS output'!M1920),2)</f>
        <v>1.46</v>
      </c>
      <c r="AB1921" s="35" t="str">
        <f>FIXED(EXP('WinBUGS output'!O1920),2)</f>
        <v>19.38</v>
      </c>
    </row>
    <row r="1922" spans="1:28" x14ac:dyDescent="0.25">
      <c r="A1922" s="37">
        <v>43</v>
      </c>
      <c r="B1922" s="37">
        <v>51</v>
      </c>
      <c r="C1922" s="35" t="str">
        <f>VLOOKUP(A1922,'WinBUGS output'!A:C,3,FALSE)</f>
        <v>Problem solving individual + enhanced TAU</v>
      </c>
      <c r="D1922" s="35" t="str">
        <f>VLOOKUP(B1922,'WinBUGS output'!A:C,3,FALSE)</f>
        <v>Third-wave cognitive therapy individual + TAU</v>
      </c>
      <c r="E1922" s="35" t="str">
        <f>FIXED('WinBUGS output'!N1921,2)</f>
        <v>1.65</v>
      </c>
      <c r="F1922" s="35" t="str">
        <f>FIXED('WinBUGS output'!M1921,2)</f>
        <v>0.28</v>
      </c>
      <c r="G1922" s="35" t="str">
        <f>FIXED('WinBUGS output'!O1921,2)</f>
        <v>3.03</v>
      </c>
      <c r="H1922" s="7"/>
      <c r="I1922" s="7"/>
      <c r="J1922" s="7"/>
      <c r="X1922" s="35" t="str">
        <f t="shared" si="70"/>
        <v>Problem solving individual + enhanced TAU</v>
      </c>
      <c r="Y1922" s="35" t="str">
        <f t="shared" si="71"/>
        <v>Third-wave cognitive therapy individual + TAU</v>
      </c>
      <c r="Z1922" s="35" t="str">
        <f>FIXED(EXP('WinBUGS output'!N1921),2)</f>
        <v>5.22</v>
      </c>
      <c r="AA1922" s="35" t="str">
        <f>FIXED(EXP('WinBUGS output'!M1921),2)</f>
        <v>1.32</v>
      </c>
      <c r="AB1922" s="35" t="str">
        <f>FIXED(EXP('WinBUGS output'!O1921),2)</f>
        <v>20.66</v>
      </c>
    </row>
    <row r="1923" spans="1:28" x14ac:dyDescent="0.25">
      <c r="A1923" s="37">
        <v>43</v>
      </c>
      <c r="B1923" s="37">
        <v>52</v>
      </c>
      <c r="C1923" s="35" t="str">
        <f>VLOOKUP(A1923,'WinBUGS output'!A:C,3,FALSE)</f>
        <v>Problem solving individual + enhanced TAU</v>
      </c>
      <c r="D1923" s="35" t="str">
        <f>VLOOKUP(B1923,'WinBUGS output'!A:C,3,FALSE)</f>
        <v>CBT group (under 15 sessions)</v>
      </c>
      <c r="E1923" s="35" t="str">
        <f>FIXED('WinBUGS output'!N1922,2)</f>
        <v>1.02</v>
      </c>
      <c r="F1923" s="35" t="str">
        <f>FIXED('WinBUGS output'!M1922,2)</f>
        <v>-0.31</v>
      </c>
      <c r="G1923" s="35" t="str">
        <f>FIXED('WinBUGS output'!O1922,2)</f>
        <v>2.31</v>
      </c>
      <c r="H1923" s="7"/>
      <c r="I1923" s="7"/>
      <c r="J1923" s="7"/>
      <c r="X1923" s="35" t="str">
        <f t="shared" si="70"/>
        <v>Problem solving individual + enhanced TAU</v>
      </c>
      <c r="Y1923" s="35" t="str">
        <f t="shared" si="71"/>
        <v>CBT group (under 15 sessions)</v>
      </c>
      <c r="Z1923" s="35" t="str">
        <f>FIXED(EXP('WinBUGS output'!N1922),2)</f>
        <v>2.77</v>
      </c>
      <c r="AA1923" s="35" t="str">
        <f>FIXED(EXP('WinBUGS output'!M1922),2)</f>
        <v>0.74</v>
      </c>
      <c r="AB1923" s="35" t="str">
        <f>FIXED(EXP('WinBUGS output'!O1922),2)</f>
        <v>10.03</v>
      </c>
    </row>
    <row r="1924" spans="1:28" x14ac:dyDescent="0.25">
      <c r="A1924" s="37">
        <v>43</v>
      </c>
      <c r="B1924" s="37">
        <v>53</v>
      </c>
      <c r="C1924" s="35" t="str">
        <f>VLOOKUP(A1924,'WinBUGS output'!A:C,3,FALSE)</f>
        <v>Problem solving individual + enhanced TAU</v>
      </c>
      <c r="D1924" s="35" t="str">
        <f>VLOOKUP(B1924,'WinBUGS output'!A:C,3,FALSE)</f>
        <v>CBT group (under 15 sessions) + TAU</v>
      </c>
      <c r="E1924" s="35" t="str">
        <f>FIXED('WinBUGS output'!N1923,2)</f>
        <v>1.18</v>
      </c>
      <c r="F1924" s="35" t="str">
        <f>FIXED('WinBUGS output'!M1923,2)</f>
        <v>-0.18</v>
      </c>
      <c r="G1924" s="35" t="str">
        <f>FIXED('WinBUGS output'!O1923,2)</f>
        <v>2.51</v>
      </c>
      <c r="H1924" s="7"/>
      <c r="I1924" s="7"/>
      <c r="J1924" s="7"/>
      <c r="X1924" s="35" t="str">
        <f t="shared" si="70"/>
        <v>Problem solving individual + enhanced TAU</v>
      </c>
      <c r="Y1924" s="35" t="str">
        <f t="shared" si="71"/>
        <v>CBT group (under 15 sessions) + TAU</v>
      </c>
      <c r="Z1924" s="35" t="str">
        <f>FIXED(EXP('WinBUGS output'!N1923),2)</f>
        <v>3.24</v>
      </c>
      <c r="AA1924" s="35" t="str">
        <f>FIXED(EXP('WinBUGS output'!M1923),2)</f>
        <v>0.83</v>
      </c>
      <c r="AB1924" s="35" t="str">
        <f>FIXED(EXP('WinBUGS output'!O1923),2)</f>
        <v>12.34</v>
      </c>
    </row>
    <row r="1925" spans="1:28" x14ac:dyDescent="0.25">
      <c r="A1925" s="37">
        <v>43</v>
      </c>
      <c r="B1925" s="37">
        <v>54</v>
      </c>
      <c r="C1925" s="35" t="str">
        <f>VLOOKUP(A1925,'WinBUGS output'!A:C,3,FALSE)</f>
        <v>Problem solving individual + enhanced TAU</v>
      </c>
      <c r="D1925" s="35" t="str">
        <f>VLOOKUP(B1925,'WinBUGS output'!A:C,3,FALSE)</f>
        <v>Coping with Depression course (group)</v>
      </c>
      <c r="E1925" s="35" t="str">
        <f>FIXED('WinBUGS output'!N1924,2)</f>
        <v>0.74</v>
      </c>
      <c r="F1925" s="35" t="str">
        <f>FIXED('WinBUGS output'!M1924,2)</f>
        <v>-0.61</v>
      </c>
      <c r="G1925" s="35" t="str">
        <f>FIXED('WinBUGS output'!O1924,2)</f>
        <v>2.06</v>
      </c>
      <c r="H1925" s="7"/>
      <c r="I1925" s="7"/>
      <c r="J1925" s="7"/>
      <c r="X1925" s="35" t="str">
        <f t="shared" ref="X1925:X1988" si="72">C1925</f>
        <v>Problem solving individual + enhanced TAU</v>
      </c>
      <c r="Y1925" s="35" t="str">
        <f t="shared" ref="Y1925:Y1988" si="73">D1925</f>
        <v>Coping with Depression course (group)</v>
      </c>
      <c r="Z1925" s="35" t="str">
        <f>FIXED(EXP('WinBUGS output'!N1924),2)</f>
        <v>2.11</v>
      </c>
      <c r="AA1925" s="35" t="str">
        <f>FIXED(EXP('WinBUGS output'!M1924),2)</f>
        <v>0.54</v>
      </c>
      <c r="AB1925" s="35" t="str">
        <f>FIXED(EXP('WinBUGS output'!O1924),2)</f>
        <v>7.81</v>
      </c>
    </row>
    <row r="1926" spans="1:28" x14ac:dyDescent="0.25">
      <c r="A1926" s="37">
        <v>43</v>
      </c>
      <c r="B1926" s="37">
        <v>55</v>
      </c>
      <c r="C1926" s="35" t="str">
        <f>VLOOKUP(A1926,'WinBUGS output'!A:C,3,FALSE)</f>
        <v>Problem solving individual + enhanced TAU</v>
      </c>
      <c r="D1926" s="35" t="str">
        <f>VLOOKUP(B1926,'WinBUGS output'!A:C,3,FALSE)</f>
        <v>Third-wave cognitive therapy group</v>
      </c>
      <c r="E1926" s="35" t="str">
        <f>FIXED('WinBUGS output'!N1925,2)</f>
        <v>0.78</v>
      </c>
      <c r="F1926" s="35" t="str">
        <f>FIXED('WinBUGS output'!M1925,2)</f>
        <v>-0.55</v>
      </c>
      <c r="G1926" s="35" t="str">
        <f>FIXED('WinBUGS output'!O1925,2)</f>
        <v>2.06</v>
      </c>
      <c r="H1926" s="7"/>
      <c r="I1926" s="7"/>
      <c r="J1926" s="7"/>
      <c r="X1926" s="35" t="str">
        <f t="shared" si="72"/>
        <v>Problem solving individual + enhanced TAU</v>
      </c>
      <c r="Y1926" s="35" t="str">
        <f t="shared" si="73"/>
        <v>Third-wave cognitive therapy group</v>
      </c>
      <c r="Z1926" s="35" t="str">
        <f>FIXED(EXP('WinBUGS output'!N1925),2)</f>
        <v>2.18</v>
      </c>
      <c r="AA1926" s="35" t="str">
        <f>FIXED(EXP('WinBUGS output'!M1925),2)</f>
        <v>0.58</v>
      </c>
      <c r="AB1926" s="35" t="str">
        <f>FIXED(EXP('WinBUGS output'!O1925),2)</f>
        <v>7.88</v>
      </c>
    </row>
    <row r="1927" spans="1:28" x14ac:dyDescent="0.25">
      <c r="A1927" s="37">
        <v>43</v>
      </c>
      <c r="B1927" s="37">
        <v>56</v>
      </c>
      <c r="C1927" s="35" t="str">
        <f>VLOOKUP(A1927,'WinBUGS output'!A:C,3,FALSE)</f>
        <v>Problem solving individual + enhanced TAU</v>
      </c>
      <c r="D1927" s="35" t="str">
        <f>VLOOKUP(B1927,'WinBUGS output'!A:C,3,FALSE)</f>
        <v>Third-wave cognitive therapy group + TAU</v>
      </c>
      <c r="E1927" s="35" t="str">
        <f>FIXED('WinBUGS output'!N1926,2)</f>
        <v>0.97</v>
      </c>
      <c r="F1927" s="35" t="str">
        <f>FIXED('WinBUGS output'!M1926,2)</f>
        <v>-0.43</v>
      </c>
      <c r="G1927" s="35" t="str">
        <f>FIXED('WinBUGS output'!O1926,2)</f>
        <v>2.35</v>
      </c>
      <c r="H1927" s="7"/>
      <c r="I1927" s="7"/>
      <c r="J1927" s="7"/>
      <c r="X1927" s="35" t="str">
        <f t="shared" si="72"/>
        <v>Problem solving individual + enhanced TAU</v>
      </c>
      <c r="Y1927" s="35" t="str">
        <f t="shared" si="73"/>
        <v>Third-wave cognitive therapy group + TAU</v>
      </c>
      <c r="Z1927" s="35" t="str">
        <f>FIXED(EXP('WinBUGS output'!N1926),2)</f>
        <v>2.63</v>
      </c>
      <c r="AA1927" s="35" t="str">
        <f>FIXED(EXP('WinBUGS output'!M1926),2)</f>
        <v>0.65</v>
      </c>
      <c r="AB1927" s="35" t="str">
        <f>FIXED(EXP('WinBUGS output'!O1926),2)</f>
        <v>10.51</v>
      </c>
    </row>
    <row r="1928" spans="1:28" x14ac:dyDescent="0.25">
      <c r="A1928" s="37">
        <v>43</v>
      </c>
      <c r="B1928" s="37">
        <v>57</v>
      </c>
      <c r="C1928" s="35" t="str">
        <f>VLOOKUP(A1928,'WinBUGS output'!A:C,3,FALSE)</f>
        <v>Problem solving individual + enhanced TAU</v>
      </c>
      <c r="D1928" s="35" t="str">
        <f>VLOOKUP(B1928,'WinBUGS output'!A:C,3,FALSE)</f>
        <v>CBT individual (over 15 sessions) + any TCA</v>
      </c>
      <c r="E1928" s="35" t="str">
        <f>FIXED('WinBUGS output'!N1927,2)</f>
        <v>1.79</v>
      </c>
      <c r="F1928" s="35" t="str">
        <f>FIXED('WinBUGS output'!M1927,2)</f>
        <v>0.39</v>
      </c>
      <c r="G1928" s="35" t="str">
        <f>FIXED('WinBUGS output'!O1927,2)</f>
        <v>3.16</v>
      </c>
      <c r="H1928" s="7"/>
      <c r="I1928" s="7"/>
      <c r="J1928" s="7"/>
      <c r="X1928" s="35" t="str">
        <f t="shared" si="72"/>
        <v>Problem solving individual + enhanced TAU</v>
      </c>
      <c r="Y1928" s="35" t="str">
        <f t="shared" si="73"/>
        <v>CBT individual (over 15 sessions) + any TCA</v>
      </c>
      <c r="Z1928" s="35" t="str">
        <f>FIXED(EXP('WinBUGS output'!N1927),2)</f>
        <v>6.01</v>
      </c>
      <c r="AA1928" s="35" t="str">
        <f>FIXED(EXP('WinBUGS output'!M1927),2)</f>
        <v>1.48</v>
      </c>
      <c r="AB1928" s="35" t="str">
        <f>FIXED(EXP('WinBUGS output'!O1927),2)</f>
        <v>23.62</v>
      </c>
    </row>
    <row r="1929" spans="1:28" x14ac:dyDescent="0.25">
      <c r="A1929" s="37">
        <v>43</v>
      </c>
      <c r="B1929" s="37">
        <v>58</v>
      </c>
      <c r="C1929" s="35" t="str">
        <f>VLOOKUP(A1929,'WinBUGS output'!A:C,3,FALSE)</f>
        <v>Problem solving individual + enhanced TAU</v>
      </c>
      <c r="D1929" s="35" t="str">
        <f>VLOOKUP(B1929,'WinBUGS output'!A:C,3,FALSE)</f>
        <v>CBT individual (over 15 sessions) + imipramine</v>
      </c>
      <c r="E1929" s="35" t="str">
        <f>FIXED('WinBUGS output'!N1928,2)</f>
        <v>1.81</v>
      </c>
      <c r="F1929" s="35" t="str">
        <f>FIXED('WinBUGS output'!M1928,2)</f>
        <v>0.36</v>
      </c>
      <c r="G1929" s="35" t="str">
        <f>FIXED('WinBUGS output'!O1928,2)</f>
        <v>3.25</v>
      </c>
      <c r="H1929" s="7"/>
      <c r="I1929" s="7"/>
      <c r="J1929" s="7"/>
      <c r="X1929" s="35" t="str">
        <f t="shared" si="72"/>
        <v>Problem solving individual + enhanced TAU</v>
      </c>
      <c r="Y1929" s="35" t="str">
        <f t="shared" si="73"/>
        <v>CBT individual (over 15 sessions) + imipramine</v>
      </c>
      <c r="Z1929" s="35" t="str">
        <f>FIXED(EXP('WinBUGS output'!N1928),2)</f>
        <v>6.11</v>
      </c>
      <c r="AA1929" s="35" t="str">
        <f>FIXED(EXP('WinBUGS output'!M1928),2)</f>
        <v>1.44</v>
      </c>
      <c r="AB1929" s="35" t="str">
        <f>FIXED(EXP('WinBUGS output'!O1928),2)</f>
        <v>25.74</v>
      </c>
    </row>
    <row r="1930" spans="1:28" x14ac:dyDescent="0.25">
      <c r="A1930" s="37">
        <v>43</v>
      </c>
      <c r="B1930" s="37">
        <v>59</v>
      </c>
      <c r="C1930" s="35" t="str">
        <f>VLOOKUP(A1930,'WinBUGS output'!A:C,3,FALSE)</f>
        <v>Problem solving individual + enhanced TAU</v>
      </c>
      <c r="D1930" s="35" t="str">
        <f>VLOOKUP(B1930,'WinBUGS output'!A:C,3,FALSE)</f>
        <v>Supportive psychotherapy + any SSRI</v>
      </c>
      <c r="E1930" s="35" t="str">
        <f>FIXED('WinBUGS output'!N1929,2)</f>
        <v>2.19</v>
      </c>
      <c r="F1930" s="35" t="str">
        <f>FIXED('WinBUGS output'!M1929,2)</f>
        <v>0.31</v>
      </c>
      <c r="G1930" s="35" t="str">
        <f>FIXED('WinBUGS output'!O1929,2)</f>
        <v>4.07</v>
      </c>
      <c r="H1930" s="7"/>
      <c r="I1930" s="7"/>
      <c r="J1930" s="7"/>
      <c r="X1930" s="35" t="str">
        <f t="shared" si="72"/>
        <v>Problem solving individual + enhanced TAU</v>
      </c>
      <c r="Y1930" s="35" t="str">
        <f t="shared" si="73"/>
        <v>Supportive psychotherapy + any SSRI</v>
      </c>
      <c r="Z1930" s="35" t="str">
        <f>FIXED(EXP('WinBUGS output'!N1929),2)</f>
        <v>8.94</v>
      </c>
      <c r="AA1930" s="35" t="str">
        <f>FIXED(EXP('WinBUGS output'!M1929),2)</f>
        <v>1.36</v>
      </c>
      <c r="AB1930" s="35" t="str">
        <f>FIXED(EXP('WinBUGS output'!O1929),2)</f>
        <v>58.32</v>
      </c>
    </row>
    <row r="1931" spans="1:28" x14ac:dyDescent="0.25">
      <c r="A1931" s="37">
        <v>43</v>
      </c>
      <c r="B1931" s="37">
        <v>60</v>
      </c>
      <c r="C1931" s="35" t="str">
        <f>VLOOKUP(A1931,'WinBUGS output'!A:C,3,FALSE)</f>
        <v>Problem solving individual + enhanced TAU</v>
      </c>
      <c r="D1931" s="35" t="str">
        <f>VLOOKUP(B1931,'WinBUGS output'!A:C,3,FALSE)</f>
        <v>Interpersonal psychotherapy (IPT) + any AD</v>
      </c>
      <c r="E1931" s="35" t="str">
        <f>FIXED('WinBUGS output'!N1930,2)</f>
        <v>2.37</v>
      </c>
      <c r="F1931" s="35" t="str">
        <f>FIXED('WinBUGS output'!M1930,2)</f>
        <v>0.79</v>
      </c>
      <c r="G1931" s="35" t="str">
        <f>FIXED('WinBUGS output'!O1930,2)</f>
        <v>3.89</v>
      </c>
      <c r="H1931" s="7"/>
      <c r="I1931" s="7"/>
      <c r="J1931" s="7"/>
      <c r="X1931" s="35" t="str">
        <f t="shared" si="72"/>
        <v>Problem solving individual + enhanced TAU</v>
      </c>
      <c r="Y1931" s="35" t="str">
        <f t="shared" si="73"/>
        <v>Interpersonal psychotherapy (IPT) + any AD</v>
      </c>
      <c r="Z1931" s="35" t="str">
        <f>FIXED(EXP('WinBUGS output'!N1930),2)</f>
        <v>10.74</v>
      </c>
      <c r="AA1931" s="35" t="str">
        <f>FIXED(EXP('WinBUGS output'!M1930),2)</f>
        <v>2.20</v>
      </c>
      <c r="AB1931" s="35" t="str">
        <f>FIXED(EXP('WinBUGS output'!O1930),2)</f>
        <v>48.81</v>
      </c>
    </row>
    <row r="1932" spans="1:28" x14ac:dyDescent="0.25">
      <c r="A1932" s="37">
        <v>43</v>
      </c>
      <c r="B1932" s="37">
        <v>61</v>
      </c>
      <c r="C1932" s="35" t="str">
        <f>VLOOKUP(A1932,'WinBUGS output'!A:C,3,FALSE)</f>
        <v>Problem solving individual + enhanced TAU</v>
      </c>
      <c r="D1932" s="35" t="str">
        <f>VLOOKUP(B1932,'WinBUGS output'!A:C,3,FALSE)</f>
        <v>Interpersonal psychotherapy (IPT) + imipramine</v>
      </c>
      <c r="E1932" s="35" t="str">
        <f>FIXED('WinBUGS output'!N1931,2)</f>
        <v>2.39</v>
      </c>
      <c r="F1932" s="35" t="str">
        <f>FIXED('WinBUGS output'!M1931,2)</f>
        <v>0.71</v>
      </c>
      <c r="G1932" s="35" t="str">
        <f>FIXED('WinBUGS output'!O1931,2)</f>
        <v>4.03</v>
      </c>
      <c r="H1932" s="7"/>
      <c r="I1932" s="7"/>
      <c r="J1932" s="7"/>
      <c r="X1932" s="35" t="str">
        <f t="shared" si="72"/>
        <v>Problem solving individual + enhanced TAU</v>
      </c>
      <c r="Y1932" s="35" t="str">
        <f t="shared" si="73"/>
        <v>Interpersonal psychotherapy (IPT) + imipramine</v>
      </c>
      <c r="Z1932" s="35" t="str">
        <f>FIXED(EXP('WinBUGS output'!N1931),2)</f>
        <v>10.94</v>
      </c>
      <c r="AA1932" s="35" t="str">
        <f>FIXED(EXP('WinBUGS output'!M1931),2)</f>
        <v>2.03</v>
      </c>
      <c r="AB1932" s="35" t="str">
        <f>FIXED(EXP('WinBUGS output'!O1931),2)</f>
        <v>55.98</v>
      </c>
    </row>
    <row r="1933" spans="1:28" x14ac:dyDescent="0.25">
      <c r="A1933" s="37">
        <v>43</v>
      </c>
      <c r="B1933" s="37">
        <v>62</v>
      </c>
      <c r="C1933" s="35" t="str">
        <f>VLOOKUP(A1933,'WinBUGS output'!A:C,3,FALSE)</f>
        <v>Problem solving individual + enhanced TAU</v>
      </c>
      <c r="D1933" s="35" t="str">
        <f>VLOOKUP(B1933,'WinBUGS output'!A:C,3,FALSE)</f>
        <v>Short-term psychodynamic psychotherapy individual + Any AD</v>
      </c>
      <c r="E1933" s="35" t="str">
        <f>FIXED('WinBUGS output'!N1932,2)</f>
        <v>2.13</v>
      </c>
      <c r="F1933" s="35" t="str">
        <f>FIXED('WinBUGS output'!M1932,2)</f>
        <v>0.61</v>
      </c>
      <c r="G1933" s="35" t="str">
        <f>FIXED('WinBUGS output'!O1932,2)</f>
        <v>3.60</v>
      </c>
      <c r="H1933" s="7"/>
      <c r="I1933" s="7"/>
      <c r="J1933" s="7"/>
      <c r="X1933" s="35" t="str">
        <f t="shared" si="72"/>
        <v>Problem solving individual + enhanced TAU</v>
      </c>
      <c r="Y1933" s="35" t="str">
        <f t="shared" si="73"/>
        <v>Short-term psychodynamic psychotherapy individual + Any AD</v>
      </c>
      <c r="Z1933" s="35" t="str">
        <f>FIXED(EXP('WinBUGS output'!N1932),2)</f>
        <v>8.41</v>
      </c>
      <c r="AA1933" s="35" t="str">
        <f>FIXED(EXP('WinBUGS output'!M1932),2)</f>
        <v>1.85</v>
      </c>
      <c r="AB1933" s="35" t="str">
        <f>FIXED(EXP('WinBUGS output'!O1932),2)</f>
        <v>36.53</v>
      </c>
    </row>
    <row r="1934" spans="1:28" x14ac:dyDescent="0.25">
      <c r="A1934" s="37">
        <v>43</v>
      </c>
      <c r="B1934" s="37">
        <v>63</v>
      </c>
      <c r="C1934" s="35" t="str">
        <f>VLOOKUP(A1934,'WinBUGS output'!A:C,3,FALSE)</f>
        <v>Problem solving individual + enhanced TAU</v>
      </c>
      <c r="D1934" s="35" t="str">
        <f>VLOOKUP(B1934,'WinBUGS output'!A:C,3,FALSE)</f>
        <v>Short-term psychodynamic psychotherapy individual + any SSRI</v>
      </c>
      <c r="E1934" s="35" t="str">
        <f>FIXED('WinBUGS output'!N1933,2)</f>
        <v>1.99</v>
      </c>
      <c r="F1934" s="35" t="str">
        <f>FIXED('WinBUGS output'!M1933,2)</f>
        <v>0.41</v>
      </c>
      <c r="G1934" s="35" t="str">
        <f>FIXED('WinBUGS output'!O1933,2)</f>
        <v>3.51</v>
      </c>
      <c r="H1934" s="7"/>
      <c r="I1934" s="7"/>
      <c r="J1934" s="7"/>
      <c r="X1934" s="35" t="str">
        <f t="shared" si="72"/>
        <v>Problem solving individual + enhanced TAU</v>
      </c>
      <c r="Y1934" s="35" t="str">
        <f t="shared" si="73"/>
        <v>Short-term psychodynamic psychotherapy individual + any SSRI</v>
      </c>
      <c r="Z1934" s="35" t="str">
        <f>FIXED(EXP('WinBUGS output'!N1933),2)</f>
        <v>7.29</v>
      </c>
      <c r="AA1934" s="35" t="str">
        <f>FIXED(EXP('WinBUGS output'!M1933),2)</f>
        <v>1.50</v>
      </c>
      <c r="AB1934" s="35" t="str">
        <f>FIXED(EXP('WinBUGS output'!O1933),2)</f>
        <v>33.41</v>
      </c>
    </row>
    <row r="1935" spans="1:28" x14ac:dyDescent="0.25">
      <c r="A1935" s="37">
        <v>43</v>
      </c>
      <c r="B1935" s="37">
        <v>64</v>
      </c>
      <c r="C1935" s="35" t="str">
        <f>VLOOKUP(A1935,'WinBUGS output'!A:C,3,FALSE)</f>
        <v>Problem solving individual + enhanced TAU</v>
      </c>
      <c r="D1935" s="35" t="str">
        <f>VLOOKUP(B1935,'WinBUGS output'!A:C,3,FALSE)</f>
        <v>CBT individual (over 15 sessions) + Pill placebo</v>
      </c>
      <c r="E1935" s="35" t="str">
        <f>FIXED('WinBUGS output'!N1934,2)</f>
        <v>2.72</v>
      </c>
      <c r="F1935" s="35" t="str">
        <f>FIXED('WinBUGS output'!M1934,2)</f>
        <v>1.13</v>
      </c>
      <c r="G1935" s="35" t="str">
        <f>FIXED('WinBUGS output'!O1934,2)</f>
        <v>4.26</v>
      </c>
      <c r="H1935" s="7"/>
      <c r="I1935" s="7"/>
      <c r="J1935" s="7"/>
      <c r="X1935" s="35" t="str">
        <f t="shared" si="72"/>
        <v>Problem solving individual + enhanced TAU</v>
      </c>
      <c r="Y1935" s="35" t="str">
        <f t="shared" si="73"/>
        <v>CBT individual (over 15 sessions) + Pill placebo</v>
      </c>
      <c r="Z1935" s="35" t="str">
        <f>FIXED(EXP('WinBUGS output'!N1934),2)</f>
        <v>15.23</v>
      </c>
      <c r="AA1935" s="35" t="str">
        <f>FIXED(EXP('WinBUGS output'!M1934),2)</f>
        <v>3.10</v>
      </c>
      <c r="AB1935" s="35" t="str">
        <f>FIXED(EXP('WinBUGS output'!O1934),2)</f>
        <v>71.09</v>
      </c>
    </row>
    <row r="1936" spans="1:28" x14ac:dyDescent="0.25">
      <c r="A1936" s="37">
        <v>43</v>
      </c>
      <c r="B1936" s="37">
        <v>65</v>
      </c>
      <c r="C1936" s="35" t="str">
        <f>VLOOKUP(A1936,'WinBUGS output'!A:C,3,FALSE)</f>
        <v>Problem solving individual + enhanced TAU</v>
      </c>
      <c r="D1936" s="35" t="str">
        <f>VLOOKUP(B1936,'WinBUGS output'!A:C,3,FALSE)</f>
        <v xml:space="preserve">Interpersonal psychotherapy (IPT) + Pill placebo </v>
      </c>
      <c r="E1936" s="35" t="str">
        <f>FIXED('WinBUGS output'!N1935,2)</f>
        <v>2.71</v>
      </c>
      <c r="F1936" s="35" t="str">
        <f>FIXED('WinBUGS output'!M1935,2)</f>
        <v>1.02</v>
      </c>
      <c r="G1936" s="35" t="str">
        <f>FIXED('WinBUGS output'!O1935,2)</f>
        <v>4.36</v>
      </c>
      <c r="H1936" s="7"/>
      <c r="I1936" s="7"/>
      <c r="J1936" s="7"/>
      <c r="X1936" s="35" t="str">
        <f t="shared" si="72"/>
        <v>Problem solving individual + enhanced TAU</v>
      </c>
      <c r="Y1936" s="35" t="str">
        <f t="shared" si="73"/>
        <v xml:space="preserve">Interpersonal psychotherapy (IPT) + Pill placebo </v>
      </c>
      <c r="Z1936" s="35" t="str">
        <f>FIXED(EXP('WinBUGS output'!N1935),2)</f>
        <v>15.00</v>
      </c>
      <c r="AA1936" s="35" t="str">
        <f>FIXED(EXP('WinBUGS output'!M1935),2)</f>
        <v>2.77</v>
      </c>
      <c r="AB1936" s="35" t="str">
        <f>FIXED(EXP('WinBUGS output'!O1935),2)</f>
        <v>78.41</v>
      </c>
    </row>
    <row r="1937" spans="1:28" x14ac:dyDescent="0.25">
      <c r="A1937" s="37">
        <v>43</v>
      </c>
      <c r="B1937" s="37">
        <v>66</v>
      </c>
      <c r="C1937" s="35" t="str">
        <f>VLOOKUP(A1937,'WinBUGS output'!A:C,3,FALSE)</f>
        <v>Problem solving individual + enhanced TAU</v>
      </c>
      <c r="D1937" s="35" t="str">
        <f>VLOOKUP(B1937,'WinBUGS output'!A:C,3,FALSE)</f>
        <v>Exercise + Sertraline</v>
      </c>
      <c r="E1937" s="35" t="str">
        <f>FIXED('WinBUGS output'!N1936,2)</f>
        <v>2.59</v>
      </c>
      <c r="F1937" s="35" t="str">
        <f>FIXED('WinBUGS output'!M1936,2)</f>
        <v>0.99</v>
      </c>
      <c r="G1937" s="35" t="str">
        <f>FIXED('WinBUGS output'!O1936,2)</f>
        <v>4.17</v>
      </c>
      <c r="H1937" s="7"/>
      <c r="I1937" s="7"/>
      <c r="J1937" s="7"/>
      <c r="X1937" s="35" t="str">
        <f t="shared" si="72"/>
        <v>Problem solving individual + enhanced TAU</v>
      </c>
      <c r="Y1937" s="35" t="str">
        <f t="shared" si="73"/>
        <v>Exercise + Sertraline</v>
      </c>
      <c r="Z1937" s="35" t="str">
        <f>FIXED(EXP('WinBUGS output'!N1936),2)</f>
        <v>13.26</v>
      </c>
      <c r="AA1937" s="35" t="str">
        <f>FIXED(EXP('WinBUGS output'!M1936),2)</f>
        <v>2.70</v>
      </c>
      <c r="AB1937" s="35" t="str">
        <f>FIXED(EXP('WinBUGS output'!O1936),2)</f>
        <v>64.91</v>
      </c>
    </row>
    <row r="1938" spans="1:28" x14ac:dyDescent="0.25">
      <c r="A1938" s="37">
        <v>43</v>
      </c>
      <c r="B1938" s="37">
        <v>67</v>
      </c>
      <c r="C1938" s="35" t="str">
        <f>VLOOKUP(A1938,'WinBUGS output'!A:C,3,FALSE)</f>
        <v>Problem solving individual + enhanced TAU</v>
      </c>
      <c r="D1938" s="35" t="str">
        <f>VLOOKUP(B1938,'WinBUGS output'!A:C,3,FALSE)</f>
        <v>Cognitive bibliotherapy + escitalopram</v>
      </c>
      <c r="E1938" s="35" t="str">
        <f>FIXED('WinBUGS output'!N1937,2)</f>
        <v>1.10</v>
      </c>
      <c r="F1938" s="35" t="str">
        <f>FIXED('WinBUGS output'!M1937,2)</f>
        <v>-0.54</v>
      </c>
      <c r="G1938" s="35" t="str">
        <f>FIXED('WinBUGS output'!O1937,2)</f>
        <v>2.72</v>
      </c>
      <c r="H1938" s="7"/>
      <c r="I1938" s="7"/>
      <c r="J1938" s="7"/>
      <c r="X1938" s="35" t="str">
        <f t="shared" si="72"/>
        <v>Problem solving individual + enhanced TAU</v>
      </c>
      <c r="Y1938" s="35" t="str">
        <f t="shared" si="73"/>
        <v>Cognitive bibliotherapy + escitalopram</v>
      </c>
      <c r="Z1938" s="35" t="str">
        <f>FIXED(EXP('WinBUGS output'!N1937),2)</f>
        <v>3.00</v>
      </c>
      <c r="AA1938" s="35" t="str">
        <f>FIXED(EXP('WinBUGS output'!M1937),2)</f>
        <v>0.59</v>
      </c>
      <c r="AB1938" s="35" t="str">
        <f>FIXED(EXP('WinBUGS output'!O1937),2)</f>
        <v>15.23</v>
      </c>
    </row>
    <row r="1939" spans="1:28" x14ac:dyDescent="0.25">
      <c r="A1939" s="37">
        <v>44</v>
      </c>
      <c r="B1939" s="37">
        <v>45</v>
      </c>
      <c r="C1939" s="35" t="str">
        <f>VLOOKUP(A1939,'WinBUGS output'!A:C,3,FALSE)</f>
        <v>Behavioural activation</v>
      </c>
      <c r="D1939" s="35" t="str">
        <f>VLOOKUP(B1939,'WinBUGS output'!A:C,3,FALSE)</f>
        <v>CBT individual (under 15 sessions)</v>
      </c>
      <c r="E1939" s="35" t="str">
        <f>FIXED('WinBUGS output'!N1938,2)</f>
        <v>-0.73</v>
      </c>
      <c r="F1939" s="35" t="str">
        <f>FIXED('WinBUGS output'!M1938,2)</f>
        <v>-1.54</v>
      </c>
      <c r="G1939" s="35" t="str">
        <f>FIXED('WinBUGS output'!O1938,2)</f>
        <v>0.06</v>
      </c>
      <c r="H1939" s="7"/>
      <c r="I1939" s="7"/>
      <c r="J1939" s="7"/>
      <c r="X1939" s="35" t="str">
        <f t="shared" si="72"/>
        <v>Behavioural activation</v>
      </c>
      <c r="Y1939" s="35" t="str">
        <f t="shared" si="73"/>
        <v>CBT individual (under 15 sessions)</v>
      </c>
      <c r="Z1939" s="35" t="str">
        <f>FIXED(EXP('WinBUGS output'!N1938),2)</f>
        <v>0.48</v>
      </c>
      <c r="AA1939" s="35" t="str">
        <f>FIXED(EXP('WinBUGS output'!M1938),2)</f>
        <v>0.22</v>
      </c>
      <c r="AB1939" s="35" t="str">
        <f>FIXED(EXP('WinBUGS output'!O1938),2)</f>
        <v>1.07</v>
      </c>
    </row>
    <row r="1940" spans="1:28" x14ac:dyDescent="0.25">
      <c r="A1940" s="37">
        <v>44</v>
      </c>
      <c r="B1940" s="37">
        <v>46</v>
      </c>
      <c r="C1940" s="35" t="str">
        <f>VLOOKUP(A1940,'WinBUGS output'!A:C,3,FALSE)</f>
        <v>Behavioural activation</v>
      </c>
      <c r="D1940" s="35" t="str">
        <f>VLOOKUP(B1940,'WinBUGS output'!A:C,3,FALSE)</f>
        <v>CBT individual (under 15 sessions) + TAU</v>
      </c>
      <c r="E1940" s="35" t="str">
        <f>FIXED('WinBUGS output'!N1939,2)</f>
        <v>-0.50</v>
      </c>
      <c r="F1940" s="35" t="str">
        <f>FIXED('WinBUGS output'!M1939,2)</f>
        <v>-1.34</v>
      </c>
      <c r="G1940" s="35" t="str">
        <f>FIXED('WinBUGS output'!O1939,2)</f>
        <v>0.35</v>
      </c>
      <c r="H1940" s="7"/>
      <c r="I1940" s="7"/>
      <c r="J1940" s="7"/>
      <c r="X1940" s="35" t="str">
        <f t="shared" si="72"/>
        <v>Behavioural activation</v>
      </c>
      <c r="Y1940" s="35" t="str">
        <f t="shared" si="73"/>
        <v>CBT individual (under 15 sessions) + TAU</v>
      </c>
      <c r="Z1940" s="35" t="str">
        <f>FIXED(EXP('WinBUGS output'!N1939),2)</f>
        <v>0.61</v>
      </c>
      <c r="AA1940" s="35" t="str">
        <f>FIXED(EXP('WinBUGS output'!M1939),2)</f>
        <v>0.26</v>
      </c>
      <c r="AB1940" s="35" t="str">
        <f>FIXED(EXP('WinBUGS output'!O1939),2)</f>
        <v>1.43</v>
      </c>
    </row>
    <row r="1941" spans="1:28" x14ac:dyDescent="0.25">
      <c r="A1941" s="37">
        <v>44</v>
      </c>
      <c r="B1941" s="37">
        <v>47</v>
      </c>
      <c r="C1941" s="35" t="str">
        <f>VLOOKUP(A1941,'WinBUGS output'!A:C,3,FALSE)</f>
        <v>Behavioural activation</v>
      </c>
      <c r="D1941" s="35" t="str">
        <f>VLOOKUP(B1941,'WinBUGS output'!A:C,3,FALSE)</f>
        <v>CBT individual (over 15 sessions)</v>
      </c>
      <c r="E1941" s="35" t="str">
        <f>FIXED('WinBUGS output'!N1940,2)</f>
        <v>-0.64</v>
      </c>
      <c r="F1941" s="35" t="str">
        <f>FIXED('WinBUGS output'!M1940,2)</f>
        <v>-1.31</v>
      </c>
      <c r="G1941" s="35" t="str">
        <f>FIXED('WinBUGS output'!O1940,2)</f>
        <v>0.03</v>
      </c>
      <c r="H1941" s="7"/>
      <c r="I1941" s="7"/>
      <c r="J1941" s="7"/>
      <c r="X1941" s="35" t="str">
        <f t="shared" si="72"/>
        <v>Behavioural activation</v>
      </c>
      <c r="Y1941" s="35" t="str">
        <f t="shared" si="73"/>
        <v>CBT individual (over 15 sessions)</v>
      </c>
      <c r="Z1941" s="35" t="str">
        <f>FIXED(EXP('WinBUGS output'!N1940),2)</f>
        <v>0.53</v>
      </c>
      <c r="AA1941" s="35" t="str">
        <f>FIXED(EXP('WinBUGS output'!M1940),2)</f>
        <v>0.27</v>
      </c>
      <c r="AB1941" s="35" t="str">
        <f>FIXED(EXP('WinBUGS output'!O1940),2)</f>
        <v>1.03</v>
      </c>
    </row>
    <row r="1942" spans="1:28" x14ac:dyDescent="0.25">
      <c r="A1942" s="37">
        <v>44</v>
      </c>
      <c r="B1942" s="37">
        <v>48</v>
      </c>
      <c r="C1942" s="35" t="str">
        <f>VLOOKUP(A1942,'WinBUGS output'!A:C,3,FALSE)</f>
        <v>Behavioural activation</v>
      </c>
      <c r="D1942" s="35" t="str">
        <f>VLOOKUP(B1942,'WinBUGS output'!A:C,3,FALSE)</f>
        <v>CBT individual (over 15 sessions) + TAU</v>
      </c>
      <c r="E1942" s="35" t="str">
        <f>FIXED('WinBUGS output'!N1941,2)</f>
        <v>-1.31</v>
      </c>
      <c r="F1942" s="35" t="str">
        <f>FIXED('WinBUGS output'!M1941,2)</f>
        <v>-2.69</v>
      </c>
      <c r="G1942" s="35" t="str">
        <f>FIXED('WinBUGS output'!O1941,2)</f>
        <v>-0.23</v>
      </c>
      <c r="H1942" s="7"/>
      <c r="I1942" s="7"/>
      <c r="J1942" s="7"/>
      <c r="X1942" s="35" t="str">
        <f t="shared" si="72"/>
        <v>Behavioural activation</v>
      </c>
      <c r="Y1942" s="35" t="str">
        <f t="shared" si="73"/>
        <v>CBT individual (over 15 sessions) + TAU</v>
      </c>
      <c r="Z1942" s="35" t="str">
        <f>FIXED(EXP('WinBUGS output'!N1941),2)</f>
        <v>0.27</v>
      </c>
      <c r="AA1942" s="35" t="str">
        <f>FIXED(EXP('WinBUGS output'!M1941),2)</f>
        <v>0.07</v>
      </c>
      <c r="AB1942" s="35" t="str">
        <f>FIXED(EXP('WinBUGS output'!O1941),2)</f>
        <v>0.80</v>
      </c>
    </row>
    <row r="1943" spans="1:28" x14ac:dyDescent="0.25">
      <c r="A1943" s="37">
        <v>44</v>
      </c>
      <c r="B1943" s="37">
        <v>49</v>
      </c>
      <c r="C1943" s="35" t="str">
        <f>VLOOKUP(A1943,'WinBUGS output'!A:C,3,FALSE)</f>
        <v>Behavioural activation</v>
      </c>
      <c r="D1943" s="35" t="str">
        <f>VLOOKUP(B1943,'WinBUGS output'!A:C,3,FALSE)</f>
        <v>Rational emotive behaviour therapy (REBT) individual</v>
      </c>
      <c r="E1943" s="35" t="str">
        <f>FIXED('WinBUGS output'!N1942,2)</f>
        <v>-0.62</v>
      </c>
      <c r="F1943" s="35" t="str">
        <f>FIXED('WinBUGS output'!M1942,2)</f>
        <v>-1.50</v>
      </c>
      <c r="G1943" s="35" t="str">
        <f>FIXED('WinBUGS output'!O1942,2)</f>
        <v>0.26</v>
      </c>
      <c r="H1943" s="7"/>
      <c r="I1943" s="7"/>
      <c r="J1943" s="7"/>
      <c r="X1943" s="35" t="str">
        <f t="shared" si="72"/>
        <v>Behavioural activation</v>
      </c>
      <c r="Y1943" s="35" t="str">
        <f t="shared" si="73"/>
        <v>Rational emotive behaviour therapy (REBT) individual</v>
      </c>
      <c r="Z1943" s="35" t="str">
        <f>FIXED(EXP('WinBUGS output'!N1942),2)</f>
        <v>0.54</v>
      </c>
      <c r="AA1943" s="35" t="str">
        <f>FIXED(EXP('WinBUGS output'!M1942),2)</f>
        <v>0.22</v>
      </c>
      <c r="AB1943" s="35" t="str">
        <f>FIXED(EXP('WinBUGS output'!O1942),2)</f>
        <v>1.30</v>
      </c>
    </row>
    <row r="1944" spans="1:28" x14ac:dyDescent="0.25">
      <c r="A1944" s="37">
        <v>44</v>
      </c>
      <c r="B1944" s="37">
        <v>50</v>
      </c>
      <c r="C1944" s="35" t="str">
        <f>VLOOKUP(A1944,'WinBUGS output'!A:C,3,FALSE)</f>
        <v>Behavioural activation</v>
      </c>
      <c r="D1944" s="35" t="str">
        <f>VLOOKUP(B1944,'WinBUGS output'!A:C,3,FALSE)</f>
        <v>Third-wave cognitive therapy individual</v>
      </c>
      <c r="E1944" s="35" t="str">
        <f>FIXED('WinBUGS output'!N1943,2)</f>
        <v>-0.42</v>
      </c>
      <c r="F1944" s="35" t="str">
        <f>FIXED('WinBUGS output'!M1943,2)</f>
        <v>-1.26</v>
      </c>
      <c r="G1944" s="35" t="str">
        <f>FIXED('WinBUGS output'!O1943,2)</f>
        <v>0.45</v>
      </c>
      <c r="H1944" s="7"/>
      <c r="I1944" s="7"/>
      <c r="J1944" s="7"/>
      <c r="X1944" s="35" t="str">
        <f t="shared" si="72"/>
        <v>Behavioural activation</v>
      </c>
      <c r="Y1944" s="35" t="str">
        <f t="shared" si="73"/>
        <v>Third-wave cognitive therapy individual</v>
      </c>
      <c r="Z1944" s="35" t="str">
        <f>FIXED(EXP('WinBUGS output'!N1943),2)</f>
        <v>0.65</v>
      </c>
      <c r="AA1944" s="35" t="str">
        <f>FIXED(EXP('WinBUGS output'!M1943),2)</f>
        <v>0.28</v>
      </c>
      <c r="AB1944" s="35" t="str">
        <f>FIXED(EXP('WinBUGS output'!O1943),2)</f>
        <v>1.57</v>
      </c>
    </row>
    <row r="1945" spans="1:28" x14ac:dyDescent="0.25">
      <c r="A1945" s="37">
        <v>44</v>
      </c>
      <c r="B1945" s="37">
        <v>51</v>
      </c>
      <c r="C1945" s="35" t="str">
        <f>VLOOKUP(A1945,'WinBUGS output'!A:C,3,FALSE)</f>
        <v>Behavioural activation</v>
      </c>
      <c r="D1945" s="35" t="str">
        <f>VLOOKUP(B1945,'WinBUGS output'!A:C,3,FALSE)</f>
        <v>Third-wave cognitive therapy individual + TAU</v>
      </c>
      <c r="E1945" s="35" t="str">
        <f>FIXED('WinBUGS output'!N1944,2)</f>
        <v>-0.46</v>
      </c>
      <c r="F1945" s="35" t="str">
        <f>FIXED('WinBUGS output'!M1944,2)</f>
        <v>-1.39</v>
      </c>
      <c r="G1945" s="35" t="str">
        <f>FIXED('WinBUGS output'!O1944,2)</f>
        <v>0.56</v>
      </c>
      <c r="H1945" s="7"/>
      <c r="I1945" s="7"/>
      <c r="J1945" s="7"/>
      <c r="X1945" s="35" t="str">
        <f t="shared" si="72"/>
        <v>Behavioural activation</v>
      </c>
      <c r="Y1945" s="35" t="str">
        <f t="shared" si="73"/>
        <v>Third-wave cognitive therapy individual + TAU</v>
      </c>
      <c r="Z1945" s="35" t="str">
        <f>FIXED(EXP('WinBUGS output'!N1944),2)</f>
        <v>0.63</v>
      </c>
      <c r="AA1945" s="35" t="str">
        <f>FIXED(EXP('WinBUGS output'!M1944),2)</f>
        <v>0.25</v>
      </c>
      <c r="AB1945" s="35" t="str">
        <f>FIXED(EXP('WinBUGS output'!O1944),2)</f>
        <v>1.75</v>
      </c>
    </row>
    <row r="1946" spans="1:28" x14ac:dyDescent="0.25">
      <c r="A1946" s="37">
        <v>44</v>
      </c>
      <c r="B1946" s="37">
        <v>52</v>
      </c>
      <c r="C1946" s="35" t="str">
        <f>VLOOKUP(A1946,'WinBUGS output'!A:C,3,FALSE)</f>
        <v>Behavioural activation</v>
      </c>
      <c r="D1946" s="35" t="str">
        <f>VLOOKUP(B1946,'WinBUGS output'!A:C,3,FALSE)</f>
        <v>CBT group (under 15 sessions)</v>
      </c>
      <c r="E1946" s="35" t="str">
        <f>FIXED('WinBUGS output'!N1945,2)</f>
        <v>-1.09</v>
      </c>
      <c r="F1946" s="35" t="str">
        <f>FIXED('WinBUGS output'!M1945,2)</f>
        <v>-1.92</v>
      </c>
      <c r="G1946" s="35" t="str">
        <f>FIXED('WinBUGS output'!O1945,2)</f>
        <v>-0.24</v>
      </c>
      <c r="H1946" s="7"/>
      <c r="I1946" s="7"/>
      <c r="J1946" s="7"/>
      <c r="X1946" s="35" t="str">
        <f t="shared" si="72"/>
        <v>Behavioural activation</v>
      </c>
      <c r="Y1946" s="35" t="str">
        <f t="shared" si="73"/>
        <v>CBT group (under 15 sessions)</v>
      </c>
      <c r="Z1946" s="35" t="str">
        <f>FIXED(EXP('WinBUGS output'!N1945),2)</f>
        <v>0.34</v>
      </c>
      <c r="AA1946" s="35" t="str">
        <f>FIXED(EXP('WinBUGS output'!M1945),2)</f>
        <v>0.15</v>
      </c>
      <c r="AB1946" s="35" t="str">
        <f>FIXED(EXP('WinBUGS output'!O1945),2)</f>
        <v>0.79</v>
      </c>
    </row>
    <row r="1947" spans="1:28" x14ac:dyDescent="0.25">
      <c r="A1947" s="37">
        <v>44</v>
      </c>
      <c r="B1947" s="37">
        <v>53</v>
      </c>
      <c r="C1947" s="35" t="str">
        <f>VLOOKUP(A1947,'WinBUGS output'!A:C,3,FALSE)</f>
        <v>Behavioural activation</v>
      </c>
      <c r="D1947" s="35" t="str">
        <f>VLOOKUP(B1947,'WinBUGS output'!A:C,3,FALSE)</f>
        <v>CBT group (under 15 sessions) + TAU</v>
      </c>
      <c r="E1947" s="35" t="str">
        <f>FIXED('WinBUGS output'!N1946,2)</f>
        <v>-0.94</v>
      </c>
      <c r="F1947" s="35" t="str">
        <f>FIXED('WinBUGS output'!M1946,2)</f>
        <v>-1.81</v>
      </c>
      <c r="G1947" s="35" t="str">
        <f>FIXED('WinBUGS output'!O1946,2)</f>
        <v>0.02</v>
      </c>
      <c r="H1947" s="7"/>
      <c r="I1947" s="7"/>
      <c r="J1947" s="7"/>
      <c r="X1947" s="35" t="str">
        <f t="shared" si="72"/>
        <v>Behavioural activation</v>
      </c>
      <c r="Y1947" s="35" t="str">
        <f t="shared" si="73"/>
        <v>CBT group (under 15 sessions) + TAU</v>
      </c>
      <c r="Z1947" s="35" t="str">
        <f>FIXED(EXP('WinBUGS output'!N1946),2)</f>
        <v>0.39</v>
      </c>
      <c r="AA1947" s="35" t="str">
        <f>FIXED(EXP('WinBUGS output'!M1946),2)</f>
        <v>0.16</v>
      </c>
      <c r="AB1947" s="35" t="str">
        <f>FIXED(EXP('WinBUGS output'!O1946),2)</f>
        <v>1.02</v>
      </c>
    </row>
    <row r="1948" spans="1:28" x14ac:dyDescent="0.25">
      <c r="A1948" s="37">
        <v>44</v>
      </c>
      <c r="B1948" s="37">
        <v>54</v>
      </c>
      <c r="C1948" s="35" t="str">
        <f>VLOOKUP(A1948,'WinBUGS output'!A:C,3,FALSE)</f>
        <v>Behavioural activation</v>
      </c>
      <c r="D1948" s="35" t="str">
        <f>VLOOKUP(B1948,'WinBUGS output'!A:C,3,FALSE)</f>
        <v>Coping with Depression course (group)</v>
      </c>
      <c r="E1948" s="35" t="str">
        <f>FIXED('WinBUGS output'!N1947,2)</f>
        <v>-1.35</v>
      </c>
      <c r="F1948" s="35" t="str">
        <f>FIXED('WinBUGS output'!M1947,2)</f>
        <v>-2.26</v>
      </c>
      <c r="G1948" s="35" t="str">
        <f>FIXED('WinBUGS output'!O1947,2)</f>
        <v>-0.49</v>
      </c>
      <c r="H1948" s="7"/>
      <c r="I1948" s="7"/>
      <c r="J1948" s="7"/>
      <c r="X1948" s="35" t="str">
        <f t="shared" si="72"/>
        <v>Behavioural activation</v>
      </c>
      <c r="Y1948" s="35" t="str">
        <f t="shared" si="73"/>
        <v>Coping with Depression course (group)</v>
      </c>
      <c r="Z1948" s="35" t="str">
        <f>FIXED(EXP('WinBUGS output'!N1947),2)</f>
        <v>0.26</v>
      </c>
      <c r="AA1948" s="35" t="str">
        <f>FIXED(EXP('WinBUGS output'!M1947),2)</f>
        <v>0.10</v>
      </c>
      <c r="AB1948" s="35" t="str">
        <f>FIXED(EXP('WinBUGS output'!O1947),2)</f>
        <v>0.61</v>
      </c>
    </row>
    <row r="1949" spans="1:28" x14ac:dyDescent="0.25">
      <c r="A1949" s="37">
        <v>44</v>
      </c>
      <c r="B1949" s="37">
        <v>55</v>
      </c>
      <c r="C1949" s="35" t="str">
        <f>VLOOKUP(A1949,'WinBUGS output'!A:C,3,FALSE)</f>
        <v>Behavioural activation</v>
      </c>
      <c r="D1949" s="35" t="str">
        <f>VLOOKUP(B1949,'WinBUGS output'!A:C,3,FALSE)</f>
        <v>Third-wave cognitive therapy group</v>
      </c>
      <c r="E1949" s="35" t="str">
        <f>FIXED('WinBUGS output'!N1948,2)</f>
        <v>-1.32</v>
      </c>
      <c r="F1949" s="35" t="str">
        <f>FIXED('WinBUGS output'!M1948,2)</f>
        <v>-2.17</v>
      </c>
      <c r="G1949" s="35" t="str">
        <f>FIXED('WinBUGS output'!O1948,2)</f>
        <v>-0.49</v>
      </c>
      <c r="H1949" s="7"/>
      <c r="I1949" s="7"/>
      <c r="J1949" s="7"/>
      <c r="X1949" s="35" t="str">
        <f t="shared" si="72"/>
        <v>Behavioural activation</v>
      </c>
      <c r="Y1949" s="35" t="str">
        <f t="shared" si="73"/>
        <v>Third-wave cognitive therapy group</v>
      </c>
      <c r="Z1949" s="35" t="str">
        <f>FIXED(EXP('WinBUGS output'!N1948),2)</f>
        <v>0.27</v>
      </c>
      <c r="AA1949" s="35" t="str">
        <f>FIXED(EXP('WinBUGS output'!M1948),2)</f>
        <v>0.11</v>
      </c>
      <c r="AB1949" s="35" t="str">
        <f>FIXED(EXP('WinBUGS output'!O1948),2)</f>
        <v>0.61</v>
      </c>
    </row>
    <row r="1950" spans="1:28" x14ac:dyDescent="0.25">
      <c r="A1950" s="37">
        <v>44</v>
      </c>
      <c r="B1950" s="37">
        <v>56</v>
      </c>
      <c r="C1950" s="35" t="str">
        <f>VLOOKUP(A1950,'WinBUGS output'!A:C,3,FALSE)</f>
        <v>Behavioural activation</v>
      </c>
      <c r="D1950" s="35" t="str">
        <f>VLOOKUP(B1950,'WinBUGS output'!A:C,3,FALSE)</f>
        <v>Third-wave cognitive therapy group + TAU</v>
      </c>
      <c r="E1950" s="35" t="str">
        <f>FIXED('WinBUGS output'!N1949,2)</f>
        <v>-1.14</v>
      </c>
      <c r="F1950" s="35" t="str">
        <f>FIXED('WinBUGS output'!M1949,2)</f>
        <v>-2.09</v>
      </c>
      <c r="G1950" s="35" t="str">
        <f>FIXED('WinBUGS output'!O1949,2)</f>
        <v>-0.14</v>
      </c>
      <c r="H1950" s="7"/>
      <c r="I1950" s="7"/>
      <c r="J1950" s="7"/>
      <c r="X1950" s="35" t="str">
        <f t="shared" si="72"/>
        <v>Behavioural activation</v>
      </c>
      <c r="Y1950" s="35" t="str">
        <f t="shared" si="73"/>
        <v>Third-wave cognitive therapy group + TAU</v>
      </c>
      <c r="Z1950" s="35" t="str">
        <f>FIXED(EXP('WinBUGS output'!N1949),2)</f>
        <v>0.32</v>
      </c>
      <c r="AA1950" s="35" t="str">
        <f>FIXED(EXP('WinBUGS output'!M1949),2)</f>
        <v>0.12</v>
      </c>
      <c r="AB1950" s="35" t="str">
        <f>FIXED(EXP('WinBUGS output'!O1949),2)</f>
        <v>0.87</v>
      </c>
    </row>
    <row r="1951" spans="1:28" x14ac:dyDescent="0.25">
      <c r="A1951" s="37">
        <v>44</v>
      </c>
      <c r="B1951" s="37">
        <v>57</v>
      </c>
      <c r="C1951" s="35" t="str">
        <f>VLOOKUP(A1951,'WinBUGS output'!A:C,3,FALSE)</f>
        <v>Behavioural activation</v>
      </c>
      <c r="D1951" s="35" t="str">
        <f>VLOOKUP(B1951,'WinBUGS output'!A:C,3,FALSE)</f>
        <v>CBT individual (over 15 sessions) + any TCA</v>
      </c>
      <c r="E1951" s="35" t="str">
        <f>FIXED('WinBUGS output'!N1950,2)</f>
        <v>-0.31</v>
      </c>
      <c r="F1951" s="35" t="str">
        <f>FIXED('WinBUGS output'!M1950,2)</f>
        <v>-1.25</v>
      </c>
      <c r="G1951" s="35" t="str">
        <f>FIXED('WinBUGS output'!O1950,2)</f>
        <v>0.63</v>
      </c>
      <c r="H1951" s="7"/>
      <c r="I1951" s="7"/>
      <c r="J1951" s="7"/>
      <c r="X1951" s="35" t="str">
        <f t="shared" si="72"/>
        <v>Behavioural activation</v>
      </c>
      <c r="Y1951" s="35" t="str">
        <f t="shared" si="73"/>
        <v>CBT individual (over 15 sessions) + any TCA</v>
      </c>
      <c r="Z1951" s="35" t="str">
        <f>FIXED(EXP('WinBUGS output'!N1950),2)</f>
        <v>0.74</v>
      </c>
      <c r="AA1951" s="35" t="str">
        <f>FIXED(EXP('WinBUGS output'!M1950),2)</f>
        <v>0.29</v>
      </c>
      <c r="AB1951" s="35" t="str">
        <f>FIXED(EXP('WinBUGS output'!O1950),2)</f>
        <v>1.87</v>
      </c>
    </row>
    <row r="1952" spans="1:28" x14ac:dyDescent="0.25">
      <c r="A1952" s="37">
        <v>44</v>
      </c>
      <c r="B1952" s="37">
        <v>58</v>
      </c>
      <c r="C1952" s="35" t="str">
        <f>VLOOKUP(A1952,'WinBUGS output'!A:C,3,FALSE)</f>
        <v>Behavioural activation</v>
      </c>
      <c r="D1952" s="35" t="str">
        <f>VLOOKUP(B1952,'WinBUGS output'!A:C,3,FALSE)</f>
        <v>CBT individual (over 15 sessions) + imipramine</v>
      </c>
      <c r="E1952" s="35" t="str">
        <f>FIXED('WinBUGS output'!N1951,2)</f>
        <v>-0.29</v>
      </c>
      <c r="F1952" s="35" t="str">
        <f>FIXED('WinBUGS output'!M1951,2)</f>
        <v>-1.31</v>
      </c>
      <c r="G1952" s="35" t="str">
        <f>FIXED('WinBUGS output'!O1951,2)</f>
        <v>0.74</v>
      </c>
      <c r="H1952" s="7"/>
      <c r="I1952" s="7"/>
      <c r="J1952" s="7"/>
      <c r="X1952" s="35" t="str">
        <f t="shared" si="72"/>
        <v>Behavioural activation</v>
      </c>
      <c r="Y1952" s="35" t="str">
        <f t="shared" si="73"/>
        <v>CBT individual (over 15 sessions) + imipramine</v>
      </c>
      <c r="Z1952" s="35" t="str">
        <f>FIXED(EXP('WinBUGS output'!N1951),2)</f>
        <v>0.75</v>
      </c>
      <c r="AA1952" s="35" t="str">
        <f>FIXED(EXP('WinBUGS output'!M1951),2)</f>
        <v>0.27</v>
      </c>
      <c r="AB1952" s="35" t="str">
        <f>FIXED(EXP('WinBUGS output'!O1951),2)</f>
        <v>2.10</v>
      </c>
    </row>
    <row r="1953" spans="1:28" x14ac:dyDescent="0.25">
      <c r="A1953" s="37">
        <v>44</v>
      </c>
      <c r="B1953" s="37">
        <v>59</v>
      </c>
      <c r="C1953" s="35" t="str">
        <f>VLOOKUP(A1953,'WinBUGS output'!A:C,3,FALSE)</f>
        <v>Behavioural activation</v>
      </c>
      <c r="D1953" s="35" t="str">
        <f>VLOOKUP(B1953,'WinBUGS output'!A:C,3,FALSE)</f>
        <v>Supportive psychotherapy + any SSRI</v>
      </c>
      <c r="E1953" s="35" t="str">
        <f>FIXED('WinBUGS output'!N1952,2)</f>
        <v>0.08</v>
      </c>
      <c r="F1953" s="35" t="str">
        <f>FIXED('WinBUGS output'!M1952,2)</f>
        <v>-1.47</v>
      </c>
      <c r="G1953" s="35" t="str">
        <f>FIXED('WinBUGS output'!O1952,2)</f>
        <v>1.69</v>
      </c>
      <c r="H1953" s="7"/>
      <c r="I1953" s="7"/>
      <c r="J1953" s="7"/>
      <c r="X1953" s="35" t="str">
        <f t="shared" si="72"/>
        <v>Behavioural activation</v>
      </c>
      <c r="Y1953" s="35" t="str">
        <f t="shared" si="73"/>
        <v>Supportive psychotherapy + any SSRI</v>
      </c>
      <c r="Z1953" s="35" t="str">
        <f>FIXED(EXP('WinBUGS output'!N1952),2)</f>
        <v>1.09</v>
      </c>
      <c r="AA1953" s="35" t="str">
        <f>FIXED(EXP('WinBUGS output'!M1952),2)</f>
        <v>0.23</v>
      </c>
      <c r="AB1953" s="35" t="str">
        <f>FIXED(EXP('WinBUGS output'!O1952),2)</f>
        <v>5.44</v>
      </c>
    </row>
    <row r="1954" spans="1:28" x14ac:dyDescent="0.25">
      <c r="A1954" s="37">
        <v>44</v>
      </c>
      <c r="B1954" s="37">
        <v>60</v>
      </c>
      <c r="C1954" s="35" t="str">
        <f>VLOOKUP(A1954,'WinBUGS output'!A:C,3,FALSE)</f>
        <v>Behavioural activation</v>
      </c>
      <c r="D1954" s="35" t="str">
        <f>VLOOKUP(B1954,'WinBUGS output'!A:C,3,FALSE)</f>
        <v>Interpersonal psychotherapy (IPT) + any AD</v>
      </c>
      <c r="E1954" s="35" t="str">
        <f>FIXED('WinBUGS output'!N1953,2)</f>
        <v>0.27</v>
      </c>
      <c r="F1954" s="35" t="str">
        <f>FIXED('WinBUGS output'!M1953,2)</f>
        <v>-0.90</v>
      </c>
      <c r="G1954" s="35" t="str">
        <f>FIXED('WinBUGS output'!O1953,2)</f>
        <v>1.41</v>
      </c>
      <c r="H1954" s="7"/>
      <c r="I1954" s="7"/>
      <c r="J1954" s="7"/>
      <c r="X1954" s="35" t="str">
        <f t="shared" si="72"/>
        <v>Behavioural activation</v>
      </c>
      <c r="Y1954" s="35" t="str">
        <f t="shared" si="73"/>
        <v>Interpersonal psychotherapy (IPT) + any AD</v>
      </c>
      <c r="Z1954" s="35" t="str">
        <f>FIXED(EXP('WinBUGS output'!N1953),2)</f>
        <v>1.31</v>
      </c>
      <c r="AA1954" s="35" t="str">
        <f>FIXED(EXP('WinBUGS output'!M1953),2)</f>
        <v>0.40</v>
      </c>
      <c r="AB1954" s="35" t="str">
        <f>FIXED(EXP('WinBUGS output'!O1953),2)</f>
        <v>4.10</v>
      </c>
    </row>
    <row r="1955" spans="1:28" x14ac:dyDescent="0.25">
      <c r="A1955" s="37">
        <v>44</v>
      </c>
      <c r="B1955" s="37">
        <v>61</v>
      </c>
      <c r="C1955" s="35" t="str">
        <f>VLOOKUP(A1955,'WinBUGS output'!A:C,3,FALSE)</f>
        <v>Behavioural activation</v>
      </c>
      <c r="D1955" s="35" t="str">
        <f>VLOOKUP(B1955,'WinBUGS output'!A:C,3,FALSE)</f>
        <v>Interpersonal psychotherapy (IPT) + imipramine</v>
      </c>
      <c r="E1955" s="35" t="str">
        <f>FIXED('WinBUGS output'!N1954,2)</f>
        <v>0.29</v>
      </c>
      <c r="F1955" s="35" t="str">
        <f>FIXED('WinBUGS output'!M1954,2)</f>
        <v>-1.02</v>
      </c>
      <c r="G1955" s="35" t="str">
        <f>FIXED('WinBUGS output'!O1954,2)</f>
        <v>1.58</v>
      </c>
      <c r="H1955" s="7"/>
      <c r="I1955" s="7"/>
      <c r="J1955" s="7"/>
      <c r="X1955" s="35" t="str">
        <f t="shared" si="72"/>
        <v>Behavioural activation</v>
      </c>
      <c r="Y1955" s="35" t="str">
        <f t="shared" si="73"/>
        <v>Interpersonal psychotherapy (IPT) + imipramine</v>
      </c>
      <c r="Z1955" s="35" t="str">
        <f>FIXED(EXP('WinBUGS output'!N1954),2)</f>
        <v>1.33</v>
      </c>
      <c r="AA1955" s="35" t="str">
        <f>FIXED(EXP('WinBUGS output'!M1954),2)</f>
        <v>0.36</v>
      </c>
      <c r="AB1955" s="35" t="str">
        <f>FIXED(EXP('WinBUGS output'!O1954),2)</f>
        <v>4.87</v>
      </c>
    </row>
    <row r="1956" spans="1:28" x14ac:dyDescent="0.25">
      <c r="A1956" s="37">
        <v>44</v>
      </c>
      <c r="B1956" s="37">
        <v>62</v>
      </c>
      <c r="C1956" s="35" t="str">
        <f>VLOOKUP(A1956,'WinBUGS output'!A:C,3,FALSE)</f>
        <v>Behavioural activation</v>
      </c>
      <c r="D1956" s="35" t="str">
        <f>VLOOKUP(B1956,'WinBUGS output'!A:C,3,FALSE)</f>
        <v>Short-term psychodynamic psychotherapy individual + Any AD</v>
      </c>
      <c r="E1956" s="35" t="str">
        <f>FIXED('WinBUGS output'!N1955,2)</f>
        <v>0.02</v>
      </c>
      <c r="F1956" s="35" t="str">
        <f>FIXED('WinBUGS output'!M1955,2)</f>
        <v>-1.02</v>
      </c>
      <c r="G1956" s="35" t="str">
        <f>FIXED('WinBUGS output'!O1955,2)</f>
        <v>1.07</v>
      </c>
      <c r="H1956" s="7"/>
      <c r="I1956" s="7"/>
      <c r="J1956" s="7"/>
      <c r="X1956" s="35" t="str">
        <f t="shared" si="72"/>
        <v>Behavioural activation</v>
      </c>
      <c r="Y1956" s="35" t="str">
        <f t="shared" si="73"/>
        <v>Short-term psychodynamic psychotherapy individual + Any AD</v>
      </c>
      <c r="Z1956" s="35" t="str">
        <f>FIXED(EXP('WinBUGS output'!N1955),2)</f>
        <v>1.02</v>
      </c>
      <c r="AA1956" s="35" t="str">
        <f>FIXED(EXP('WinBUGS output'!M1955),2)</f>
        <v>0.36</v>
      </c>
      <c r="AB1956" s="35" t="str">
        <f>FIXED(EXP('WinBUGS output'!O1955),2)</f>
        <v>2.92</v>
      </c>
    </row>
    <row r="1957" spans="1:28" x14ac:dyDescent="0.25">
      <c r="A1957" s="37">
        <v>44</v>
      </c>
      <c r="B1957" s="37">
        <v>63</v>
      </c>
      <c r="C1957" s="35" t="str">
        <f>VLOOKUP(A1957,'WinBUGS output'!A:C,3,FALSE)</f>
        <v>Behavioural activation</v>
      </c>
      <c r="D1957" s="35" t="str">
        <f>VLOOKUP(B1957,'WinBUGS output'!A:C,3,FALSE)</f>
        <v>Short-term psychodynamic psychotherapy individual + any SSRI</v>
      </c>
      <c r="E1957" s="35" t="str">
        <f>FIXED('WinBUGS output'!N1956,2)</f>
        <v>-0.12</v>
      </c>
      <c r="F1957" s="35" t="str">
        <f>FIXED('WinBUGS output'!M1956,2)</f>
        <v>-1.29</v>
      </c>
      <c r="G1957" s="35" t="str">
        <f>FIXED('WinBUGS output'!O1956,2)</f>
        <v>1.02</v>
      </c>
      <c r="H1957" s="7"/>
      <c r="I1957" s="7"/>
      <c r="J1957" s="7"/>
      <c r="X1957" s="35" t="str">
        <f t="shared" si="72"/>
        <v>Behavioural activation</v>
      </c>
      <c r="Y1957" s="35" t="str">
        <f t="shared" si="73"/>
        <v>Short-term psychodynamic psychotherapy individual + any SSRI</v>
      </c>
      <c r="Z1957" s="35" t="str">
        <f>FIXED(EXP('WinBUGS output'!N1956),2)</f>
        <v>0.89</v>
      </c>
      <c r="AA1957" s="35" t="str">
        <f>FIXED(EXP('WinBUGS output'!M1956),2)</f>
        <v>0.28</v>
      </c>
      <c r="AB1957" s="35" t="str">
        <f>FIXED(EXP('WinBUGS output'!O1956),2)</f>
        <v>2.76</v>
      </c>
    </row>
    <row r="1958" spans="1:28" x14ac:dyDescent="0.25">
      <c r="A1958" s="37">
        <v>44</v>
      </c>
      <c r="B1958" s="37">
        <v>64</v>
      </c>
      <c r="C1958" s="35" t="str">
        <f>VLOOKUP(A1958,'WinBUGS output'!A:C,3,FALSE)</f>
        <v>Behavioural activation</v>
      </c>
      <c r="D1958" s="35" t="str">
        <f>VLOOKUP(B1958,'WinBUGS output'!A:C,3,FALSE)</f>
        <v>CBT individual (over 15 sessions) + Pill placebo</v>
      </c>
      <c r="E1958" s="35" t="str">
        <f>FIXED('WinBUGS output'!N1957,2)</f>
        <v>0.63</v>
      </c>
      <c r="F1958" s="35" t="str">
        <f>FIXED('WinBUGS output'!M1957,2)</f>
        <v>-0.55</v>
      </c>
      <c r="G1958" s="35" t="str">
        <f>FIXED('WinBUGS output'!O1957,2)</f>
        <v>1.78</v>
      </c>
      <c r="H1958" s="7"/>
      <c r="I1958" s="7"/>
      <c r="J1958" s="7"/>
      <c r="X1958" s="35" t="str">
        <f t="shared" si="72"/>
        <v>Behavioural activation</v>
      </c>
      <c r="Y1958" s="35" t="str">
        <f t="shared" si="73"/>
        <v>CBT individual (over 15 sessions) + Pill placebo</v>
      </c>
      <c r="Z1958" s="35" t="str">
        <f>FIXED(EXP('WinBUGS output'!N1957),2)</f>
        <v>1.87</v>
      </c>
      <c r="AA1958" s="35" t="str">
        <f>FIXED(EXP('WinBUGS output'!M1957),2)</f>
        <v>0.58</v>
      </c>
      <c r="AB1958" s="35" t="str">
        <f>FIXED(EXP('WinBUGS output'!O1957),2)</f>
        <v>5.95</v>
      </c>
    </row>
    <row r="1959" spans="1:28" x14ac:dyDescent="0.25">
      <c r="A1959" s="37">
        <v>44</v>
      </c>
      <c r="B1959" s="37">
        <v>65</v>
      </c>
      <c r="C1959" s="35" t="str">
        <f>VLOOKUP(A1959,'WinBUGS output'!A:C,3,FALSE)</f>
        <v>Behavioural activation</v>
      </c>
      <c r="D1959" s="35" t="str">
        <f>VLOOKUP(B1959,'WinBUGS output'!A:C,3,FALSE)</f>
        <v xml:space="preserve">Interpersonal psychotherapy (IPT) + Pill placebo </v>
      </c>
      <c r="E1959" s="35" t="str">
        <f>FIXED('WinBUGS output'!N1958,2)</f>
        <v>0.61</v>
      </c>
      <c r="F1959" s="35" t="str">
        <f>FIXED('WinBUGS output'!M1958,2)</f>
        <v>-0.71</v>
      </c>
      <c r="G1959" s="35" t="str">
        <f>FIXED('WinBUGS output'!O1958,2)</f>
        <v>1.91</v>
      </c>
      <c r="H1959" s="7"/>
      <c r="I1959" s="7"/>
      <c r="J1959" s="7"/>
      <c r="X1959" s="35" t="str">
        <f t="shared" si="72"/>
        <v>Behavioural activation</v>
      </c>
      <c r="Y1959" s="35" t="str">
        <f t="shared" si="73"/>
        <v xml:space="preserve">Interpersonal psychotherapy (IPT) + Pill placebo </v>
      </c>
      <c r="Z1959" s="35" t="str">
        <f>FIXED(EXP('WinBUGS output'!N1958),2)</f>
        <v>1.85</v>
      </c>
      <c r="AA1959" s="35" t="str">
        <f>FIXED(EXP('WinBUGS output'!M1958),2)</f>
        <v>0.49</v>
      </c>
      <c r="AB1959" s="35" t="str">
        <f>FIXED(EXP('WinBUGS output'!O1958),2)</f>
        <v>6.78</v>
      </c>
    </row>
    <row r="1960" spans="1:28" x14ac:dyDescent="0.25">
      <c r="A1960" s="37">
        <v>44</v>
      </c>
      <c r="B1960" s="37">
        <v>66</v>
      </c>
      <c r="C1960" s="35" t="str">
        <f>VLOOKUP(A1960,'WinBUGS output'!A:C,3,FALSE)</f>
        <v>Behavioural activation</v>
      </c>
      <c r="D1960" s="35" t="str">
        <f>VLOOKUP(B1960,'WinBUGS output'!A:C,3,FALSE)</f>
        <v>Exercise + Sertraline</v>
      </c>
      <c r="E1960" s="35" t="str">
        <f>FIXED('WinBUGS output'!N1959,2)</f>
        <v>0.49</v>
      </c>
      <c r="F1960" s="35" t="str">
        <f>FIXED('WinBUGS output'!M1959,2)</f>
        <v>-0.75</v>
      </c>
      <c r="G1960" s="35" t="str">
        <f>FIXED('WinBUGS output'!O1959,2)</f>
        <v>1.69</v>
      </c>
      <c r="H1960" s="7"/>
      <c r="I1960" s="7"/>
      <c r="J1960" s="7"/>
      <c r="X1960" s="35" t="str">
        <f t="shared" si="72"/>
        <v>Behavioural activation</v>
      </c>
      <c r="Y1960" s="35" t="str">
        <f t="shared" si="73"/>
        <v>Exercise + Sertraline</v>
      </c>
      <c r="Z1960" s="35" t="str">
        <f>FIXED(EXP('WinBUGS output'!N1959),2)</f>
        <v>1.63</v>
      </c>
      <c r="AA1960" s="35" t="str">
        <f>FIXED(EXP('WinBUGS output'!M1959),2)</f>
        <v>0.47</v>
      </c>
      <c r="AB1960" s="35" t="str">
        <f>FIXED(EXP('WinBUGS output'!O1959),2)</f>
        <v>5.41</v>
      </c>
    </row>
    <row r="1961" spans="1:28" x14ac:dyDescent="0.25">
      <c r="A1961" s="37">
        <v>44</v>
      </c>
      <c r="B1961" s="37">
        <v>67</v>
      </c>
      <c r="C1961" s="35" t="str">
        <f>VLOOKUP(A1961,'WinBUGS output'!A:C,3,FALSE)</f>
        <v>Behavioural activation</v>
      </c>
      <c r="D1961" s="35" t="str">
        <f>VLOOKUP(B1961,'WinBUGS output'!A:C,3,FALSE)</f>
        <v>Cognitive bibliotherapy + escitalopram</v>
      </c>
      <c r="E1961" s="35" t="str">
        <f>FIXED('WinBUGS output'!N1960,2)</f>
        <v>-1.00</v>
      </c>
      <c r="F1961" s="35" t="str">
        <f>FIXED('WinBUGS output'!M1960,2)</f>
        <v>-2.30</v>
      </c>
      <c r="G1961" s="35" t="str">
        <f>FIXED('WinBUGS output'!O1960,2)</f>
        <v>0.30</v>
      </c>
      <c r="H1961" s="7"/>
      <c r="I1961" s="7"/>
      <c r="J1961" s="7"/>
      <c r="X1961" s="35" t="str">
        <f t="shared" si="72"/>
        <v>Behavioural activation</v>
      </c>
      <c r="Y1961" s="35" t="str">
        <f t="shared" si="73"/>
        <v>Cognitive bibliotherapy + escitalopram</v>
      </c>
      <c r="Z1961" s="35" t="str">
        <f>FIXED(EXP('WinBUGS output'!N1960),2)</f>
        <v>0.37</v>
      </c>
      <c r="AA1961" s="35" t="str">
        <f>FIXED(EXP('WinBUGS output'!M1960),2)</f>
        <v>0.10</v>
      </c>
      <c r="AB1961" s="35" t="str">
        <f>FIXED(EXP('WinBUGS output'!O1960),2)</f>
        <v>1.34</v>
      </c>
    </row>
    <row r="1962" spans="1:28" x14ac:dyDescent="0.25">
      <c r="A1962" s="37">
        <v>45</v>
      </c>
      <c r="B1962" s="37">
        <v>46</v>
      </c>
      <c r="C1962" s="35" t="str">
        <f>VLOOKUP(A1962,'WinBUGS output'!A:C,3,FALSE)</f>
        <v>CBT individual (under 15 sessions)</v>
      </c>
      <c r="D1962" s="35" t="str">
        <f>VLOOKUP(B1962,'WinBUGS output'!A:C,3,FALSE)</f>
        <v>CBT individual (under 15 sessions) + TAU</v>
      </c>
      <c r="E1962" s="35" t="str">
        <f>FIXED('WinBUGS output'!N1961,2)</f>
        <v>0.21</v>
      </c>
      <c r="F1962" s="35" t="str">
        <f>FIXED('WinBUGS output'!M1961,2)</f>
        <v>-0.43</v>
      </c>
      <c r="G1962" s="35" t="str">
        <f>FIXED('WinBUGS output'!O1961,2)</f>
        <v>0.97</v>
      </c>
      <c r="H1962" s="7"/>
      <c r="I1962" s="7"/>
      <c r="J1962" s="7"/>
      <c r="X1962" s="35" t="str">
        <f t="shared" si="72"/>
        <v>CBT individual (under 15 sessions)</v>
      </c>
      <c r="Y1962" s="35" t="str">
        <f t="shared" si="73"/>
        <v>CBT individual (under 15 sessions) + TAU</v>
      </c>
      <c r="Z1962" s="35" t="str">
        <f>FIXED(EXP('WinBUGS output'!N1961),2)</f>
        <v>1.24</v>
      </c>
      <c r="AA1962" s="35" t="str">
        <f>FIXED(EXP('WinBUGS output'!M1961),2)</f>
        <v>0.65</v>
      </c>
      <c r="AB1962" s="35" t="str">
        <f>FIXED(EXP('WinBUGS output'!O1961),2)</f>
        <v>2.64</v>
      </c>
    </row>
    <row r="1963" spans="1:28" x14ac:dyDescent="0.25">
      <c r="A1963" s="37">
        <v>45</v>
      </c>
      <c r="B1963" s="37">
        <v>47</v>
      </c>
      <c r="C1963" s="35" t="str">
        <f>VLOOKUP(A1963,'WinBUGS output'!A:C,3,FALSE)</f>
        <v>CBT individual (under 15 sessions)</v>
      </c>
      <c r="D1963" s="35" t="str">
        <f>VLOOKUP(B1963,'WinBUGS output'!A:C,3,FALSE)</f>
        <v>CBT individual (over 15 sessions)</v>
      </c>
      <c r="E1963" s="35" t="str">
        <f>FIXED('WinBUGS output'!N1962,2)</f>
        <v>0.08</v>
      </c>
      <c r="F1963" s="35" t="str">
        <f>FIXED('WinBUGS output'!M1962,2)</f>
        <v>-0.48</v>
      </c>
      <c r="G1963" s="35" t="str">
        <f>FIXED('WinBUGS output'!O1962,2)</f>
        <v>0.68</v>
      </c>
      <c r="H1963" s="7"/>
      <c r="I1963" s="7"/>
      <c r="J1963" s="7"/>
      <c r="X1963" s="35" t="str">
        <f t="shared" si="72"/>
        <v>CBT individual (under 15 sessions)</v>
      </c>
      <c r="Y1963" s="35" t="str">
        <f t="shared" si="73"/>
        <v>CBT individual (over 15 sessions)</v>
      </c>
      <c r="Z1963" s="35" t="str">
        <f>FIXED(EXP('WinBUGS output'!N1962),2)</f>
        <v>1.09</v>
      </c>
      <c r="AA1963" s="35" t="str">
        <f>FIXED(EXP('WinBUGS output'!M1962),2)</f>
        <v>0.62</v>
      </c>
      <c r="AB1963" s="35" t="str">
        <f>FIXED(EXP('WinBUGS output'!O1962),2)</f>
        <v>1.97</v>
      </c>
    </row>
    <row r="1964" spans="1:28" x14ac:dyDescent="0.25">
      <c r="A1964" s="37">
        <v>45</v>
      </c>
      <c r="B1964" s="37">
        <v>48</v>
      </c>
      <c r="C1964" s="35" t="str">
        <f>VLOOKUP(A1964,'WinBUGS output'!A:C,3,FALSE)</f>
        <v>CBT individual (under 15 sessions)</v>
      </c>
      <c r="D1964" s="35" t="str">
        <f>VLOOKUP(B1964,'WinBUGS output'!A:C,3,FALSE)</f>
        <v>CBT individual (over 15 sessions) + TAU</v>
      </c>
      <c r="E1964" s="35" t="str">
        <f>FIXED('WinBUGS output'!N1963,2)</f>
        <v>-0.55</v>
      </c>
      <c r="F1964" s="35" t="str">
        <f>FIXED('WinBUGS output'!M1963,2)</f>
        <v>-1.87</v>
      </c>
      <c r="G1964" s="35" t="str">
        <f>FIXED('WinBUGS output'!O1963,2)</f>
        <v>0.27</v>
      </c>
      <c r="H1964" s="7"/>
      <c r="I1964" s="7"/>
      <c r="J1964" s="7"/>
      <c r="X1964" s="35" t="str">
        <f t="shared" si="72"/>
        <v>CBT individual (under 15 sessions)</v>
      </c>
      <c r="Y1964" s="35" t="str">
        <f t="shared" si="73"/>
        <v>CBT individual (over 15 sessions) + TAU</v>
      </c>
      <c r="Z1964" s="35" t="str">
        <f>FIXED(EXP('WinBUGS output'!N1963),2)</f>
        <v>0.58</v>
      </c>
      <c r="AA1964" s="35" t="str">
        <f>FIXED(EXP('WinBUGS output'!M1963),2)</f>
        <v>0.15</v>
      </c>
      <c r="AB1964" s="35" t="str">
        <f>FIXED(EXP('WinBUGS output'!O1963),2)</f>
        <v>1.30</v>
      </c>
    </row>
    <row r="1965" spans="1:28" x14ac:dyDescent="0.25">
      <c r="A1965" s="37">
        <v>45</v>
      </c>
      <c r="B1965" s="37">
        <v>49</v>
      </c>
      <c r="C1965" s="35" t="str">
        <f>VLOOKUP(A1965,'WinBUGS output'!A:C,3,FALSE)</f>
        <v>CBT individual (under 15 sessions)</v>
      </c>
      <c r="D1965" s="35" t="str">
        <f>VLOOKUP(B1965,'WinBUGS output'!A:C,3,FALSE)</f>
        <v>Rational emotive behaviour therapy (REBT) individual</v>
      </c>
      <c r="E1965" s="35" t="str">
        <f>FIXED('WinBUGS output'!N1964,2)</f>
        <v>0.10</v>
      </c>
      <c r="F1965" s="35" t="str">
        <f>FIXED('WinBUGS output'!M1964,2)</f>
        <v>-0.64</v>
      </c>
      <c r="G1965" s="35" t="str">
        <f>FIXED('WinBUGS output'!O1964,2)</f>
        <v>0.89</v>
      </c>
      <c r="H1965" s="7"/>
      <c r="I1965" s="7"/>
      <c r="J1965" s="7"/>
      <c r="X1965" s="35" t="str">
        <f t="shared" si="72"/>
        <v>CBT individual (under 15 sessions)</v>
      </c>
      <c r="Y1965" s="35" t="str">
        <f t="shared" si="73"/>
        <v>Rational emotive behaviour therapy (REBT) individual</v>
      </c>
      <c r="Z1965" s="35" t="str">
        <f>FIXED(EXP('WinBUGS output'!N1964),2)</f>
        <v>1.10</v>
      </c>
      <c r="AA1965" s="35" t="str">
        <f>FIXED(EXP('WinBUGS output'!M1964),2)</f>
        <v>0.53</v>
      </c>
      <c r="AB1965" s="35" t="str">
        <f>FIXED(EXP('WinBUGS output'!O1964),2)</f>
        <v>2.43</v>
      </c>
    </row>
    <row r="1966" spans="1:28" x14ac:dyDescent="0.25">
      <c r="A1966" s="37">
        <v>45</v>
      </c>
      <c r="B1966" s="37">
        <v>50</v>
      </c>
      <c r="C1966" s="35" t="str">
        <f>VLOOKUP(A1966,'WinBUGS output'!A:C,3,FALSE)</f>
        <v>CBT individual (under 15 sessions)</v>
      </c>
      <c r="D1966" s="35" t="str">
        <f>VLOOKUP(B1966,'WinBUGS output'!A:C,3,FALSE)</f>
        <v>Third-wave cognitive therapy individual</v>
      </c>
      <c r="E1966" s="35" t="str">
        <f>FIXED('WinBUGS output'!N1965,2)</f>
        <v>0.30</v>
      </c>
      <c r="F1966" s="35" t="str">
        <f>FIXED('WinBUGS output'!M1965,2)</f>
        <v>-0.26</v>
      </c>
      <c r="G1966" s="35" t="str">
        <f>FIXED('WinBUGS output'!O1965,2)</f>
        <v>0.97</v>
      </c>
      <c r="H1966" s="7">
        <v>0.33839999999999998</v>
      </c>
      <c r="I1966" s="7">
        <v>-0.95199999999999996</v>
      </c>
      <c r="J1966" s="7">
        <v>1.6279999999999999</v>
      </c>
      <c r="X1966" s="35" t="str">
        <f t="shared" si="72"/>
        <v>CBT individual (under 15 sessions)</v>
      </c>
      <c r="Y1966" s="35" t="str">
        <f t="shared" si="73"/>
        <v>Third-wave cognitive therapy individual</v>
      </c>
      <c r="Z1966" s="35" t="str">
        <f>FIXED(EXP('WinBUGS output'!N1965),2)</f>
        <v>1.35</v>
      </c>
      <c r="AA1966" s="35" t="str">
        <f>FIXED(EXP('WinBUGS output'!M1965),2)</f>
        <v>0.77</v>
      </c>
      <c r="AB1966" s="35" t="str">
        <f>FIXED(EXP('WinBUGS output'!O1965),2)</f>
        <v>2.64</v>
      </c>
    </row>
    <row r="1967" spans="1:28" x14ac:dyDescent="0.25">
      <c r="A1967" s="37">
        <v>45</v>
      </c>
      <c r="B1967" s="37">
        <v>51</v>
      </c>
      <c r="C1967" s="35" t="str">
        <f>VLOOKUP(A1967,'WinBUGS output'!A:C,3,FALSE)</f>
        <v>CBT individual (under 15 sessions)</v>
      </c>
      <c r="D1967" s="35" t="str">
        <f>VLOOKUP(B1967,'WinBUGS output'!A:C,3,FALSE)</f>
        <v>Third-wave cognitive therapy individual + TAU</v>
      </c>
      <c r="E1967" s="35" t="str">
        <f>FIXED('WinBUGS output'!N1966,2)</f>
        <v>0.25</v>
      </c>
      <c r="F1967" s="35" t="str">
        <f>FIXED('WinBUGS output'!M1966,2)</f>
        <v>-0.49</v>
      </c>
      <c r="G1967" s="35" t="str">
        <f>FIXED('WinBUGS output'!O1966,2)</f>
        <v>1.20</v>
      </c>
      <c r="H1967" s="7"/>
      <c r="I1967" s="7"/>
      <c r="J1967" s="7"/>
      <c r="X1967" s="35" t="str">
        <f t="shared" si="72"/>
        <v>CBT individual (under 15 sessions)</v>
      </c>
      <c r="Y1967" s="35" t="str">
        <f t="shared" si="73"/>
        <v>Third-wave cognitive therapy individual + TAU</v>
      </c>
      <c r="Z1967" s="35" t="str">
        <f>FIXED(EXP('WinBUGS output'!N1966),2)</f>
        <v>1.29</v>
      </c>
      <c r="AA1967" s="35" t="str">
        <f>FIXED(EXP('WinBUGS output'!M1966),2)</f>
        <v>0.61</v>
      </c>
      <c r="AB1967" s="35" t="str">
        <f>FIXED(EXP('WinBUGS output'!O1966),2)</f>
        <v>3.32</v>
      </c>
    </row>
    <row r="1968" spans="1:28" x14ac:dyDescent="0.25">
      <c r="A1968" s="37">
        <v>45</v>
      </c>
      <c r="B1968" s="37">
        <v>52</v>
      </c>
      <c r="C1968" s="35" t="str">
        <f>VLOOKUP(A1968,'WinBUGS output'!A:C,3,FALSE)</f>
        <v>CBT individual (under 15 sessions)</v>
      </c>
      <c r="D1968" s="35" t="str">
        <f>VLOOKUP(B1968,'WinBUGS output'!A:C,3,FALSE)</f>
        <v>CBT group (under 15 sessions)</v>
      </c>
      <c r="E1968" s="35" t="str">
        <f>FIXED('WinBUGS output'!N1967,2)</f>
        <v>-0.35</v>
      </c>
      <c r="F1968" s="35" t="str">
        <f>FIXED('WinBUGS output'!M1967,2)</f>
        <v>-1.09</v>
      </c>
      <c r="G1968" s="35" t="str">
        <f>FIXED('WinBUGS output'!O1967,2)</f>
        <v>0.42</v>
      </c>
      <c r="H1968" s="7"/>
      <c r="I1968" s="7"/>
      <c r="J1968" s="7"/>
      <c r="X1968" s="35" t="str">
        <f t="shared" si="72"/>
        <v>CBT individual (under 15 sessions)</v>
      </c>
      <c r="Y1968" s="35" t="str">
        <f t="shared" si="73"/>
        <v>CBT group (under 15 sessions)</v>
      </c>
      <c r="Z1968" s="35" t="str">
        <f>FIXED(EXP('WinBUGS output'!N1967),2)</f>
        <v>0.70</v>
      </c>
      <c r="AA1968" s="35" t="str">
        <f>FIXED(EXP('WinBUGS output'!M1967),2)</f>
        <v>0.34</v>
      </c>
      <c r="AB1968" s="35" t="str">
        <f>FIXED(EXP('WinBUGS output'!O1967),2)</f>
        <v>1.52</v>
      </c>
    </row>
    <row r="1969" spans="1:28" x14ac:dyDescent="0.25">
      <c r="A1969" s="37">
        <v>45</v>
      </c>
      <c r="B1969" s="37">
        <v>53</v>
      </c>
      <c r="C1969" s="35" t="str">
        <f>VLOOKUP(A1969,'WinBUGS output'!A:C,3,FALSE)</f>
        <v>CBT individual (under 15 sessions)</v>
      </c>
      <c r="D1969" s="35" t="str">
        <f>VLOOKUP(B1969,'WinBUGS output'!A:C,3,FALSE)</f>
        <v>CBT group (under 15 sessions) + TAU</v>
      </c>
      <c r="E1969" s="35" t="str">
        <f>FIXED('WinBUGS output'!N1968,2)</f>
        <v>-0.20</v>
      </c>
      <c r="F1969" s="35" t="str">
        <f>FIXED('WinBUGS output'!M1968,2)</f>
        <v>-0.98</v>
      </c>
      <c r="G1969" s="35" t="str">
        <f>FIXED('WinBUGS output'!O1968,2)</f>
        <v>0.67</v>
      </c>
      <c r="H1969" s="7"/>
      <c r="I1969" s="7"/>
      <c r="J1969" s="7"/>
      <c r="X1969" s="35" t="str">
        <f t="shared" si="72"/>
        <v>CBT individual (under 15 sessions)</v>
      </c>
      <c r="Y1969" s="35" t="str">
        <f t="shared" si="73"/>
        <v>CBT group (under 15 sessions) + TAU</v>
      </c>
      <c r="Z1969" s="35" t="str">
        <f>FIXED(EXP('WinBUGS output'!N1968),2)</f>
        <v>0.82</v>
      </c>
      <c r="AA1969" s="35" t="str">
        <f>FIXED(EXP('WinBUGS output'!M1968),2)</f>
        <v>0.37</v>
      </c>
      <c r="AB1969" s="35" t="str">
        <f>FIXED(EXP('WinBUGS output'!O1968),2)</f>
        <v>1.96</v>
      </c>
    </row>
    <row r="1970" spans="1:28" x14ac:dyDescent="0.25">
      <c r="A1970" s="37">
        <v>45</v>
      </c>
      <c r="B1970" s="37">
        <v>54</v>
      </c>
      <c r="C1970" s="35" t="str">
        <f>VLOOKUP(A1970,'WinBUGS output'!A:C,3,FALSE)</f>
        <v>CBT individual (under 15 sessions)</v>
      </c>
      <c r="D1970" s="35" t="str">
        <f>VLOOKUP(B1970,'WinBUGS output'!A:C,3,FALSE)</f>
        <v>Coping with Depression course (group)</v>
      </c>
      <c r="E1970" s="35" t="str">
        <f>FIXED('WinBUGS output'!N1969,2)</f>
        <v>-0.62</v>
      </c>
      <c r="F1970" s="35" t="str">
        <f>FIXED('WinBUGS output'!M1969,2)</f>
        <v>-1.44</v>
      </c>
      <c r="G1970" s="35" t="str">
        <f>FIXED('WinBUGS output'!O1969,2)</f>
        <v>0.14</v>
      </c>
      <c r="H1970" s="7"/>
      <c r="I1970" s="7"/>
      <c r="J1970" s="7"/>
      <c r="X1970" s="35" t="str">
        <f t="shared" si="72"/>
        <v>CBT individual (under 15 sessions)</v>
      </c>
      <c r="Y1970" s="35" t="str">
        <f t="shared" si="73"/>
        <v>Coping with Depression course (group)</v>
      </c>
      <c r="Z1970" s="35" t="str">
        <f>FIXED(EXP('WinBUGS output'!N1969),2)</f>
        <v>0.54</v>
      </c>
      <c r="AA1970" s="35" t="str">
        <f>FIXED(EXP('WinBUGS output'!M1969),2)</f>
        <v>0.24</v>
      </c>
      <c r="AB1970" s="35" t="str">
        <f>FIXED(EXP('WinBUGS output'!O1969),2)</f>
        <v>1.15</v>
      </c>
    </row>
    <row r="1971" spans="1:28" x14ac:dyDescent="0.25">
      <c r="A1971" s="37">
        <v>45</v>
      </c>
      <c r="B1971" s="37">
        <v>55</v>
      </c>
      <c r="C1971" s="35" t="str">
        <f>VLOOKUP(A1971,'WinBUGS output'!A:C,3,FALSE)</f>
        <v>CBT individual (under 15 sessions)</v>
      </c>
      <c r="D1971" s="35" t="str">
        <f>VLOOKUP(B1971,'WinBUGS output'!A:C,3,FALSE)</f>
        <v>Third-wave cognitive therapy group</v>
      </c>
      <c r="E1971" s="35" t="str">
        <f>FIXED('WinBUGS output'!N1970,2)</f>
        <v>-0.59</v>
      </c>
      <c r="F1971" s="35" t="str">
        <f>FIXED('WinBUGS output'!M1970,2)</f>
        <v>-1.34</v>
      </c>
      <c r="G1971" s="35" t="str">
        <f>FIXED('WinBUGS output'!O1970,2)</f>
        <v>0.15</v>
      </c>
      <c r="H1971" s="7"/>
      <c r="I1971" s="7"/>
      <c r="J1971" s="7"/>
      <c r="X1971" s="35" t="str">
        <f t="shared" si="72"/>
        <v>CBT individual (under 15 sessions)</v>
      </c>
      <c r="Y1971" s="35" t="str">
        <f t="shared" si="73"/>
        <v>Third-wave cognitive therapy group</v>
      </c>
      <c r="Z1971" s="35" t="str">
        <f>FIXED(EXP('WinBUGS output'!N1970),2)</f>
        <v>0.56</v>
      </c>
      <c r="AA1971" s="35" t="str">
        <f>FIXED(EXP('WinBUGS output'!M1970),2)</f>
        <v>0.26</v>
      </c>
      <c r="AB1971" s="35" t="str">
        <f>FIXED(EXP('WinBUGS output'!O1970),2)</f>
        <v>1.16</v>
      </c>
    </row>
    <row r="1972" spans="1:28" x14ac:dyDescent="0.25">
      <c r="A1972" s="37">
        <v>45</v>
      </c>
      <c r="B1972" s="37">
        <v>56</v>
      </c>
      <c r="C1972" s="35" t="str">
        <f>VLOOKUP(A1972,'WinBUGS output'!A:C,3,FALSE)</f>
        <v>CBT individual (under 15 sessions)</v>
      </c>
      <c r="D1972" s="35" t="str">
        <f>VLOOKUP(B1972,'WinBUGS output'!A:C,3,FALSE)</f>
        <v>Third-wave cognitive therapy group + TAU</v>
      </c>
      <c r="E1972" s="35" t="str">
        <f>FIXED('WinBUGS output'!N1971,2)</f>
        <v>-0.41</v>
      </c>
      <c r="F1972" s="35" t="str">
        <f>FIXED('WinBUGS output'!M1971,2)</f>
        <v>-1.28</v>
      </c>
      <c r="G1972" s="35" t="str">
        <f>FIXED('WinBUGS output'!O1971,2)</f>
        <v>0.50</v>
      </c>
      <c r="H1972" s="7"/>
      <c r="I1972" s="7"/>
      <c r="J1972" s="7"/>
      <c r="X1972" s="35" t="str">
        <f t="shared" si="72"/>
        <v>CBT individual (under 15 sessions)</v>
      </c>
      <c r="Y1972" s="35" t="str">
        <f t="shared" si="73"/>
        <v>Third-wave cognitive therapy group + TAU</v>
      </c>
      <c r="Z1972" s="35" t="str">
        <f>FIXED(EXP('WinBUGS output'!N1971),2)</f>
        <v>0.67</v>
      </c>
      <c r="AA1972" s="35" t="str">
        <f>FIXED(EXP('WinBUGS output'!M1971),2)</f>
        <v>0.28</v>
      </c>
      <c r="AB1972" s="35" t="str">
        <f>FIXED(EXP('WinBUGS output'!O1971),2)</f>
        <v>1.65</v>
      </c>
    </row>
    <row r="1973" spans="1:28" x14ac:dyDescent="0.25">
      <c r="A1973" s="37">
        <v>45</v>
      </c>
      <c r="B1973" s="37">
        <v>57</v>
      </c>
      <c r="C1973" s="35" t="str">
        <f>VLOOKUP(A1973,'WinBUGS output'!A:C,3,FALSE)</f>
        <v>CBT individual (under 15 sessions)</v>
      </c>
      <c r="D1973" s="35" t="str">
        <f>VLOOKUP(B1973,'WinBUGS output'!A:C,3,FALSE)</f>
        <v>CBT individual (over 15 sessions) + any TCA</v>
      </c>
      <c r="E1973" s="35" t="str">
        <f>FIXED('WinBUGS output'!N1972,2)</f>
        <v>0.42</v>
      </c>
      <c r="F1973" s="35" t="str">
        <f>FIXED('WinBUGS output'!M1972,2)</f>
        <v>-0.44</v>
      </c>
      <c r="G1973" s="35" t="str">
        <f>FIXED('WinBUGS output'!O1972,2)</f>
        <v>1.31</v>
      </c>
      <c r="H1973" s="7"/>
      <c r="I1973" s="7"/>
      <c r="J1973" s="7"/>
      <c r="X1973" s="35" t="str">
        <f t="shared" si="72"/>
        <v>CBT individual (under 15 sessions)</v>
      </c>
      <c r="Y1973" s="35" t="str">
        <f t="shared" si="73"/>
        <v>CBT individual (over 15 sessions) + any TCA</v>
      </c>
      <c r="Z1973" s="35" t="str">
        <f>FIXED(EXP('WinBUGS output'!N1972),2)</f>
        <v>1.53</v>
      </c>
      <c r="AA1973" s="35" t="str">
        <f>FIXED(EXP('WinBUGS output'!M1972),2)</f>
        <v>0.64</v>
      </c>
      <c r="AB1973" s="35" t="str">
        <f>FIXED(EXP('WinBUGS output'!O1972),2)</f>
        <v>3.69</v>
      </c>
    </row>
    <row r="1974" spans="1:28" x14ac:dyDescent="0.25">
      <c r="A1974" s="37">
        <v>45</v>
      </c>
      <c r="B1974" s="37">
        <v>58</v>
      </c>
      <c r="C1974" s="35" t="str">
        <f>VLOOKUP(A1974,'WinBUGS output'!A:C,3,FALSE)</f>
        <v>CBT individual (under 15 sessions)</v>
      </c>
      <c r="D1974" s="35" t="str">
        <f>VLOOKUP(B1974,'WinBUGS output'!A:C,3,FALSE)</f>
        <v>CBT individual (over 15 sessions) + imipramine</v>
      </c>
      <c r="E1974" s="35" t="str">
        <f>FIXED('WinBUGS output'!N1973,2)</f>
        <v>0.44</v>
      </c>
      <c r="F1974" s="35" t="str">
        <f>FIXED('WinBUGS output'!M1973,2)</f>
        <v>-0.52</v>
      </c>
      <c r="G1974" s="35" t="str">
        <f>FIXED('WinBUGS output'!O1973,2)</f>
        <v>1.43</v>
      </c>
      <c r="H1974" s="7"/>
      <c r="I1974" s="7"/>
      <c r="J1974" s="7"/>
      <c r="X1974" s="35" t="str">
        <f t="shared" si="72"/>
        <v>CBT individual (under 15 sessions)</v>
      </c>
      <c r="Y1974" s="35" t="str">
        <f t="shared" si="73"/>
        <v>CBT individual (over 15 sessions) + imipramine</v>
      </c>
      <c r="Z1974" s="35" t="str">
        <f>FIXED(EXP('WinBUGS output'!N1973),2)</f>
        <v>1.56</v>
      </c>
      <c r="AA1974" s="35" t="str">
        <f>FIXED(EXP('WinBUGS output'!M1973),2)</f>
        <v>0.59</v>
      </c>
      <c r="AB1974" s="35" t="str">
        <f>FIXED(EXP('WinBUGS output'!O1973),2)</f>
        <v>4.20</v>
      </c>
    </row>
    <row r="1975" spans="1:28" x14ac:dyDescent="0.25">
      <c r="A1975" s="37">
        <v>45</v>
      </c>
      <c r="B1975" s="37">
        <v>59</v>
      </c>
      <c r="C1975" s="35" t="str">
        <f>VLOOKUP(A1975,'WinBUGS output'!A:C,3,FALSE)</f>
        <v>CBT individual (under 15 sessions)</v>
      </c>
      <c r="D1975" s="35" t="str">
        <f>VLOOKUP(B1975,'WinBUGS output'!A:C,3,FALSE)</f>
        <v>Supportive psychotherapy + any SSRI</v>
      </c>
      <c r="E1975" s="35" t="str">
        <f>FIXED('WinBUGS output'!N1974,2)</f>
        <v>0.82</v>
      </c>
      <c r="F1975" s="35" t="str">
        <f>FIXED('WinBUGS output'!M1974,2)</f>
        <v>-0.71</v>
      </c>
      <c r="G1975" s="35" t="str">
        <f>FIXED('WinBUGS output'!O1974,2)</f>
        <v>2.40</v>
      </c>
      <c r="H1975" s="7"/>
      <c r="I1975" s="7"/>
      <c r="J1975" s="7"/>
      <c r="X1975" s="35" t="str">
        <f t="shared" si="72"/>
        <v>CBT individual (under 15 sessions)</v>
      </c>
      <c r="Y1975" s="35" t="str">
        <f t="shared" si="73"/>
        <v>Supportive psychotherapy + any SSRI</v>
      </c>
      <c r="Z1975" s="35" t="str">
        <f>FIXED(EXP('WinBUGS output'!N1974),2)</f>
        <v>2.26</v>
      </c>
      <c r="AA1975" s="35" t="str">
        <f>FIXED(EXP('WinBUGS output'!M1974),2)</f>
        <v>0.49</v>
      </c>
      <c r="AB1975" s="35" t="str">
        <f>FIXED(EXP('WinBUGS output'!O1974),2)</f>
        <v>11.06</v>
      </c>
    </row>
    <row r="1976" spans="1:28" x14ac:dyDescent="0.25">
      <c r="A1976" s="37">
        <v>45</v>
      </c>
      <c r="B1976" s="37">
        <v>60</v>
      </c>
      <c r="C1976" s="35" t="str">
        <f>VLOOKUP(A1976,'WinBUGS output'!A:C,3,FALSE)</f>
        <v>CBT individual (under 15 sessions)</v>
      </c>
      <c r="D1976" s="35" t="str">
        <f>VLOOKUP(B1976,'WinBUGS output'!A:C,3,FALSE)</f>
        <v>Interpersonal psychotherapy (IPT) + any AD</v>
      </c>
      <c r="E1976" s="35" t="str">
        <f>FIXED('WinBUGS output'!N1975,2)</f>
        <v>0.99</v>
      </c>
      <c r="F1976" s="35" t="str">
        <f>FIXED('WinBUGS output'!M1975,2)</f>
        <v>-0.12</v>
      </c>
      <c r="G1976" s="35" t="str">
        <f>FIXED('WinBUGS output'!O1975,2)</f>
        <v>2.13</v>
      </c>
      <c r="H1976" s="7"/>
      <c r="I1976" s="7"/>
      <c r="J1976" s="7"/>
      <c r="X1976" s="35" t="str">
        <f t="shared" si="72"/>
        <v>CBT individual (under 15 sessions)</v>
      </c>
      <c r="Y1976" s="35" t="str">
        <f t="shared" si="73"/>
        <v>Interpersonal psychotherapy (IPT) + any AD</v>
      </c>
      <c r="Z1976" s="35" t="str">
        <f>FIXED(EXP('WinBUGS output'!N1975),2)</f>
        <v>2.70</v>
      </c>
      <c r="AA1976" s="35" t="str">
        <f>FIXED(EXP('WinBUGS output'!M1975),2)</f>
        <v>0.88</v>
      </c>
      <c r="AB1976" s="35" t="str">
        <f>FIXED(EXP('WinBUGS output'!O1975),2)</f>
        <v>8.39</v>
      </c>
    </row>
    <row r="1977" spans="1:28" x14ac:dyDescent="0.25">
      <c r="A1977" s="37">
        <v>45</v>
      </c>
      <c r="B1977" s="37">
        <v>61</v>
      </c>
      <c r="C1977" s="35" t="str">
        <f>VLOOKUP(A1977,'WinBUGS output'!A:C,3,FALSE)</f>
        <v>CBT individual (under 15 sessions)</v>
      </c>
      <c r="D1977" s="35" t="str">
        <f>VLOOKUP(B1977,'WinBUGS output'!A:C,3,FALSE)</f>
        <v>Interpersonal psychotherapy (IPT) + imipramine</v>
      </c>
      <c r="E1977" s="35" t="str">
        <f>FIXED('WinBUGS output'!N1976,2)</f>
        <v>1.01</v>
      </c>
      <c r="F1977" s="35" t="str">
        <f>FIXED('WinBUGS output'!M1976,2)</f>
        <v>-0.25</v>
      </c>
      <c r="G1977" s="35" t="str">
        <f>FIXED('WinBUGS output'!O1976,2)</f>
        <v>2.31</v>
      </c>
      <c r="H1977" s="7"/>
      <c r="I1977" s="7"/>
      <c r="J1977" s="7"/>
      <c r="X1977" s="35" t="str">
        <f t="shared" si="72"/>
        <v>CBT individual (under 15 sessions)</v>
      </c>
      <c r="Y1977" s="35" t="str">
        <f t="shared" si="73"/>
        <v>Interpersonal psychotherapy (IPT) + imipramine</v>
      </c>
      <c r="Z1977" s="35" t="str">
        <f>FIXED(EXP('WinBUGS output'!N1976),2)</f>
        <v>2.76</v>
      </c>
      <c r="AA1977" s="35" t="str">
        <f>FIXED(EXP('WinBUGS output'!M1976),2)</f>
        <v>0.78</v>
      </c>
      <c r="AB1977" s="35" t="str">
        <f>FIXED(EXP('WinBUGS output'!O1976),2)</f>
        <v>10.06</v>
      </c>
    </row>
    <row r="1978" spans="1:28" x14ac:dyDescent="0.25">
      <c r="A1978" s="37">
        <v>45</v>
      </c>
      <c r="B1978" s="37">
        <v>62</v>
      </c>
      <c r="C1978" s="35" t="str">
        <f>VLOOKUP(A1978,'WinBUGS output'!A:C,3,FALSE)</f>
        <v>CBT individual (under 15 sessions)</v>
      </c>
      <c r="D1978" s="35" t="str">
        <f>VLOOKUP(B1978,'WinBUGS output'!A:C,3,FALSE)</f>
        <v>Short-term psychodynamic psychotherapy individual + Any AD</v>
      </c>
      <c r="E1978" s="35" t="str">
        <f>FIXED('WinBUGS output'!N1977,2)</f>
        <v>0.76</v>
      </c>
      <c r="F1978" s="35" t="str">
        <f>FIXED('WinBUGS output'!M1977,2)</f>
        <v>-0.26</v>
      </c>
      <c r="G1978" s="35" t="str">
        <f>FIXED('WinBUGS output'!O1977,2)</f>
        <v>1.78</v>
      </c>
      <c r="H1978" s="7"/>
      <c r="I1978" s="7"/>
      <c r="J1978" s="7"/>
      <c r="X1978" s="35" t="str">
        <f t="shared" si="72"/>
        <v>CBT individual (under 15 sessions)</v>
      </c>
      <c r="Y1978" s="35" t="str">
        <f t="shared" si="73"/>
        <v>Short-term psychodynamic psychotherapy individual + Any AD</v>
      </c>
      <c r="Z1978" s="35" t="str">
        <f>FIXED(EXP('WinBUGS output'!N1977),2)</f>
        <v>2.13</v>
      </c>
      <c r="AA1978" s="35" t="str">
        <f>FIXED(EXP('WinBUGS output'!M1977),2)</f>
        <v>0.77</v>
      </c>
      <c r="AB1978" s="35" t="str">
        <f>FIXED(EXP('WinBUGS output'!O1977),2)</f>
        <v>5.91</v>
      </c>
    </row>
    <row r="1979" spans="1:28" x14ac:dyDescent="0.25">
      <c r="A1979" s="37">
        <v>45</v>
      </c>
      <c r="B1979" s="37">
        <v>63</v>
      </c>
      <c r="C1979" s="35" t="str">
        <f>VLOOKUP(A1979,'WinBUGS output'!A:C,3,FALSE)</f>
        <v>CBT individual (under 15 sessions)</v>
      </c>
      <c r="D1979" s="35" t="str">
        <f>VLOOKUP(B1979,'WinBUGS output'!A:C,3,FALSE)</f>
        <v>Short-term psychodynamic psychotherapy individual + any SSRI</v>
      </c>
      <c r="E1979" s="35" t="str">
        <f>FIXED('WinBUGS output'!N1978,2)</f>
        <v>0.62</v>
      </c>
      <c r="F1979" s="35" t="str">
        <f>FIXED('WinBUGS output'!M1978,2)</f>
        <v>-0.52</v>
      </c>
      <c r="G1979" s="35" t="str">
        <f>FIXED('WinBUGS output'!O1978,2)</f>
        <v>1.72</v>
      </c>
      <c r="H1979" s="7"/>
      <c r="I1979" s="7"/>
      <c r="J1979" s="7"/>
      <c r="X1979" s="35" t="str">
        <f t="shared" si="72"/>
        <v>CBT individual (under 15 sessions)</v>
      </c>
      <c r="Y1979" s="35" t="str">
        <f t="shared" si="73"/>
        <v>Short-term psychodynamic psychotherapy individual + any SSRI</v>
      </c>
      <c r="Z1979" s="35" t="str">
        <f>FIXED(EXP('WinBUGS output'!N1978),2)</f>
        <v>1.85</v>
      </c>
      <c r="AA1979" s="35" t="str">
        <f>FIXED(EXP('WinBUGS output'!M1978),2)</f>
        <v>0.59</v>
      </c>
      <c r="AB1979" s="35" t="str">
        <f>FIXED(EXP('WinBUGS output'!O1978),2)</f>
        <v>5.58</v>
      </c>
    </row>
    <row r="1980" spans="1:28" x14ac:dyDescent="0.25">
      <c r="A1980" s="37">
        <v>45</v>
      </c>
      <c r="B1980" s="37">
        <v>64</v>
      </c>
      <c r="C1980" s="35" t="str">
        <f>VLOOKUP(A1980,'WinBUGS output'!A:C,3,FALSE)</f>
        <v>CBT individual (under 15 sessions)</v>
      </c>
      <c r="D1980" s="35" t="str">
        <f>VLOOKUP(B1980,'WinBUGS output'!A:C,3,FALSE)</f>
        <v>CBT individual (over 15 sessions) + Pill placebo</v>
      </c>
      <c r="E1980" s="35" t="str">
        <f>FIXED('WinBUGS output'!N1979,2)</f>
        <v>1.35</v>
      </c>
      <c r="F1980" s="35" t="str">
        <f>FIXED('WinBUGS output'!M1979,2)</f>
        <v>0.23</v>
      </c>
      <c r="G1980" s="35" t="str">
        <f>FIXED('WinBUGS output'!O1979,2)</f>
        <v>2.49</v>
      </c>
      <c r="H1980" s="7"/>
      <c r="I1980" s="7"/>
      <c r="J1980" s="7"/>
      <c r="X1980" s="35" t="str">
        <f t="shared" si="72"/>
        <v>CBT individual (under 15 sessions)</v>
      </c>
      <c r="Y1980" s="35" t="str">
        <f t="shared" si="73"/>
        <v>CBT individual (over 15 sessions) + Pill placebo</v>
      </c>
      <c r="Z1980" s="35" t="str">
        <f>FIXED(EXP('WinBUGS output'!N1979),2)</f>
        <v>3.87</v>
      </c>
      <c r="AA1980" s="35" t="str">
        <f>FIXED(EXP('WinBUGS output'!M1979),2)</f>
        <v>1.25</v>
      </c>
      <c r="AB1980" s="35" t="str">
        <f>FIXED(EXP('WinBUGS output'!O1979),2)</f>
        <v>12.05</v>
      </c>
    </row>
    <row r="1981" spans="1:28" x14ac:dyDescent="0.25">
      <c r="A1981" s="37">
        <v>45</v>
      </c>
      <c r="B1981" s="37">
        <v>65</v>
      </c>
      <c r="C1981" s="35" t="str">
        <f>VLOOKUP(A1981,'WinBUGS output'!A:C,3,FALSE)</f>
        <v>CBT individual (under 15 sessions)</v>
      </c>
      <c r="D1981" s="35" t="str">
        <f>VLOOKUP(B1981,'WinBUGS output'!A:C,3,FALSE)</f>
        <v xml:space="preserve">Interpersonal psychotherapy (IPT) + Pill placebo </v>
      </c>
      <c r="E1981" s="35" t="str">
        <f>FIXED('WinBUGS output'!N1980,2)</f>
        <v>1.34</v>
      </c>
      <c r="F1981" s="35" t="str">
        <f>FIXED('WinBUGS output'!M1980,2)</f>
        <v>0.06</v>
      </c>
      <c r="G1981" s="35" t="str">
        <f>FIXED('WinBUGS output'!O1980,2)</f>
        <v>2.62</v>
      </c>
      <c r="H1981" s="7"/>
      <c r="I1981" s="7"/>
      <c r="J1981" s="7"/>
      <c r="X1981" s="35" t="str">
        <f t="shared" si="72"/>
        <v>CBT individual (under 15 sessions)</v>
      </c>
      <c r="Y1981" s="35" t="str">
        <f t="shared" si="73"/>
        <v xml:space="preserve">Interpersonal psychotherapy (IPT) + Pill placebo </v>
      </c>
      <c r="Z1981" s="35" t="str">
        <f>FIXED(EXP('WinBUGS output'!N1980),2)</f>
        <v>3.81</v>
      </c>
      <c r="AA1981" s="35" t="str">
        <f>FIXED(EXP('WinBUGS output'!M1980),2)</f>
        <v>1.06</v>
      </c>
      <c r="AB1981" s="35" t="str">
        <f>FIXED(EXP('WinBUGS output'!O1980),2)</f>
        <v>13.69</v>
      </c>
    </row>
    <row r="1982" spans="1:28" x14ac:dyDescent="0.25">
      <c r="A1982" s="37">
        <v>45</v>
      </c>
      <c r="B1982" s="37">
        <v>66</v>
      </c>
      <c r="C1982" s="35" t="str">
        <f>VLOOKUP(A1982,'WinBUGS output'!A:C,3,FALSE)</f>
        <v>CBT individual (under 15 sessions)</v>
      </c>
      <c r="D1982" s="35" t="str">
        <f>VLOOKUP(B1982,'WinBUGS output'!A:C,3,FALSE)</f>
        <v>Exercise + Sertraline</v>
      </c>
      <c r="E1982" s="35" t="str">
        <f>FIXED('WinBUGS output'!N1981,2)</f>
        <v>1.22</v>
      </c>
      <c r="F1982" s="35" t="str">
        <f>FIXED('WinBUGS output'!M1981,2)</f>
        <v>0.06</v>
      </c>
      <c r="G1982" s="35" t="str">
        <f>FIXED('WinBUGS output'!O1981,2)</f>
        <v>2.39</v>
      </c>
      <c r="H1982" s="7"/>
      <c r="I1982" s="7"/>
      <c r="J1982" s="7"/>
      <c r="X1982" s="35" t="str">
        <f t="shared" si="72"/>
        <v>CBT individual (under 15 sessions)</v>
      </c>
      <c r="Y1982" s="35" t="str">
        <f t="shared" si="73"/>
        <v>Exercise + Sertraline</v>
      </c>
      <c r="Z1982" s="35" t="str">
        <f>FIXED(EXP('WinBUGS output'!N1981),2)</f>
        <v>3.37</v>
      </c>
      <c r="AA1982" s="35" t="str">
        <f>FIXED(EXP('WinBUGS output'!M1981),2)</f>
        <v>1.06</v>
      </c>
      <c r="AB1982" s="35" t="str">
        <f>FIXED(EXP('WinBUGS output'!O1981),2)</f>
        <v>10.88</v>
      </c>
    </row>
    <row r="1983" spans="1:28" x14ac:dyDescent="0.25">
      <c r="A1983" s="37">
        <v>45</v>
      </c>
      <c r="B1983" s="37">
        <v>67</v>
      </c>
      <c r="C1983" s="35" t="str">
        <f>VLOOKUP(A1983,'WinBUGS output'!A:C,3,FALSE)</f>
        <v>CBT individual (under 15 sessions)</v>
      </c>
      <c r="D1983" s="35" t="str">
        <f>VLOOKUP(B1983,'WinBUGS output'!A:C,3,FALSE)</f>
        <v>Cognitive bibliotherapy + escitalopram</v>
      </c>
      <c r="E1983" s="35" t="str">
        <f>FIXED('WinBUGS output'!N1982,2)</f>
        <v>-0.27</v>
      </c>
      <c r="F1983" s="35" t="str">
        <f>FIXED('WinBUGS output'!M1982,2)</f>
        <v>-1.52</v>
      </c>
      <c r="G1983" s="35" t="str">
        <f>FIXED('WinBUGS output'!O1982,2)</f>
        <v>0.99</v>
      </c>
      <c r="H1983" s="7"/>
      <c r="I1983" s="7"/>
      <c r="J1983" s="7"/>
      <c r="X1983" s="35" t="str">
        <f t="shared" si="72"/>
        <v>CBT individual (under 15 sessions)</v>
      </c>
      <c r="Y1983" s="35" t="str">
        <f t="shared" si="73"/>
        <v>Cognitive bibliotherapy + escitalopram</v>
      </c>
      <c r="Z1983" s="35" t="str">
        <f>FIXED(EXP('WinBUGS output'!N1982),2)</f>
        <v>0.76</v>
      </c>
      <c r="AA1983" s="35" t="str">
        <f>FIXED(EXP('WinBUGS output'!M1982),2)</f>
        <v>0.22</v>
      </c>
      <c r="AB1983" s="35" t="str">
        <f>FIXED(EXP('WinBUGS output'!O1982),2)</f>
        <v>2.70</v>
      </c>
    </row>
    <row r="1984" spans="1:28" x14ac:dyDescent="0.25">
      <c r="A1984" s="37">
        <v>46</v>
      </c>
      <c r="B1984" s="37">
        <v>47</v>
      </c>
      <c r="C1984" s="35" t="str">
        <f>VLOOKUP(A1984,'WinBUGS output'!A:C,3,FALSE)</f>
        <v>CBT individual (under 15 sessions) + TAU</v>
      </c>
      <c r="D1984" s="35" t="str">
        <f>VLOOKUP(B1984,'WinBUGS output'!A:C,3,FALSE)</f>
        <v>CBT individual (over 15 sessions)</v>
      </c>
      <c r="E1984" s="35" t="str">
        <f>FIXED('WinBUGS output'!N1983,2)</f>
        <v>-0.13</v>
      </c>
      <c r="F1984" s="35" t="str">
        <f>FIXED('WinBUGS output'!M1983,2)</f>
        <v>-0.80</v>
      </c>
      <c r="G1984" s="35" t="str">
        <f>FIXED('WinBUGS output'!O1983,2)</f>
        <v>0.47</v>
      </c>
      <c r="H1984" s="7"/>
      <c r="I1984" s="7"/>
      <c r="J1984" s="7"/>
      <c r="X1984" s="35" t="str">
        <f t="shared" si="72"/>
        <v>CBT individual (under 15 sessions) + TAU</v>
      </c>
      <c r="Y1984" s="35" t="str">
        <f t="shared" si="73"/>
        <v>CBT individual (over 15 sessions)</v>
      </c>
      <c r="Z1984" s="35" t="str">
        <f>FIXED(EXP('WinBUGS output'!N1983),2)</f>
        <v>0.88</v>
      </c>
      <c r="AA1984" s="35" t="str">
        <f>FIXED(EXP('WinBUGS output'!M1983),2)</f>
        <v>0.45</v>
      </c>
      <c r="AB1984" s="35" t="str">
        <f>FIXED(EXP('WinBUGS output'!O1983),2)</f>
        <v>1.59</v>
      </c>
    </row>
    <row r="1985" spans="1:28" x14ac:dyDescent="0.25">
      <c r="A1985" s="37">
        <v>46</v>
      </c>
      <c r="B1985" s="37">
        <v>48</v>
      </c>
      <c r="C1985" s="35" t="str">
        <f>VLOOKUP(A1985,'WinBUGS output'!A:C,3,FALSE)</f>
        <v>CBT individual (under 15 sessions) + TAU</v>
      </c>
      <c r="D1985" s="35" t="str">
        <f>VLOOKUP(B1985,'WinBUGS output'!A:C,3,FALSE)</f>
        <v>CBT individual (over 15 sessions) + TAU</v>
      </c>
      <c r="E1985" s="35" t="str">
        <f>FIXED('WinBUGS output'!N1984,2)</f>
        <v>-0.80</v>
      </c>
      <c r="F1985" s="35" t="str">
        <f>FIXED('WinBUGS output'!M1984,2)</f>
        <v>-2.19</v>
      </c>
      <c r="G1985" s="35" t="str">
        <f>FIXED('WinBUGS output'!O1984,2)</f>
        <v>0.12</v>
      </c>
      <c r="H1985" s="7"/>
      <c r="I1985" s="7"/>
      <c r="J1985" s="7"/>
      <c r="X1985" s="35" t="str">
        <f t="shared" si="72"/>
        <v>CBT individual (under 15 sessions) + TAU</v>
      </c>
      <c r="Y1985" s="35" t="str">
        <f t="shared" si="73"/>
        <v>CBT individual (over 15 sessions) + TAU</v>
      </c>
      <c r="Z1985" s="35" t="str">
        <f>FIXED(EXP('WinBUGS output'!N1984),2)</f>
        <v>0.45</v>
      </c>
      <c r="AA1985" s="35" t="str">
        <f>FIXED(EXP('WinBUGS output'!M1984),2)</f>
        <v>0.11</v>
      </c>
      <c r="AB1985" s="35" t="str">
        <f>FIXED(EXP('WinBUGS output'!O1984),2)</f>
        <v>1.12</v>
      </c>
    </row>
    <row r="1986" spans="1:28" x14ac:dyDescent="0.25">
      <c r="A1986" s="37">
        <v>46</v>
      </c>
      <c r="B1986" s="37">
        <v>49</v>
      </c>
      <c r="C1986" s="35" t="str">
        <f>VLOOKUP(A1986,'WinBUGS output'!A:C,3,FALSE)</f>
        <v>CBT individual (under 15 sessions) + TAU</v>
      </c>
      <c r="D1986" s="35" t="str">
        <f>VLOOKUP(B1986,'WinBUGS output'!A:C,3,FALSE)</f>
        <v>Rational emotive behaviour therapy (REBT) individual</v>
      </c>
      <c r="E1986" s="35" t="str">
        <f>FIXED('WinBUGS output'!N1985,2)</f>
        <v>-0.11</v>
      </c>
      <c r="F1986" s="35" t="str">
        <f>FIXED('WinBUGS output'!M1985,2)</f>
        <v>-0.95</v>
      </c>
      <c r="G1986" s="35" t="str">
        <f>FIXED('WinBUGS output'!O1985,2)</f>
        <v>0.65</v>
      </c>
      <c r="H1986" s="7"/>
      <c r="I1986" s="7"/>
      <c r="J1986" s="7"/>
      <c r="X1986" s="35" t="str">
        <f t="shared" si="72"/>
        <v>CBT individual (under 15 sessions) + TAU</v>
      </c>
      <c r="Y1986" s="35" t="str">
        <f t="shared" si="73"/>
        <v>Rational emotive behaviour therapy (REBT) individual</v>
      </c>
      <c r="Z1986" s="35" t="str">
        <f>FIXED(EXP('WinBUGS output'!N1985),2)</f>
        <v>0.90</v>
      </c>
      <c r="AA1986" s="35" t="str">
        <f>FIXED(EXP('WinBUGS output'!M1985),2)</f>
        <v>0.39</v>
      </c>
      <c r="AB1986" s="35" t="str">
        <f>FIXED(EXP('WinBUGS output'!O1985),2)</f>
        <v>1.91</v>
      </c>
    </row>
    <row r="1987" spans="1:28" x14ac:dyDescent="0.25">
      <c r="A1987" s="37">
        <v>46</v>
      </c>
      <c r="B1987" s="37">
        <v>50</v>
      </c>
      <c r="C1987" s="35" t="str">
        <f>VLOOKUP(A1987,'WinBUGS output'!A:C,3,FALSE)</f>
        <v>CBT individual (under 15 sessions) + TAU</v>
      </c>
      <c r="D1987" s="35" t="str">
        <f>VLOOKUP(B1987,'WinBUGS output'!A:C,3,FALSE)</f>
        <v>Third-wave cognitive therapy individual</v>
      </c>
      <c r="E1987" s="35" t="str">
        <f>FIXED('WinBUGS output'!N1986,2)</f>
        <v>0.07</v>
      </c>
      <c r="F1987" s="35" t="str">
        <f>FIXED('WinBUGS output'!M1986,2)</f>
        <v>-0.64</v>
      </c>
      <c r="G1987" s="35" t="str">
        <f>FIXED('WinBUGS output'!O1986,2)</f>
        <v>0.83</v>
      </c>
      <c r="H1987" s="7"/>
      <c r="I1987" s="7"/>
      <c r="J1987" s="7"/>
      <c r="X1987" s="35" t="str">
        <f t="shared" si="72"/>
        <v>CBT individual (under 15 sessions) + TAU</v>
      </c>
      <c r="Y1987" s="35" t="str">
        <f t="shared" si="73"/>
        <v>Third-wave cognitive therapy individual</v>
      </c>
      <c r="Z1987" s="35" t="str">
        <f>FIXED(EXP('WinBUGS output'!N1986),2)</f>
        <v>1.07</v>
      </c>
      <c r="AA1987" s="35" t="str">
        <f>FIXED(EXP('WinBUGS output'!M1986),2)</f>
        <v>0.53</v>
      </c>
      <c r="AB1987" s="35" t="str">
        <f>FIXED(EXP('WinBUGS output'!O1986),2)</f>
        <v>2.29</v>
      </c>
    </row>
    <row r="1988" spans="1:28" x14ac:dyDescent="0.25">
      <c r="A1988" s="37">
        <v>46</v>
      </c>
      <c r="B1988" s="37">
        <v>51</v>
      </c>
      <c r="C1988" s="35" t="str">
        <f>VLOOKUP(A1988,'WinBUGS output'!A:C,3,FALSE)</f>
        <v>CBT individual (under 15 sessions) + TAU</v>
      </c>
      <c r="D1988" s="35" t="str">
        <f>VLOOKUP(B1988,'WinBUGS output'!A:C,3,FALSE)</f>
        <v>Third-wave cognitive therapy individual + TAU</v>
      </c>
      <c r="E1988" s="35" t="str">
        <f>FIXED('WinBUGS output'!N1987,2)</f>
        <v>0.04</v>
      </c>
      <c r="F1988" s="35" t="str">
        <f>FIXED('WinBUGS output'!M1987,2)</f>
        <v>-0.78</v>
      </c>
      <c r="G1988" s="35" t="str">
        <f>FIXED('WinBUGS output'!O1987,2)</f>
        <v>0.94</v>
      </c>
      <c r="H1988" s="7"/>
      <c r="I1988" s="7"/>
      <c r="J1988" s="7"/>
      <c r="X1988" s="35" t="str">
        <f t="shared" si="72"/>
        <v>CBT individual (under 15 sessions) + TAU</v>
      </c>
      <c r="Y1988" s="35" t="str">
        <f t="shared" si="73"/>
        <v>Third-wave cognitive therapy individual + TAU</v>
      </c>
      <c r="Z1988" s="35" t="str">
        <f>FIXED(EXP('WinBUGS output'!N1987),2)</f>
        <v>1.04</v>
      </c>
      <c r="AA1988" s="35" t="str">
        <f>FIXED(EXP('WinBUGS output'!M1987),2)</f>
        <v>0.46</v>
      </c>
      <c r="AB1988" s="35" t="str">
        <f>FIXED(EXP('WinBUGS output'!O1987),2)</f>
        <v>2.55</v>
      </c>
    </row>
    <row r="1989" spans="1:28" x14ac:dyDescent="0.25">
      <c r="A1989" s="37">
        <v>46</v>
      </c>
      <c r="B1989" s="37">
        <v>52</v>
      </c>
      <c r="C1989" s="35" t="str">
        <f>VLOOKUP(A1989,'WinBUGS output'!A:C,3,FALSE)</f>
        <v>CBT individual (under 15 sessions) + TAU</v>
      </c>
      <c r="D1989" s="35" t="str">
        <f>VLOOKUP(B1989,'WinBUGS output'!A:C,3,FALSE)</f>
        <v>CBT group (under 15 sessions)</v>
      </c>
      <c r="E1989" s="35" t="str">
        <f>FIXED('WinBUGS output'!N1988,2)</f>
        <v>-0.59</v>
      </c>
      <c r="F1989" s="35" t="str">
        <f>FIXED('WinBUGS output'!M1988,2)</f>
        <v>-1.39</v>
      </c>
      <c r="G1989" s="35" t="str">
        <f>FIXED('WinBUGS output'!O1988,2)</f>
        <v>0.22</v>
      </c>
      <c r="H1989" s="7"/>
      <c r="I1989" s="7"/>
      <c r="J1989" s="7"/>
      <c r="X1989" s="35" t="str">
        <f t="shared" ref="X1989:X2052" si="74">C1989</f>
        <v>CBT individual (under 15 sessions) + TAU</v>
      </c>
      <c r="Y1989" s="35" t="str">
        <f t="shared" ref="Y1989:Y2052" si="75">D1989</f>
        <v>CBT group (under 15 sessions)</v>
      </c>
      <c r="Z1989" s="35" t="str">
        <f>FIXED(EXP('WinBUGS output'!N1988),2)</f>
        <v>0.56</v>
      </c>
      <c r="AA1989" s="35" t="str">
        <f>FIXED(EXP('WinBUGS output'!M1988),2)</f>
        <v>0.25</v>
      </c>
      <c r="AB1989" s="35" t="str">
        <f>FIXED(EXP('WinBUGS output'!O1988),2)</f>
        <v>1.24</v>
      </c>
    </row>
    <row r="1990" spans="1:28" x14ac:dyDescent="0.25">
      <c r="A1990" s="37">
        <v>46</v>
      </c>
      <c r="B1990" s="37">
        <v>53</v>
      </c>
      <c r="C1990" s="35" t="str">
        <f>VLOOKUP(A1990,'WinBUGS output'!A:C,3,FALSE)</f>
        <v>CBT individual (under 15 sessions) + TAU</v>
      </c>
      <c r="D1990" s="35" t="str">
        <f>VLOOKUP(B1990,'WinBUGS output'!A:C,3,FALSE)</f>
        <v>CBT group (under 15 sessions) + TAU</v>
      </c>
      <c r="E1990" s="35" t="str">
        <f>FIXED('WinBUGS output'!N1989,2)</f>
        <v>-0.43</v>
      </c>
      <c r="F1990" s="35" t="str">
        <f>FIXED('WinBUGS output'!M1989,2)</f>
        <v>-1.26</v>
      </c>
      <c r="G1990" s="35" t="str">
        <f>FIXED('WinBUGS output'!O1989,2)</f>
        <v>0.45</v>
      </c>
      <c r="H1990" s="7"/>
      <c r="I1990" s="7"/>
      <c r="J1990" s="7"/>
      <c r="X1990" s="35" t="str">
        <f t="shared" si="74"/>
        <v>CBT individual (under 15 sessions) + TAU</v>
      </c>
      <c r="Y1990" s="35" t="str">
        <f t="shared" si="75"/>
        <v>CBT group (under 15 sessions) + TAU</v>
      </c>
      <c r="Z1990" s="35" t="str">
        <f>FIXED(EXP('WinBUGS output'!N1989),2)</f>
        <v>0.65</v>
      </c>
      <c r="AA1990" s="35" t="str">
        <f>FIXED(EXP('WinBUGS output'!M1989),2)</f>
        <v>0.28</v>
      </c>
      <c r="AB1990" s="35" t="str">
        <f>FIXED(EXP('WinBUGS output'!O1989),2)</f>
        <v>1.57</v>
      </c>
    </row>
    <row r="1991" spans="1:28" x14ac:dyDescent="0.25">
      <c r="A1991" s="37">
        <v>46</v>
      </c>
      <c r="B1991" s="37">
        <v>54</v>
      </c>
      <c r="C1991" s="35" t="str">
        <f>VLOOKUP(A1991,'WinBUGS output'!A:C,3,FALSE)</f>
        <v>CBT individual (under 15 sessions) + TAU</v>
      </c>
      <c r="D1991" s="35" t="str">
        <f>VLOOKUP(B1991,'WinBUGS output'!A:C,3,FALSE)</f>
        <v>Coping with Depression course (group)</v>
      </c>
      <c r="E1991" s="35" t="str">
        <f>FIXED('WinBUGS output'!N1990,2)</f>
        <v>-0.85</v>
      </c>
      <c r="F1991" s="35" t="str">
        <f>FIXED('WinBUGS output'!M1990,2)</f>
        <v>-1.73</v>
      </c>
      <c r="G1991" s="35" t="str">
        <f>FIXED('WinBUGS output'!O1990,2)</f>
        <v>-0.05</v>
      </c>
      <c r="H1991" s="7"/>
      <c r="I1991" s="7"/>
      <c r="J1991" s="7"/>
      <c r="X1991" s="35" t="str">
        <f t="shared" si="74"/>
        <v>CBT individual (under 15 sessions) + TAU</v>
      </c>
      <c r="Y1991" s="35" t="str">
        <f t="shared" si="75"/>
        <v>Coping with Depression course (group)</v>
      </c>
      <c r="Z1991" s="35" t="str">
        <f>FIXED(EXP('WinBUGS output'!N1990),2)</f>
        <v>0.43</v>
      </c>
      <c r="AA1991" s="35" t="str">
        <f>FIXED(EXP('WinBUGS output'!M1990),2)</f>
        <v>0.18</v>
      </c>
      <c r="AB1991" s="35" t="str">
        <f>FIXED(EXP('WinBUGS output'!O1990),2)</f>
        <v>0.95</v>
      </c>
    </row>
    <row r="1992" spans="1:28" x14ac:dyDescent="0.25">
      <c r="A1992" s="37">
        <v>46</v>
      </c>
      <c r="B1992" s="37">
        <v>55</v>
      </c>
      <c r="C1992" s="35" t="str">
        <f>VLOOKUP(A1992,'WinBUGS output'!A:C,3,FALSE)</f>
        <v>CBT individual (under 15 sessions) + TAU</v>
      </c>
      <c r="D1992" s="35" t="str">
        <f>VLOOKUP(B1992,'WinBUGS output'!A:C,3,FALSE)</f>
        <v>Third-wave cognitive therapy group</v>
      </c>
      <c r="E1992" s="35" t="str">
        <f>FIXED('WinBUGS output'!N1991,2)</f>
        <v>-0.82</v>
      </c>
      <c r="F1992" s="35" t="str">
        <f>FIXED('WinBUGS output'!M1991,2)</f>
        <v>-1.63</v>
      </c>
      <c r="G1992" s="35" t="str">
        <f>FIXED('WinBUGS output'!O1991,2)</f>
        <v>-0.06</v>
      </c>
      <c r="H1992" s="7"/>
      <c r="I1992" s="7"/>
      <c r="J1992" s="7"/>
      <c r="X1992" s="35" t="str">
        <f t="shared" si="74"/>
        <v>CBT individual (under 15 sessions) + TAU</v>
      </c>
      <c r="Y1992" s="35" t="str">
        <f t="shared" si="75"/>
        <v>Third-wave cognitive therapy group</v>
      </c>
      <c r="Z1992" s="35" t="str">
        <f>FIXED(EXP('WinBUGS output'!N1991),2)</f>
        <v>0.44</v>
      </c>
      <c r="AA1992" s="35" t="str">
        <f>FIXED(EXP('WinBUGS output'!M1991),2)</f>
        <v>0.20</v>
      </c>
      <c r="AB1992" s="35" t="str">
        <f>FIXED(EXP('WinBUGS output'!O1991),2)</f>
        <v>0.94</v>
      </c>
    </row>
    <row r="1993" spans="1:28" x14ac:dyDescent="0.25">
      <c r="A1993" s="37">
        <v>46</v>
      </c>
      <c r="B1993" s="37">
        <v>56</v>
      </c>
      <c r="C1993" s="35" t="str">
        <f>VLOOKUP(A1993,'WinBUGS output'!A:C,3,FALSE)</f>
        <v>CBT individual (under 15 sessions) + TAU</v>
      </c>
      <c r="D1993" s="35" t="str">
        <f>VLOOKUP(B1993,'WinBUGS output'!A:C,3,FALSE)</f>
        <v>Third-wave cognitive therapy group + TAU</v>
      </c>
      <c r="E1993" s="35" t="str">
        <f>FIXED('WinBUGS output'!N1992,2)</f>
        <v>-0.64</v>
      </c>
      <c r="F1993" s="35" t="str">
        <f>FIXED('WinBUGS output'!M1992,2)</f>
        <v>-1.55</v>
      </c>
      <c r="G1993" s="35" t="str">
        <f>FIXED('WinBUGS output'!O1992,2)</f>
        <v>0.29</v>
      </c>
      <c r="H1993" s="7"/>
      <c r="I1993" s="7"/>
      <c r="J1993" s="7"/>
      <c r="X1993" s="35" t="str">
        <f t="shared" si="74"/>
        <v>CBT individual (under 15 sessions) + TAU</v>
      </c>
      <c r="Y1993" s="35" t="str">
        <f t="shared" si="75"/>
        <v>Third-wave cognitive therapy group + TAU</v>
      </c>
      <c r="Z1993" s="35" t="str">
        <f>FIXED(EXP('WinBUGS output'!N1992),2)</f>
        <v>0.53</v>
      </c>
      <c r="AA1993" s="35" t="str">
        <f>FIXED(EXP('WinBUGS output'!M1992),2)</f>
        <v>0.21</v>
      </c>
      <c r="AB1993" s="35" t="str">
        <f>FIXED(EXP('WinBUGS output'!O1992),2)</f>
        <v>1.33</v>
      </c>
    </row>
    <row r="1994" spans="1:28" x14ac:dyDescent="0.25">
      <c r="A1994" s="37">
        <v>46</v>
      </c>
      <c r="B1994" s="37">
        <v>57</v>
      </c>
      <c r="C1994" s="35" t="str">
        <f>VLOOKUP(A1994,'WinBUGS output'!A:C,3,FALSE)</f>
        <v>CBT individual (under 15 sessions) + TAU</v>
      </c>
      <c r="D1994" s="35" t="str">
        <f>VLOOKUP(B1994,'WinBUGS output'!A:C,3,FALSE)</f>
        <v>CBT individual (over 15 sessions) + any TCA</v>
      </c>
      <c r="E1994" s="35" t="str">
        <f>FIXED('WinBUGS output'!N1993,2)</f>
        <v>0.20</v>
      </c>
      <c r="F1994" s="35" t="str">
        <f>FIXED('WinBUGS output'!M1993,2)</f>
        <v>-0.73</v>
      </c>
      <c r="G1994" s="35" t="str">
        <f>FIXED('WinBUGS output'!O1993,2)</f>
        <v>1.09</v>
      </c>
      <c r="H1994" s="7"/>
      <c r="I1994" s="7"/>
      <c r="J1994" s="7"/>
      <c r="X1994" s="35" t="str">
        <f t="shared" si="74"/>
        <v>CBT individual (under 15 sessions) + TAU</v>
      </c>
      <c r="Y1994" s="35" t="str">
        <f t="shared" si="75"/>
        <v>CBT individual (over 15 sessions) + any TCA</v>
      </c>
      <c r="Z1994" s="35" t="str">
        <f>FIXED(EXP('WinBUGS output'!N1993),2)</f>
        <v>1.22</v>
      </c>
      <c r="AA1994" s="35" t="str">
        <f>FIXED(EXP('WinBUGS output'!M1993),2)</f>
        <v>0.48</v>
      </c>
      <c r="AB1994" s="35" t="str">
        <f>FIXED(EXP('WinBUGS output'!O1993),2)</f>
        <v>2.98</v>
      </c>
    </row>
    <row r="1995" spans="1:28" x14ac:dyDescent="0.25">
      <c r="A1995" s="37">
        <v>46</v>
      </c>
      <c r="B1995" s="37">
        <v>58</v>
      </c>
      <c r="C1995" s="35" t="str">
        <f>VLOOKUP(A1995,'WinBUGS output'!A:C,3,FALSE)</f>
        <v>CBT individual (under 15 sessions) + TAU</v>
      </c>
      <c r="D1995" s="35" t="str">
        <f>VLOOKUP(B1995,'WinBUGS output'!A:C,3,FALSE)</f>
        <v>CBT individual (over 15 sessions) + imipramine</v>
      </c>
      <c r="E1995" s="35" t="str">
        <f>FIXED('WinBUGS output'!N1994,2)</f>
        <v>0.21</v>
      </c>
      <c r="F1995" s="35" t="str">
        <f>FIXED('WinBUGS output'!M1994,2)</f>
        <v>-0.80</v>
      </c>
      <c r="G1995" s="35" t="str">
        <f>FIXED('WinBUGS output'!O1994,2)</f>
        <v>1.22</v>
      </c>
      <c r="H1995" s="7"/>
      <c r="I1995" s="7"/>
      <c r="J1995" s="7"/>
      <c r="X1995" s="35" t="str">
        <f t="shared" si="74"/>
        <v>CBT individual (under 15 sessions) + TAU</v>
      </c>
      <c r="Y1995" s="35" t="str">
        <f t="shared" si="75"/>
        <v>CBT individual (over 15 sessions) + imipramine</v>
      </c>
      <c r="Z1995" s="35" t="str">
        <f>FIXED(EXP('WinBUGS output'!N1994),2)</f>
        <v>1.24</v>
      </c>
      <c r="AA1995" s="35" t="str">
        <f>FIXED(EXP('WinBUGS output'!M1994),2)</f>
        <v>0.45</v>
      </c>
      <c r="AB1995" s="35" t="str">
        <f>FIXED(EXP('WinBUGS output'!O1994),2)</f>
        <v>3.38</v>
      </c>
    </row>
    <row r="1996" spans="1:28" x14ac:dyDescent="0.25">
      <c r="A1996" s="37">
        <v>46</v>
      </c>
      <c r="B1996" s="37">
        <v>59</v>
      </c>
      <c r="C1996" s="35" t="str">
        <f>VLOOKUP(A1996,'WinBUGS output'!A:C,3,FALSE)</f>
        <v>CBT individual (under 15 sessions) + TAU</v>
      </c>
      <c r="D1996" s="35" t="str">
        <f>VLOOKUP(B1996,'WinBUGS output'!A:C,3,FALSE)</f>
        <v>Supportive psychotherapy + any SSRI</v>
      </c>
      <c r="E1996" s="35" t="str">
        <f>FIXED('WinBUGS output'!N1995,2)</f>
        <v>0.58</v>
      </c>
      <c r="F1996" s="35" t="str">
        <f>FIXED('WinBUGS output'!M1995,2)</f>
        <v>-0.97</v>
      </c>
      <c r="G1996" s="35" t="str">
        <f>FIXED('WinBUGS output'!O1995,2)</f>
        <v>2.19</v>
      </c>
      <c r="H1996" s="7"/>
      <c r="I1996" s="7"/>
      <c r="J1996" s="7"/>
      <c r="X1996" s="35" t="str">
        <f t="shared" si="74"/>
        <v>CBT individual (under 15 sessions) + TAU</v>
      </c>
      <c r="Y1996" s="35" t="str">
        <f t="shared" si="75"/>
        <v>Supportive psychotherapy + any SSRI</v>
      </c>
      <c r="Z1996" s="35" t="str">
        <f>FIXED(EXP('WinBUGS output'!N1995),2)</f>
        <v>1.79</v>
      </c>
      <c r="AA1996" s="35" t="str">
        <f>FIXED(EXP('WinBUGS output'!M1995),2)</f>
        <v>0.38</v>
      </c>
      <c r="AB1996" s="35" t="str">
        <f>FIXED(EXP('WinBUGS output'!O1995),2)</f>
        <v>8.90</v>
      </c>
    </row>
    <row r="1997" spans="1:28" x14ac:dyDescent="0.25">
      <c r="A1997" s="37">
        <v>46</v>
      </c>
      <c r="B1997" s="37">
        <v>60</v>
      </c>
      <c r="C1997" s="35" t="str">
        <f>VLOOKUP(A1997,'WinBUGS output'!A:C,3,FALSE)</f>
        <v>CBT individual (under 15 sessions) + TAU</v>
      </c>
      <c r="D1997" s="35" t="str">
        <f>VLOOKUP(B1997,'WinBUGS output'!A:C,3,FALSE)</f>
        <v>Interpersonal psychotherapy (IPT) + any AD</v>
      </c>
      <c r="E1997" s="35" t="str">
        <f>FIXED('WinBUGS output'!N1996,2)</f>
        <v>0.77</v>
      </c>
      <c r="F1997" s="35" t="str">
        <f>FIXED('WinBUGS output'!M1996,2)</f>
        <v>-0.40</v>
      </c>
      <c r="G1997" s="35" t="str">
        <f>FIXED('WinBUGS output'!O1996,2)</f>
        <v>1.92</v>
      </c>
      <c r="H1997" s="7"/>
      <c r="I1997" s="7"/>
      <c r="J1997" s="7"/>
      <c r="X1997" s="35" t="str">
        <f t="shared" si="74"/>
        <v>CBT individual (under 15 sessions) + TAU</v>
      </c>
      <c r="Y1997" s="35" t="str">
        <f t="shared" si="75"/>
        <v>Interpersonal psychotherapy (IPT) + any AD</v>
      </c>
      <c r="Z1997" s="35" t="str">
        <f>FIXED(EXP('WinBUGS output'!N1996),2)</f>
        <v>2.15</v>
      </c>
      <c r="AA1997" s="35" t="str">
        <f>FIXED(EXP('WinBUGS output'!M1996),2)</f>
        <v>0.67</v>
      </c>
      <c r="AB1997" s="35" t="str">
        <f>FIXED(EXP('WinBUGS output'!O1996),2)</f>
        <v>6.79</v>
      </c>
    </row>
    <row r="1998" spans="1:28" x14ac:dyDescent="0.25">
      <c r="A1998" s="37">
        <v>46</v>
      </c>
      <c r="B1998" s="37">
        <v>61</v>
      </c>
      <c r="C1998" s="35" t="str">
        <f>VLOOKUP(A1998,'WinBUGS output'!A:C,3,FALSE)</f>
        <v>CBT individual (under 15 sessions) + TAU</v>
      </c>
      <c r="D1998" s="35" t="str">
        <f>VLOOKUP(B1998,'WinBUGS output'!A:C,3,FALSE)</f>
        <v>Interpersonal psychotherapy (IPT) + imipramine</v>
      </c>
      <c r="E1998" s="35" t="str">
        <f>FIXED('WinBUGS output'!N1997,2)</f>
        <v>0.79</v>
      </c>
      <c r="F1998" s="35" t="str">
        <f>FIXED('WinBUGS output'!M1997,2)</f>
        <v>-0.52</v>
      </c>
      <c r="G1998" s="35" t="str">
        <f>FIXED('WinBUGS output'!O1997,2)</f>
        <v>2.10</v>
      </c>
      <c r="H1998" s="7"/>
      <c r="I1998" s="7"/>
      <c r="J1998" s="7"/>
      <c r="X1998" s="35" t="str">
        <f t="shared" si="74"/>
        <v>CBT individual (under 15 sessions) + TAU</v>
      </c>
      <c r="Y1998" s="35" t="str">
        <f t="shared" si="75"/>
        <v>Interpersonal psychotherapy (IPT) + imipramine</v>
      </c>
      <c r="Z1998" s="35" t="str">
        <f>FIXED(EXP('WinBUGS output'!N1997),2)</f>
        <v>2.19</v>
      </c>
      <c r="AA1998" s="35" t="str">
        <f>FIXED(EXP('WinBUGS output'!M1997),2)</f>
        <v>0.60</v>
      </c>
      <c r="AB1998" s="35" t="str">
        <f>FIXED(EXP('WinBUGS output'!O1997),2)</f>
        <v>8.14</v>
      </c>
    </row>
    <row r="1999" spans="1:28" x14ac:dyDescent="0.25">
      <c r="A1999" s="37">
        <v>46</v>
      </c>
      <c r="B1999" s="37">
        <v>62</v>
      </c>
      <c r="C1999" s="35" t="str">
        <f>VLOOKUP(A1999,'WinBUGS output'!A:C,3,FALSE)</f>
        <v>CBT individual (under 15 sessions) + TAU</v>
      </c>
      <c r="D1999" s="35" t="str">
        <f>VLOOKUP(B1999,'WinBUGS output'!A:C,3,FALSE)</f>
        <v>Short-term psychodynamic psychotherapy individual + Any AD</v>
      </c>
      <c r="E1999" s="35" t="str">
        <f>FIXED('WinBUGS output'!N1998,2)</f>
        <v>0.52</v>
      </c>
      <c r="F1999" s="35" t="str">
        <f>FIXED('WinBUGS output'!M1998,2)</f>
        <v>-0.53</v>
      </c>
      <c r="G1999" s="35" t="str">
        <f>FIXED('WinBUGS output'!O1998,2)</f>
        <v>1.57</v>
      </c>
      <c r="H1999" s="7"/>
      <c r="I1999" s="7"/>
      <c r="J1999" s="7"/>
      <c r="X1999" s="35" t="str">
        <f t="shared" si="74"/>
        <v>CBT individual (under 15 sessions) + TAU</v>
      </c>
      <c r="Y1999" s="35" t="str">
        <f t="shared" si="75"/>
        <v>Short-term psychodynamic psychotherapy individual + Any AD</v>
      </c>
      <c r="Z1999" s="35" t="str">
        <f>FIXED(EXP('WinBUGS output'!N1998),2)</f>
        <v>1.68</v>
      </c>
      <c r="AA1999" s="35" t="str">
        <f>FIXED(EXP('WinBUGS output'!M1998),2)</f>
        <v>0.59</v>
      </c>
      <c r="AB1999" s="35" t="str">
        <f>FIXED(EXP('WinBUGS output'!O1998),2)</f>
        <v>4.81</v>
      </c>
    </row>
    <row r="2000" spans="1:28" x14ac:dyDescent="0.25">
      <c r="A2000" s="37">
        <v>46</v>
      </c>
      <c r="B2000" s="37">
        <v>63</v>
      </c>
      <c r="C2000" s="35" t="str">
        <f>VLOOKUP(A2000,'WinBUGS output'!A:C,3,FALSE)</f>
        <v>CBT individual (under 15 sessions) + TAU</v>
      </c>
      <c r="D2000" s="35" t="str">
        <f>VLOOKUP(B2000,'WinBUGS output'!A:C,3,FALSE)</f>
        <v>Short-term psychodynamic psychotherapy individual + any SSRI</v>
      </c>
      <c r="E2000" s="35" t="str">
        <f>FIXED('WinBUGS output'!N1999,2)</f>
        <v>0.38</v>
      </c>
      <c r="F2000" s="35" t="str">
        <f>FIXED('WinBUGS output'!M1999,2)</f>
        <v>-0.78</v>
      </c>
      <c r="G2000" s="35" t="str">
        <f>FIXED('WinBUGS output'!O1999,2)</f>
        <v>1.51</v>
      </c>
      <c r="H2000" s="7"/>
      <c r="I2000" s="7"/>
      <c r="J2000" s="7"/>
      <c r="X2000" s="35" t="str">
        <f t="shared" si="74"/>
        <v>CBT individual (under 15 sessions) + TAU</v>
      </c>
      <c r="Y2000" s="35" t="str">
        <f t="shared" si="75"/>
        <v>Short-term psychodynamic psychotherapy individual + any SSRI</v>
      </c>
      <c r="Z2000" s="35" t="str">
        <f>FIXED(EXP('WinBUGS output'!N1999),2)</f>
        <v>1.47</v>
      </c>
      <c r="AA2000" s="35" t="str">
        <f>FIXED(EXP('WinBUGS output'!M1999),2)</f>
        <v>0.46</v>
      </c>
      <c r="AB2000" s="35" t="str">
        <f>FIXED(EXP('WinBUGS output'!O1999),2)</f>
        <v>4.53</v>
      </c>
    </row>
    <row r="2001" spans="1:28" x14ac:dyDescent="0.25">
      <c r="A2001" s="37">
        <v>46</v>
      </c>
      <c r="B2001" s="37">
        <v>64</v>
      </c>
      <c r="C2001" s="35" t="str">
        <f>VLOOKUP(A2001,'WinBUGS output'!A:C,3,FALSE)</f>
        <v>CBT individual (under 15 sessions) + TAU</v>
      </c>
      <c r="D2001" s="35" t="str">
        <f>VLOOKUP(B2001,'WinBUGS output'!A:C,3,FALSE)</f>
        <v>CBT individual (over 15 sessions) + Pill placebo</v>
      </c>
      <c r="E2001" s="35" t="str">
        <f>FIXED('WinBUGS output'!N2000,2)</f>
        <v>1.12</v>
      </c>
      <c r="F2001" s="35" t="str">
        <f>FIXED('WinBUGS output'!M2000,2)</f>
        <v>-0.04</v>
      </c>
      <c r="G2001" s="35" t="str">
        <f>FIXED('WinBUGS output'!O2000,2)</f>
        <v>2.27</v>
      </c>
      <c r="H2001" s="7"/>
      <c r="I2001" s="7"/>
      <c r="J2001" s="7"/>
      <c r="X2001" s="35" t="str">
        <f t="shared" si="74"/>
        <v>CBT individual (under 15 sessions) + TAU</v>
      </c>
      <c r="Y2001" s="35" t="str">
        <f t="shared" si="75"/>
        <v>CBT individual (over 15 sessions) + Pill placebo</v>
      </c>
      <c r="Z2001" s="35" t="str">
        <f>FIXED(EXP('WinBUGS output'!N2000),2)</f>
        <v>3.07</v>
      </c>
      <c r="AA2001" s="35" t="str">
        <f>FIXED(EXP('WinBUGS output'!M2000),2)</f>
        <v>0.96</v>
      </c>
      <c r="AB2001" s="35" t="str">
        <f>FIXED(EXP('WinBUGS output'!O2000),2)</f>
        <v>9.71</v>
      </c>
    </row>
    <row r="2002" spans="1:28" x14ac:dyDescent="0.25">
      <c r="A2002" s="37">
        <v>46</v>
      </c>
      <c r="B2002" s="37">
        <v>65</v>
      </c>
      <c r="C2002" s="35" t="str">
        <f>VLOOKUP(A2002,'WinBUGS output'!A:C,3,FALSE)</f>
        <v>CBT individual (under 15 sessions) + TAU</v>
      </c>
      <c r="D2002" s="35" t="str">
        <f>VLOOKUP(B2002,'WinBUGS output'!A:C,3,FALSE)</f>
        <v xml:space="preserve">Interpersonal psychotherapy (IPT) + Pill placebo </v>
      </c>
      <c r="E2002" s="35" t="str">
        <f>FIXED('WinBUGS output'!N2001,2)</f>
        <v>1.11</v>
      </c>
      <c r="F2002" s="35" t="str">
        <f>FIXED('WinBUGS output'!M2001,2)</f>
        <v>-0.20</v>
      </c>
      <c r="G2002" s="35" t="str">
        <f>FIXED('WinBUGS output'!O2001,2)</f>
        <v>2.41</v>
      </c>
      <c r="H2002" s="7"/>
      <c r="I2002" s="7"/>
      <c r="J2002" s="7"/>
      <c r="X2002" s="35" t="str">
        <f t="shared" si="74"/>
        <v>CBT individual (under 15 sessions) + TAU</v>
      </c>
      <c r="Y2002" s="35" t="str">
        <f t="shared" si="75"/>
        <v xml:space="preserve">Interpersonal psychotherapy (IPT) + Pill placebo </v>
      </c>
      <c r="Z2002" s="35" t="str">
        <f>FIXED(EXP('WinBUGS output'!N2001),2)</f>
        <v>3.03</v>
      </c>
      <c r="AA2002" s="35" t="str">
        <f>FIXED(EXP('WinBUGS output'!M2001),2)</f>
        <v>0.82</v>
      </c>
      <c r="AB2002" s="35" t="str">
        <f>FIXED(EXP('WinBUGS output'!O2001),2)</f>
        <v>11.11</v>
      </c>
    </row>
    <row r="2003" spans="1:28" x14ac:dyDescent="0.25">
      <c r="A2003" s="37">
        <v>46</v>
      </c>
      <c r="B2003" s="37">
        <v>66</v>
      </c>
      <c r="C2003" s="35" t="str">
        <f>VLOOKUP(A2003,'WinBUGS output'!A:C,3,FALSE)</f>
        <v>CBT individual (under 15 sessions) + TAU</v>
      </c>
      <c r="D2003" s="35" t="str">
        <f>VLOOKUP(B2003,'WinBUGS output'!A:C,3,FALSE)</f>
        <v>Exercise + Sertraline</v>
      </c>
      <c r="E2003" s="35" t="str">
        <f>FIXED('WinBUGS output'!N2002,2)</f>
        <v>0.99</v>
      </c>
      <c r="F2003" s="35" t="str">
        <f>FIXED('WinBUGS output'!M2002,2)</f>
        <v>-0.22</v>
      </c>
      <c r="G2003" s="35" t="str">
        <f>FIXED('WinBUGS output'!O2002,2)</f>
        <v>2.17</v>
      </c>
      <c r="H2003" s="7"/>
      <c r="I2003" s="7"/>
      <c r="J2003" s="7"/>
      <c r="X2003" s="35" t="str">
        <f t="shared" si="74"/>
        <v>CBT individual (under 15 sessions) + TAU</v>
      </c>
      <c r="Y2003" s="35" t="str">
        <f t="shared" si="75"/>
        <v>Exercise + Sertraline</v>
      </c>
      <c r="Z2003" s="35" t="str">
        <f>FIXED(EXP('WinBUGS output'!N2002),2)</f>
        <v>2.68</v>
      </c>
      <c r="AA2003" s="35" t="str">
        <f>FIXED(EXP('WinBUGS output'!M2002),2)</f>
        <v>0.80</v>
      </c>
      <c r="AB2003" s="35" t="str">
        <f>FIXED(EXP('WinBUGS output'!O2002),2)</f>
        <v>8.76</v>
      </c>
    </row>
    <row r="2004" spans="1:28" x14ac:dyDescent="0.25">
      <c r="A2004" s="37">
        <v>46</v>
      </c>
      <c r="B2004" s="37">
        <v>67</v>
      </c>
      <c r="C2004" s="35" t="str">
        <f>VLOOKUP(A2004,'WinBUGS output'!A:C,3,FALSE)</f>
        <v>CBT individual (under 15 sessions) + TAU</v>
      </c>
      <c r="D2004" s="35" t="str">
        <f>VLOOKUP(B2004,'WinBUGS output'!A:C,3,FALSE)</f>
        <v>Cognitive bibliotherapy + escitalopram</v>
      </c>
      <c r="E2004" s="35" t="str">
        <f>FIXED('WinBUGS output'!N2003,2)</f>
        <v>-0.51</v>
      </c>
      <c r="F2004" s="35" t="str">
        <f>FIXED('WinBUGS output'!M2003,2)</f>
        <v>-1.79</v>
      </c>
      <c r="G2004" s="35" t="str">
        <f>FIXED('WinBUGS output'!O2003,2)</f>
        <v>0.79</v>
      </c>
      <c r="H2004" s="7"/>
      <c r="I2004" s="7"/>
      <c r="J2004" s="7"/>
      <c r="X2004" s="35" t="str">
        <f t="shared" si="74"/>
        <v>CBT individual (under 15 sessions) + TAU</v>
      </c>
      <c r="Y2004" s="35" t="str">
        <f t="shared" si="75"/>
        <v>Cognitive bibliotherapy + escitalopram</v>
      </c>
      <c r="Z2004" s="35" t="str">
        <f>FIXED(EXP('WinBUGS output'!N2003),2)</f>
        <v>0.60</v>
      </c>
      <c r="AA2004" s="35" t="str">
        <f>FIXED(EXP('WinBUGS output'!M2003),2)</f>
        <v>0.17</v>
      </c>
      <c r="AB2004" s="35" t="str">
        <f>FIXED(EXP('WinBUGS output'!O2003),2)</f>
        <v>2.20</v>
      </c>
    </row>
    <row r="2005" spans="1:28" x14ac:dyDescent="0.25">
      <c r="A2005" s="37">
        <v>47</v>
      </c>
      <c r="B2005" s="37">
        <v>48</v>
      </c>
      <c r="C2005" s="35" t="str">
        <f>VLOOKUP(A2005,'WinBUGS output'!A:C,3,FALSE)</f>
        <v>CBT individual (over 15 sessions)</v>
      </c>
      <c r="D2005" s="35" t="str">
        <f>VLOOKUP(B2005,'WinBUGS output'!A:C,3,FALSE)</f>
        <v>CBT individual (over 15 sessions) + TAU</v>
      </c>
      <c r="E2005" s="35" t="str">
        <f>FIXED('WinBUGS output'!N2004,2)</f>
        <v>-0.65</v>
      </c>
      <c r="F2005" s="35" t="str">
        <f>FIXED('WinBUGS output'!M2004,2)</f>
        <v>-1.94</v>
      </c>
      <c r="G2005" s="35" t="str">
        <f>FIXED('WinBUGS output'!O2004,2)</f>
        <v>0.17</v>
      </c>
      <c r="H2005" s="7"/>
      <c r="I2005" s="7"/>
      <c r="J2005" s="7"/>
      <c r="X2005" s="35" t="str">
        <f t="shared" si="74"/>
        <v>CBT individual (over 15 sessions)</v>
      </c>
      <c r="Y2005" s="35" t="str">
        <f t="shared" si="75"/>
        <v>CBT individual (over 15 sessions) + TAU</v>
      </c>
      <c r="Z2005" s="35" t="str">
        <f>FIXED(EXP('WinBUGS output'!N2004),2)</f>
        <v>0.52</v>
      </c>
      <c r="AA2005" s="35" t="str">
        <f>FIXED(EXP('WinBUGS output'!M2004),2)</f>
        <v>0.14</v>
      </c>
      <c r="AB2005" s="35" t="str">
        <f>FIXED(EXP('WinBUGS output'!O2004),2)</f>
        <v>1.19</v>
      </c>
    </row>
    <row r="2006" spans="1:28" x14ac:dyDescent="0.25">
      <c r="A2006" s="37">
        <v>47</v>
      </c>
      <c r="B2006" s="37">
        <v>49</v>
      </c>
      <c r="C2006" s="35" t="str">
        <f>VLOOKUP(A2006,'WinBUGS output'!A:C,3,FALSE)</f>
        <v>CBT individual (over 15 sessions)</v>
      </c>
      <c r="D2006" s="35" t="str">
        <f>VLOOKUP(B2006,'WinBUGS output'!A:C,3,FALSE)</f>
        <v>Rational emotive behaviour therapy (REBT) individual</v>
      </c>
      <c r="E2006" s="35" t="str">
        <f>FIXED('WinBUGS output'!N2005,2)</f>
        <v>0.02</v>
      </c>
      <c r="F2006" s="35" t="str">
        <f>FIXED('WinBUGS output'!M2005,2)</f>
        <v>-0.63</v>
      </c>
      <c r="G2006" s="35" t="str">
        <f>FIXED('WinBUGS output'!O2005,2)</f>
        <v>0.67</v>
      </c>
      <c r="H2006" s="7"/>
      <c r="I2006" s="7"/>
      <c r="J2006" s="7"/>
      <c r="X2006" s="35" t="str">
        <f t="shared" si="74"/>
        <v>CBT individual (over 15 sessions)</v>
      </c>
      <c r="Y2006" s="35" t="str">
        <f t="shared" si="75"/>
        <v>Rational emotive behaviour therapy (REBT) individual</v>
      </c>
      <c r="Z2006" s="35" t="str">
        <f>FIXED(EXP('WinBUGS output'!N2005),2)</f>
        <v>1.02</v>
      </c>
      <c r="AA2006" s="35" t="str">
        <f>FIXED(EXP('WinBUGS output'!M2005),2)</f>
        <v>0.53</v>
      </c>
      <c r="AB2006" s="35" t="str">
        <f>FIXED(EXP('WinBUGS output'!O2005),2)</f>
        <v>1.95</v>
      </c>
    </row>
    <row r="2007" spans="1:28" x14ac:dyDescent="0.25">
      <c r="A2007" s="37">
        <v>47</v>
      </c>
      <c r="B2007" s="37">
        <v>50</v>
      </c>
      <c r="C2007" s="35" t="str">
        <f>VLOOKUP(A2007,'WinBUGS output'!A:C,3,FALSE)</f>
        <v>CBT individual (over 15 sessions)</v>
      </c>
      <c r="D2007" s="35" t="str">
        <f>VLOOKUP(B2007,'WinBUGS output'!A:C,3,FALSE)</f>
        <v>Third-wave cognitive therapy individual</v>
      </c>
      <c r="E2007" s="35" t="str">
        <f>FIXED('WinBUGS output'!N2006,2)</f>
        <v>0.21</v>
      </c>
      <c r="F2007" s="35" t="str">
        <f>FIXED('WinBUGS output'!M2006,2)</f>
        <v>-0.38</v>
      </c>
      <c r="G2007" s="35" t="str">
        <f>FIXED('WinBUGS output'!O2006,2)</f>
        <v>0.90</v>
      </c>
      <c r="H2007" s="7"/>
      <c r="I2007" s="7"/>
      <c r="J2007" s="7"/>
      <c r="X2007" s="35" t="str">
        <f t="shared" si="74"/>
        <v>CBT individual (over 15 sessions)</v>
      </c>
      <c r="Y2007" s="35" t="str">
        <f t="shared" si="75"/>
        <v>Third-wave cognitive therapy individual</v>
      </c>
      <c r="Z2007" s="35" t="str">
        <f>FIXED(EXP('WinBUGS output'!N2006),2)</f>
        <v>1.23</v>
      </c>
      <c r="AA2007" s="35" t="str">
        <f>FIXED(EXP('WinBUGS output'!M2006),2)</f>
        <v>0.68</v>
      </c>
      <c r="AB2007" s="35" t="str">
        <f>FIXED(EXP('WinBUGS output'!O2006),2)</f>
        <v>2.46</v>
      </c>
    </row>
    <row r="2008" spans="1:28" x14ac:dyDescent="0.25">
      <c r="A2008" s="37">
        <v>47</v>
      </c>
      <c r="B2008" s="37">
        <v>51</v>
      </c>
      <c r="C2008" s="35" t="str">
        <f>VLOOKUP(A2008,'WinBUGS output'!A:C,3,FALSE)</f>
        <v>CBT individual (over 15 sessions)</v>
      </c>
      <c r="D2008" s="35" t="str">
        <f>VLOOKUP(B2008,'WinBUGS output'!A:C,3,FALSE)</f>
        <v>Third-wave cognitive therapy individual + TAU</v>
      </c>
      <c r="E2008" s="35" t="str">
        <f>FIXED('WinBUGS output'!N2007,2)</f>
        <v>0.17</v>
      </c>
      <c r="F2008" s="35" t="str">
        <f>FIXED('WinBUGS output'!M2007,2)</f>
        <v>-0.54</v>
      </c>
      <c r="G2008" s="35" t="str">
        <f>FIXED('WinBUGS output'!O2007,2)</f>
        <v>1.05</v>
      </c>
      <c r="H2008" s="7"/>
      <c r="I2008" s="7"/>
      <c r="J2008" s="7"/>
      <c r="X2008" s="35" t="str">
        <f t="shared" si="74"/>
        <v>CBT individual (over 15 sessions)</v>
      </c>
      <c r="Y2008" s="35" t="str">
        <f t="shared" si="75"/>
        <v>Third-wave cognitive therapy individual + TAU</v>
      </c>
      <c r="Z2008" s="35" t="str">
        <f>FIXED(EXP('WinBUGS output'!N2007),2)</f>
        <v>1.18</v>
      </c>
      <c r="AA2008" s="35" t="str">
        <f>FIXED(EXP('WinBUGS output'!M2007),2)</f>
        <v>0.58</v>
      </c>
      <c r="AB2008" s="35" t="str">
        <f>FIXED(EXP('WinBUGS output'!O2007),2)</f>
        <v>2.85</v>
      </c>
    </row>
    <row r="2009" spans="1:28" x14ac:dyDescent="0.25">
      <c r="A2009" s="37">
        <v>47</v>
      </c>
      <c r="B2009" s="37">
        <v>52</v>
      </c>
      <c r="C2009" s="35" t="str">
        <f>VLOOKUP(A2009,'WinBUGS output'!A:C,3,FALSE)</f>
        <v>CBT individual (over 15 sessions)</v>
      </c>
      <c r="D2009" s="35" t="str">
        <f>VLOOKUP(B2009,'WinBUGS output'!A:C,3,FALSE)</f>
        <v>CBT group (under 15 sessions)</v>
      </c>
      <c r="E2009" s="35" t="str">
        <f>FIXED('WinBUGS output'!N2008,2)</f>
        <v>-0.44</v>
      </c>
      <c r="F2009" s="35" t="str">
        <f>FIXED('WinBUGS output'!M2008,2)</f>
        <v>-1.09</v>
      </c>
      <c r="G2009" s="35" t="str">
        <f>FIXED('WinBUGS output'!O2008,2)</f>
        <v>0.23</v>
      </c>
      <c r="H2009" s="7"/>
      <c r="I2009" s="7"/>
      <c r="J2009" s="7"/>
      <c r="X2009" s="35" t="str">
        <f t="shared" si="74"/>
        <v>CBT individual (over 15 sessions)</v>
      </c>
      <c r="Y2009" s="35" t="str">
        <f t="shared" si="75"/>
        <v>CBT group (under 15 sessions)</v>
      </c>
      <c r="Z2009" s="35" t="str">
        <f>FIXED(EXP('WinBUGS output'!N2008),2)</f>
        <v>0.64</v>
      </c>
      <c r="AA2009" s="35" t="str">
        <f>FIXED(EXP('WinBUGS output'!M2008),2)</f>
        <v>0.34</v>
      </c>
      <c r="AB2009" s="35" t="str">
        <f>FIXED(EXP('WinBUGS output'!O2008),2)</f>
        <v>1.26</v>
      </c>
    </row>
    <row r="2010" spans="1:28" x14ac:dyDescent="0.25">
      <c r="A2010" s="37">
        <v>47</v>
      </c>
      <c r="B2010" s="37">
        <v>53</v>
      </c>
      <c r="C2010" s="35" t="str">
        <f>VLOOKUP(A2010,'WinBUGS output'!A:C,3,FALSE)</f>
        <v>CBT individual (over 15 sessions)</v>
      </c>
      <c r="D2010" s="35" t="str">
        <f>VLOOKUP(B2010,'WinBUGS output'!A:C,3,FALSE)</f>
        <v>CBT group (under 15 sessions) + TAU</v>
      </c>
      <c r="E2010" s="35" t="str">
        <f>FIXED('WinBUGS output'!N2009,2)</f>
        <v>-0.30</v>
      </c>
      <c r="F2010" s="35" t="str">
        <f>FIXED('WinBUGS output'!M2009,2)</f>
        <v>-0.99</v>
      </c>
      <c r="G2010" s="35" t="str">
        <f>FIXED('WinBUGS output'!O2009,2)</f>
        <v>0.50</v>
      </c>
      <c r="H2010" s="7"/>
      <c r="I2010" s="7"/>
      <c r="J2010" s="7"/>
      <c r="X2010" s="35" t="str">
        <f t="shared" si="74"/>
        <v>CBT individual (over 15 sessions)</v>
      </c>
      <c r="Y2010" s="35" t="str">
        <f t="shared" si="75"/>
        <v>CBT group (under 15 sessions) + TAU</v>
      </c>
      <c r="Z2010" s="35" t="str">
        <f>FIXED(EXP('WinBUGS output'!N2009),2)</f>
        <v>0.74</v>
      </c>
      <c r="AA2010" s="35" t="str">
        <f>FIXED(EXP('WinBUGS output'!M2009),2)</f>
        <v>0.37</v>
      </c>
      <c r="AB2010" s="35" t="str">
        <f>FIXED(EXP('WinBUGS output'!O2009),2)</f>
        <v>1.66</v>
      </c>
    </row>
    <row r="2011" spans="1:28" x14ac:dyDescent="0.25">
      <c r="A2011" s="37">
        <v>47</v>
      </c>
      <c r="B2011" s="37">
        <v>54</v>
      </c>
      <c r="C2011" s="35" t="str">
        <f>VLOOKUP(A2011,'WinBUGS output'!A:C,3,FALSE)</f>
        <v>CBT individual (over 15 sessions)</v>
      </c>
      <c r="D2011" s="35" t="str">
        <f>VLOOKUP(B2011,'WinBUGS output'!A:C,3,FALSE)</f>
        <v>Coping with Depression course (group)</v>
      </c>
      <c r="E2011" s="35" t="str">
        <f>FIXED('WinBUGS output'!N2010,2)</f>
        <v>-0.71</v>
      </c>
      <c r="F2011" s="35" t="str">
        <f>FIXED('WinBUGS output'!M2010,2)</f>
        <v>-1.46</v>
      </c>
      <c r="G2011" s="35" t="str">
        <f>FIXED('WinBUGS output'!O2010,2)</f>
        <v>-0.02</v>
      </c>
      <c r="H2011" s="7"/>
      <c r="I2011" s="7"/>
      <c r="J2011" s="7"/>
      <c r="X2011" s="35" t="str">
        <f t="shared" si="74"/>
        <v>CBT individual (over 15 sessions)</v>
      </c>
      <c r="Y2011" s="35" t="str">
        <f t="shared" si="75"/>
        <v>Coping with Depression course (group)</v>
      </c>
      <c r="Z2011" s="35" t="str">
        <f>FIXED(EXP('WinBUGS output'!N2010),2)</f>
        <v>0.49</v>
      </c>
      <c r="AA2011" s="35" t="str">
        <f>FIXED(EXP('WinBUGS output'!M2010),2)</f>
        <v>0.23</v>
      </c>
      <c r="AB2011" s="35" t="str">
        <f>FIXED(EXP('WinBUGS output'!O2010),2)</f>
        <v>0.98</v>
      </c>
    </row>
    <row r="2012" spans="1:28" x14ac:dyDescent="0.25">
      <c r="A2012" s="37">
        <v>47</v>
      </c>
      <c r="B2012" s="37">
        <v>55</v>
      </c>
      <c r="C2012" s="35" t="str">
        <f>VLOOKUP(A2012,'WinBUGS output'!A:C,3,FALSE)</f>
        <v>CBT individual (over 15 sessions)</v>
      </c>
      <c r="D2012" s="35" t="str">
        <f>VLOOKUP(B2012,'WinBUGS output'!A:C,3,FALSE)</f>
        <v>Third-wave cognitive therapy group</v>
      </c>
      <c r="E2012" s="35" t="str">
        <f>FIXED('WinBUGS output'!N2011,2)</f>
        <v>-0.68</v>
      </c>
      <c r="F2012" s="35" t="str">
        <f>FIXED('WinBUGS output'!M2011,2)</f>
        <v>-1.36</v>
      </c>
      <c r="G2012" s="35" t="str">
        <f>FIXED('WinBUGS output'!O2011,2)</f>
        <v>-0.03</v>
      </c>
      <c r="H2012" s="7"/>
      <c r="I2012" s="7"/>
      <c r="J2012" s="7"/>
      <c r="X2012" s="35" t="str">
        <f t="shared" si="74"/>
        <v>CBT individual (over 15 sessions)</v>
      </c>
      <c r="Y2012" s="35" t="str">
        <f t="shared" si="75"/>
        <v>Third-wave cognitive therapy group</v>
      </c>
      <c r="Z2012" s="35" t="str">
        <f>FIXED(EXP('WinBUGS output'!N2011),2)</f>
        <v>0.51</v>
      </c>
      <c r="AA2012" s="35" t="str">
        <f>FIXED(EXP('WinBUGS output'!M2011),2)</f>
        <v>0.26</v>
      </c>
      <c r="AB2012" s="35" t="str">
        <f>FIXED(EXP('WinBUGS output'!O2011),2)</f>
        <v>0.97</v>
      </c>
    </row>
    <row r="2013" spans="1:28" x14ac:dyDescent="0.25">
      <c r="A2013" s="37">
        <v>47</v>
      </c>
      <c r="B2013" s="37">
        <v>56</v>
      </c>
      <c r="C2013" s="35" t="str">
        <f>VLOOKUP(A2013,'WinBUGS output'!A:C,3,FALSE)</f>
        <v>CBT individual (over 15 sessions)</v>
      </c>
      <c r="D2013" s="35" t="str">
        <f>VLOOKUP(B2013,'WinBUGS output'!A:C,3,FALSE)</f>
        <v>Third-wave cognitive therapy group + TAU</v>
      </c>
      <c r="E2013" s="35" t="str">
        <f>FIXED('WinBUGS output'!N2012,2)</f>
        <v>-0.50</v>
      </c>
      <c r="F2013" s="35" t="str">
        <f>FIXED('WinBUGS output'!M2012,2)</f>
        <v>-1.30</v>
      </c>
      <c r="G2013" s="35" t="str">
        <f>FIXED('WinBUGS output'!O2012,2)</f>
        <v>0.35</v>
      </c>
      <c r="H2013" s="7"/>
      <c r="I2013" s="7"/>
      <c r="J2013" s="7"/>
      <c r="X2013" s="35" t="str">
        <f t="shared" si="74"/>
        <v>CBT individual (over 15 sessions)</v>
      </c>
      <c r="Y2013" s="35" t="str">
        <f t="shared" si="75"/>
        <v>Third-wave cognitive therapy group + TAU</v>
      </c>
      <c r="Z2013" s="35" t="str">
        <f>FIXED(EXP('WinBUGS output'!N2012),2)</f>
        <v>0.61</v>
      </c>
      <c r="AA2013" s="35" t="str">
        <f>FIXED(EXP('WinBUGS output'!M2012),2)</f>
        <v>0.27</v>
      </c>
      <c r="AB2013" s="35" t="str">
        <f>FIXED(EXP('WinBUGS output'!O2012),2)</f>
        <v>1.42</v>
      </c>
    </row>
    <row r="2014" spans="1:28" x14ac:dyDescent="0.25">
      <c r="A2014" s="37">
        <v>47</v>
      </c>
      <c r="B2014" s="37">
        <v>57</v>
      </c>
      <c r="C2014" s="35" t="str">
        <f>VLOOKUP(A2014,'WinBUGS output'!A:C,3,FALSE)</f>
        <v>CBT individual (over 15 sessions)</v>
      </c>
      <c r="D2014" s="35" t="str">
        <f>VLOOKUP(B2014,'WinBUGS output'!A:C,3,FALSE)</f>
        <v>CBT individual (over 15 sessions) + any TCA</v>
      </c>
      <c r="E2014" s="35" t="str">
        <f>FIXED('WinBUGS output'!N2013,2)</f>
        <v>0.34</v>
      </c>
      <c r="F2014" s="35" t="str">
        <f>FIXED('WinBUGS output'!M2013,2)</f>
        <v>-0.37</v>
      </c>
      <c r="G2014" s="35" t="str">
        <f>FIXED('WinBUGS output'!O2013,2)</f>
        <v>1.03</v>
      </c>
      <c r="H2014" s="7"/>
      <c r="I2014" s="7"/>
      <c r="J2014" s="7"/>
      <c r="X2014" s="35" t="str">
        <f t="shared" si="74"/>
        <v>CBT individual (over 15 sessions)</v>
      </c>
      <c r="Y2014" s="35" t="str">
        <f t="shared" si="75"/>
        <v>CBT individual (over 15 sessions) + any TCA</v>
      </c>
      <c r="Z2014" s="35" t="str">
        <f>FIXED(EXP('WinBUGS output'!N2013),2)</f>
        <v>1.40</v>
      </c>
      <c r="AA2014" s="35" t="str">
        <f>FIXED(EXP('WinBUGS output'!M2013),2)</f>
        <v>0.69</v>
      </c>
      <c r="AB2014" s="35" t="str">
        <f>FIXED(EXP('WinBUGS output'!O2013),2)</f>
        <v>2.81</v>
      </c>
    </row>
    <row r="2015" spans="1:28" x14ac:dyDescent="0.25">
      <c r="A2015" s="37">
        <v>47</v>
      </c>
      <c r="B2015" s="37">
        <v>58</v>
      </c>
      <c r="C2015" s="35" t="str">
        <f>VLOOKUP(A2015,'WinBUGS output'!A:C,3,FALSE)</f>
        <v>CBT individual (over 15 sessions)</v>
      </c>
      <c r="D2015" s="35" t="str">
        <f>VLOOKUP(B2015,'WinBUGS output'!A:C,3,FALSE)</f>
        <v>CBT individual (over 15 sessions) + imipramine</v>
      </c>
      <c r="E2015" s="35" t="str">
        <f>FIXED('WinBUGS output'!N2014,2)</f>
        <v>0.35</v>
      </c>
      <c r="F2015" s="35" t="str">
        <f>FIXED('WinBUGS output'!M2014,2)</f>
        <v>-0.47</v>
      </c>
      <c r="G2015" s="35" t="str">
        <f>FIXED('WinBUGS output'!O2014,2)</f>
        <v>1.19</v>
      </c>
      <c r="H2015" s="7"/>
      <c r="I2015" s="7"/>
      <c r="J2015" s="7"/>
      <c r="X2015" s="35" t="str">
        <f t="shared" si="74"/>
        <v>CBT individual (over 15 sessions)</v>
      </c>
      <c r="Y2015" s="35" t="str">
        <f t="shared" si="75"/>
        <v>CBT individual (over 15 sessions) + imipramine</v>
      </c>
      <c r="Z2015" s="35" t="str">
        <f>FIXED(EXP('WinBUGS output'!N2014),2)</f>
        <v>1.43</v>
      </c>
      <c r="AA2015" s="35" t="str">
        <f>FIXED(EXP('WinBUGS output'!M2014),2)</f>
        <v>0.62</v>
      </c>
      <c r="AB2015" s="35" t="str">
        <f>FIXED(EXP('WinBUGS output'!O2014),2)</f>
        <v>3.27</v>
      </c>
    </row>
    <row r="2016" spans="1:28" x14ac:dyDescent="0.25">
      <c r="A2016" s="37">
        <v>47</v>
      </c>
      <c r="B2016" s="37">
        <v>59</v>
      </c>
      <c r="C2016" s="35" t="str">
        <f>VLOOKUP(A2016,'WinBUGS output'!A:C,3,FALSE)</f>
        <v>CBT individual (over 15 sessions)</v>
      </c>
      <c r="D2016" s="35" t="str">
        <f>VLOOKUP(B2016,'WinBUGS output'!A:C,3,FALSE)</f>
        <v>Supportive psychotherapy + any SSRI</v>
      </c>
      <c r="E2016" s="35" t="str">
        <f>FIXED('WinBUGS output'!N2015,2)</f>
        <v>0.73</v>
      </c>
      <c r="F2016" s="35" t="str">
        <f>FIXED('WinBUGS output'!M2015,2)</f>
        <v>-0.73</v>
      </c>
      <c r="G2016" s="35" t="str">
        <f>FIXED('WinBUGS output'!O2015,2)</f>
        <v>2.23</v>
      </c>
      <c r="H2016" s="7"/>
      <c r="I2016" s="7"/>
      <c r="J2016" s="7"/>
      <c r="X2016" s="35" t="str">
        <f t="shared" si="74"/>
        <v>CBT individual (over 15 sessions)</v>
      </c>
      <c r="Y2016" s="35" t="str">
        <f t="shared" si="75"/>
        <v>Supportive psychotherapy + any SSRI</v>
      </c>
      <c r="Z2016" s="35" t="str">
        <f>FIXED(EXP('WinBUGS output'!N2015),2)</f>
        <v>2.07</v>
      </c>
      <c r="AA2016" s="35" t="str">
        <f>FIXED(EXP('WinBUGS output'!M2015),2)</f>
        <v>0.48</v>
      </c>
      <c r="AB2016" s="35" t="str">
        <f>FIXED(EXP('WinBUGS output'!O2015),2)</f>
        <v>9.31</v>
      </c>
    </row>
    <row r="2017" spans="1:28" x14ac:dyDescent="0.25">
      <c r="A2017" s="37">
        <v>47</v>
      </c>
      <c r="B2017" s="37">
        <v>60</v>
      </c>
      <c r="C2017" s="35" t="str">
        <f>VLOOKUP(A2017,'WinBUGS output'!A:C,3,FALSE)</f>
        <v>CBT individual (over 15 sessions)</v>
      </c>
      <c r="D2017" s="35" t="str">
        <f>VLOOKUP(B2017,'WinBUGS output'!A:C,3,FALSE)</f>
        <v>Interpersonal psychotherapy (IPT) + any AD</v>
      </c>
      <c r="E2017" s="35" t="str">
        <f>FIXED('WinBUGS output'!N2016,2)</f>
        <v>0.91</v>
      </c>
      <c r="F2017" s="35" t="str">
        <f>FIXED('WinBUGS output'!M2016,2)</f>
        <v>-0.09</v>
      </c>
      <c r="G2017" s="35" t="str">
        <f>FIXED('WinBUGS output'!O2016,2)</f>
        <v>1.91</v>
      </c>
      <c r="H2017" s="7"/>
      <c r="I2017" s="7"/>
      <c r="J2017" s="7"/>
      <c r="X2017" s="35" t="str">
        <f t="shared" si="74"/>
        <v>CBT individual (over 15 sessions)</v>
      </c>
      <c r="Y2017" s="35" t="str">
        <f t="shared" si="75"/>
        <v>Interpersonal psychotherapy (IPT) + any AD</v>
      </c>
      <c r="Z2017" s="35" t="str">
        <f>FIXED(EXP('WinBUGS output'!N2016),2)</f>
        <v>2.47</v>
      </c>
      <c r="AA2017" s="35" t="str">
        <f>FIXED(EXP('WinBUGS output'!M2016),2)</f>
        <v>0.92</v>
      </c>
      <c r="AB2017" s="35" t="str">
        <f>FIXED(EXP('WinBUGS output'!O2016),2)</f>
        <v>6.77</v>
      </c>
    </row>
    <row r="2018" spans="1:28" x14ac:dyDescent="0.25">
      <c r="A2018" s="37">
        <v>47</v>
      </c>
      <c r="B2018" s="37">
        <v>61</v>
      </c>
      <c r="C2018" s="35" t="str">
        <f>VLOOKUP(A2018,'WinBUGS output'!A:C,3,FALSE)</f>
        <v>CBT individual (over 15 sessions)</v>
      </c>
      <c r="D2018" s="35" t="str">
        <f>VLOOKUP(B2018,'WinBUGS output'!A:C,3,FALSE)</f>
        <v>Interpersonal psychotherapy (IPT) + imipramine</v>
      </c>
      <c r="E2018" s="35" t="str">
        <f>FIXED('WinBUGS output'!N2017,2)</f>
        <v>0.92</v>
      </c>
      <c r="F2018" s="35" t="str">
        <f>FIXED('WinBUGS output'!M2017,2)</f>
        <v>-0.23</v>
      </c>
      <c r="G2018" s="35" t="str">
        <f>FIXED('WinBUGS output'!O2017,2)</f>
        <v>2.10</v>
      </c>
      <c r="H2018" s="7"/>
      <c r="I2018" s="7"/>
      <c r="J2018" s="7"/>
      <c r="X2018" s="35" t="str">
        <f t="shared" si="74"/>
        <v>CBT individual (over 15 sessions)</v>
      </c>
      <c r="Y2018" s="35" t="str">
        <f t="shared" si="75"/>
        <v>Interpersonal psychotherapy (IPT) + imipramine</v>
      </c>
      <c r="Z2018" s="35" t="str">
        <f>FIXED(EXP('WinBUGS output'!N2017),2)</f>
        <v>2.52</v>
      </c>
      <c r="AA2018" s="35" t="str">
        <f>FIXED(EXP('WinBUGS output'!M2017),2)</f>
        <v>0.79</v>
      </c>
      <c r="AB2018" s="35" t="str">
        <f>FIXED(EXP('WinBUGS output'!O2017),2)</f>
        <v>8.18</v>
      </c>
    </row>
    <row r="2019" spans="1:28" x14ac:dyDescent="0.25">
      <c r="A2019" s="37">
        <v>47</v>
      </c>
      <c r="B2019" s="37">
        <v>62</v>
      </c>
      <c r="C2019" s="35" t="str">
        <f>VLOOKUP(A2019,'WinBUGS output'!A:C,3,FALSE)</f>
        <v>CBT individual (over 15 sessions)</v>
      </c>
      <c r="D2019" s="35" t="str">
        <f>VLOOKUP(B2019,'WinBUGS output'!A:C,3,FALSE)</f>
        <v>Short-term psychodynamic psychotherapy individual + Any AD</v>
      </c>
      <c r="E2019" s="35" t="str">
        <f>FIXED('WinBUGS output'!N2018,2)</f>
        <v>0.67</v>
      </c>
      <c r="F2019" s="35" t="str">
        <f>FIXED('WinBUGS output'!M2018,2)</f>
        <v>-0.23</v>
      </c>
      <c r="G2019" s="35" t="str">
        <f>FIXED('WinBUGS output'!O2018,2)</f>
        <v>1.55</v>
      </c>
      <c r="H2019" s="7"/>
      <c r="I2019" s="7"/>
      <c r="J2019" s="7"/>
      <c r="X2019" s="35" t="str">
        <f t="shared" si="74"/>
        <v>CBT individual (over 15 sessions)</v>
      </c>
      <c r="Y2019" s="35" t="str">
        <f t="shared" si="75"/>
        <v>Short-term psychodynamic psychotherapy individual + Any AD</v>
      </c>
      <c r="Z2019" s="35" t="str">
        <f>FIXED(EXP('WinBUGS output'!N2018),2)</f>
        <v>1.95</v>
      </c>
      <c r="AA2019" s="35" t="str">
        <f>FIXED(EXP('WinBUGS output'!M2018),2)</f>
        <v>0.79</v>
      </c>
      <c r="AB2019" s="35" t="str">
        <f>FIXED(EXP('WinBUGS output'!O2018),2)</f>
        <v>4.72</v>
      </c>
    </row>
    <row r="2020" spans="1:28" x14ac:dyDescent="0.25">
      <c r="A2020" s="37">
        <v>47</v>
      </c>
      <c r="B2020" s="37">
        <v>63</v>
      </c>
      <c r="C2020" s="35" t="str">
        <f>VLOOKUP(A2020,'WinBUGS output'!A:C,3,FALSE)</f>
        <v>CBT individual (over 15 sessions)</v>
      </c>
      <c r="D2020" s="35" t="str">
        <f>VLOOKUP(B2020,'WinBUGS output'!A:C,3,FALSE)</f>
        <v>Short-term psychodynamic psychotherapy individual + any SSRI</v>
      </c>
      <c r="E2020" s="35" t="str">
        <f>FIXED('WinBUGS output'!N2019,2)</f>
        <v>0.53</v>
      </c>
      <c r="F2020" s="35" t="str">
        <f>FIXED('WinBUGS output'!M2019,2)</f>
        <v>-0.51</v>
      </c>
      <c r="G2020" s="35" t="str">
        <f>FIXED('WinBUGS output'!O2019,2)</f>
        <v>1.52</v>
      </c>
      <c r="H2020" s="7"/>
      <c r="I2020" s="7"/>
      <c r="J2020" s="7"/>
      <c r="X2020" s="35" t="str">
        <f t="shared" si="74"/>
        <v>CBT individual (over 15 sessions)</v>
      </c>
      <c r="Y2020" s="35" t="str">
        <f t="shared" si="75"/>
        <v>Short-term psychodynamic psychotherapy individual + any SSRI</v>
      </c>
      <c r="Z2020" s="35" t="str">
        <f>FIXED(EXP('WinBUGS output'!N2019),2)</f>
        <v>1.70</v>
      </c>
      <c r="AA2020" s="35" t="str">
        <f>FIXED(EXP('WinBUGS output'!M2019),2)</f>
        <v>0.60</v>
      </c>
      <c r="AB2020" s="35" t="str">
        <f>FIXED(EXP('WinBUGS output'!O2019),2)</f>
        <v>4.56</v>
      </c>
    </row>
    <row r="2021" spans="1:28" x14ac:dyDescent="0.25">
      <c r="A2021" s="37">
        <v>47</v>
      </c>
      <c r="B2021" s="37">
        <v>64</v>
      </c>
      <c r="C2021" s="35" t="str">
        <f>VLOOKUP(A2021,'WinBUGS output'!A:C,3,FALSE)</f>
        <v>CBT individual (over 15 sessions)</v>
      </c>
      <c r="D2021" s="35" t="str">
        <f>VLOOKUP(B2021,'WinBUGS output'!A:C,3,FALSE)</f>
        <v>CBT individual (over 15 sessions) + Pill placebo</v>
      </c>
      <c r="E2021" s="35" t="str">
        <f>FIXED('WinBUGS output'!N2020,2)</f>
        <v>1.26</v>
      </c>
      <c r="F2021" s="35" t="str">
        <f>FIXED('WinBUGS output'!M2020,2)</f>
        <v>0.27</v>
      </c>
      <c r="G2021" s="35" t="str">
        <f>FIXED('WinBUGS output'!O2020,2)</f>
        <v>2.26</v>
      </c>
      <c r="H2021" s="7"/>
      <c r="I2021" s="7"/>
      <c r="J2021" s="7"/>
      <c r="X2021" s="35" t="str">
        <f t="shared" si="74"/>
        <v>CBT individual (over 15 sessions)</v>
      </c>
      <c r="Y2021" s="35" t="str">
        <f t="shared" si="75"/>
        <v>CBT individual (over 15 sessions) + Pill placebo</v>
      </c>
      <c r="Z2021" s="35" t="str">
        <f>FIXED(EXP('WinBUGS output'!N2020),2)</f>
        <v>3.54</v>
      </c>
      <c r="AA2021" s="35" t="str">
        <f>FIXED(EXP('WinBUGS output'!M2020),2)</f>
        <v>1.31</v>
      </c>
      <c r="AB2021" s="35" t="str">
        <f>FIXED(EXP('WinBUGS output'!O2020),2)</f>
        <v>9.56</v>
      </c>
    </row>
    <row r="2022" spans="1:28" x14ac:dyDescent="0.25">
      <c r="A2022" s="37">
        <v>47</v>
      </c>
      <c r="B2022" s="37">
        <v>65</v>
      </c>
      <c r="C2022" s="35" t="str">
        <f>VLOOKUP(A2022,'WinBUGS output'!A:C,3,FALSE)</f>
        <v>CBT individual (over 15 sessions)</v>
      </c>
      <c r="D2022" s="35" t="str">
        <f>VLOOKUP(B2022,'WinBUGS output'!A:C,3,FALSE)</f>
        <v xml:space="preserve">Interpersonal psychotherapy (IPT) + Pill placebo </v>
      </c>
      <c r="E2022" s="35" t="str">
        <f>FIXED('WinBUGS output'!N2021,2)</f>
        <v>1.25</v>
      </c>
      <c r="F2022" s="35" t="str">
        <f>FIXED('WinBUGS output'!M2021,2)</f>
        <v>0.08</v>
      </c>
      <c r="G2022" s="35" t="str">
        <f>FIXED('WinBUGS output'!O2021,2)</f>
        <v>2.40</v>
      </c>
      <c r="H2022" s="7"/>
      <c r="I2022" s="7"/>
      <c r="J2022" s="7"/>
      <c r="X2022" s="35" t="str">
        <f t="shared" si="74"/>
        <v>CBT individual (over 15 sessions)</v>
      </c>
      <c r="Y2022" s="35" t="str">
        <f t="shared" si="75"/>
        <v xml:space="preserve">Interpersonal psychotherapy (IPT) + Pill placebo </v>
      </c>
      <c r="Z2022" s="35" t="str">
        <f>FIXED(EXP('WinBUGS output'!N2021),2)</f>
        <v>3.49</v>
      </c>
      <c r="AA2022" s="35" t="str">
        <f>FIXED(EXP('WinBUGS output'!M2021),2)</f>
        <v>1.09</v>
      </c>
      <c r="AB2022" s="35" t="str">
        <f>FIXED(EXP('WinBUGS output'!O2021),2)</f>
        <v>11.07</v>
      </c>
    </row>
    <row r="2023" spans="1:28" x14ac:dyDescent="0.25">
      <c r="A2023" s="37">
        <v>47</v>
      </c>
      <c r="B2023" s="37">
        <v>66</v>
      </c>
      <c r="C2023" s="35" t="str">
        <f>VLOOKUP(A2023,'WinBUGS output'!A:C,3,FALSE)</f>
        <v>CBT individual (over 15 sessions)</v>
      </c>
      <c r="D2023" s="35" t="str">
        <f>VLOOKUP(B2023,'WinBUGS output'!A:C,3,FALSE)</f>
        <v>Exercise + Sertraline</v>
      </c>
      <c r="E2023" s="35" t="str">
        <f>FIXED('WinBUGS output'!N2022,2)</f>
        <v>1.13</v>
      </c>
      <c r="F2023" s="35" t="str">
        <f>FIXED('WinBUGS output'!M2022,2)</f>
        <v>0.02</v>
      </c>
      <c r="G2023" s="35" t="str">
        <f>FIXED('WinBUGS output'!O2022,2)</f>
        <v>2.23</v>
      </c>
      <c r="H2023" s="7"/>
      <c r="I2023" s="7"/>
      <c r="J2023" s="7"/>
      <c r="X2023" s="35" t="str">
        <f t="shared" si="74"/>
        <v>CBT individual (over 15 sessions)</v>
      </c>
      <c r="Y2023" s="35" t="str">
        <f t="shared" si="75"/>
        <v>Exercise + Sertraline</v>
      </c>
      <c r="Z2023" s="35" t="str">
        <f>FIXED(EXP('WinBUGS output'!N2022),2)</f>
        <v>3.09</v>
      </c>
      <c r="AA2023" s="35" t="str">
        <f>FIXED(EXP('WinBUGS output'!M2022),2)</f>
        <v>1.02</v>
      </c>
      <c r="AB2023" s="35" t="str">
        <f>FIXED(EXP('WinBUGS output'!O2022),2)</f>
        <v>9.28</v>
      </c>
    </row>
    <row r="2024" spans="1:28" x14ac:dyDescent="0.25">
      <c r="A2024" s="37">
        <v>47</v>
      </c>
      <c r="B2024" s="37">
        <v>67</v>
      </c>
      <c r="C2024" s="35" t="str">
        <f>VLOOKUP(A2024,'WinBUGS output'!A:C,3,FALSE)</f>
        <v>CBT individual (over 15 sessions)</v>
      </c>
      <c r="D2024" s="35" t="str">
        <f>VLOOKUP(B2024,'WinBUGS output'!A:C,3,FALSE)</f>
        <v>Cognitive bibliotherapy + escitalopram</v>
      </c>
      <c r="E2024" s="35" t="str">
        <f>FIXED('WinBUGS output'!N2023,2)</f>
        <v>-0.36</v>
      </c>
      <c r="F2024" s="35" t="str">
        <f>FIXED('WinBUGS output'!M2023,2)</f>
        <v>-1.54</v>
      </c>
      <c r="G2024" s="35" t="str">
        <f>FIXED('WinBUGS output'!O2023,2)</f>
        <v>0.83</v>
      </c>
      <c r="H2024" s="7"/>
      <c r="I2024" s="7"/>
      <c r="J2024" s="7"/>
      <c r="X2024" s="35" t="str">
        <f t="shared" si="74"/>
        <v>CBT individual (over 15 sessions)</v>
      </c>
      <c r="Y2024" s="35" t="str">
        <f t="shared" si="75"/>
        <v>Cognitive bibliotherapy + escitalopram</v>
      </c>
      <c r="Z2024" s="35" t="str">
        <f>FIXED(EXP('WinBUGS output'!N2023),2)</f>
        <v>0.70</v>
      </c>
      <c r="AA2024" s="35" t="str">
        <f>FIXED(EXP('WinBUGS output'!M2023),2)</f>
        <v>0.21</v>
      </c>
      <c r="AB2024" s="35" t="str">
        <f>FIXED(EXP('WinBUGS output'!O2023),2)</f>
        <v>2.30</v>
      </c>
    </row>
    <row r="2025" spans="1:28" x14ac:dyDescent="0.25">
      <c r="A2025" s="37">
        <v>48</v>
      </c>
      <c r="B2025" s="37">
        <v>49</v>
      </c>
      <c r="C2025" s="35" t="str">
        <f>VLOOKUP(A2025,'WinBUGS output'!A:C,3,FALSE)</f>
        <v>CBT individual (over 15 sessions) + TAU</v>
      </c>
      <c r="D2025" s="35" t="str">
        <f>VLOOKUP(B2025,'WinBUGS output'!A:C,3,FALSE)</f>
        <v>Rational emotive behaviour therapy (REBT) individual</v>
      </c>
      <c r="E2025" s="35" t="str">
        <f>FIXED('WinBUGS output'!N2024,2)</f>
        <v>0.66</v>
      </c>
      <c r="F2025" s="35" t="str">
        <f>FIXED('WinBUGS output'!M2024,2)</f>
        <v>-0.21</v>
      </c>
      <c r="G2025" s="35" t="str">
        <f>FIXED('WinBUGS output'!O2024,2)</f>
        <v>2.06</v>
      </c>
      <c r="H2025" s="7"/>
      <c r="I2025" s="7"/>
      <c r="J2025" s="7"/>
      <c r="X2025" s="35" t="str">
        <f t="shared" si="74"/>
        <v>CBT individual (over 15 sessions) + TAU</v>
      </c>
      <c r="Y2025" s="35" t="str">
        <f t="shared" si="75"/>
        <v>Rational emotive behaviour therapy (REBT) individual</v>
      </c>
      <c r="Z2025" s="35" t="str">
        <f>FIXED(EXP('WinBUGS output'!N2024),2)</f>
        <v>1.93</v>
      </c>
      <c r="AA2025" s="35" t="str">
        <f>FIXED(EXP('WinBUGS output'!M2024),2)</f>
        <v>0.81</v>
      </c>
      <c r="AB2025" s="35" t="str">
        <f>FIXED(EXP('WinBUGS output'!O2024),2)</f>
        <v>7.82</v>
      </c>
    </row>
    <row r="2026" spans="1:28" x14ac:dyDescent="0.25">
      <c r="A2026" s="37">
        <v>48</v>
      </c>
      <c r="B2026" s="37">
        <v>50</v>
      </c>
      <c r="C2026" s="35" t="str">
        <f>VLOOKUP(A2026,'WinBUGS output'!A:C,3,FALSE)</f>
        <v>CBT individual (over 15 sessions) + TAU</v>
      </c>
      <c r="D2026" s="35" t="str">
        <f>VLOOKUP(B2026,'WinBUGS output'!A:C,3,FALSE)</f>
        <v>Third-wave cognitive therapy individual</v>
      </c>
      <c r="E2026" s="35" t="str">
        <f>FIXED('WinBUGS output'!N2025,2)</f>
        <v>0.88</v>
      </c>
      <c r="F2026" s="35" t="str">
        <f>FIXED('WinBUGS output'!M2025,2)</f>
        <v>-0.07</v>
      </c>
      <c r="G2026" s="35" t="str">
        <f>FIXED('WinBUGS output'!O2025,2)</f>
        <v>2.28</v>
      </c>
      <c r="H2026" s="7"/>
      <c r="I2026" s="7"/>
      <c r="J2026" s="7"/>
      <c r="X2026" s="35" t="str">
        <f t="shared" si="74"/>
        <v>CBT individual (over 15 sessions) + TAU</v>
      </c>
      <c r="Y2026" s="35" t="str">
        <f t="shared" si="75"/>
        <v>Third-wave cognitive therapy individual</v>
      </c>
      <c r="Z2026" s="35" t="str">
        <f>FIXED(EXP('WinBUGS output'!N2025),2)</f>
        <v>2.41</v>
      </c>
      <c r="AA2026" s="35" t="str">
        <f>FIXED(EXP('WinBUGS output'!M2025),2)</f>
        <v>0.93</v>
      </c>
      <c r="AB2026" s="35" t="str">
        <f>FIXED(EXP('WinBUGS output'!O2025),2)</f>
        <v>9.82</v>
      </c>
    </row>
    <row r="2027" spans="1:28" x14ac:dyDescent="0.25">
      <c r="A2027" s="37">
        <v>48</v>
      </c>
      <c r="B2027" s="37">
        <v>51</v>
      </c>
      <c r="C2027" s="35" t="str">
        <f>VLOOKUP(A2027,'WinBUGS output'!A:C,3,FALSE)</f>
        <v>CBT individual (over 15 sessions) + TAU</v>
      </c>
      <c r="D2027" s="35" t="str">
        <f>VLOOKUP(B2027,'WinBUGS output'!A:C,3,FALSE)</f>
        <v>Third-wave cognitive therapy individual + TAU</v>
      </c>
      <c r="E2027" s="35" t="str">
        <f>FIXED('WinBUGS output'!N2026,2)</f>
        <v>0.83</v>
      </c>
      <c r="F2027" s="35" t="str">
        <f>FIXED('WinBUGS output'!M2026,2)</f>
        <v>-0.13</v>
      </c>
      <c r="G2027" s="35" t="str">
        <f>FIXED('WinBUGS output'!O2026,2)</f>
        <v>2.40</v>
      </c>
      <c r="H2027" s="7"/>
      <c r="I2027" s="7"/>
      <c r="J2027" s="7"/>
      <c r="X2027" s="35" t="str">
        <f t="shared" si="74"/>
        <v>CBT individual (over 15 sessions) + TAU</v>
      </c>
      <c r="Y2027" s="35" t="str">
        <f t="shared" si="75"/>
        <v>Third-wave cognitive therapy individual + TAU</v>
      </c>
      <c r="Z2027" s="35" t="str">
        <f>FIXED(EXP('WinBUGS output'!N2026),2)</f>
        <v>2.30</v>
      </c>
      <c r="AA2027" s="35" t="str">
        <f>FIXED(EXP('WinBUGS output'!M2026),2)</f>
        <v>0.88</v>
      </c>
      <c r="AB2027" s="35" t="str">
        <f>FIXED(EXP('WinBUGS output'!O2026),2)</f>
        <v>11.06</v>
      </c>
    </row>
    <row r="2028" spans="1:28" x14ac:dyDescent="0.25">
      <c r="A2028" s="37">
        <v>48</v>
      </c>
      <c r="B2028" s="37">
        <v>52</v>
      </c>
      <c r="C2028" s="35" t="str">
        <f>VLOOKUP(A2028,'WinBUGS output'!A:C,3,FALSE)</f>
        <v>CBT individual (over 15 sessions) + TAU</v>
      </c>
      <c r="D2028" s="35" t="str">
        <f>VLOOKUP(B2028,'WinBUGS output'!A:C,3,FALSE)</f>
        <v>CBT group (under 15 sessions)</v>
      </c>
      <c r="E2028" s="35" t="str">
        <f>FIXED('WinBUGS output'!N2027,2)</f>
        <v>0.22</v>
      </c>
      <c r="F2028" s="35" t="str">
        <f>FIXED('WinBUGS output'!M2027,2)</f>
        <v>-0.82</v>
      </c>
      <c r="G2028" s="35" t="str">
        <f>FIXED('WinBUGS output'!O2027,2)</f>
        <v>1.58</v>
      </c>
      <c r="H2028" s="7"/>
      <c r="I2028" s="7"/>
      <c r="J2028" s="7"/>
      <c r="X2028" s="35" t="str">
        <f t="shared" si="74"/>
        <v>CBT individual (over 15 sessions) + TAU</v>
      </c>
      <c r="Y2028" s="35" t="str">
        <f t="shared" si="75"/>
        <v>CBT group (under 15 sessions)</v>
      </c>
      <c r="Z2028" s="35" t="str">
        <f>FIXED(EXP('WinBUGS output'!N2027),2)</f>
        <v>1.25</v>
      </c>
      <c r="AA2028" s="35" t="str">
        <f>FIXED(EXP('WinBUGS output'!M2027),2)</f>
        <v>0.44</v>
      </c>
      <c r="AB2028" s="35" t="str">
        <f>FIXED(EXP('WinBUGS output'!O2027),2)</f>
        <v>4.85</v>
      </c>
    </row>
    <row r="2029" spans="1:28" x14ac:dyDescent="0.25">
      <c r="A2029" s="37">
        <v>48</v>
      </c>
      <c r="B2029" s="37">
        <v>53</v>
      </c>
      <c r="C2029" s="35" t="str">
        <f>VLOOKUP(A2029,'WinBUGS output'!A:C,3,FALSE)</f>
        <v>CBT individual (over 15 sessions) + TAU</v>
      </c>
      <c r="D2029" s="35" t="str">
        <f>VLOOKUP(B2029,'WinBUGS output'!A:C,3,FALSE)</f>
        <v>CBT group (under 15 sessions) + TAU</v>
      </c>
      <c r="E2029" s="35" t="str">
        <f>FIXED('WinBUGS output'!N2028,2)</f>
        <v>0.38</v>
      </c>
      <c r="F2029" s="35" t="str">
        <f>FIXED('WinBUGS output'!M2028,2)</f>
        <v>-0.70</v>
      </c>
      <c r="G2029" s="35" t="str">
        <f>FIXED('WinBUGS output'!O2028,2)</f>
        <v>1.79</v>
      </c>
      <c r="H2029" s="7"/>
      <c r="I2029" s="7"/>
      <c r="J2029" s="7"/>
      <c r="X2029" s="35" t="str">
        <f t="shared" si="74"/>
        <v>CBT individual (over 15 sessions) + TAU</v>
      </c>
      <c r="Y2029" s="35" t="str">
        <f t="shared" si="75"/>
        <v>CBT group (under 15 sessions) + TAU</v>
      </c>
      <c r="Z2029" s="35" t="str">
        <f>FIXED(EXP('WinBUGS output'!N2028),2)</f>
        <v>1.47</v>
      </c>
      <c r="AA2029" s="35" t="str">
        <f>FIXED(EXP('WinBUGS output'!M2028),2)</f>
        <v>0.50</v>
      </c>
      <c r="AB2029" s="35" t="str">
        <f>FIXED(EXP('WinBUGS output'!O2028),2)</f>
        <v>5.99</v>
      </c>
    </row>
    <row r="2030" spans="1:28" x14ac:dyDescent="0.25">
      <c r="A2030" s="37">
        <v>48</v>
      </c>
      <c r="B2030" s="37">
        <v>54</v>
      </c>
      <c r="C2030" s="35" t="str">
        <f>VLOOKUP(A2030,'WinBUGS output'!A:C,3,FALSE)</f>
        <v>CBT individual (over 15 sessions) + TAU</v>
      </c>
      <c r="D2030" s="35" t="str">
        <f>VLOOKUP(B2030,'WinBUGS output'!A:C,3,FALSE)</f>
        <v>Coping with Depression course (group)</v>
      </c>
      <c r="E2030" s="35" t="str">
        <f>FIXED('WinBUGS output'!N2029,2)</f>
        <v>-0.05</v>
      </c>
      <c r="F2030" s="35" t="str">
        <f>FIXED('WinBUGS output'!M2029,2)</f>
        <v>-1.15</v>
      </c>
      <c r="G2030" s="35" t="str">
        <f>FIXED('WinBUGS output'!O2029,2)</f>
        <v>1.31</v>
      </c>
      <c r="H2030" s="7"/>
      <c r="I2030" s="7"/>
      <c r="J2030" s="7"/>
      <c r="X2030" s="35" t="str">
        <f t="shared" si="74"/>
        <v>CBT individual (over 15 sessions) + TAU</v>
      </c>
      <c r="Y2030" s="35" t="str">
        <f t="shared" si="75"/>
        <v>Coping with Depression course (group)</v>
      </c>
      <c r="Z2030" s="35" t="str">
        <f>FIXED(EXP('WinBUGS output'!N2029),2)</f>
        <v>0.95</v>
      </c>
      <c r="AA2030" s="35" t="str">
        <f>FIXED(EXP('WinBUGS output'!M2029),2)</f>
        <v>0.32</v>
      </c>
      <c r="AB2030" s="35" t="str">
        <f>FIXED(EXP('WinBUGS output'!O2029),2)</f>
        <v>3.71</v>
      </c>
    </row>
    <row r="2031" spans="1:28" x14ac:dyDescent="0.25">
      <c r="A2031" s="37">
        <v>48</v>
      </c>
      <c r="B2031" s="37">
        <v>55</v>
      </c>
      <c r="C2031" s="35" t="str">
        <f>VLOOKUP(A2031,'WinBUGS output'!A:C,3,FALSE)</f>
        <v>CBT individual (over 15 sessions) + TAU</v>
      </c>
      <c r="D2031" s="35" t="str">
        <f>VLOOKUP(B2031,'WinBUGS output'!A:C,3,FALSE)</f>
        <v>Third-wave cognitive therapy group</v>
      </c>
      <c r="E2031" s="35" t="str">
        <f>FIXED('WinBUGS output'!N2030,2)</f>
        <v>-0.02</v>
      </c>
      <c r="F2031" s="35" t="str">
        <f>FIXED('WinBUGS output'!M2030,2)</f>
        <v>-1.06</v>
      </c>
      <c r="G2031" s="35" t="str">
        <f>FIXED('WinBUGS output'!O2030,2)</f>
        <v>1.33</v>
      </c>
      <c r="H2031" s="7"/>
      <c r="I2031" s="7"/>
      <c r="J2031" s="7"/>
      <c r="X2031" s="35" t="str">
        <f t="shared" si="74"/>
        <v>CBT individual (over 15 sessions) + TAU</v>
      </c>
      <c r="Y2031" s="35" t="str">
        <f t="shared" si="75"/>
        <v>Third-wave cognitive therapy group</v>
      </c>
      <c r="Z2031" s="35" t="str">
        <f>FIXED(EXP('WinBUGS output'!N2030),2)</f>
        <v>0.98</v>
      </c>
      <c r="AA2031" s="35" t="str">
        <f>FIXED(EXP('WinBUGS output'!M2030),2)</f>
        <v>0.35</v>
      </c>
      <c r="AB2031" s="35" t="str">
        <f>FIXED(EXP('WinBUGS output'!O2030),2)</f>
        <v>3.78</v>
      </c>
    </row>
    <row r="2032" spans="1:28" x14ac:dyDescent="0.25">
      <c r="A2032" s="37">
        <v>48</v>
      </c>
      <c r="B2032" s="37">
        <v>56</v>
      </c>
      <c r="C2032" s="35" t="str">
        <f>VLOOKUP(A2032,'WinBUGS output'!A:C,3,FALSE)</f>
        <v>CBT individual (over 15 sessions) + TAU</v>
      </c>
      <c r="D2032" s="35" t="str">
        <f>VLOOKUP(B2032,'WinBUGS output'!A:C,3,FALSE)</f>
        <v>Third-wave cognitive therapy group + TAU</v>
      </c>
      <c r="E2032" s="35" t="str">
        <f>FIXED('WinBUGS output'!N2031,2)</f>
        <v>0.18</v>
      </c>
      <c r="F2032" s="35" t="str">
        <f>FIXED('WinBUGS output'!M2031,2)</f>
        <v>-0.98</v>
      </c>
      <c r="G2032" s="35" t="str">
        <f>FIXED('WinBUGS output'!O2031,2)</f>
        <v>1.60</v>
      </c>
      <c r="H2032" s="7"/>
      <c r="I2032" s="7"/>
      <c r="J2032" s="7"/>
      <c r="X2032" s="35" t="str">
        <f t="shared" si="74"/>
        <v>CBT individual (over 15 sessions) + TAU</v>
      </c>
      <c r="Y2032" s="35" t="str">
        <f t="shared" si="75"/>
        <v>Third-wave cognitive therapy group + TAU</v>
      </c>
      <c r="Z2032" s="35" t="str">
        <f>FIXED(EXP('WinBUGS output'!N2031),2)</f>
        <v>1.19</v>
      </c>
      <c r="AA2032" s="35" t="str">
        <f>FIXED(EXP('WinBUGS output'!M2031),2)</f>
        <v>0.38</v>
      </c>
      <c r="AB2032" s="35" t="str">
        <f>FIXED(EXP('WinBUGS output'!O2031),2)</f>
        <v>4.96</v>
      </c>
    </row>
    <row r="2033" spans="1:28" x14ac:dyDescent="0.25">
      <c r="A2033" s="37">
        <v>48</v>
      </c>
      <c r="B2033" s="37">
        <v>57</v>
      </c>
      <c r="C2033" s="35" t="str">
        <f>VLOOKUP(A2033,'WinBUGS output'!A:C,3,FALSE)</f>
        <v>CBT individual (over 15 sessions) + TAU</v>
      </c>
      <c r="D2033" s="35" t="str">
        <f>VLOOKUP(B2033,'WinBUGS output'!A:C,3,FALSE)</f>
        <v>CBT individual (over 15 sessions) + any TCA</v>
      </c>
      <c r="E2033" s="35" t="str">
        <f>FIXED('WinBUGS output'!N2032,2)</f>
        <v>1.00</v>
      </c>
      <c r="F2033" s="35" t="str">
        <f>FIXED('WinBUGS output'!M2032,2)</f>
        <v>-0.12</v>
      </c>
      <c r="G2033" s="35" t="str">
        <f>FIXED('WinBUGS output'!O2032,2)</f>
        <v>2.43</v>
      </c>
      <c r="H2033" s="7"/>
      <c r="I2033" s="7"/>
      <c r="J2033" s="7"/>
      <c r="X2033" s="35" t="str">
        <f t="shared" si="74"/>
        <v>CBT individual (over 15 sessions) + TAU</v>
      </c>
      <c r="Y2033" s="35" t="str">
        <f t="shared" si="75"/>
        <v>CBT individual (over 15 sessions) + any TCA</v>
      </c>
      <c r="Z2033" s="35" t="str">
        <f>FIXED(EXP('WinBUGS output'!N2032),2)</f>
        <v>2.71</v>
      </c>
      <c r="AA2033" s="35" t="str">
        <f>FIXED(EXP('WinBUGS output'!M2032),2)</f>
        <v>0.88</v>
      </c>
      <c r="AB2033" s="35" t="str">
        <f>FIXED(EXP('WinBUGS output'!O2032),2)</f>
        <v>11.30</v>
      </c>
    </row>
    <row r="2034" spans="1:28" x14ac:dyDescent="0.25">
      <c r="A2034" s="37">
        <v>48</v>
      </c>
      <c r="B2034" s="37">
        <v>58</v>
      </c>
      <c r="C2034" s="35" t="str">
        <f>VLOOKUP(A2034,'WinBUGS output'!A:C,3,FALSE)</f>
        <v>CBT individual (over 15 sessions) + TAU</v>
      </c>
      <c r="D2034" s="35" t="str">
        <f>VLOOKUP(B2034,'WinBUGS output'!A:C,3,FALSE)</f>
        <v>CBT individual (over 15 sessions) + imipramine</v>
      </c>
      <c r="E2034" s="35" t="str">
        <f>FIXED('WinBUGS output'!N2033,2)</f>
        <v>1.03</v>
      </c>
      <c r="F2034" s="35" t="str">
        <f>FIXED('WinBUGS output'!M2033,2)</f>
        <v>-0.19</v>
      </c>
      <c r="G2034" s="35" t="str">
        <f>FIXED('WinBUGS output'!O2033,2)</f>
        <v>2.50</v>
      </c>
      <c r="H2034" s="7"/>
      <c r="I2034" s="7"/>
      <c r="J2034" s="7"/>
      <c r="X2034" s="35" t="str">
        <f t="shared" si="74"/>
        <v>CBT individual (over 15 sessions) + TAU</v>
      </c>
      <c r="Y2034" s="35" t="str">
        <f t="shared" si="75"/>
        <v>CBT individual (over 15 sessions) + imipramine</v>
      </c>
      <c r="Z2034" s="35" t="str">
        <f>FIXED(EXP('WinBUGS output'!N2033),2)</f>
        <v>2.79</v>
      </c>
      <c r="AA2034" s="35" t="str">
        <f>FIXED(EXP('WinBUGS output'!M2033),2)</f>
        <v>0.83</v>
      </c>
      <c r="AB2034" s="35" t="str">
        <f>FIXED(EXP('WinBUGS output'!O2033),2)</f>
        <v>12.18</v>
      </c>
    </row>
    <row r="2035" spans="1:28" x14ac:dyDescent="0.25">
      <c r="A2035" s="37">
        <v>48</v>
      </c>
      <c r="B2035" s="37">
        <v>59</v>
      </c>
      <c r="C2035" s="35" t="str">
        <f>VLOOKUP(A2035,'WinBUGS output'!A:C,3,FALSE)</f>
        <v>CBT individual (over 15 sessions) + TAU</v>
      </c>
      <c r="D2035" s="35" t="str">
        <f>VLOOKUP(B2035,'WinBUGS output'!A:C,3,FALSE)</f>
        <v>Supportive psychotherapy + any SSRI</v>
      </c>
      <c r="E2035" s="35" t="str">
        <f>FIXED('WinBUGS output'!N2034,2)</f>
        <v>1.42</v>
      </c>
      <c r="F2035" s="35" t="str">
        <f>FIXED('WinBUGS output'!M2034,2)</f>
        <v>-0.32</v>
      </c>
      <c r="G2035" s="35" t="str">
        <f>FIXED('WinBUGS output'!O2034,2)</f>
        <v>3.31</v>
      </c>
      <c r="H2035" s="7"/>
      <c r="I2035" s="7"/>
      <c r="J2035" s="7"/>
      <c r="X2035" s="35" t="str">
        <f t="shared" si="74"/>
        <v>CBT individual (over 15 sessions) + TAU</v>
      </c>
      <c r="Y2035" s="35" t="str">
        <f t="shared" si="75"/>
        <v>Supportive psychotherapy + any SSRI</v>
      </c>
      <c r="Z2035" s="35" t="str">
        <f>FIXED(EXP('WinBUGS output'!N2034),2)</f>
        <v>4.15</v>
      </c>
      <c r="AA2035" s="35" t="str">
        <f>FIXED(EXP('WinBUGS output'!M2034),2)</f>
        <v>0.72</v>
      </c>
      <c r="AB2035" s="35" t="str">
        <f>FIXED(EXP('WinBUGS output'!O2034),2)</f>
        <v>27.30</v>
      </c>
    </row>
    <row r="2036" spans="1:28" x14ac:dyDescent="0.25">
      <c r="A2036" s="37">
        <v>48</v>
      </c>
      <c r="B2036" s="37">
        <v>60</v>
      </c>
      <c r="C2036" s="35" t="str">
        <f>VLOOKUP(A2036,'WinBUGS output'!A:C,3,FALSE)</f>
        <v>CBT individual (over 15 sessions) + TAU</v>
      </c>
      <c r="D2036" s="35" t="str">
        <f>VLOOKUP(B2036,'WinBUGS output'!A:C,3,FALSE)</f>
        <v>Interpersonal psychotherapy (IPT) + any AD</v>
      </c>
      <c r="E2036" s="35" t="str">
        <f>FIXED('WinBUGS output'!N2035,2)</f>
        <v>1.58</v>
      </c>
      <c r="F2036" s="35" t="str">
        <f>FIXED('WinBUGS output'!M2035,2)</f>
        <v>0.23</v>
      </c>
      <c r="G2036" s="35" t="str">
        <f>FIXED('WinBUGS output'!O2035,2)</f>
        <v>3.18</v>
      </c>
      <c r="H2036" s="7"/>
      <c r="I2036" s="7"/>
      <c r="J2036" s="7"/>
      <c r="X2036" s="35" t="str">
        <f t="shared" si="74"/>
        <v>CBT individual (over 15 sessions) + TAU</v>
      </c>
      <c r="Y2036" s="35" t="str">
        <f t="shared" si="75"/>
        <v>Interpersonal psychotherapy (IPT) + any AD</v>
      </c>
      <c r="Z2036" s="35" t="str">
        <f>FIXED(EXP('WinBUGS output'!N2035),2)</f>
        <v>4.86</v>
      </c>
      <c r="AA2036" s="35" t="str">
        <f>FIXED(EXP('WinBUGS output'!M2035),2)</f>
        <v>1.25</v>
      </c>
      <c r="AB2036" s="35" t="str">
        <f>FIXED(EXP('WinBUGS output'!O2035),2)</f>
        <v>23.93</v>
      </c>
    </row>
    <row r="2037" spans="1:28" x14ac:dyDescent="0.25">
      <c r="A2037" s="37">
        <v>48</v>
      </c>
      <c r="B2037" s="37">
        <v>61</v>
      </c>
      <c r="C2037" s="35" t="str">
        <f>VLOOKUP(A2037,'WinBUGS output'!A:C,3,FALSE)</f>
        <v>CBT individual (over 15 sessions) + TAU</v>
      </c>
      <c r="D2037" s="35" t="str">
        <f>VLOOKUP(B2037,'WinBUGS output'!A:C,3,FALSE)</f>
        <v>Interpersonal psychotherapy (IPT) + imipramine</v>
      </c>
      <c r="E2037" s="35" t="str">
        <f>FIXED('WinBUGS output'!N2036,2)</f>
        <v>1.61</v>
      </c>
      <c r="F2037" s="35" t="str">
        <f>FIXED('WinBUGS output'!M2036,2)</f>
        <v>0.12</v>
      </c>
      <c r="G2037" s="35" t="str">
        <f>FIXED('WinBUGS output'!O2036,2)</f>
        <v>3.31</v>
      </c>
      <c r="H2037" s="7"/>
      <c r="I2037" s="7"/>
      <c r="J2037" s="7"/>
      <c r="X2037" s="35" t="str">
        <f t="shared" si="74"/>
        <v>CBT individual (over 15 sessions) + TAU</v>
      </c>
      <c r="Y2037" s="35" t="str">
        <f t="shared" si="75"/>
        <v>Interpersonal psychotherapy (IPT) + imipramine</v>
      </c>
      <c r="Z2037" s="35" t="str">
        <f>FIXED(EXP('WinBUGS output'!N2036),2)</f>
        <v>4.98</v>
      </c>
      <c r="AA2037" s="35" t="str">
        <f>FIXED(EXP('WinBUGS output'!M2036),2)</f>
        <v>1.13</v>
      </c>
      <c r="AB2037" s="35" t="str">
        <f>FIXED(EXP('WinBUGS output'!O2036),2)</f>
        <v>27.30</v>
      </c>
    </row>
    <row r="2038" spans="1:28" x14ac:dyDescent="0.25">
      <c r="A2038" s="37">
        <v>48</v>
      </c>
      <c r="B2038" s="37">
        <v>62</v>
      </c>
      <c r="C2038" s="35" t="str">
        <f>VLOOKUP(A2038,'WinBUGS output'!A:C,3,FALSE)</f>
        <v>CBT individual (over 15 sessions) + TAU</v>
      </c>
      <c r="D2038" s="35" t="str">
        <f>VLOOKUP(B2038,'WinBUGS output'!A:C,3,FALSE)</f>
        <v>Short-term psychodynamic psychotherapy individual + Any AD</v>
      </c>
      <c r="E2038" s="35" t="str">
        <f>FIXED('WinBUGS output'!N2037,2)</f>
        <v>1.34</v>
      </c>
      <c r="F2038" s="35" t="str">
        <f>FIXED('WinBUGS output'!M2037,2)</f>
        <v>0.07</v>
      </c>
      <c r="G2038" s="35" t="str">
        <f>FIXED('WinBUGS output'!O2037,2)</f>
        <v>2.86</v>
      </c>
      <c r="H2038" s="7"/>
      <c r="I2038" s="7"/>
      <c r="J2038" s="7"/>
      <c r="X2038" s="35" t="str">
        <f t="shared" si="74"/>
        <v>CBT individual (over 15 sessions) + TAU</v>
      </c>
      <c r="Y2038" s="35" t="str">
        <f t="shared" si="75"/>
        <v>Short-term psychodynamic psychotherapy individual + Any AD</v>
      </c>
      <c r="Z2038" s="35" t="str">
        <f>FIXED(EXP('WinBUGS output'!N2037),2)</f>
        <v>3.83</v>
      </c>
      <c r="AA2038" s="35" t="str">
        <f>FIXED(EXP('WinBUGS output'!M2037),2)</f>
        <v>1.07</v>
      </c>
      <c r="AB2038" s="35" t="str">
        <f>FIXED(EXP('WinBUGS output'!O2037),2)</f>
        <v>17.44</v>
      </c>
    </row>
    <row r="2039" spans="1:28" x14ac:dyDescent="0.25">
      <c r="A2039" s="37">
        <v>48</v>
      </c>
      <c r="B2039" s="37">
        <v>63</v>
      </c>
      <c r="C2039" s="35" t="str">
        <f>VLOOKUP(A2039,'WinBUGS output'!A:C,3,FALSE)</f>
        <v>CBT individual (over 15 sessions) + TAU</v>
      </c>
      <c r="D2039" s="35" t="str">
        <f>VLOOKUP(B2039,'WinBUGS output'!A:C,3,FALSE)</f>
        <v>Short-term psychodynamic psychotherapy individual + any SSRI</v>
      </c>
      <c r="E2039" s="35" t="str">
        <f>FIXED('WinBUGS output'!N2038,2)</f>
        <v>1.21</v>
      </c>
      <c r="F2039" s="35" t="str">
        <f>FIXED('WinBUGS output'!M2038,2)</f>
        <v>-0.17</v>
      </c>
      <c r="G2039" s="35" t="str">
        <f>FIXED('WinBUGS output'!O2038,2)</f>
        <v>2.76</v>
      </c>
      <c r="H2039" s="7"/>
      <c r="I2039" s="7"/>
      <c r="J2039" s="7"/>
      <c r="X2039" s="35" t="str">
        <f t="shared" si="74"/>
        <v>CBT individual (over 15 sessions) + TAU</v>
      </c>
      <c r="Y2039" s="35" t="str">
        <f t="shared" si="75"/>
        <v>Short-term psychodynamic psychotherapy individual + any SSRI</v>
      </c>
      <c r="Z2039" s="35" t="str">
        <f>FIXED(EXP('WinBUGS output'!N2038),2)</f>
        <v>3.34</v>
      </c>
      <c r="AA2039" s="35" t="str">
        <f>FIXED(EXP('WinBUGS output'!M2038),2)</f>
        <v>0.84</v>
      </c>
      <c r="AB2039" s="35" t="str">
        <f>FIXED(EXP('WinBUGS output'!O2038),2)</f>
        <v>15.82</v>
      </c>
    </row>
    <row r="2040" spans="1:28" x14ac:dyDescent="0.25">
      <c r="A2040" s="37">
        <v>48</v>
      </c>
      <c r="B2040" s="37">
        <v>64</v>
      </c>
      <c r="C2040" s="35" t="str">
        <f>VLOOKUP(A2040,'WinBUGS output'!A:C,3,FALSE)</f>
        <v>CBT individual (over 15 sessions) + TAU</v>
      </c>
      <c r="D2040" s="35" t="str">
        <f>VLOOKUP(B2040,'WinBUGS output'!A:C,3,FALSE)</f>
        <v>CBT individual (over 15 sessions) + Pill placebo</v>
      </c>
      <c r="E2040" s="35" t="str">
        <f>FIXED('WinBUGS output'!N2039,2)</f>
        <v>1.94</v>
      </c>
      <c r="F2040" s="35" t="str">
        <f>FIXED('WinBUGS output'!M2039,2)</f>
        <v>0.57</v>
      </c>
      <c r="G2040" s="35" t="str">
        <f>FIXED('WinBUGS output'!O2039,2)</f>
        <v>3.53</v>
      </c>
      <c r="H2040" s="7"/>
      <c r="I2040" s="7"/>
      <c r="J2040" s="7"/>
      <c r="X2040" s="35" t="str">
        <f t="shared" si="74"/>
        <v>CBT individual (over 15 sessions) + TAU</v>
      </c>
      <c r="Y2040" s="35" t="str">
        <f t="shared" si="75"/>
        <v>CBT individual (over 15 sessions) + Pill placebo</v>
      </c>
      <c r="Z2040" s="35" t="str">
        <f>FIXED(EXP('WinBUGS output'!N2039),2)</f>
        <v>6.97</v>
      </c>
      <c r="AA2040" s="35" t="str">
        <f>FIXED(EXP('WinBUGS output'!M2039),2)</f>
        <v>1.77</v>
      </c>
      <c r="AB2040" s="35" t="str">
        <f>FIXED(EXP('WinBUGS output'!O2039),2)</f>
        <v>33.99</v>
      </c>
    </row>
    <row r="2041" spans="1:28" x14ac:dyDescent="0.25">
      <c r="A2041" s="37">
        <v>48</v>
      </c>
      <c r="B2041" s="37">
        <v>65</v>
      </c>
      <c r="C2041" s="35" t="str">
        <f>VLOOKUP(A2041,'WinBUGS output'!A:C,3,FALSE)</f>
        <v>CBT individual (over 15 sessions) + TAU</v>
      </c>
      <c r="D2041" s="35" t="str">
        <f>VLOOKUP(B2041,'WinBUGS output'!A:C,3,FALSE)</f>
        <v xml:space="preserve">Interpersonal psychotherapy (IPT) + Pill placebo </v>
      </c>
      <c r="E2041" s="35" t="str">
        <f>FIXED('WinBUGS output'!N2040,2)</f>
        <v>1.93</v>
      </c>
      <c r="F2041" s="35" t="str">
        <f>FIXED('WinBUGS output'!M2040,2)</f>
        <v>0.44</v>
      </c>
      <c r="G2041" s="35" t="str">
        <f>FIXED('WinBUGS output'!O2040,2)</f>
        <v>3.63</v>
      </c>
      <c r="H2041" s="7"/>
      <c r="I2041" s="7"/>
      <c r="J2041" s="7"/>
      <c r="X2041" s="35" t="str">
        <f t="shared" si="74"/>
        <v>CBT individual (over 15 sessions) + TAU</v>
      </c>
      <c r="Y2041" s="35" t="str">
        <f t="shared" si="75"/>
        <v xml:space="preserve">Interpersonal psychotherapy (IPT) + Pill placebo </v>
      </c>
      <c r="Z2041" s="35" t="str">
        <f>FIXED(EXP('WinBUGS output'!N2040),2)</f>
        <v>6.88</v>
      </c>
      <c r="AA2041" s="35" t="str">
        <f>FIXED(EXP('WinBUGS output'!M2040),2)</f>
        <v>1.55</v>
      </c>
      <c r="AB2041" s="35" t="str">
        <f>FIXED(EXP('WinBUGS output'!O2040),2)</f>
        <v>37.60</v>
      </c>
    </row>
    <row r="2042" spans="1:28" x14ac:dyDescent="0.25">
      <c r="A2042" s="37">
        <v>48</v>
      </c>
      <c r="B2042" s="37">
        <v>66</v>
      </c>
      <c r="C2042" s="35" t="str">
        <f>VLOOKUP(A2042,'WinBUGS output'!A:C,3,FALSE)</f>
        <v>CBT individual (over 15 sessions) + TAU</v>
      </c>
      <c r="D2042" s="35" t="str">
        <f>VLOOKUP(B2042,'WinBUGS output'!A:C,3,FALSE)</f>
        <v>Exercise + Sertraline</v>
      </c>
      <c r="E2042" s="35" t="str">
        <f>FIXED('WinBUGS output'!N2041,2)</f>
        <v>1.81</v>
      </c>
      <c r="F2042" s="35" t="str">
        <f>FIXED('WinBUGS output'!M2041,2)</f>
        <v>0.40</v>
      </c>
      <c r="G2042" s="35" t="str">
        <f>FIXED('WinBUGS output'!O2041,2)</f>
        <v>3.40</v>
      </c>
      <c r="H2042" s="7"/>
      <c r="I2042" s="7"/>
      <c r="J2042" s="7"/>
      <c r="X2042" s="35" t="str">
        <f t="shared" si="74"/>
        <v>CBT individual (over 15 sessions) + TAU</v>
      </c>
      <c r="Y2042" s="35" t="str">
        <f t="shared" si="75"/>
        <v>Exercise + Sertraline</v>
      </c>
      <c r="Z2042" s="35" t="str">
        <f>FIXED(EXP('WinBUGS output'!N2041),2)</f>
        <v>6.10</v>
      </c>
      <c r="AA2042" s="35" t="str">
        <f>FIXED(EXP('WinBUGS output'!M2041),2)</f>
        <v>1.49</v>
      </c>
      <c r="AB2042" s="35" t="str">
        <f>FIXED(EXP('WinBUGS output'!O2041),2)</f>
        <v>29.99</v>
      </c>
    </row>
    <row r="2043" spans="1:28" x14ac:dyDescent="0.25">
      <c r="A2043" s="37">
        <v>48</v>
      </c>
      <c r="B2043" s="37">
        <v>67</v>
      </c>
      <c r="C2043" s="35" t="str">
        <f>VLOOKUP(A2043,'WinBUGS output'!A:C,3,FALSE)</f>
        <v>CBT individual (over 15 sessions) + TAU</v>
      </c>
      <c r="D2043" s="35" t="str">
        <f>VLOOKUP(B2043,'WinBUGS output'!A:C,3,FALSE)</f>
        <v>Cognitive bibliotherapy + escitalopram</v>
      </c>
      <c r="E2043" s="35" t="str">
        <f>FIXED('WinBUGS output'!N2042,2)</f>
        <v>0.33</v>
      </c>
      <c r="F2043" s="35" t="str">
        <f>FIXED('WinBUGS output'!M2042,2)</f>
        <v>-1.17</v>
      </c>
      <c r="G2043" s="35" t="str">
        <f>FIXED('WinBUGS output'!O2042,2)</f>
        <v>1.98</v>
      </c>
      <c r="H2043" s="7"/>
      <c r="I2043" s="7"/>
      <c r="J2043" s="7"/>
      <c r="X2043" s="35" t="str">
        <f t="shared" si="74"/>
        <v>CBT individual (over 15 sessions) + TAU</v>
      </c>
      <c r="Y2043" s="35" t="str">
        <f t="shared" si="75"/>
        <v>Cognitive bibliotherapy + escitalopram</v>
      </c>
      <c r="Z2043" s="35" t="str">
        <f>FIXED(EXP('WinBUGS output'!N2042),2)</f>
        <v>1.39</v>
      </c>
      <c r="AA2043" s="35" t="str">
        <f>FIXED(EXP('WinBUGS output'!M2042),2)</f>
        <v>0.31</v>
      </c>
      <c r="AB2043" s="35" t="str">
        <f>FIXED(EXP('WinBUGS output'!O2042),2)</f>
        <v>7.24</v>
      </c>
    </row>
    <row r="2044" spans="1:28" x14ac:dyDescent="0.25">
      <c r="A2044" s="37">
        <v>49</v>
      </c>
      <c r="B2044" s="37">
        <v>50</v>
      </c>
      <c r="C2044" s="35" t="str">
        <f>VLOOKUP(A2044,'WinBUGS output'!A:C,3,FALSE)</f>
        <v>Rational emotive behaviour therapy (REBT) individual</v>
      </c>
      <c r="D2044" s="35" t="str">
        <f>VLOOKUP(B2044,'WinBUGS output'!A:C,3,FALSE)</f>
        <v>Third-wave cognitive therapy individual</v>
      </c>
      <c r="E2044" s="35" t="str">
        <f>FIXED('WinBUGS output'!N2043,2)</f>
        <v>0.18</v>
      </c>
      <c r="F2044" s="35" t="str">
        <f>FIXED('WinBUGS output'!M2043,2)</f>
        <v>-0.56</v>
      </c>
      <c r="G2044" s="35" t="str">
        <f>FIXED('WinBUGS output'!O2043,2)</f>
        <v>1.04</v>
      </c>
      <c r="H2044" s="7"/>
      <c r="I2044" s="7"/>
      <c r="J2044" s="7"/>
      <c r="X2044" s="35" t="str">
        <f t="shared" si="74"/>
        <v>Rational emotive behaviour therapy (REBT) individual</v>
      </c>
      <c r="Y2044" s="35" t="str">
        <f t="shared" si="75"/>
        <v>Third-wave cognitive therapy individual</v>
      </c>
      <c r="Z2044" s="35" t="str">
        <f>FIXED(EXP('WinBUGS output'!N2043),2)</f>
        <v>1.20</v>
      </c>
      <c r="AA2044" s="35" t="str">
        <f>FIXED(EXP('WinBUGS output'!M2043),2)</f>
        <v>0.57</v>
      </c>
      <c r="AB2044" s="35" t="str">
        <f>FIXED(EXP('WinBUGS output'!O2043),2)</f>
        <v>2.84</v>
      </c>
    </row>
    <row r="2045" spans="1:28" x14ac:dyDescent="0.25">
      <c r="A2045" s="37">
        <v>49</v>
      </c>
      <c r="B2045" s="37">
        <v>51</v>
      </c>
      <c r="C2045" s="35" t="str">
        <f>VLOOKUP(A2045,'WinBUGS output'!A:C,3,FALSE)</f>
        <v>Rational emotive behaviour therapy (REBT) individual</v>
      </c>
      <c r="D2045" s="35" t="str">
        <f>VLOOKUP(B2045,'WinBUGS output'!A:C,3,FALSE)</f>
        <v>Third-wave cognitive therapy individual + TAU</v>
      </c>
      <c r="E2045" s="35" t="str">
        <f>FIXED('WinBUGS output'!N2044,2)</f>
        <v>0.15</v>
      </c>
      <c r="F2045" s="35" t="str">
        <f>FIXED('WinBUGS output'!M2044,2)</f>
        <v>-0.68</v>
      </c>
      <c r="G2045" s="35" t="str">
        <f>FIXED('WinBUGS output'!O2044,2)</f>
        <v>1.14</v>
      </c>
      <c r="H2045" s="7"/>
      <c r="I2045" s="7"/>
      <c r="J2045" s="7"/>
      <c r="X2045" s="35" t="str">
        <f t="shared" si="74"/>
        <v>Rational emotive behaviour therapy (REBT) individual</v>
      </c>
      <c r="Y2045" s="35" t="str">
        <f t="shared" si="75"/>
        <v>Third-wave cognitive therapy individual + TAU</v>
      </c>
      <c r="Z2045" s="35" t="str">
        <f>FIXED(EXP('WinBUGS output'!N2044),2)</f>
        <v>1.16</v>
      </c>
      <c r="AA2045" s="35" t="str">
        <f>FIXED(EXP('WinBUGS output'!M2044),2)</f>
        <v>0.51</v>
      </c>
      <c r="AB2045" s="35" t="str">
        <f>FIXED(EXP('WinBUGS output'!O2044),2)</f>
        <v>3.14</v>
      </c>
    </row>
    <row r="2046" spans="1:28" x14ac:dyDescent="0.25">
      <c r="A2046" s="37">
        <v>49</v>
      </c>
      <c r="B2046" s="37">
        <v>52</v>
      </c>
      <c r="C2046" s="35" t="str">
        <f>VLOOKUP(A2046,'WinBUGS output'!A:C,3,FALSE)</f>
        <v>Rational emotive behaviour therapy (REBT) individual</v>
      </c>
      <c r="D2046" s="35" t="str">
        <f>VLOOKUP(B2046,'WinBUGS output'!A:C,3,FALSE)</f>
        <v>CBT group (under 15 sessions)</v>
      </c>
      <c r="E2046" s="35" t="str">
        <f>FIXED('WinBUGS output'!N2045,2)</f>
        <v>-0.46</v>
      </c>
      <c r="F2046" s="35" t="str">
        <f>FIXED('WinBUGS output'!M2045,2)</f>
        <v>-1.30</v>
      </c>
      <c r="G2046" s="35" t="str">
        <f>FIXED('WinBUGS output'!O2045,2)</f>
        <v>0.39</v>
      </c>
      <c r="H2046" s="7"/>
      <c r="I2046" s="7"/>
      <c r="J2046" s="7"/>
      <c r="X2046" s="35" t="str">
        <f t="shared" si="74"/>
        <v>Rational emotive behaviour therapy (REBT) individual</v>
      </c>
      <c r="Y2046" s="35" t="str">
        <f t="shared" si="75"/>
        <v>CBT group (under 15 sessions)</v>
      </c>
      <c r="Z2046" s="35" t="str">
        <f>FIXED(EXP('WinBUGS output'!N2045),2)</f>
        <v>0.63</v>
      </c>
      <c r="AA2046" s="35" t="str">
        <f>FIXED(EXP('WinBUGS output'!M2045),2)</f>
        <v>0.27</v>
      </c>
      <c r="AB2046" s="35" t="str">
        <f>FIXED(EXP('WinBUGS output'!O2045),2)</f>
        <v>1.47</v>
      </c>
    </row>
    <row r="2047" spans="1:28" x14ac:dyDescent="0.25">
      <c r="A2047" s="37">
        <v>49</v>
      </c>
      <c r="B2047" s="37">
        <v>53</v>
      </c>
      <c r="C2047" s="35" t="str">
        <f>VLOOKUP(A2047,'WinBUGS output'!A:C,3,FALSE)</f>
        <v>Rational emotive behaviour therapy (REBT) individual</v>
      </c>
      <c r="D2047" s="35" t="str">
        <f>VLOOKUP(B2047,'WinBUGS output'!A:C,3,FALSE)</f>
        <v>CBT group (under 15 sessions) + TAU</v>
      </c>
      <c r="E2047" s="35" t="str">
        <f>FIXED('WinBUGS output'!N2046,2)</f>
        <v>-0.31</v>
      </c>
      <c r="F2047" s="35" t="str">
        <f>FIXED('WinBUGS output'!M2046,2)</f>
        <v>-1.20</v>
      </c>
      <c r="G2047" s="35" t="str">
        <f>FIXED('WinBUGS output'!O2046,2)</f>
        <v>0.64</v>
      </c>
      <c r="H2047" s="7"/>
      <c r="I2047" s="7"/>
      <c r="J2047" s="7"/>
      <c r="X2047" s="35" t="str">
        <f t="shared" si="74"/>
        <v>Rational emotive behaviour therapy (REBT) individual</v>
      </c>
      <c r="Y2047" s="35" t="str">
        <f t="shared" si="75"/>
        <v>CBT group (under 15 sessions) + TAU</v>
      </c>
      <c r="Z2047" s="35" t="str">
        <f>FIXED(EXP('WinBUGS output'!N2046),2)</f>
        <v>0.73</v>
      </c>
      <c r="AA2047" s="35" t="str">
        <f>FIXED(EXP('WinBUGS output'!M2046),2)</f>
        <v>0.30</v>
      </c>
      <c r="AB2047" s="35" t="str">
        <f>FIXED(EXP('WinBUGS output'!O2046),2)</f>
        <v>1.90</v>
      </c>
    </row>
    <row r="2048" spans="1:28" x14ac:dyDescent="0.25">
      <c r="A2048" s="37">
        <v>49</v>
      </c>
      <c r="B2048" s="37">
        <v>54</v>
      </c>
      <c r="C2048" s="35" t="str">
        <f>VLOOKUP(A2048,'WinBUGS output'!A:C,3,FALSE)</f>
        <v>Rational emotive behaviour therapy (REBT) individual</v>
      </c>
      <c r="D2048" s="35" t="str">
        <f>VLOOKUP(B2048,'WinBUGS output'!A:C,3,FALSE)</f>
        <v>Coping with Depression course (group)</v>
      </c>
      <c r="E2048" s="35" t="str">
        <f>FIXED('WinBUGS output'!N2047,2)</f>
        <v>-0.73</v>
      </c>
      <c r="F2048" s="35" t="str">
        <f>FIXED('WinBUGS output'!M2047,2)</f>
        <v>-1.65</v>
      </c>
      <c r="G2048" s="35" t="str">
        <f>FIXED('WinBUGS output'!O2047,2)</f>
        <v>0.14</v>
      </c>
      <c r="H2048" s="7"/>
      <c r="I2048" s="7"/>
      <c r="J2048" s="7"/>
      <c r="X2048" s="35" t="str">
        <f t="shared" si="74"/>
        <v>Rational emotive behaviour therapy (REBT) individual</v>
      </c>
      <c r="Y2048" s="35" t="str">
        <f t="shared" si="75"/>
        <v>Coping with Depression course (group)</v>
      </c>
      <c r="Z2048" s="35" t="str">
        <f>FIXED(EXP('WinBUGS output'!N2047),2)</f>
        <v>0.48</v>
      </c>
      <c r="AA2048" s="35" t="str">
        <f>FIXED(EXP('WinBUGS output'!M2047),2)</f>
        <v>0.19</v>
      </c>
      <c r="AB2048" s="35" t="str">
        <f>FIXED(EXP('WinBUGS output'!O2047),2)</f>
        <v>1.15</v>
      </c>
    </row>
    <row r="2049" spans="1:28" x14ac:dyDescent="0.25">
      <c r="A2049" s="37">
        <v>49</v>
      </c>
      <c r="B2049" s="37">
        <v>55</v>
      </c>
      <c r="C2049" s="35" t="str">
        <f>VLOOKUP(A2049,'WinBUGS output'!A:C,3,FALSE)</f>
        <v>Rational emotive behaviour therapy (REBT) individual</v>
      </c>
      <c r="D2049" s="35" t="str">
        <f>VLOOKUP(B2049,'WinBUGS output'!A:C,3,FALSE)</f>
        <v>Third-wave cognitive therapy group</v>
      </c>
      <c r="E2049" s="35" t="str">
        <f>FIXED('WinBUGS output'!N2048,2)</f>
        <v>-0.70</v>
      </c>
      <c r="F2049" s="35" t="str">
        <f>FIXED('WinBUGS output'!M2048,2)</f>
        <v>-1.57</v>
      </c>
      <c r="G2049" s="35" t="str">
        <f>FIXED('WinBUGS output'!O2048,2)</f>
        <v>0.14</v>
      </c>
      <c r="H2049" s="7"/>
      <c r="I2049" s="7"/>
      <c r="J2049" s="7"/>
      <c r="X2049" s="35" t="str">
        <f t="shared" si="74"/>
        <v>Rational emotive behaviour therapy (REBT) individual</v>
      </c>
      <c r="Y2049" s="35" t="str">
        <f t="shared" si="75"/>
        <v>Third-wave cognitive therapy group</v>
      </c>
      <c r="Z2049" s="35" t="str">
        <f>FIXED(EXP('WinBUGS output'!N2048),2)</f>
        <v>0.50</v>
      </c>
      <c r="AA2049" s="35" t="str">
        <f>FIXED(EXP('WinBUGS output'!M2048),2)</f>
        <v>0.21</v>
      </c>
      <c r="AB2049" s="35" t="str">
        <f>FIXED(EXP('WinBUGS output'!O2048),2)</f>
        <v>1.16</v>
      </c>
    </row>
    <row r="2050" spans="1:28" x14ac:dyDescent="0.25">
      <c r="A2050" s="37">
        <v>49</v>
      </c>
      <c r="B2050" s="37">
        <v>56</v>
      </c>
      <c r="C2050" s="35" t="str">
        <f>VLOOKUP(A2050,'WinBUGS output'!A:C,3,FALSE)</f>
        <v>Rational emotive behaviour therapy (REBT) individual</v>
      </c>
      <c r="D2050" s="35" t="str">
        <f>VLOOKUP(B2050,'WinBUGS output'!A:C,3,FALSE)</f>
        <v>Third-wave cognitive therapy group + TAU</v>
      </c>
      <c r="E2050" s="35" t="str">
        <f>FIXED('WinBUGS output'!N2049,2)</f>
        <v>-0.52</v>
      </c>
      <c r="F2050" s="35" t="str">
        <f>FIXED('WinBUGS output'!M2049,2)</f>
        <v>-1.48</v>
      </c>
      <c r="G2050" s="35" t="str">
        <f>FIXED('WinBUGS output'!O2049,2)</f>
        <v>0.47</v>
      </c>
      <c r="H2050" s="7"/>
      <c r="I2050" s="7"/>
      <c r="J2050" s="7"/>
      <c r="X2050" s="35" t="str">
        <f t="shared" si="74"/>
        <v>Rational emotive behaviour therapy (REBT) individual</v>
      </c>
      <c r="Y2050" s="35" t="str">
        <f t="shared" si="75"/>
        <v>Third-wave cognitive therapy group + TAU</v>
      </c>
      <c r="Z2050" s="35" t="str">
        <f>FIXED(EXP('WinBUGS output'!N2049),2)</f>
        <v>0.60</v>
      </c>
      <c r="AA2050" s="35" t="str">
        <f>FIXED(EXP('WinBUGS output'!M2049),2)</f>
        <v>0.23</v>
      </c>
      <c r="AB2050" s="35" t="str">
        <f>FIXED(EXP('WinBUGS output'!O2049),2)</f>
        <v>1.61</v>
      </c>
    </row>
    <row r="2051" spans="1:28" x14ac:dyDescent="0.25">
      <c r="A2051" s="37">
        <v>49</v>
      </c>
      <c r="B2051" s="37">
        <v>57</v>
      </c>
      <c r="C2051" s="35" t="str">
        <f>VLOOKUP(A2051,'WinBUGS output'!A:C,3,FALSE)</f>
        <v>Rational emotive behaviour therapy (REBT) individual</v>
      </c>
      <c r="D2051" s="35" t="str">
        <f>VLOOKUP(B2051,'WinBUGS output'!A:C,3,FALSE)</f>
        <v>CBT individual (over 15 sessions) + any TCA</v>
      </c>
      <c r="E2051" s="35" t="str">
        <f>FIXED('WinBUGS output'!N2050,2)</f>
        <v>0.32</v>
      </c>
      <c r="F2051" s="35" t="str">
        <f>FIXED('WinBUGS output'!M2050,2)</f>
        <v>-0.61</v>
      </c>
      <c r="G2051" s="35" t="str">
        <f>FIXED('WinBUGS output'!O2050,2)</f>
        <v>1.24</v>
      </c>
      <c r="H2051" s="7"/>
      <c r="I2051" s="7"/>
      <c r="J2051" s="7"/>
      <c r="X2051" s="35" t="str">
        <f t="shared" si="74"/>
        <v>Rational emotive behaviour therapy (REBT) individual</v>
      </c>
      <c r="Y2051" s="35" t="str">
        <f t="shared" si="75"/>
        <v>CBT individual (over 15 sessions) + any TCA</v>
      </c>
      <c r="Z2051" s="35" t="str">
        <f>FIXED(EXP('WinBUGS output'!N2050),2)</f>
        <v>1.37</v>
      </c>
      <c r="AA2051" s="35" t="str">
        <f>FIXED(EXP('WinBUGS output'!M2050),2)</f>
        <v>0.54</v>
      </c>
      <c r="AB2051" s="35" t="str">
        <f>FIXED(EXP('WinBUGS output'!O2050),2)</f>
        <v>3.44</v>
      </c>
    </row>
    <row r="2052" spans="1:28" x14ac:dyDescent="0.25">
      <c r="A2052" s="37">
        <v>49</v>
      </c>
      <c r="B2052" s="37">
        <v>58</v>
      </c>
      <c r="C2052" s="35" t="str">
        <f>VLOOKUP(A2052,'WinBUGS output'!A:C,3,FALSE)</f>
        <v>Rational emotive behaviour therapy (REBT) individual</v>
      </c>
      <c r="D2052" s="35" t="str">
        <f>VLOOKUP(B2052,'WinBUGS output'!A:C,3,FALSE)</f>
        <v>CBT individual (over 15 sessions) + imipramine</v>
      </c>
      <c r="E2052" s="35" t="str">
        <f>FIXED('WinBUGS output'!N2051,2)</f>
        <v>0.34</v>
      </c>
      <c r="F2052" s="35" t="str">
        <f>FIXED('WinBUGS output'!M2051,2)</f>
        <v>-0.68</v>
      </c>
      <c r="G2052" s="35" t="str">
        <f>FIXED('WinBUGS output'!O2051,2)</f>
        <v>1.35</v>
      </c>
      <c r="H2052" s="7"/>
      <c r="I2052" s="7"/>
      <c r="J2052" s="7"/>
      <c r="X2052" s="35" t="str">
        <f t="shared" si="74"/>
        <v>Rational emotive behaviour therapy (REBT) individual</v>
      </c>
      <c r="Y2052" s="35" t="str">
        <f t="shared" si="75"/>
        <v>CBT individual (over 15 sessions) + imipramine</v>
      </c>
      <c r="Z2052" s="35" t="str">
        <f>FIXED(EXP('WinBUGS output'!N2051),2)</f>
        <v>1.40</v>
      </c>
      <c r="AA2052" s="35" t="str">
        <f>FIXED(EXP('WinBUGS output'!M2051),2)</f>
        <v>0.51</v>
      </c>
      <c r="AB2052" s="35" t="str">
        <f>FIXED(EXP('WinBUGS output'!O2051),2)</f>
        <v>3.87</v>
      </c>
    </row>
    <row r="2053" spans="1:28" x14ac:dyDescent="0.25">
      <c r="A2053" s="37">
        <v>49</v>
      </c>
      <c r="B2053" s="37">
        <v>59</v>
      </c>
      <c r="C2053" s="35" t="str">
        <f>VLOOKUP(A2053,'WinBUGS output'!A:C,3,FALSE)</f>
        <v>Rational emotive behaviour therapy (REBT) individual</v>
      </c>
      <c r="D2053" s="35" t="str">
        <f>VLOOKUP(B2053,'WinBUGS output'!A:C,3,FALSE)</f>
        <v>Supportive psychotherapy + any SSRI</v>
      </c>
      <c r="E2053" s="35" t="str">
        <f>FIXED('WinBUGS output'!N2052,2)</f>
        <v>0.71</v>
      </c>
      <c r="F2053" s="35" t="str">
        <f>FIXED('WinBUGS output'!M2052,2)</f>
        <v>-0.86</v>
      </c>
      <c r="G2053" s="35" t="str">
        <f>FIXED('WinBUGS output'!O2052,2)</f>
        <v>2.32</v>
      </c>
      <c r="H2053" s="7"/>
      <c r="I2053" s="7"/>
      <c r="J2053" s="7"/>
      <c r="X2053" s="35" t="str">
        <f t="shared" ref="X2053:X2116" si="76">C2053</f>
        <v>Rational emotive behaviour therapy (REBT) individual</v>
      </c>
      <c r="Y2053" s="35" t="str">
        <f t="shared" ref="Y2053:Y2116" si="77">D2053</f>
        <v>Supportive psychotherapy + any SSRI</v>
      </c>
      <c r="Z2053" s="35" t="str">
        <f>FIXED(EXP('WinBUGS output'!N2052),2)</f>
        <v>2.04</v>
      </c>
      <c r="AA2053" s="35" t="str">
        <f>FIXED(EXP('WinBUGS output'!M2052),2)</f>
        <v>0.42</v>
      </c>
      <c r="AB2053" s="35" t="str">
        <f>FIXED(EXP('WinBUGS output'!O2052),2)</f>
        <v>10.22</v>
      </c>
    </row>
    <row r="2054" spans="1:28" x14ac:dyDescent="0.25">
      <c r="A2054" s="37">
        <v>49</v>
      </c>
      <c r="B2054" s="37">
        <v>60</v>
      </c>
      <c r="C2054" s="35" t="str">
        <f>VLOOKUP(A2054,'WinBUGS output'!A:C,3,FALSE)</f>
        <v>Rational emotive behaviour therapy (REBT) individual</v>
      </c>
      <c r="D2054" s="35" t="str">
        <f>VLOOKUP(B2054,'WinBUGS output'!A:C,3,FALSE)</f>
        <v>Interpersonal psychotherapy (IPT) + any AD</v>
      </c>
      <c r="E2054" s="35" t="str">
        <f>FIXED('WinBUGS output'!N2053,2)</f>
        <v>0.88</v>
      </c>
      <c r="F2054" s="35" t="str">
        <f>FIXED('WinBUGS output'!M2053,2)</f>
        <v>-0.28</v>
      </c>
      <c r="G2054" s="35" t="str">
        <f>FIXED('WinBUGS output'!O2053,2)</f>
        <v>2.06</v>
      </c>
      <c r="H2054" s="7"/>
      <c r="I2054" s="7"/>
      <c r="J2054" s="7"/>
      <c r="X2054" s="35" t="str">
        <f t="shared" si="76"/>
        <v>Rational emotive behaviour therapy (REBT) individual</v>
      </c>
      <c r="Y2054" s="35" t="str">
        <f t="shared" si="77"/>
        <v>Interpersonal psychotherapy (IPT) + any AD</v>
      </c>
      <c r="Z2054" s="35" t="str">
        <f>FIXED(EXP('WinBUGS output'!N2053),2)</f>
        <v>2.42</v>
      </c>
      <c r="AA2054" s="35" t="str">
        <f>FIXED(EXP('WinBUGS output'!M2053),2)</f>
        <v>0.76</v>
      </c>
      <c r="AB2054" s="35" t="str">
        <f>FIXED(EXP('WinBUGS output'!O2053),2)</f>
        <v>7.85</v>
      </c>
    </row>
    <row r="2055" spans="1:28" x14ac:dyDescent="0.25">
      <c r="A2055" s="37">
        <v>49</v>
      </c>
      <c r="B2055" s="37">
        <v>61</v>
      </c>
      <c r="C2055" s="35" t="str">
        <f>VLOOKUP(A2055,'WinBUGS output'!A:C,3,FALSE)</f>
        <v>Rational emotive behaviour therapy (REBT) individual</v>
      </c>
      <c r="D2055" s="35" t="str">
        <f>VLOOKUP(B2055,'WinBUGS output'!A:C,3,FALSE)</f>
        <v>Interpersonal psychotherapy (IPT) + imipramine</v>
      </c>
      <c r="E2055" s="35" t="str">
        <f>FIXED('WinBUGS output'!N2054,2)</f>
        <v>0.90</v>
      </c>
      <c r="F2055" s="35" t="str">
        <f>FIXED('WinBUGS output'!M2054,2)</f>
        <v>-0.40</v>
      </c>
      <c r="G2055" s="35" t="str">
        <f>FIXED('WinBUGS output'!O2054,2)</f>
        <v>2.23</v>
      </c>
      <c r="H2055" s="7"/>
      <c r="I2055" s="7"/>
      <c r="J2055" s="7"/>
      <c r="X2055" s="35" t="str">
        <f t="shared" si="76"/>
        <v>Rational emotive behaviour therapy (REBT) individual</v>
      </c>
      <c r="Y2055" s="35" t="str">
        <f t="shared" si="77"/>
        <v>Interpersonal psychotherapy (IPT) + imipramine</v>
      </c>
      <c r="Z2055" s="35" t="str">
        <f>FIXED(EXP('WinBUGS output'!N2054),2)</f>
        <v>2.47</v>
      </c>
      <c r="AA2055" s="35" t="str">
        <f>FIXED(EXP('WinBUGS output'!M2054),2)</f>
        <v>0.67</v>
      </c>
      <c r="AB2055" s="35" t="str">
        <f>FIXED(EXP('WinBUGS output'!O2054),2)</f>
        <v>9.32</v>
      </c>
    </row>
    <row r="2056" spans="1:28" x14ac:dyDescent="0.25">
      <c r="A2056" s="37">
        <v>49</v>
      </c>
      <c r="B2056" s="37">
        <v>62</v>
      </c>
      <c r="C2056" s="35" t="str">
        <f>VLOOKUP(A2056,'WinBUGS output'!A:C,3,FALSE)</f>
        <v>Rational emotive behaviour therapy (REBT) individual</v>
      </c>
      <c r="D2056" s="35" t="str">
        <f>VLOOKUP(B2056,'WinBUGS output'!A:C,3,FALSE)</f>
        <v>Short-term psychodynamic psychotherapy individual + Any AD</v>
      </c>
      <c r="E2056" s="35" t="str">
        <f>FIXED('WinBUGS output'!N2055,2)</f>
        <v>0.65</v>
      </c>
      <c r="F2056" s="35" t="str">
        <f>FIXED('WinBUGS output'!M2055,2)</f>
        <v>-0.43</v>
      </c>
      <c r="G2056" s="35" t="str">
        <f>FIXED('WinBUGS output'!O2055,2)</f>
        <v>1.72</v>
      </c>
      <c r="H2056" s="7"/>
      <c r="I2056" s="7"/>
      <c r="J2056" s="7"/>
      <c r="X2056" s="35" t="str">
        <f t="shared" si="76"/>
        <v>Rational emotive behaviour therapy (REBT) individual</v>
      </c>
      <c r="Y2056" s="35" t="str">
        <f t="shared" si="77"/>
        <v>Short-term psychodynamic psychotherapy individual + Any AD</v>
      </c>
      <c r="Z2056" s="35" t="str">
        <f>FIXED(EXP('WinBUGS output'!N2055),2)</f>
        <v>1.91</v>
      </c>
      <c r="AA2056" s="35" t="str">
        <f>FIXED(EXP('WinBUGS output'!M2055),2)</f>
        <v>0.65</v>
      </c>
      <c r="AB2056" s="35" t="str">
        <f>FIXED(EXP('WinBUGS output'!O2055),2)</f>
        <v>5.56</v>
      </c>
    </row>
    <row r="2057" spans="1:28" x14ac:dyDescent="0.25">
      <c r="A2057" s="37">
        <v>49</v>
      </c>
      <c r="B2057" s="37">
        <v>63</v>
      </c>
      <c r="C2057" s="35" t="str">
        <f>VLOOKUP(A2057,'WinBUGS output'!A:C,3,FALSE)</f>
        <v>Rational emotive behaviour therapy (REBT) individual</v>
      </c>
      <c r="D2057" s="35" t="str">
        <f>VLOOKUP(B2057,'WinBUGS output'!A:C,3,FALSE)</f>
        <v>Short-term psychodynamic psychotherapy individual + any SSRI</v>
      </c>
      <c r="E2057" s="35" t="str">
        <f>FIXED('WinBUGS output'!N2056,2)</f>
        <v>0.51</v>
      </c>
      <c r="F2057" s="35" t="str">
        <f>FIXED('WinBUGS output'!M2056,2)</f>
        <v>-0.68</v>
      </c>
      <c r="G2057" s="35" t="str">
        <f>FIXED('WinBUGS output'!O2056,2)</f>
        <v>1.66</v>
      </c>
      <c r="H2057" s="7"/>
      <c r="I2057" s="7"/>
      <c r="J2057" s="7"/>
      <c r="X2057" s="35" t="str">
        <f t="shared" si="76"/>
        <v>Rational emotive behaviour therapy (REBT) individual</v>
      </c>
      <c r="Y2057" s="35" t="str">
        <f t="shared" si="77"/>
        <v>Short-term psychodynamic psychotherapy individual + any SSRI</v>
      </c>
      <c r="Z2057" s="35" t="str">
        <f>FIXED(EXP('WinBUGS output'!N2056),2)</f>
        <v>1.66</v>
      </c>
      <c r="AA2057" s="35" t="str">
        <f>FIXED(EXP('WinBUGS output'!M2056),2)</f>
        <v>0.51</v>
      </c>
      <c r="AB2057" s="35" t="str">
        <f>FIXED(EXP('WinBUGS output'!O2056),2)</f>
        <v>5.23</v>
      </c>
    </row>
    <row r="2058" spans="1:28" x14ac:dyDescent="0.25">
      <c r="A2058" s="37">
        <v>49</v>
      </c>
      <c r="B2058" s="37">
        <v>64</v>
      </c>
      <c r="C2058" s="35" t="str">
        <f>VLOOKUP(A2058,'WinBUGS output'!A:C,3,FALSE)</f>
        <v>Rational emotive behaviour therapy (REBT) individual</v>
      </c>
      <c r="D2058" s="35" t="str">
        <f>VLOOKUP(B2058,'WinBUGS output'!A:C,3,FALSE)</f>
        <v>CBT individual (over 15 sessions) + Pill placebo</v>
      </c>
      <c r="E2058" s="35" t="str">
        <f>FIXED('WinBUGS output'!N2057,2)</f>
        <v>1.25</v>
      </c>
      <c r="F2058" s="35" t="str">
        <f>FIXED('WinBUGS output'!M2057,2)</f>
        <v>0.08</v>
      </c>
      <c r="G2058" s="35" t="str">
        <f>FIXED('WinBUGS output'!O2057,2)</f>
        <v>2.40</v>
      </c>
      <c r="H2058" s="7"/>
      <c r="I2058" s="7"/>
      <c r="J2058" s="7"/>
      <c r="X2058" s="35" t="str">
        <f t="shared" si="76"/>
        <v>Rational emotive behaviour therapy (REBT) individual</v>
      </c>
      <c r="Y2058" s="35" t="str">
        <f t="shared" si="77"/>
        <v>CBT individual (over 15 sessions) + Pill placebo</v>
      </c>
      <c r="Z2058" s="35" t="str">
        <f>FIXED(EXP('WinBUGS output'!N2057),2)</f>
        <v>3.47</v>
      </c>
      <c r="AA2058" s="35" t="str">
        <f>FIXED(EXP('WinBUGS output'!M2057),2)</f>
        <v>1.08</v>
      </c>
      <c r="AB2058" s="35" t="str">
        <f>FIXED(EXP('WinBUGS output'!O2057),2)</f>
        <v>11.06</v>
      </c>
    </row>
    <row r="2059" spans="1:28" x14ac:dyDescent="0.25">
      <c r="A2059" s="37">
        <v>49</v>
      </c>
      <c r="B2059" s="37">
        <v>65</v>
      </c>
      <c r="C2059" s="35" t="str">
        <f>VLOOKUP(A2059,'WinBUGS output'!A:C,3,FALSE)</f>
        <v>Rational emotive behaviour therapy (REBT) individual</v>
      </c>
      <c r="D2059" s="35" t="str">
        <f>VLOOKUP(B2059,'WinBUGS output'!A:C,3,FALSE)</f>
        <v xml:space="preserve">Interpersonal psychotherapy (IPT) + Pill placebo </v>
      </c>
      <c r="E2059" s="35" t="str">
        <f>FIXED('WinBUGS output'!N2058,2)</f>
        <v>1.23</v>
      </c>
      <c r="F2059" s="35" t="str">
        <f>FIXED('WinBUGS output'!M2058,2)</f>
        <v>-0.08</v>
      </c>
      <c r="G2059" s="35" t="str">
        <f>FIXED('WinBUGS output'!O2058,2)</f>
        <v>2.53</v>
      </c>
      <c r="H2059" s="7"/>
      <c r="I2059" s="7"/>
      <c r="J2059" s="7"/>
      <c r="X2059" s="35" t="str">
        <f t="shared" si="76"/>
        <v>Rational emotive behaviour therapy (REBT) individual</v>
      </c>
      <c r="Y2059" s="35" t="str">
        <f t="shared" si="77"/>
        <v xml:space="preserve">Interpersonal psychotherapy (IPT) + Pill placebo </v>
      </c>
      <c r="Z2059" s="35" t="str">
        <f>FIXED(EXP('WinBUGS output'!N2058),2)</f>
        <v>3.42</v>
      </c>
      <c r="AA2059" s="35" t="str">
        <f>FIXED(EXP('WinBUGS output'!M2058),2)</f>
        <v>0.92</v>
      </c>
      <c r="AB2059" s="35" t="str">
        <f>FIXED(EXP('WinBUGS output'!O2058),2)</f>
        <v>12.59</v>
      </c>
    </row>
    <row r="2060" spans="1:28" x14ac:dyDescent="0.25">
      <c r="A2060" s="37">
        <v>49</v>
      </c>
      <c r="B2060" s="37">
        <v>66</v>
      </c>
      <c r="C2060" s="35" t="str">
        <f>VLOOKUP(A2060,'WinBUGS output'!A:C,3,FALSE)</f>
        <v>Rational emotive behaviour therapy (REBT) individual</v>
      </c>
      <c r="D2060" s="35" t="str">
        <f>VLOOKUP(B2060,'WinBUGS output'!A:C,3,FALSE)</f>
        <v>Exercise + Sertraline</v>
      </c>
      <c r="E2060" s="35" t="str">
        <f>FIXED('WinBUGS output'!N2059,2)</f>
        <v>1.11</v>
      </c>
      <c r="F2060" s="35" t="str">
        <f>FIXED('WinBUGS output'!M2059,2)</f>
        <v>-0.11</v>
      </c>
      <c r="G2060" s="35" t="str">
        <f>FIXED('WinBUGS output'!O2059,2)</f>
        <v>2.33</v>
      </c>
      <c r="H2060" s="7"/>
      <c r="I2060" s="7"/>
      <c r="J2060" s="7"/>
      <c r="X2060" s="35" t="str">
        <f t="shared" si="76"/>
        <v>Rational emotive behaviour therapy (REBT) individual</v>
      </c>
      <c r="Y2060" s="35" t="str">
        <f t="shared" si="77"/>
        <v>Exercise + Sertraline</v>
      </c>
      <c r="Z2060" s="35" t="str">
        <f>FIXED(EXP('WinBUGS output'!N2059),2)</f>
        <v>3.02</v>
      </c>
      <c r="AA2060" s="35" t="str">
        <f>FIXED(EXP('WinBUGS output'!M2059),2)</f>
        <v>0.89</v>
      </c>
      <c r="AB2060" s="35" t="str">
        <f>FIXED(EXP('WinBUGS output'!O2059),2)</f>
        <v>10.28</v>
      </c>
    </row>
    <row r="2061" spans="1:28" x14ac:dyDescent="0.25">
      <c r="A2061" s="37">
        <v>49</v>
      </c>
      <c r="B2061" s="37">
        <v>67</v>
      </c>
      <c r="C2061" s="35" t="str">
        <f>VLOOKUP(A2061,'WinBUGS output'!A:C,3,FALSE)</f>
        <v>Rational emotive behaviour therapy (REBT) individual</v>
      </c>
      <c r="D2061" s="35" t="str">
        <f>VLOOKUP(B2061,'WinBUGS output'!A:C,3,FALSE)</f>
        <v>Cognitive bibliotherapy + escitalopram</v>
      </c>
      <c r="E2061" s="35" t="str">
        <f>FIXED('WinBUGS output'!N2060,2)</f>
        <v>-0.38</v>
      </c>
      <c r="F2061" s="35" t="str">
        <f>FIXED('WinBUGS output'!M2060,2)</f>
        <v>-1.67</v>
      </c>
      <c r="G2061" s="35" t="str">
        <f>FIXED('WinBUGS output'!O2060,2)</f>
        <v>0.92</v>
      </c>
      <c r="H2061" s="7"/>
      <c r="I2061" s="7"/>
      <c r="J2061" s="7"/>
      <c r="X2061" s="35" t="str">
        <f t="shared" si="76"/>
        <v>Rational emotive behaviour therapy (REBT) individual</v>
      </c>
      <c r="Y2061" s="35" t="str">
        <f t="shared" si="77"/>
        <v>Cognitive bibliotherapy + escitalopram</v>
      </c>
      <c r="Z2061" s="35" t="str">
        <f>FIXED(EXP('WinBUGS output'!N2060),2)</f>
        <v>0.68</v>
      </c>
      <c r="AA2061" s="35" t="str">
        <f>FIXED(EXP('WinBUGS output'!M2060),2)</f>
        <v>0.19</v>
      </c>
      <c r="AB2061" s="35" t="str">
        <f>FIXED(EXP('WinBUGS output'!O2060),2)</f>
        <v>2.50</v>
      </c>
    </row>
    <row r="2062" spans="1:28" x14ac:dyDescent="0.25">
      <c r="A2062" s="37">
        <v>50</v>
      </c>
      <c r="B2062" s="37">
        <v>51</v>
      </c>
      <c r="C2062" s="35" t="str">
        <f>VLOOKUP(A2062,'WinBUGS output'!A:C,3,FALSE)</f>
        <v>Third-wave cognitive therapy individual</v>
      </c>
      <c r="D2062" s="35" t="str">
        <f>VLOOKUP(B2062,'WinBUGS output'!A:C,3,FALSE)</f>
        <v>Third-wave cognitive therapy individual + TAU</v>
      </c>
      <c r="E2062" s="35" t="str">
        <f>FIXED('WinBUGS output'!N2061,2)</f>
        <v>-0.03</v>
      </c>
      <c r="F2062" s="35" t="str">
        <f>FIXED('WinBUGS output'!M2061,2)</f>
        <v>-0.87</v>
      </c>
      <c r="G2062" s="35" t="str">
        <f>FIXED('WinBUGS output'!O2061,2)</f>
        <v>0.84</v>
      </c>
      <c r="H2062" s="7"/>
      <c r="I2062" s="7"/>
      <c r="J2062" s="7"/>
      <c r="X2062" s="35" t="str">
        <f t="shared" si="76"/>
        <v>Third-wave cognitive therapy individual</v>
      </c>
      <c r="Y2062" s="35" t="str">
        <f t="shared" si="77"/>
        <v>Third-wave cognitive therapy individual + TAU</v>
      </c>
      <c r="Z2062" s="35" t="str">
        <f>FIXED(EXP('WinBUGS output'!N2061),2)</f>
        <v>0.97</v>
      </c>
      <c r="AA2062" s="35" t="str">
        <f>FIXED(EXP('WinBUGS output'!M2061),2)</f>
        <v>0.42</v>
      </c>
      <c r="AB2062" s="35" t="str">
        <f>FIXED(EXP('WinBUGS output'!O2061),2)</f>
        <v>2.33</v>
      </c>
    </row>
    <row r="2063" spans="1:28" x14ac:dyDescent="0.25">
      <c r="A2063" s="37">
        <v>50</v>
      </c>
      <c r="B2063" s="37">
        <v>52</v>
      </c>
      <c r="C2063" s="35" t="str">
        <f>VLOOKUP(A2063,'WinBUGS output'!A:C,3,FALSE)</f>
        <v>Third-wave cognitive therapy individual</v>
      </c>
      <c r="D2063" s="35" t="str">
        <f>VLOOKUP(B2063,'WinBUGS output'!A:C,3,FALSE)</f>
        <v>CBT group (under 15 sessions)</v>
      </c>
      <c r="E2063" s="35" t="str">
        <f>FIXED('WinBUGS output'!N2062,2)</f>
        <v>-0.66</v>
      </c>
      <c r="F2063" s="35" t="str">
        <f>FIXED('WinBUGS output'!M2062,2)</f>
        <v>-1.49</v>
      </c>
      <c r="G2063" s="35" t="str">
        <f>FIXED('WinBUGS output'!O2062,2)</f>
        <v>0.15</v>
      </c>
      <c r="H2063" s="7"/>
      <c r="I2063" s="7"/>
      <c r="J2063" s="7"/>
      <c r="X2063" s="35" t="str">
        <f t="shared" si="76"/>
        <v>Third-wave cognitive therapy individual</v>
      </c>
      <c r="Y2063" s="35" t="str">
        <f t="shared" si="77"/>
        <v>CBT group (under 15 sessions)</v>
      </c>
      <c r="Z2063" s="35" t="str">
        <f>FIXED(EXP('WinBUGS output'!N2062),2)</f>
        <v>0.51</v>
      </c>
      <c r="AA2063" s="35" t="str">
        <f>FIXED(EXP('WinBUGS output'!M2062),2)</f>
        <v>0.23</v>
      </c>
      <c r="AB2063" s="35" t="str">
        <f>FIXED(EXP('WinBUGS output'!O2062),2)</f>
        <v>1.16</v>
      </c>
    </row>
    <row r="2064" spans="1:28" x14ac:dyDescent="0.25">
      <c r="A2064" s="37">
        <v>50</v>
      </c>
      <c r="B2064" s="37">
        <v>53</v>
      </c>
      <c r="C2064" s="35" t="str">
        <f>VLOOKUP(A2064,'WinBUGS output'!A:C,3,FALSE)</f>
        <v>Third-wave cognitive therapy individual</v>
      </c>
      <c r="D2064" s="35" t="str">
        <f>VLOOKUP(B2064,'WinBUGS output'!A:C,3,FALSE)</f>
        <v>CBT group (under 15 sessions) + TAU</v>
      </c>
      <c r="E2064" s="35" t="str">
        <f>FIXED('WinBUGS output'!N2063,2)</f>
        <v>-0.51</v>
      </c>
      <c r="F2064" s="35" t="str">
        <f>FIXED('WinBUGS output'!M2063,2)</f>
        <v>-1.37</v>
      </c>
      <c r="G2064" s="35" t="str">
        <f>FIXED('WinBUGS output'!O2063,2)</f>
        <v>0.39</v>
      </c>
      <c r="H2064" s="7"/>
      <c r="I2064" s="7"/>
      <c r="J2064" s="7"/>
      <c r="X2064" s="35" t="str">
        <f t="shared" si="76"/>
        <v>Third-wave cognitive therapy individual</v>
      </c>
      <c r="Y2064" s="35" t="str">
        <f t="shared" si="77"/>
        <v>CBT group (under 15 sessions) + TAU</v>
      </c>
      <c r="Z2064" s="35" t="str">
        <f>FIXED(EXP('WinBUGS output'!N2063),2)</f>
        <v>0.60</v>
      </c>
      <c r="AA2064" s="35" t="str">
        <f>FIXED(EXP('WinBUGS output'!M2063),2)</f>
        <v>0.25</v>
      </c>
      <c r="AB2064" s="35" t="str">
        <f>FIXED(EXP('WinBUGS output'!O2063),2)</f>
        <v>1.48</v>
      </c>
    </row>
    <row r="2065" spans="1:28" x14ac:dyDescent="0.25">
      <c r="A2065" s="37">
        <v>50</v>
      </c>
      <c r="B2065" s="37">
        <v>54</v>
      </c>
      <c r="C2065" s="35" t="str">
        <f>VLOOKUP(A2065,'WinBUGS output'!A:C,3,FALSE)</f>
        <v>Third-wave cognitive therapy individual</v>
      </c>
      <c r="D2065" s="35" t="str">
        <f>VLOOKUP(B2065,'WinBUGS output'!A:C,3,FALSE)</f>
        <v>Coping with Depression course (group)</v>
      </c>
      <c r="E2065" s="35" t="str">
        <f>FIXED('WinBUGS output'!N2064,2)</f>
        <v>-0.93</v>
      </c>
      <c r="F2065" s="35" t="str">
        <f>FIXED('WinBUGS output'!M2064,2)</f>
        <v>-1.83</v>
      </c>
      <c r="G2065" s="35" t="str">
        <f>FIXED('WinBUGS output'!O2064,2)</f>
        <v>-0.12</v>
      </c>
      <c r="H2065" s="7"/>
      <c r="I2065" s="7"/>
      <c r="J2065" s="7"/>
      <c r="X2065" s="35" t="str">
        <f t="shared" si="76"/>
        <v>Third-wave cognitive therapy individual</v>
      </c>
      <c r="Y2065" s="35" t="str">
        <f t="shared" si="77"/>
        <v>Coping with Depression course (group)</v>
      </c>
      <c r="Z2065" s="35" t="str">
        <f>FIXED(EXP('WinBUGS output'!N2064),2)</f>
        <v>0.39</v>
      </c>
      <c r="AA2065" s="35" t="str">
        <f>FIXED(EXP('WinBUGS output'!M2064),2)</f>
        <v>0.16</v>
      </c>
      <c r="AB2065" s="35" t="str">
        <f>FIXED(EXP('WinBUGS output'!O2064),2)</f>
        <v>0.89</v>
      </c>
    </row>
    <row r="2066" spans="1:28" x14ac:dyDescent="0.25">
      <c r="A2066" s="37">
        <v>50</v>
      </c>
      <c r="B2066" s="37">
        <v>55</v>
      </c>
      <c r="C2066" s="35" t="str">
        <f>VLOOKUP(A2066,'WinBUGS output'!A:C,3,FALSE)</f>
        <v>Third-wave cognitive therapy individual</v>
      </c>
      <c r="D2066" s="35" t="str">
        <f>VLOOKUP(B2066,'WinBUGS output'!A:C,3,FALSE)</f>
        <v>Third-wave cognitive therapy group</v>
      </c>
      <c r="E2066" s="35" t="str">
        <f>FIXED('WinBUGS output'!N2065,2)</f>
        <v>-0.90</v>
      </c>
      <c r="F2066" s="35" t="str">
        <f>FIXED('WinBUGS output'!M2065,2)</f>
        <v>-1.74</v>
      </c>
      <c r="G2066" s="35" t="str">
        <f>FIXED('WinBUGS output'!O2065,2)</f>
        <v>-0.12</v>
      </c>
      <c r="H2066" s="7"/>
      <c r="I2066" s="7"/>
      <c r="J2066" s="7"/>
      <c r="X2066" s="35" t="str">
        <f t="shared" si="76"/>
        <v>Third-wave cognitive therapy individual</v>
      </c>
      <c r="Y2066" s="35" t="str">
        <f t="shared" si="77"/>
        <v>Third-wave cognitive therapy group</v>
      </c>
      <c r="Z2066" s="35" t="str">
        <f>FIXED(EXP('WinBUGS output'!N2065),2)</f>
        <v>0.41</v>
      </c>
      <c r="AA2066" s="35" t="str">
        <f>FIXED(EXP('WinBUGS output'!M2065),2)</f>
        <v>0.18</v>
      </c>
      <c r="AB2066" s="35" t="str">
        <f>FIXED(EXP('WinBUGS output'!O2065),2)</f>
        <v>0.89</v>
      </c>
    </row>
    <row r="2067" spans="1:28" x14ac:dyDescent="0.25">
      <c r="A2067" s="37">
        <v>50</v>
      </c>
      <c r="B2067" s="37">
        <v>56</v>
      </c>
      <c r="C2067" s="35" t="str">
        <f>VLOOKUP(A2067,'WinBUGS output'!A:C,3,FALSE)</f>
        <v>Third-wave cognitive therapy individual</v>
      </c>
      <c r="D2067" s="35" t="str">
        <f>VLOOKUP(B2067,'WinBUGS output'!A:C,3,FALSE)</f>
        <v>Third-wave cognitive therapy group + TAU</v>
      </c>
      <c r="E2067" s="35" t="str">
        <f>FIXED('WinBUGS output'!N2066,2)</f>
        <v>-0.72</v>
      </c>
      <c r="F2067" s="35" t="str">
        <f>FIXED('WinBUGS output'!M2066,2)</f>
        <v>-1.66</v>
      </c>
      <c r="G2067" s="35" t="str">
        <f>FIXED('WinBUGS output'!O2066,2)</f>
        <v>0.23</v>
      </c>
      <c r="H2067" s="7"/>
      <c r="I2067" s="7"/>
      <c r="J2067" s="7"/>
      <c r="X2067" s="35" t="str">
        <f t="shared" si="76"/>
        <v>Third-wave cognitive therapy individual</v>
      </c>
      <c r="Y2067" s="35" t="str">
        <f t="shared" si="77"/>
        <v>Third-wave cognitive therapy group + TAU</v>
      </c>
      <c r="Z2067" s="35" t="str">
        <f>FIXED(EXP('WinBUGS output'!N2066),2)</f>
        <v>0.49</v>
      </c>
      <c r="AA2067" s="35" t="str">
        <f>FIXED(EXP('WinBUGS output'!M2066),2)</f>
        <v>0.19</v>
      </c>
      <c r="AB2067" s="35" t="str">
        <f>FIXED(EXP('WinBUGS output'!O2066),2)</f>
        <v>1.26</v>
      </c>
    </row>
    <row r="2068" spans="1:28" x14ac:dyDescent="0.25">
      <c r="A2068" s="37">
        <v>50</v>
      </c>
      <c r="B2068" s="37">
        <v>57</v>
      </c>
      <c r="C2068" s="35" t="str">
        <f>VLOOKUP(A2068,'WinBUGS output'!A:C,3,FALSE)</f>
        <v>Third-wave cognitive therapy individual</v>
      </c>
      <c r="D2068" s="35" t="str">
        <f>VLOOKUP(B2068,'WinBUGS output'!A:C,3,FALSE)</f>
        <v>CBT individual (over 15 sessions) + any TCA</v>
      </c>
      <c r="E2068" s="35" t="str">
        <f>FIXED('WinBUGS output'!N2067,2)</f>
        <v>0.11</v>
      </c>
      <c r="F2068" s="35" t="str">
        <f>FIXED('WinBUGS output'!M2067,2)</f>
        <v>-0.83</v>
      </c>
      <c r="G2068" s="35" t="str">
        <f>FIXED('WinBUGS output'!O2067,2)</f>
        <v>1.02</v>
      </c>
      <c r="H2068" s="7"/>
      <c r="I2068" s="7"/>
      <c r="J2068" s="7"/>
      <c r="X2068" s="35" t="str">
        <f t="shared" si="76"/>
        <v>Third-wave cognitive therapy individual</v>
      </c>
      <c r="Y2068" s="35" t="str">
        <f t="shared" si="77"/>
        <v>CBT individual (over 15 sessions) + any TCA</v>
      </c>
      <c r="Z2068" s="35" t="str">
        <f>FIXED(EXP('WinBUGS output'!N2067),2)</f>
        <v>1.12</v>
      </c>
      <c r="AA2068" s="35" t="str">
        <f>FIXED(EXP('WinBUGS output'!M2067),2)</f>
        <v>0.44</v>
      </c>
      <c r="AB2068" s="35" t="str">
        <f>FIXED(EXP('WinBUGS output'!O2067),2)</f>
        <v>2.77</v>
      </c>
    </row>
    <row r="2069" spans="1:28" x14ac:dyDescent="0.25">
      <c r="A2069" s="37">
        <v>50</v>
      </c>
      <c r="B2069" s="37">
        <v>58</v>
      </c>
      <c r="C2069" s="35" t="str">
        <f>VLOOKUP(A2069,'WinBUGS output'!A:C,3,FALSE)</f>
        <v>Third-wave cognitive therapy individual</v>
      </c>
      <c r="D2069" s="35" t="str">
        <f>VLOOKUP(B2069,'WinBUGS output'!A:C,3,FALSE)</f>
        <v>CBT individual (over 15 sessions) + imipramine</v>
      </c>
      <c r="E2069" s="35" t="str">
        <f>FIXED('WinBUGS output'!N2068,2)</f>
        <v>0.13</v>
      </c>
      <c r="F2069" s="35" t="str">
        <f>FIXED('WinBUGS output'!M2068,2)</f>
        <v>-0.89</v>
      </c>
      <c r="G2069" s="35" t="str">
        <f>FIXED('WinBUGS output'!O2068,2)</f>
        <v>1.15</v>
      </c>
      <c r="H2069" s="7"/>
      <c r="I2069" s="7"/>
      <c r="J2069" s="7"/>
      <c r="X2069" s="35" t="str">
        <f t="shared" si="76"/>
        <v>Third-wave cognitive therapy individual</v>
      </c>
      <c r="Y2069" s="35" t="str">
        <f t="shared" si="77"/>
        <v>CBT individual (over 15 sessions) + imipramine</v>
      </c>
      <c r="Z2069" s="35" t="str">
        <f>FIXED(EXP('WinBUGS output'!N2068),2)</f>
        <v>1.14</v>
      </c>
      <c r="AA2069" s="35" t="str">
        <f>FIXED(EXP('WinBUGS output'!M2068),2)</f>
        <v>0.41</v>
      </c>
      <c r="AB2069" s="35" t="str">
        <f>FIXED(EXP('WinBUGS output'!O2068),2)</f>
        <v>3.14</v>
      </c>
    </row>
    <row r="2070" spans="1:28" x14ac:dyDescent="0.25">
      <c r="A2070" s="37">
        <v>50</v>
      </c>
      <c r="B2070" s="37">
        <v>59</v>
      </c>
      <c r="C2070" s="35" t="str">
        <f>VLOOKUP(A2070,'WinBUGS output'!A:C,3,FALSE)</f>
        <v>Third-wave cognitive therapy individual</v>
      </c>
      <c r="D2070" s="35" t="str">
        <f>VLOOKUP(B2070,'WinBUGS output'!A:C,3,FALSE)</f>
        <v>Supportive psychotherapy + any SSRI</v>
      </c>
      <c r="E2070" s="35" t="str">
        <f>FIXED('WinBUGS output'!N2069,2)</f>
        <v>0.50</v>
      </c>
      <c r="F2070" s="35" t="str">
        <f>FIXED('WinBUGS output'!M2069,2)</f>
        <v>-1.06</v>
      </c>
      <c r="G2070" s="35" t="str">
        <f>FIXED('WinBUGS output'!O2069,2)</f>
        <v>2.11</v>
      </c>
      <c r="H2070" s="7"/>
      <c r="I2070" s="7"/>
      <c r="J2070" s="7"/>
      <c r="X2070" s="35" t="str">
        <f t="shared" si="76"/>
        <v>Third-wave cognitive therapy individual</v>
      </c>
      <c r="Y2070" s="35" t="str">
        <f t="shared" si="77"/>
        <v>Supportive psychotherapy + any SSRI</v>
      </c>
      <c r="Z2070" s="35" t="str">
        <f>FIXED(EXP('WinBUGS output'!N2069),2)</f>
        <v>1.65</v>
      </c>
      <c r="AA2070" s="35" t="str">
        <f>FIXED(EXP('WinBUGS output'!M2069),2)</f>
        <v>0.35</v>
      </c>
      <c r="AB2070" s="35" t="str">
        <f>FIXED(EXP('WinBUGS output'!O2069),2)</f>
        <v>8.23</v>
      </c>
    </row>
    <row r="2071" spans="1:28" x14ac:dyDescent="0.25">
      <c r="A2071" s="37">
        <v>50</v>
      </c>
      <c r="B2071" s="37">
        <v>60</v>
      </c>
      <c r="C2071" s="35" t="str">
        <f>VLOOKUP(A2071,'WinBUGS output'!A:C,3,FALSE)</f>
        <v>Third-wave cognitive therapy individual</v>
      </c>
      <c r="D2071" s="35" t="str">
        <f>VLOOKUP(B2071,'WinBUGS output'!A:C,3,FALSE)</f>
        <v>Interpersonal psychotherapy (IPT) + any AD</v>
      </c>
      <c r="E2071" s="35" t="str">
        <f>FIXED('WinBUGS output'!N2070,2)</f>
        <v>0.68</v>
      </c>
      <c r="F2071" s="35" t="str">
        <f>FIXED('WinBUGS output'!M2070,2)</f>
        <v>-0.48</v>
      </c>
      <c r="G2071" s="35" t="str">
        <f>FIXED('WinBUGS output'!O2070,2)</f>
        <v>1.83</v>
      </c>
      <c r="H2071" s="7"/>
      <c r="I2071" s="7"/>
      <c r="J2071" s="7"/>
      <c r="X2071" s="35" t="str">
        <f t="shared" si="76"/>
        <v>Third-wave cognitive therapy individual</v>
      </c>
      <c r="Y2071" s="35" t="str">
        <f t="shared" si="77"/>
        <v>Interpersonal psychotherapy (IPT) + any AD</v>
      </c>
      <c r="Z2071" s="35" t="str">
        <f>FIXED(EXP('WinBUGS output'!N2070),2)</f>
        <v>1.98</v>
      </c>
      <c r="AA2071" s="35" t="str">
        <f>FIXED(EXP('WinBUGS output'!M2070),2)</f>
        <v>0.62</v>
      </c>
      <c r="AB2071" s="35" t="str">
        <f>FIXED(EXP('WinBUGS output'!O2070),2)</f>
        <v>6.25</v>
      </c>
    </row>
    <row r="2072" spans="1:28" x14ac:dyDescent="0.25">
      <c r="A2072" s="37">
        <v>50</v>
      </c>
      <c r="B2072" s="37">
        <v>61</v>
      </c>
      <c r="C2072" s="35" t="str">
        <f>VLOOKUP(A2072,'WinBUGS output'!A:C,3,FALSE)</f>
        <v>Third-wave cognitive therapy individual</v>
      </c>
      <c r="D2072" s="35" t="str">
        <f>VLOOKUP(B2072,'WinBUGS output'!A:C,3,FALSE)</f>
        <v>Interpersonal psychotherapy (IPT) + imipramine</v>
      </c>
      <c r="E2072" s="35" t="str">
        <f>FIXED('WinBUGS output'!N2071,2)</f>
        <v>0.70</v>
      </c>
      <c r="F2072" s="35" t="str">
        <f>FIXED('WinBUGS output'!M2071,2)</f>
        <v>-0.61</v>
      </c>
      <c r="G2072" s="35" t="str">
        <f>FIXED('WinBUGS output'!O2071,2)</f>
        <v>2.01</v>
      </c>
      <c r="H2072" s="7"/>
      <c r="I2072" s="7"/>
      <c r="J2072" s="7"/>
      <c r="X2072" s="35" t="str">
        <f t="shared" si="76"/>
        <v>Third-wave cognitive therapy individual</v>
      </c>
      <c r="Y2072" s="35" t="str">
        <f t="shared" si="77"/>
        <v>Interpersonal psychotherapy (IPT) + imipramine</v>
      </c>
      <c r="Z2072" s="35" t="str">
        <f>FIXED(EXP('WinBUGS output'!N2071),2)</f>
        <v>2.02</v>
      </c>
      <c r="AA2072" s="35" t="str">
        <f>FIXED(EXP('WinBUGS output'!M2071),2)</f>
        <v>0.55</v>
      </c>
      <c r="AB2072" s="35" t="str">
        <f>FIXED(EXP('WinBUGS output'!O2071),2)</f>
        <v>7.45</v>
      </c>
    </row>
    <row r="2073" spans="1:28" x14ac:dyDescent="0.25">
      <c r="A2073" s="37">
        <v>50</v>
      </c>
      <c r="B2073" s="37">
        <v>62</v>
      </c>
      <c r="C2073" s="35" t="str">
        <f>VLOOKUP(A2073,'WinBUGS output'!A:C,3,FALSE)</f>
        <v>Third-wave cognitive therapy individual</v>
      </c>
      <c r="D2073" s="35" t="str">
        <f>VLOOKUP(B2073,'WinBUGS output'!A:C,3,FALSE)</f>
        <v>Short-term psychodynamic psychotherapy individual + Any AD</v>
      </c>
      <c r="E2073" s="35" t="str">
        <f>FIXED('WinBUGS output'!N2072,2)</f>
        <v>0.44</v>
      </c>
      <c r="F2073" s="35" t="str">
        <f>FIXED('WinBUGS output'!M2072,2)</f>
        <v>-0.62</v>
      </c>
      <c r="G2073" s="35" t="str">
        <f>FIXED('WinBUGS output'!O2072,2)</f>
        <v>1.49</v>
      </c>
      <c r="H2073" s="7"/>
      <c r="I2073" s="7"/>
      <c r="J2073" s="7"/>
      <c r="X2073" s="35" t="str">
        <f t="shared" si="76"/>
        <v>Third-wave cognitive therapy individual</v>
      </c>
      <c r="Y2073" s="35" t="str">
        <f t="shared" si="77"/>
        <v>Short-term psychodynamic psychotherapy individual + Any AD</v>
      </c>
      <c r="Z2073" s="35" t="str">
        <f>FIXED(EXP('WinBUGS output'!N2072),2)</f>
        <v>1.56</v>
      </c>
      <c r="AA2073" s="35" t="str">
        <f>FIXED(EXP('WinBUGS output'!M2072),2)</f>
        <v>0.54</v>
      </c>
      <c r="AB2073" s="35" t="str">
        <f>FIXED(EXP('WinBUGS output'!O2072),2)</f>
        <v>4.42</v>
      </c>
    </row>
    <row r="2074" spans="1:28" x14ac:dyDescent="0.25">
      <c r="A2074" s="37">
        <v>50</v>
      </c>
      <c r="B2074" s="37">
        <v>63</v>
      </c>
      <c r="C2074" s="35" t="str">
        <f>VLOOKUP(A2074,'WinBUGS output'!A:C,3,FALSE)</f>
        <v>Third-wave cognitive therapy individual</v>
      </c>
      <c r="D2074" s="35" t="str">
        <f>VLOOKUP(B2074,'WinBUGS output'!A:C,3,FALSE)</f>
        <v>Short-term psychodynamic psychotherapy individual + any SSRI</v>
      </c>
      <c r="E2074" s="35" t="str">
        <f>FIXED('WinBUGS output'!N2073,2)</f>
        <v>0.31</v>
      </c>
      <c r="F2074" s="35" t="str">
        <f>FIXED('WinBUGS output'!M2073,2)</f>
        <v>-0.88</v>
      </c>
      <c r="G2074" s="35" t="str">
        <f>FIXED('WinBUGS output'!O2073,2)</f>
        <v>1.42</v>
      </c>
      <c r="H2074" s="7"/>
      <c r="I2074" s="7"/>
      <c r="J2074" s="7"/>
      <c r="X2074" s="35" t="str">
        <f t="shared" si="76"/>
        <v>Third-wave cognitive therapy individual</v>
      </c>
      <c r="Y2074" s="35" t="str">
        <f t="shared" si="77"/>
        <v>Short-term psychodynamic psychotherapy individual + any SSRI</v>
      </c>
      <c r="Z2074" s="35" t="str">
        <f>FIXED(EXP('WinBUGS output'!N2073),2)</f>
        <v>1.36</v>
      </c>
      <c r="AA2074" s="35" t="str">
        <f>FIXED(EXP('WinBUGS output'!M2073),2)</f>
        <v>0.41</v>
      </c>
      <c r="AB2074" s="35" t="str">
        <f>FIXED(EXP('WinBUGS output'!O2073),2)</f>
        <v>4.15</v>
      </c>
    </row>
    <row r="2075" spans="1:28" x14ac:dyDescent="0.25">
      <c r="A2075" s="37">
        <v>50</v>
      </c>
      <c r="B2075" s="37">
        <v>64</v>
      </c>
      <c r="C2075" s="35" t="str">
        <f>VLOOKUP(A2075,'WinBUGS output'!A:C,3,FALSE)</f>
        <v>Third-wave cognitive therapy individual</v>
      </c>
      <c r="D2075" s="35" t="str">
        <f>VLOOKUP(B2075,'WinBUGS output'!A:C,3,FALSE)</f>
        <v>CBT individual (over 15 sessions) + Pill placebo</v>
      </c>
      <c r="E2075" s="35" t="str">
        <f>FIXED('WinBUGS output'!N2074,2)</f>
        <v>1.04</v>
      </c>
      <c r="F2075" s="35" t="str">
        <f>FIXED('WinBUGS output'!M2074,2)</f>
        <v>-0.13</v>
      </c>
      <c r="G2075" s="35" t="str">
        <f>FIXED('WinBUGS output'!O2074,2)</f>
        <v>2.20</v>
      </c>
      <c r="H2075" s="7"/>
      <c r="I2075" s="7"/>
      <c r="J2075" s="7"/>
      <c r="X2075" s="35" t="str">
        <f t="shared" si="76"/>
        <v>Third-wave cognitive therapy individual</v>
      </c>
      <c r="Y2075" s="35" t="str">
        <f t="shared" si="77"/>
        <v>CBT individual (over 15 sessions) + Pill placebo</v>
      </c>
      <c r="Z2075" s="35" t="str">
        <f>FIXED(EXP('WinBUGS output'!N2074),2)</f>
        <v>2.83</v>
      </c>
      <c r="AA2075" s="35" t="str">
        <f>FIXED(EXP('WinBUGS output'!M2074),2)</f>
        <v>0.88</v>
      </c>
      <c r="AB2075" s="35" t="str">
        <f>FIXED(EXP('WinBUGS output'!O2074),2)</f>
        <v>8.99</v>
      </c>
    </row>
    <row r="2076" spans="1:28" x14ac:dyDescent="0.25">
      <c r="A2076" s="37">
        <v>50</v>
      </c>
      <c r="B2076" s="37">
        <v>65</v>
      </c>
      <c r="C2076" s="35" t="str">
        <f>VLOOKUP(A2076,'WinBUGS output'!A:C,3,FALSE)</f>
        <v>Third-wave cognitive therapy individual</v>
      </c>
      <c r="D2076" s="35" t="str">
        <f>VLOOKUP(B2076,'WinBUGS output'!A:C,3,FALSE)</f>
        <v xml:space="preserve">Interpersonal psychotherapy (IPT) + Pill placebo </v>
      </c>
      <c r="E2076" s="35" t="str">
        <f>FIXED('WinBUGS output'!N2075,2)</f>
        <v>1.03</v>
      </c>
      <c r="F2076" s="35" t="str">
        <f>FIXED('WinBUGS output'!M2075,2)</f>
        <v>-0.29</v>
      </c>
      <c r="G2076" s="35" t="str">
        <f>FIXED('WinBUGS output'!O2075,2)</f>
        <v>2.33</v>
      </c>
      <c r="H2076" s="7"/>
      <c r="I2076" s="7"/>
      <c r="J2076" s="7"/>
      <c r="X2076" s="35" t="str">
        <f t="shared" si="76"/>
        <v>Third-wave cognitive therapy individual</v>
      </c>
      <c r="Y2076" s="35" t="str">
        <f t="shared" si="77"/>
        <v xml:space="preserve">Interpersonal psychotherapy (IPT) + Pill placebo </v>
      </c>
      <c r="Z2076" s="35" t="str">
        <f>FIXED(EXP('WinBUGS output'!N2075),2)</f>
        <v>2.79</v>
      </c>
      <c r="AA2076" s="35" t="str">
        <f>FIXED(EXP('WinBUGS output'!M2075),2)</f>
        <v>0.75</v>
      </c>
      <c r="AB2076" s="35" t="str">
        <f>FIXED(EXP('WinBUGS output'!O2075),2)</f>
        <v>10.25</v>
      </c>
    </row>
    <row r="2077" spans="1:28" x14ac:dyDescent="0.25">
      <c r="A2077" s="37">
        <v>50</v>
      </c>
      <c r="B2077" s="37">
        <v>66</v>
      </c>
      <c r="C2077" s="35" t="str">
        <f>VLOOKUP(A2077,'WinBUGS output'!A:C,3,FALSE)</f>
        <v>Third-wave cognitive therapy individual</v>
      </c>
      <c r="D2077" s="35" t="str">
        <f>VLOOKUP(B2077,'WinBUGS output'!A:C,3,FALSE)</f>
        <v>Exercise + Sertraline</v>
      </c>
      <c r="E2077" s="35" t="str">
        <f>FIXED('WinBUGS output'!N2076,2)</f>
        <v>0.90</v>
      </c>
      <c r="F2077" s="35" t="str">
        <f>FIXED('WinBUGS output'!M2076,2)</f>
        <v>-0.31</v>
      </c>
      <c r="G2077" s="35" t="str">
        <f>FIXED('WinBUGS output'!O2076,2)</f>
        <v>2.10</v>
      </c>
      <c r="H2077" s="7"/>
      <c r="I2077" s="7"/>
      <c r="J2077" s="7"/>
      <c r="X2077" s="35" t="str">
        <f t="shared" si="76"/>
        <v>Third-wave cognitive therapy individual</v>
      </c>
      <c r="Y2077" s="35" t="str">
        <f t="shared" si="77"/>
        <v>Exercise + Sertraline</v>
      </c>
      <c r="Z2077" s="35" t="str">
        <f>FIXED(EXP('WinBUGS output'!N2076),2)</f>
        <v>2.47</v>
      </c>
      <c r="AA2077" s="35" t="str">
        <f>FIXED(EXP('WinBUGS output'!M2076),2)</f>
        <v>0.74</v>
      </c>
      <c r="AB2077" s="35" t="str">
        <f>FIXED(EXP('WinBUGS output'!O2076),2)</f>
        <v>8.13</v>
      </c>
    </row>
    <row r="2078" spans="1:28" x14ac:dyDescent="0.25">
      <c r="A2078" s="37">
        <v>50</v>
      </c>
      <c r="B2078" s="37">
        <v>67</v>
      </c>
      <c r="C2078" s="35" t="str">
        <f>VLOOKUP(A2078,'WinBUGS output'!A:C,3,FALSE)</f>
        <v>Third-wave cognitive therapy individual</v>
      </c>
      <c r="D2078" s="35" t="str">
        <f>VLOOKUP(B2078,'WinBUGS output'!A:C,3,FALSE)</f>
        <v>Cognitive bibliotherapy + escitalopram</v>
      </c>
      <c r="E2078" s="35" t="str">
        <f>FIXED('WinBUGS output'!N2077,2)</f>
        <v>-0.59</v>
      </c>
      <c r="F2078" s="35" t="str">
        <f>FIXED('WinBUGS output'!M2077,2)</f>
        <v>-1.87</v>
      </c>
      <c r="G2078" s="35" t="str">
        <f>FIXED('WinBUGS output'!O2077,2)</f>
        <v>0.71</v>
      </c>
      <c r="H2078" s="7"/>
      <c r="I2078" s="7"/>
      <c r="J2078" s="7"/>
      <c r="X2078" s="35" t="str">
        <f t="shared" si="76"/>
        <v>Third-wave cognitive therapy individual</v>
      </c>
      <c r="Y2078" s="35" t="str">
        <f t="shared" si="77"/>
        <v>Cognitive bibliotherapy + escitalopram</v>
      </c>
      <c r="Z2078" s="35" t="str">
        <f>FIXED(EXP('WinBUGS output'!N2077),2)</f>
        <v>0.56</v>
      </c>
      <c r="AA2078" s="35" t="str">
        <f>FIXED(EXP('WinBUGS output'!M2077),2)</f>
        <v>0.15</v>
      </c>
      <c r="AB2078" s="35" t="str">
        <f>FIXED(EXP('WinBUGS output'!O2077),2)</f>
        <v>2.04</v>
      </c>
    </row>
    <row r="2079" spans="1:28" x14ac:dyDescent="0.25">
      <c r="A2079" s="37">
        <v>51</v>
      </c>
      <c r="B2079" s="37">
        <v>52</v>
      </c>
      <c r="C2079" s="35" t="str">
        <f>VLOOKUP(A2079,'WinBUGS output'!A:C,3,FALSE)</f>
        <v>Third-wave cognitive therapy individual + TAU</v>
      </c>
      <c r="D2079" s="35" t="str">
        <f>VLOOKUP(B2079,'WinBUGS output'!A:C,3,FALSE)</f>
        <v>CBT group (under 15 sessions)</v>
      </c>
      <c r="E2079" s="35" t="str">
        <f>FIXED('WinBUGS output'!N2078,2)</f>
        <v>-0.63</v>
      </c>
      <c r="F2079" s="35" t="str">
        <f>FIXED('WinBUGS output'!M2078,2)</f>
        <v>-1.61</v>
      </c>
      <c r="G2079" s="35" t="str">
        <f>FIXED('WinBUGS output'!O2078,2)</f>
        <v>0.28</v>
      </c>
      <c r="H2079" s="7"/>
      <c r="I2079" s="7"/>
      <c r="J2079" s="7"/>
      <c r="X2079" s="35" t="str">
        <f t="shared" si="76"/>
        <v>Third-wave cognitive therapy individual + TAU</v>
      </c>
      <c r="Y2079" s="35" t="str">
        <f t="shared" si="77"/>
        <v>CBT group (under 15 sessions)</v>
      </c>
      <c r="Z2079" s="35" t="str">
        <f>FIXED(EXP('WinBUGS output'!N2078),2)</f>
        <v>0.53</v>
      </c>
      <c r="AA2079" s="35" t="str">
        <f>FIXED(EXP('WinBUGS output'!M2078),2)</f>
        <v>0.20</v>
      </c>
      <c r="AB2079" s="35" t="str">
        <f>FIXED(EXP('WinBUGS output'!O2078),2)</f>
        <v>1.32</v>
      </c>
    </row>
    <row r="2080" spans="1:28" x14ac:dyDescent="0.25">
      <c r="A2080" s="37">
        <v>51</v>
      </c>
      <c r="B2080" s="37">
        <v>53</v>
      </c>
      <c r="C2080" s="35" t="str">
        <f>VLOOKUP(A2080,'WinBUGS output'!A:C,3,FALSE)</f>
        <v>Third-wave cognitive therapy individual + TAU</v>
      </c>
      <c r="D2080" s="35" t="str">
        <f>VLOOKUP(B2080,'WinBUGS output'!A:C,3,FALSE)</f>
        <v>CBT group (under 15 sessions) + TAU</v>
      </c>
      <c r="E2080" s="35" t="str">
        <f>FIXED('WinBUGS output'!N2079,2)</f>
        <v>-0.48</v>
      </c>
      <c r="F2080" s="35" t="str">
        <f>FIXED('WinBUGS output'!M2079,2)</f>
        <v>-1.48</v>
      </c>
      <c r="G2080" s="35" t="str">
        <f>FIXED('WinBUGS output'!O2079,2)</f>
        <v>0.50</v>
      </c>
      <c r="H2080" s="7"/>
      <c r="I2080" s="7"/>
      <c r="J2080" s="7"/>
      <c r="X2080" s="35" t="str">
        <f t="shared" si="76"/>
        <v>Third-wave cognitive therapy individual + TAU</v>
      </c>
      <c r="Y2080" s="35" t="str">
        <f t="shared" si="77"/>
        <v>CBT group (under 15 sessions) + TAU</v>
      </c>
      <c r="Z2080" s="35" t="str">
        <f>FIXED(EXP('WinBUGS output'!N2079),2)</f>
        <v>0.62</v>
      </c>
      <c r="AA2080" s="35" t="str">
        <f>FIXED(EXP('WinBUGS output'!M2079),2)</f>
        <v>0.23</v>
      </c>
      <c r="AB2080" s="35" t="str">
        <f>FIXED(EXP('WinBUGS output'!O2079),2)</f>
        <v>1.64</v>
      </c>
    </row>
    <row r="2081" spans="1:28" x14ac:dyDescent="0.25">
      <c r="A2081" s="37">
        <v>51</v>
      </c>
      <c r="B2081" s="37">
        <v>54</v>
      </c>
      <c r="C2081" s="35" t="str">
        <f>VLOOKUP(A2081,'WinBUGS output'!A:C,3,FALSE)</f>
        <v>Third-wave cognitive therapy individual + TAU</v>
      </c>
      <c r="D2081" s="35" t="str">
        <f>VLOOKUP(B2081,'WinBUGS output'!A:C,3,FALSE)</f>
        <v>Coping with Depression course (group)</v>
      </c>
      <c r="E2081" s="35" t="str">
        <f>FIXED('WinBUGS output'!N2080,2)</f>
        <v>-0.90</v>
      </c>
      <c r="F2081" s="35" t="str">
        <f>FIXED('WinBUGS output'!M2080,2)</f>
        <v>-1.93</v>
      </c>
      <c r="G2081" s="35" t="str">
        <f>FIXED('WinBUGS output'!O2080,2)</f>
        <v>0.02</v>
      </c>
      <c r="H2081" s="7"/>
      <c r="I2081" s="7"/>
      <c r="J2081" s="7"/>
      <c r="X2081" s="35" t="str">
        <f t="shared" si="76"/>
        <v>Third-wave cognitive therapy individual + TAU</v>
      </c>
      <c r="Y2081" s="35" t="str">
        <f t="shared" si="77"/>
        <v>Coping with Depression course (group)</v>
      </c>
      <c r="Z2081" s="35" t="str">
        <f>FIXED(EXP('WinBUGS output'!N2080),2)</f>
        <v>0.41</v>
      </c>
      <c r="AA2081" s="35" t="str">
        <f>FIXED(EXP('WinBUGS output'!M2080),2)</f>
        <v>0.14</v>
      </c>
      <c r="AB2081" s="35" t="str">
        <f>FIXED(EXP('WinBUGS output'!O2080),2)</f>
        <v>1.02</v>
      </c>
    </row>
    <row r="2082" spans="1:28" x14ac:dyDescent="0.25">
      <c r="A2082" s="37">
        <v>51</v>
      </c>
      <c r="B2082" s="37">
        <v>55</v>
      </c>
      <c r="C2082" s="35" t="str">
        <f>VLOOKUP(A2082,'WinBUGS output'!A:C,3,FALSE)</f>
        <v>Third-wave cognitive therapy individual + TAU</v>
      </c>
      <c r="D2082" s="35" t="str">
        <f>VLOOKUP(B2082,'WinBUGS output'!A:C,3,FALSE)</f>
        <v>Third-wave cognitive therapy group</v>
      </c>
      <c r="E2082" s="35" t="str">
        <f>FIXED('WinBUGS output'!N2081,2)</f>
        <v>-0.87</v>
      </c>
      <c r="F2082" s="35" t="str">
        <f>FIXED('WinBUGS output'!M2081,2)</f>
        <v>-1.85</v>
      </c>
      <c r="G2082" s="35" t="str">
        <f>FIXED('WinBUGS output'!O2081,2)</f>
        <v>0.01</v>
      </c>
      <c r="H2082" s="7"/>
      <c r="I2082" s="7"/>
      <c r="J2082" s="7"/>
      <c r="X2082" s="35" t="str">
        <f t="shared" si="76"/>
        <v>Third-wave cognitive therapy individual + TAU</v>
      </c>
      <c r="Y2082" s="35" t="str">
        <f t="shared" si="77"/>
        <v>Third-wave cognitive therapy group</v>
      </c>
      <c r="Z2082" s="35" t="str">
        <f>FIXED(EXP('WinBUGS output'!N2081),2)</f>
        <v>0.42</v>
      </c>
      <c r="AA2082" s="35" t="str">
        <f>FIXED(EXP('WinBUGS output'!M2081),2)</f>
        <v>0.16</v>
      </c>
      <c r="AB2082" s="35" t="str">
        <f>FIXED(EXP('WinBUGS output'!O2081),2)</f>
        <v>1.01</v>
      </c>
    </row>
    <row r="2083" spans="1:28" x14ac:dyDescent="0.25">
      <c r="A2083" s="37">
        <v>51</v>
      </c>
      <c r="B2083" s="37">
        <v>56</v>
      </c>
      <c r="C2083" s="35" t="str">
        <f>VLOOKUP(A2083,'WinBUGS output'!A:C,3,FALSE)</f>
        <v>Third-wave cognitive therapy individual + TAU</v>
      </c>
      <c r="D2083" s="35" t="str">
        <f>VLOOKUP(B2083,'WinBUGS output'!A:C,3,FALSE)</f>
        <v>Third-wave cognitive therapy group + TAU</v>
      </c>
      <c r="E2083" s="35" t="str">
        <f>FIXED('WinBUGS output'!N2082,2)</f>
        <v>-0.69</v>
      </c>
      <c r="F2083" s="35" t="str">
        <f>FIXED('WinBUGS output'!M2082,2)</f>
        <v>-1.75</v>
      </c>
      <c r="G2083" s="35" t="str">
        <f>FIXED('WinBUGS output'!O2082,2)</f>
        <v>0.33</v>
      </c>
      <c r="H2083" s="7"/>
      <c r="I2083" s="7"/>
      <c r="J2083" s="7"/>
      <c r="X2083" s="35" t="str">
        <f t="shared" si="76"/>
        <v>Third-wave cognitive therapy individual + TAU</v>
      </c>
      <c r="Y2083" s="35" t="str">
        <f t="shared" si="77"/>
        <v>Third-wave cognitive therapy group + TAU</v>
      </c>
      <c r="Z2083" s="35" t="str">
        <f>FIXED(EXP('WinBUGS output'!N2082),2)</f>
        <v>0.50</v>
      </c>
      <c r="AA2083" s="35" t="str">
        <f>FIXED(EXP('WinBUGS output'!M2082),2)</f>
        <v>0.17</v>
      </c>
      <c r="AB2083" s="35" t="str">
        <f>FIXED(EXP('WinBUGS output'!O2082),2)</f>
        <v>1.39</v>
      </c>
    </row>
    <row r="2084" spans="1:28" x14ac:dyDescent="0.25">
      <c r="A2084" s="37">
        <v>51</v>
      </c>
      <c r="B2084" s="37">
        <v>57</v>
      </c>
      <c r="C2084" s="35" t="str">
        <f>VLOOKUP(A2084,'WinBUGS output'!A:C,3,FALSE)</f>
        <v>Third-wave cognitive therapy individual + TAU</v>
      </c>
      <c r="D2084" s="35" t="str">
        <f>VLOOKUP(B2084,'WinBUGS output'!A:C,3,FALSE)</f>
        <v>CBT individual (over 15 sessions) + any TCA</v>
      </c>
      <c r="E2084" s="35" t="str">
        <f>FIXED('WinBUGS output'!N2083,2)</f>
        <v>0.15</v>
      </c>
      <c r="F2084" s="35" t="str">
        <f>FIXED('WinBUGS output'!M2083,2)</f>
        <v>-0.92</v>
      </c>
      <c r="G2084" s="35" t="str">
        <f>FIXED('WinBUGS output'!O2083,2)</f>
        <v>1.14</v>
      </c>
      <c r="H2084" s="7"/>
      <c r="I2084" s="7"/>
      <c r="J2084" s="7"/>
      <c r="X2084" s="35" t="str">
        <f t="shared" si="76"/>
        <v>Third-wave cognitive therapy individual + TAU</v>
      </c>
      <c r="Y2084" s="35" t="str">
        <f t="shared" si="77"/>
        <v>CBT individual (over 15 sessions) + any TCA</v>
      </c>
      <c r="Z2084" s="35" t="str">
        <f>FIXED(EXP('WinBUGS output'!N2083),2)</f>
        <v>1.16</v>
      </c>
      <c r="AA2084" s="35" t="str">
        <f>FIXED(EXP('WinBUGS output'!M2083),2)</f>
        <v>0.40</v>
      </c>
      <c r="AB2084" s="35" t="str">
        <f>FIXED(EXP('WinBUGS output'!O2083),2)</f>
        <v>3.12</v>
      </c>
    </row>
    <row r="2085" spans="1:28" x14ac:dyDescent="0.25">
      <c r="A2085" s="37">
        <v>51</v>
      </c>
      <c r="B2085" s="37">
        <v>58</v>
      </c>
      <c r="C2085" s="35" t="str">
        <f>VLOOKUP(A2085,'WinBUGS output'!A:C,3,FALSE)</f>
        <v>Third-wave cognitive therapy individual + TAU</v>
      </c>
      <c r="D2085" s="35" t="str">
        <f>VLOOKUP(B2085,'WinBUGS output'!A:C,3,FALSE)</f>
        <v>CBT individual (over 15 sessions) + imipramine</v>
      </c>
      <c r="E2085" s="35" t="str">
        <f>FIXED('WinBUGS output'!N2084,2)</f>
        <v>0.17</v>
      </c>
      <c r="F2085" s="35" t="str">
        <f>FIXED('WinBUGS output'!M2084,2)</f>
        <v>-0.98</v>
      </c>
      <c r="G2085" s="35" t="str">
        <f>FIXED('WinBUGS output'!O2084,2)</f>
        <v>1.25</v>
      </c>
      <c r="H2085" s="7"/>
      <c r="I2085" s="7"/>
      <c r="J2085" s="7"/>
      <c r="X2085" s="35" t="str">
        <f t="shared" si="76"/>
        <v>Third-wave cognitive therapy individual + TAU</v>
      </c>
      <c r="Y2085" s="35" t="str">
        <f t="shared" si="77"/>
        <v>CBT individual (over 15 sessions) + imipramine</v>
      </c>
      <c r="Z2085" s="35" t="str">
        <f>FIXED(EXP('WinBUGS output'!N2084),2)</f>
        <v>1.18</v>
      </c>
      <c r="AA2085" s="35" t="str">
        <f>FIXED(EXP('WinBUGS output'!M2084),2)</f>
        <v>0.38</v>
      </c>
      <c r="AB2085" s="35" t="str">
        <f>FIXED(EXP('WinBUGS output'!O2084),2)</f>
        <v>3.48</v>
      </c>
    </row>
    <row r="2086" spans="1:28" x14ac:dyDescent="0.25">
      <c r="A2086" s="37">
        <v>51</v>
      </c>
      <c r="B2086" s="37">
        <v>59</v>
      </c>
      <c r="C2086" s="35" t="str">
        <f>VLOOKUP(A2086,'WinBUGS output'!A:C,3,FALSE)</f>
        <v>Third-wave cognitive therapy individual + TAU</v>
      </c>
      <c r="D2086" s="35" t="str">
        <f>VLOOKUP(B2086,'WinBUGS output'!A:C,3,FALSE)</f>
        <v>Supportive psychotherapy + any SSRI</v>
      </c>
      <c r="E2086" s="35" t="str">
        <f>FIXED('WinBUGS output'!N2085,2)</f>
        <v>0.53</v>
      </c>
      <c r="F2086" s="35" t="str">
        <f>FIXED('WinBUGS output'!M2085,2)</f>
        <v>-1.11</v>
      </c>
      <c r="G2086" s="35" t="str">
        <f>FIXED('WinBUGS output'!O2085,2)</f>
        <v>2.19</v>
      </c>
      <c r="H2086" s="7"/>
      <c r="I2086" s="7"/>
      <c r="J2086" s="7"/>
      <c r="X2086" s="35" t="str">
        <f t="shared" si="76"/>
        <v>Third-wave cognitive therapy individual + TAU</v>
      </c>
      <c r="Y2086" s="35" t="str">
        <f t="shared" si="77"/>
        <v>Supportive psychotherapy + any SSRI</v>
      </c>
      <c r="Z2086" s="35" t="str">
        <f>FIXED(EXP('WinBUGS output'!N2085),2)</f>
        <v>1.70</v>
      </c>
      <c r="AA2086" s="35" t="str">
        <f>FIXED(EXP('WinBUGS output'!M2085),2)</f>
        <v>0.33</v>
      </c>
      <c r="AB2086" s="35" t="str">
        <f>FIXED(EXP('WinBUGS output'!O2085),2)</f>
        <v>8.92</v>
      </c>
    </row>
    <row r="2087" spans="1:28" x14ac:dyDescent="0.25">
      <c r="A2087" s="37">
        <v>51</v>
      </c>
      <c r="B2087" s="37">
        <v>60</v>
      </c>
      <c r="C2087" s="35" t="str">
        <f>VLOOKUP(A2087,'WinBUGS output'!A:C,3,FALSE)</f>
        <v>Third-wave cognitive therapy individual + TAU</v>
      </c>
      <c r="D2087" s="35" t="str">
        <f>VLOOKUP(B2087,'WinBUGS output'!A:C,3,FALSE)</f>
        <v>Interpersonal psychotherapy (IPT) + any AD</v>
      </c>
      <c r="E2087" s="35" t="str">
        <f>FIXED('WinBUGS output'!N2086,2)</f>
        <v>0.71</v>
      </c>
      <c r="F2087" s="35" t="str">
        <f>FIXED('WinBUGS output'!M2086,2)</f>
        <v>-0.56</v>
      </c>
      <c r="G2087" s="35" t="str">
        <f>FIXED('WinBUGS output'!O2086,2)</f>
        <v>1.95</v>
      </c>
      <c r="H2087" s="7"/>
      <c r="I2087" s="7"/>
      <c r="J2087" s="7"/>
      <c r="X2087" s="35" t="str">
        <f t="shared" si="76"/>
        <v>Third-wave cognitive therapy individual + TAU</v>
      </c>
      <c r="Y2087" s="35" t="str">
        <f t="shared" si="77"/>
        <v>Interpersonal psychotherapy (IPT) + any AD</v>
      </c>
      <c r="Z2087" s="35" t="str">
        <f>FIXED(EXP('WinBUGS output'!N2086),2)</f>
        <v>2.04</v>
      </c>
      <c r="AA2087" s="35" t="str">
        <f>FIXED(EXP('WinBUGS output'!M2086),2)</f>
        <v>0.57</v>
      </c>
      <c r="AB2087" s="35" t="str">
        <f>FIXED(EXP('WinBUGS output'!O2086),2)</f>
        <v>7.00</v>
      </c>
    </row>
    <row r="2088" spans="1:28" x14ac:dyDescent="0.25">
      <c r="A2088" s="37">
        <v>51</v>
      </c>
      <c r="B2088" s="37">
        <v>61</v>
      </c>
      <c r="C2088" s="35" t="str">
        <f>VLOOKUP(A2088,'WinBUGS output'!A:C,3,FALSE)</f>
        <v>Third-wave cognitive therapy individual + TAU</v>
      </c>
      <c r="D2088" s="35" t="str">
        <f>VLOOKUP(B2088,'WinBUGS output'!A:C,3,FALSE)</f>
        <v>Interpersonal psychotherapy (IPT) + imipramine</v>
      </c>
      <c r="E2088" s="35" t="str">
        <f>FIXED('WinBUGS output'!N2087,2)</f>
        <v>0.73</v>
      </c>
      <c r="F2088" s="35" t="str">
        <f>FIXED('WinBUGS output'!M2087,2)</f>
        <v>-0.67</v>
      </c>
      <c r="G2088" s="35" t="str">
        <f>FIXED('WinBUGS output'!O2087,2)</f>
        <v>2.11</v>
      </c>
      <c r="H2088" s="7"/>
      <c r="I2088" s="7"/>
      <c r="J2088" s="7"/>
      <c r="X2088" s="35" t="str">
        <f t="shared" si="76"/>
        <v>Third-wave cognitive therapy individual + TAU</v>
      </c>
      <c r="Y2088" s="35" t="str">
        <f t="shared" si="77"/>
        <v>Interpersonal psychotherapy (IPT) + imipramine</v>
      </c>
      <c r="Z2088" s="35" t="str">
        <f>FIXED(EXP('WinBUGS output'!N2087),2)</f>
        <v>2.08</v>
      </c>
      <c r="AA2088" s="35" t="str">
        <f>FIXED(EXP('WinBUGS output'!M2087),2)</f>
        <v>0.51</v>
      </c>
      <c r="AB2088" s="35" t="str">
        <f>FIXED(EXP('WinBUGS output'!O2087),2)</f>
        <v>8.27</v>
      </c>
    </row>
    <row r="2089" spans="1:28" x14ac:dyDescent="0.25">
      <c r="A2089" s="37">
        <v>51</v>
      </c>
      <c r="B2089" s="37">
        <v>62</v>
      </c>
      <c r="C2089" s="35" t="str">
        <f>VLOOKUP(A2089,'WinBUGS output'!A:C,3,FALSE)</f>
        <v>Third-wave cognitive therapy individual + TAU</v>
      </c>
      <c r="D2089" s="35" t="str">
        <f>VLOOKUP(B2089,'WinBUGS output'!A:C,3,FALSE)</f>
        <v>Short-term psychodynamic psychotherapy individual + Any AD</v>
      </c>
      <c r="E2089" s="35" t="str">
        <f>FIXED('WinBUGS output'!N2088,2)</f>
        <v>0.47</v>
      </c>
      <c r="F2089" s="35" t="str">
        <f>FIXED('WinBUGS output'!M2088,2)</f>
        <v>-0.71</v>
      </c>
      <c r="G2089" s="35" t="str">
        <f>FIXED('WinBUGS output'!O2088,2)</f>
        <v>1.61</v>
      </c>
      <c r="H2089" s="7"/>
      <c r="I2089" s="7"/>
      <c r="J2089" s="7"/>
      <c r="X2089" s="35" t="str">
        <f t="shared" si="76"/>
        <v>Third-wave cognitive therapy individual + TAU</v>
      </c>
      <c r="Y2089" s="35" t="str">
        <f t="shared" si="77"/>
        <v>Short-term psychodynamic psychotherapy individual + Any AD</v>
      </c>
      <c r="Z2089" s="35" t="str">
        <f>FIXED(EXP('WinBUGS output'!N2088),2)</f>
        <v>1.60</v>
      </c>
      <c r="AA2089" s="35" t="str">
        <f>FIXED(EXP('WinBUGS output'!M2088),2)</f>
        <v>0.49</v>
      </c>
      <c r="AB2089" s="35" t="str">
        <f>FIXED(EXP('WinBUGS output'!O2088),2)</f>
        <v>5.00</v>
      </c>
    </row>
    <row r="2090" spans="1:28" x14ac:dyDescent="0.25">
      <c r="A2090" s="37">
        <v>51</v>
      </c>
      <c r="B2090" s="37">
        <v>63</v>
      </c>
      <c r="C2090" s="35" t="str">
        <f>VLOOKUP(A2090,'WinBUGS output'!A:C,3,FALSE)</f>
        <v>Third-wave cognitive therapy individual + TAU</v>
      </c>
      <c r="D2090" s="35" t="str">
        <f>VLOOKUP(B2090,'WinBUGS output'!A:C,3,FALSE)</f>
        <v>Short-term psychodynamic psychotherapy individual + any SSRI</v>
      </c>
      <c r="E2090" s="35" t="str">
        <f>FIXED('WinBUGS output'!N2089,2)</f>
        <v>0.33</v>
      </c>
      <c r="F2090" s="35" t="str">
        <f>FIXED('WinBUGS output'!M2089,2)</f>
        <v>-0.95</v>
      </c>
      <c r="G2090" s="35" t="str">
        <f>FIXED('WinBUGS output'!O2089,2)</f>
        <v>1.55</v>
      </c>
      <c r="H2090" s="7"/>
      <c r="I2090" s="7"/>
      <c r="J2090" s="7"/>
      <c r="X2090" s="35" t="str">
        <f t="shared" si="76"/>
        <v>Third-wave cognitive therapy individual + TAU</v>
      </c>
      <c r="Y2090" s="35" t="str">
        <f t="shared" si="77"/>
        <v>Short-term psychodynamic psychotherapy individual + any SSRI</v>
      </c>
      <c r="Z2090" s="35" t="str">
        <f>FIXED(EXP('WinBUGS output'!N2089),2)</f>
        <v>1.39</v>
      </c>
      <c r="AA2090" s="35" t="str">
        <f>FIXED(EXP('WinBUGS output'!M2089),2)</f>
        <v>0.39</v>
      </c>
      <c r="AB2090" s="35" t="str">
        <f>FIXED(EXP('WinBUGS output'!O2089),2)</f>
        <v>4.69</v>
      </c>
    </row>
    <row r="2091" spans="1:28" x14ac:dyDescent="0.25">
      <c r="A2091" s="37">
        <v>51</v>
      </c>
      <c r="B2091" s="37">
        <v>64</v>
      </c>
      <c r="C2091" s="35" t="str">
        <f>VLOOKUP(A2091,'WinBUGS output'!A:C,3,FALSE)</f>
        <v>Third-wave cognitive therapy individual + TAU</v>
      </c>
      <c r="D2091" s="35" t="str">
        <f>VLOOKUP(B2091,'WinBUGS output'!A:C,3,FALSE)</f>
        <v>CBT individual (over 15 sessions) + Pill placebo</v>
      </c>
      <c r="E2091" s="35" t="str">
        <f>FIXED('WinBUGS output'!N2090,2)</f>
        <v>1.07</v>
      </c>
      <c r="F2091" s="35" t="str">
        <f>FIXED('WinBUGS output'!M2090,2)</f>
        <v>-0.21</v>
      </c>
      <c r="G2091" s="35" t="str">
        <f>FIXED('WinBUGS output'!O2090,2)</f>
        <v>2.29</v>
      </c>
      <c r="H2091" s="7"/>
      <c r="I2091" s="7"/>
      <c r="J2091" s="7"/>
      <c r="X2091" s="35" t="str">
        <f t="shared" si="76"/>
        <v>Third-wave cognitive therapy individual + TAU</v>
      </c>
      <c r="Y2091" s="35" t="str">
        <f t="shared" si="77"/>
        <v>CBT individual (over 15 sessions) + Pill placebo</v>
      </c>
      <c r="Z2091" s="35" t="str">
        <f>FIXED(EXP('WinBUGS output'!N2090),2)</f>
        <v>2.92</v>
      </c>
      <c r="AA2091" s="35" t="str">
        <f>FIXED(EXP('WinBUGS output'!M2090),2)</f>
        <v>0.81</v>
      </c>
      <c r="AB2091" s="35" t="str">
        <f>FIXED(EXP('WinBUGS output'!O2090),2)</f>
        <v>9.90</v>
      </c>
    </row>
    <row r="2092" spans="1:28" x14ac:dyDescent="0.25">
      <c r="A2092" s="37">
        <v>51</v>
      </c>
      <c r="B2092" s="37">
        <v>65</v>
      </c>
      <c r="C2092" s="35" t="str">
        <f>VLOOKUP(A2092,'WinBUGS output'!A:C,3,FALSE)</f>
        <v>Third-wave cognitive therapy individual + TAU</v>
      </c>
      <c r="D2092" s="35" t="str">
        <f>VLOOKUP(B2092,'WinBUGS output'!A:C,3,FALSE)</f>
        <v xml:space="preserve">Interpersonal psychotherapy (IPT) + Pill placebo </v>
      </c>
      <c r="E2092" s="35" t="str">
        <f>FIXED('WinBUGS output'!N2091,2)</f>
        <v>1.06</v>
      </c>
      <c r="F2092" s="35" t="str">
        <f>FIXED('WinBUGS output'!M2091,2)</f>
        <v>-0.35</v>
      </c>
      <c r="G2092" s="35" t="str">
        <f>FIXED('WinBUGS output'!O2091,2)</f>
        <v>2.42</v>
      </c>
      <c r="H2092" s="7"/>
      <c r="I2092" s="7"/>
      <c r="J2092" s="7"/>
      <c r="X2092" s="35" t="str">
        <f t="shared" si="76"/>
        <v>Third-wave cognitive therapy individual + TAU</v>
      </c>
      <c r="Y2092" s="35" t="str">
        <f t="shared" si="77"/>
        <v xml:space="preserve">Interpersonal psychotherapy (IPT) + Pill placebo </v>
      </c>
      <c r="Z2092" s="35" t="str">
        <f>FIXED(EXP('WinBUGS output'!N2091),2)</f>
        <v>2.88</v>
      </c>
      <c r="AA2092" s="35" t="str">
        <f>FIXED(EXP('WinBUGS output'!M2091),2)</f>
        <v>0.71</v>
      </c>
      <c r="AB2092" s="35" t="str">
        <f>FIXED(EXP('WinBUGS output'!O2091),2)</f>
        <v>11.22</v>
      </c>
    </row>
    <row r="2093" spans="1:28" x14ac:dyDescent="0.25">
      <c r="A2093" s="37">
        <v>51</v>
      </c>
      <c r="B2093" s="37">
        <v>66</v>
      </c>
      <c r="C2093" s="35" t="str">
        <f>VLOOKUP(A2093,'WinBUGS output'!A:C,3,FALSE)</f>
        <v>Third-wave cognitive therapy individual + TAU</v>
      </c>
      <c r="D2093" s="35" t="str">
        <f>VLOOKUP(B2093,'WinBUGS output'!A:C,3,FALSE)</f>
        <v>Exercise + Sertraline</v>
      </c>
      <c r="E2093" s="35" t="str">
        <f>FIXED('WinBUGS output'!N2092,2)</f>
        <v>0.93</v>
      </c>
      <c r="F2093" s="35" t="str">
        <f>FIXED('WinBUGS output'!M2092,2)</f>
        <v>-0.38</v>
      </c>
      <c r="G2093" s="35" t="str">
        <f>FIXED('WinBUGS output'!O2092,2)</f>
        <v>2.21</v>
      </c>
      <c r="H2093" s="7"/>
      <c r="I2093" s="7"/>
      <c r="J2093" s="7"/>
      <c r="X2093" s="35" t="str">
        <f t="shared" si="76"/>
        <v>Third-wave cognitive therapy individual + TAU</v>
      </c>
      <c r="Y2093" s="35" t="str">
        <f t="shared" si="77"/>
        <v>Exercise + Sertraline</v>
      </c>
      <c r="Z2093" s="35" t="str">
        <f>FIXED(EXP('WinBUGS output'!N2092),2)</f>
        <v>2.54</v>
      </c>
      <c r="AA2093" s="35" t="str">
        <f>FIXED(EXP('WinBUGS output'!M2092),2)</f>
        <v>0.68</v>
      </c>
      <c r="AB2093" s="35" t="str">
        <f>FIXED(EXP('WinBUGS output'!O2092),2)</f>
        <v>9.11</v>
      </c>
    </row>
    <row r="2094" spans="1:28" x14ac:dyDescent="0.25">
      <c r="A2094" s="37">
        <v>51</v>
      </c>
      <c r="B2094" s="37">
        <v>67</v>
      </c>
      <c r="C2094" s="35" t="str">
        <f>VLOOKUP(A2094,'WinBUGS output'!A:C,3,FALSE)</f>
        <v>Third-wave cognitive therapy individual + TAU</v>
      </c>
      <c r="D2094" s="35" t="str">
        <f>VLOOKUP(B2094,'WinBUGS output'!A:C,3,FALSE)</f>
        <v>Cognitive bibliotherapy + escitalopram</v>
      </c>
      <c r="E2094" s="35" t="str">
        <f>FIXED('WinBUGS output'!N2093,2)</f>
        <v>-0.56</v>
      </c>
      <c r="F2094" s="35" t="str">
        <f>FIXED('WinBUGS output'!M2093,2)</f>
        <v>-1.94</v>
      </c>
      <c r="G2094" s="35" t="str">
        <f>FIXED('WinBUGS output'!O2093,2)</f>
        <v>0.81</v>
      </c>
      <c r="H2094" s="7"/>
      <c r="I2094" s="7"/>
      <c r="J2094" s="7"/>
      <c r="X2094" s="35" t="str">
        <f t="shared" si="76"/>
        <v>Third-wave cognitive therapy individual + TAU</v>
      </c>
      <c r="Y2094" s="35" t="str">
        <f t="shared" si="77"/>
        <v>Cognitive bibliotherapy + escitalopram</v>
      </c>
      <c r="Z2094" s="35" t="str">
        <f>FIXED(EXP('WinBUGS output'!N2093),2)</f>
        <v>0.57</v>
      </c>
      <c r="AA2094" s="35" t="str">
        <f>FIXED(EXP('WinBUGS output'!M2093),2)</f>
        <v>0.14</v>
      </c>
      <c r="AB2094" s="35" t="str">
        <f>FIXED(EXP('WinBUGS output'!O2093),2)</f>
        <v>2.25</v>
      </c>
    </row>
    <row r="2095" spans="1:28" x14ac:dyDescent="0.25">
      <c r="A2095" s="37">
        <v>52</v>
      </c>
      <c r="B2095" s="37">
        <v>53</v>
      </c>
      <c r="C2095" s="35" t="str">
        <f>VLOOKUP(A2095,'WinBUGS output'!A:C,3,FALSE)</f>
        <v>CBT group (under 15 sessions)</v>
      </c>
      <c r="D2095" s="35" t="str">
        <f>VLOOKUP(B2095,'WinBUGS output'!A:C,3,FALSE)</f>
        <v>CBT group (under 15 sessions) + TAU</v>
      </c>
      <c r="E2095" s="35" t="str">
        <f>FIXED('WinBUGS output'!N2094,2)</f>
        <v>0.13</v>
      </c>
      <c r="F2095" s="35" t="str">
        <f>FIXED('WinBUGS output'!M2094,2)</f>
        <v>-0.55</v>
      </c>
      <c r="G2095" s="35" t="str">
        <f>FIXED('WinBUGS output'!O2094,2)</f>
        <v>0.98</v>
      </c>
      <c r="H2095" s="7"/>
      <c r="I2095" s="7"/>
      <c r="J2095" s="7"/>
      <c r="X2095" s="35" t="str">
        <f t="shared" si="76"/>
        <v>CBT group (under 15 sessions)</v>
      </c>
      <c r="Y2095" s="35" t="str">
        <f t="shared" si="77"/>
        <v>CBT group (under 15 sessions) + TAU</v>
      </c>
      <c r="Z2095" s="35" t="str">
        <f>FIXED(EXP('WinBUGS output'!N2094),2)</f>
        <v>1.14</v>
      </c>
      <c r="AA2095" s="35" t="str">
        <f>FIXED(EXP('WinBUGS output'!M2094),2)</f>
        <v>0.57</v>
      </c>
      <c r="AB2095" s="35" t="str">
        <f>FIXED(EXP('WinBUGS output'!O2094),2)</f>
        <v>2.65</v>
      </c>
    </row>
    <row r="2096" spans="1:28" x14ac:dyDescent="0.25">
      <c r="A2096" s="37">
        <v>52</v>
      </c>
      <c r="B2096" s="37">
        <v>54</v>
      </c>
      <c r="C2096" s="35" t="str">
        <f>VLOOKUP(A2096,'WinBUGS output'!A:C,3,FALSE)</f>
        <v>CBT group (under 15 sessions)</v>
      </c>
      <c r="D2096" s="35" t="str">
        <f>VLOOKUP(B2096,'WinBUGS output'!A:C,3,FALSE)</f>
        <v>Coping with Depression course (group)</v>
      </c>
      <c r="E2096" s="35" t="str">
        <f>FIXED('WinBUGS output'!N2095,2)</f>
        <v>-0.24</v>
      </c>
      <c r="F2096" s="35" t="str">
        <f>FIXED('WinBUGS output'!M2095,2)</f>
        <v>-1.12</v>
      </c>
      <c r="G2096" s="35" t="str">
        <f>FIXED('WinBUGS output'!O2095,2)</f>
        <v>0.42</v>
      </c>
      <c r="H2096" s="7"/>
      <c r="I2096" s="7"/>
      <c r="J2096" s="7"/>
      <c r="X2096" s="35" t="str">
        <f t="shared" si="76"/>
        <v>CBT group (under 15 sessions)</v>
      </c>
      <c r="Y2096" s="35" t="str">
        <f t="shared" si="77"/>
        <v>Coping with Depression course (group)</v>
      </c>
      <c r="Z2096" s="35" t="str">
        <f>FIXED(EXP('WinBUGS output'!N2095),2)</f>
        <v>0.79</v>
      </c>
      <c r="AA2096" s="35" t="str">
        <f>FIXED(EXP('WinBUGS output'!M2095),2)</f>
        <v>0.33</v>
      </c>
      <c r="AB2096" s="35" t="str">
        <f>FIXED(EXP('WinBUGS output'!O2095),2)</f>
        <v>1.52</v>
      </c>
    </row>
    <row r="2097" spans="1:28" x14ac:dyDescent="0.25">
      <c r="A2097" s="37">
        <v>52</v>
      </c>
      <c r="B2097" s="37">
        <v>55</v>
      </c>
      <c r="C2097" s="35" t="str">
        <f>VLOOKUP(A2097,'WinBUGS output'!A:C,3,FALSE)</f>
        <v>CBT group (under 15 sessions)</v>
      </c>
      <c r="D2097" s="35" t="str">
        <f>VLOOKUP(B2097,'WinBUGS output'!A:C,3,FALSE)</f>
        <v>Third-wave cognitive therapy group</v>
      </c>
      <c r="E2097" s="35" t="str">
        <f>FIXED('WinBUGS output'!N2096,2)</f>
        <v>-0.21</v>
      </c>
      <c r="F2097" s="35" t="str">
        <f>FIXED('WinBUGS output'!M2096,2)</f>
        <v>-1.02</v>
      </c>
      <c r="G2097" s="35" t="str">
        <f>FIXED('WinBUGS output'!O2096,2)</f>
        <v>0.42</v>
      </c>
      <c r="H2097" s="7"/>
      <c r="I2097" s="7"/>
      <c r="J2097" s="7"/>
      <c r="X2097" s="35" t="str">
        <f t="shared" si="76"/>
        <v>CBT group (under 15 sessions)</v>
      </c>
      <c r="Y2097" s="35" t="str">
        <f t="shared" si="77"/>
        <v>Third-wave cognitive therapy group</v>
      </c>
      <c r="Z2097" s="35" t="str">
        <f>FIXED(EXP('WinBUGS output'!N2096),2)</f>
        <v>0.81</v>
      </c>
      <c r="AA2097" s="35" t="str">
        <f>FIXED(EXP('WinBUGS output'!M2096),2)</f>
        <v>0.36</v>
      </c>
      <c r="AB2097" s="35" t="str">
        <f>FIXED(EXP('WinBUGS output'!O2096),2)</f>
        <v>1.53</v>
      </c>
    </row>
    <row r="2098" spans="1:28" x14ac:dyDescent="0.25">
      <c r="A2098" s="37">
        <v>52</v>
      </c>
      <c r="B2098" s="37">
        <v>56</v>
      </c>
      <c r="C2098" s="35" t="str">
        <f>VLOOKUP(A2098,'WinBUGS output'!A:C,3,FALSE)</f>
        <v>CBT group (under 15 sessions)</v>
      </c>
      <c r="D2098" s="35" t="str">
        <f>VLOOKUP(B2098,'WinBUGS output'!A:C,3,FALSE)</f>
        <v>Third-wave cognitive therapy group + TAU</v>
      </c>
      <c r="E2098" s="35" t="str">
        <f>FIXED('WinBUGS output'!N2097,2)</f>
        <v>-0.04</v>
      </c>
      <c r="F2098" s="35" t="str">
        <f>FIXED('WinBUGS output'!M2097,2)</f>
        <v>-0.90</v>
      </c>
      <c r="G2098" s="35" t="str">
        <f>FIXED('WinBUGS output'!O2097,2)</f>
        <v>0.77</v>
      </c>
      <c r="H2098" s="7"/>
      <c r="I2098" s="7"/>
      <c r="J2098" s="7"/>
      <c r="X2098" s="35" t="str">
        <f t="shared" si="76"/>
        <v>CBT group (under 15 sessions)</v>
      </c>
      <c r="Y2098" s="35" t="str">
        <f t="shared" si="77"/>
        <v>Third-wave cognitive therapy group + TAU</v>
      </c>
      <c r="Z2098" s="35" t="str">
        <f>FIXED(EXP('WinBUGS output'!N2097),2)</f>
        <v>0.96</v>
      </c>
      <c r="AA2098" s="35" t="str">
        <f>FIXED(EXP('WinBUGS output'!M2097),2)</f>
        <v>0.41</v>
      </c>
      <c r="AB2098" s="35" t="str">
        <f>FIXED(EXP('WinBUGS output'!O2097),2)</f>
        <v>2.16</v>
      </c>
    </row>
    <row r="2099" spans="1:28" x14ac:dyDescent="0.25">
      <c r="A2099" s="37">
        <v>52</v>
      </c>
      <c r="B2099" s="37">
        <v>57</v>
      </c>
      <c r="C2099" s="35" t="str">
        <f>VLOOKUP(A2099,'WinBUGS output'!A:C,3,FALSE)</f>
        <v>CBT group (under 15 sessions)</v>
      </c>
      <c r="D2099" s="35" t="str">
        <f>VLOOKUP(B2099,'WinBUGS output'!A:C,3,FALSE)</f>
        <v>CBT individual (over 15 sessions) + any TCA</v>
      </c>
      <c r="E2099" s="35" t="str">
        <f>FIXED('WinBUGS output'!N2098,2)</f>
        <v>0.78</v>
      </c>
      <c r="F2099" s="35" t="str">
        <f>FIXED('WinBUGS output'!M2098,2)</f>
        <v>-0.14</v>
      </c>
      <c r="G2099" s="35" t="str">
        <f>FIXED('WinBUGS output'!O2098,2)</f>
        <v>1.68</v>
      </c>
      <c r="H2099" s="7"/>
      <c r="I2099" s="7"/>
      <c r="J2099" s="7"/>
      <c r="X2099" s="35" t="str">
        <f t="shared" si="76"/>
        <v>CBT group (under 15 sessions)</v>
      </c>
      <c r="Y2099" s="35" t="str">
        <f t="shared" si="77"/>
        <v>CBT individual (over 15 sessions) + any TCA</v>
      </c>
      <c r="Z2099" s="35" t="str">
        <f>FIXED(EXP('WinBUGS output'!N2098),2)</f>
        <v>2.18</v>
      </c>
      <c r="AA2099" s="35" t="str">
        <f>FIXED(EXP('WinBUGS output'!M2098),2)</f>
        <v>0.87</v>
      </c>
      <c r="AB2099" s="35" t="str">
        <f>FIXED(EXP('WinBUGS output'!O2098),2)</f>
        <v>5.34</v>
      </c>
    </row>
    <row r="2100" spans="1:28" x14ac:dyDescent="0.25">
      <c r="A2100" s="37">
        <v>52</v>
      </c>
      <c r="B2100" s="37">
        <v>58</v>
      </c>
      <c r="C2100" s="35" t="str">
        <f>VLOOKUP(A2100,'WinBUGS output'!A:C,3,FALSE)</f>
        <v>CBT group (under 15 sessions)</v>
      </c>
      <c r="D2100" s="35" t="str">
        <f>VLOOKUP(B2100,'WinBUGS output'!A:C,3,FALSE)</f>
        <v>CBT individual (over 15 sessions) + imipramine</v>
      </c>
      <c r="E2100" s="35" t="str">
        <f>FIXED('WinBUGS output'!N2099,2)</f>
        <v>0.80</v>
      </c>
      <c r="F2100" s="35" t="str">
        <f>FIXED('WinBUGS output'!M2099,2)</f>
        <v>-0.20</v>
      </c>
      <c r="G2100" s="35" t="str">
        <f>FIXED('WinBUGS output'!O2099,2)</f>
        <v>1.79</v>
      </c>
      <c r="H2100" s="7"/>
      <c r="I2100" s="7"/>
      <c r="J2100" s="7"/>
      <c r="X2100" s="35" t="str">
        <f t="shared" si="76"/>
        <v>CBT group (under 15 sessions)</v>
      </c>
      <c r="Y2100" s="35" t="str">
        <f t="shared" si="77"/>
        <v>CBT individual (over 15 sessions) + imipramine</v>
      </c>
      <c r="Z2100" s="35" t="str">
        <f>FIXED(EXP('WinBUGS output'!N2099),2)</f>
        <v>2.22</v>
      </c>
      <c r="AA2100" s="35" t="str">
        <f>FIXED(EXP('WinBUGS output'!M2099),2)</f>
        <v>0.82</v>
      </c>
      <c r="AB2100" s="35" t="str">
        <f>FIXED(EXP('WinBUGS output'!O2099),2)</f>
        <v>5.98</v>
      </c>
    </row>
    <row r="2101" spans="1:28" x14ac:dyDescent="0.25">
      <c r="A2101" s="37">
        <v>52</v>
      </c>
      <c r="B2101" s="37">
        <v>59</v>
      </c>
      <c r="C2101" s="35" t="str">
        <f>VLOOKUP(A2101,'WinBUGS output'!A:C,3,FALSE)</f>
        <v>CBT group (under 15 sessions)</v>
      </c>
      <c r="D2101" s="35" t="str">
        <f>VLOOKUP(B2101,'WinBUGS output'!A:C,3,FALSE)</f>
        <v>Supportive psychotherapy + any SSRI</v>
      </c>
      <c r="E2101" s="35" t="str">
        <f>FIXED('WinBUGS output'!N2100,2)</f>
        <v>1.18</v>
      </c>
      <c r="F2101" s="35" t="str">
        <f>FIXED('WinBUGS output'!M2100,2)</f>
        <v>-0.38</v>
      </c>
      <c r="G2101" s="35" t="str">
        <f>FIXED('WinBUGS output'!O2100,2)</f>
        <v>2.76</v>
      </c>
      <c r="H2101" s="7"/>
      <c r="I2101" s="7"/>
      <c r="J2101" s="7"/>
      <c r="X2101" s="35" t="str">
        <f t="shared" si="76"/>
        <v>CBT group (under 15 sessions)</v>
      </c>
      <c r="Y2101" s="35" t="str">
        <f t="shared" si="77"/>
        <v>Supportive psychotherapy + any SSRI</v>
      </c>
      <c r="Z2101" s="35" t="str">
        <f>FIXED(EXP('WinBUGS output'!N2100),2)</f>
        <v>3.24</v>
      </c>
      <c r="AA2101" s="35" t="str">
        <f>FIXED(EXP('WinBUGS output'!M2100),2)</f>
        <v>0.69</v>
      </c>
      <c r="AB2101" s="35" t="str">
        <f>FIXED(EXP('WinBUGS output'!O2100),2)</f>
        <v>15.77</v>
      </c>
    </row>
    <row r="2102" spans="1:28" x14ac:dyDescent="0.25">
      <c r="A2102" s="37">
        <v>52</v>
      </c>
      <c r="B2102" s="37">
        <v>60</v>
      </c>
      <c r="C2102" s="35" t="str">
        <f>VLOOKUP(A2102,'WinBUGS output'!A:C,3,FALSE)</f>
        <v>CBT group (under 15 sessions)</v>
      </c>
      <c r="D2102" s="35" t="str">
        <f>VLOOKUP(B2102,'WinBUGS output'!A:C,3,FALSE)</f>
        <v>Interpersonal psychotherapy (IPT) + any AD</v>
      </c>
      <c r="E2102" s="35" t="str">
        <f>FIXED('WinBUGS output'!N2101,2)</f>
        <v>1.35</v>
      </c>
      <c r="F2102" s="35" t="str">
        <f>FIXED('WinBUGS output'!M2101,2)</f>
        <v>0.19</v>
      </c>
      <c r="G2102" s="35" t="str">
        <f>FIXED('WinBUGS output'!O2101,2)</f>
        <v>2.51</v>
      </c>
      <c r="H2102" s="7"/>
      <c r="I2102" s="7"/>
      <c r="J2102" s="7"/>
      <c r="X2102" s="35" t="str">
        <f t="shared" si="76"/>
        <v>CBT group (under 15 sessions)</v>
      </c>
      <c r="Y2102" s="35" t="str">
        <f t="shared" si="77"/>
        <v>Interpersonal psychotherapy (IPT) + any AD</v>
      </c>
      <c r="Z2102" s="35" t="str">
        <f>FIXED(EXP('WinBUGS output'!N2101),2)</f>
        <v>3.85</v>
      </c>
      <c r="AA2102" s="35" t="str">
        <f>FIXED(EXP('WinBUGS output'!M2101),2)</f>
        <v>1.21</v>
      </c>
      <c r="AB2102" s="35" t="str">
        <f>FIXED(EXP('WinBUGS output'!O2101),2)</f>
        <v>12.32</v>
      </c>
    </row>
    <row r="2103" spans="1:28" x14ac:dyDescent="0.25">
      <c r="A2103" s="37">
        <v>52</v>
      </c>
      <c r="B2103" s="37">
        <v>61</v>
      </c>
      <c r="C2103" s="35" t="str">
        <f>VLOOKUP(A2103,'WinBUGS output'!A:C,3,FALSE)</f>
        <v>CBT group (under 15 sessions)</v>
      </c>
      <c r="D2103" s="35" t="str">
        <f>VLOOKUP(B2103,'WinBUGS output'!A:C,3,FALSE)</f>
        <v>Interpersonal psychotherapy (IPT) + imipramine</v>
      </c>
      <c r="E2103" s="35" t="str">
        <f>FIXED('WinBUGS output'!N2102,2)</f>
        <v>1.37</v>
      </c>
      <c r="F2103" s="35" t="str">
        <f>FIXED('WinBUGS output'!M2102,2)</f>
        <v>0.06</v>
      </c>
      <c r="G2103" s="35" t="str">
        <f>FIXED('WinBUGS output'!O2102,2)</f>
        <v>2.68</v>
      </c>
      <c r="H2103" s="7"/>
      <c r="I2103" s="7"/>
      <c r="J2103" s="7"/>
      <c r="X2103" s="35" t="str">
        <f t="shared" si="76"/>
        <v>CBT group (under 15 sessions)</v>
      </c>
      <c r="Y2103" s="35" t="str">
        <f t="shared" si="77"/>
        <v>Interpersonal psychotherapy (IPT) + imipramine</v>
      </c>
      <c r="Z2103" s="35" t="str">
        <f>FIXED(EXP('WinBUGS output'!N2102),2)</f>
        <v>3.93</v>
      </c>
      <c r="AA2103" s="35" t="str">
        <f>FIXED(EXP('WinBUGS output'!M2102),2)</f>
        <v>1.07</v>
      </c>
      <c r="AB2103" s="35" t="str">
        <f>FIXED(EXP('WinBUGS output'!O2102),2)</f>
        <v>14.61</v>
      </c>
    </row>
    <row r="2104" spans="1:28" x14ac:dyDescent="0.25">
      <c r="A2104" s="37">
        <v>52</v>
      </c>
      <c r="B2104" s="37">
        <v>62</v>
      </c>
      <c r="C2104" s="35" t="str">
        <f>VLOOKUP(A2104,'WinBUGS output'!A:C,3,FALSE)</f>
        <v>CBT group (under 15 sessions)</v>
      </c>
      <c r="D2104" s="35" t="str">
        <f>VLOOKUP(B2104,'WinBUGS output'!A:C,3,FALSE)</f>
        <v>Short-term psychodynamic psychotherapy individual + Any AD</v>
      </c>
      <c r="E2104" s="35" t="str">
        <f>FIXED('WinBUGS output'!N2103,2)</f>
        <v>1.11</v>
      </c>
      <c r="F2104" s="35" t="str">
        <f>FIXED('WinBUGS output'!M2103,2)</f>
        <v>0.05</v>
      </c>
      <c r="G2104" s="35" t="str">
        <f>FIXED('WinBUGS output'!O2103,2)</f>
        <v>2.15</v>
      </c>
      <c r="H2104" s="7"/>
      <c r="I2104" s="7"/>
      <c r="J2104" s="7"/>
      <c r="X2104" s="35" t="str">
        <f t="shared" si="76"/>
        <v>CBT group (under 15 sessions)</v>
      </c>
      <c r="Y2104" s="35" t="str">
        <f t="shared" si="77"/>
        <v>Short-term psychodynamic psychotherapy individual + Any AD</v>
      </c>
      <c r="Z2104" s="35" t="str">
        <f>FIXED(EXP('WinBUGS output'!N2103),2)</f>
        <v>3.03</v>
      </c>
      <c r="AA2104" s="35" t="str">
        <f>FIXED(EXP('WinBUGS output'!M2103),2)</f>
        <v>1.06</v>
      </c>
      <c r="AB2104" s="35" t="str">
        <f>FIXED(EXP('WinBUGS output'!O2103),2)</f>
        <v>8.61</v>
      </c>
    </row>
    <row r="2105" spans="1:28" x14ac:dyDescent="0.25">
      <c r="A2105" s="37">
        <v>52</v>
      </c>
      <c r="B2105" s="37">
        <v>63</v>
      </c>
      <c r="C2105" s="35" t="str">
        <f>VLOOKUP(A2105,'WinBUGS output'!A:C,3,FALSE)</f>
        <v>CBT group (under 15 sessions)</v>
      </c>
      <c r="D2105" s="35" t="str">
        <f>VLOOKUP(B2105,'WinBUGS output'!A:C,3,FALSE)</f>
        <v>Short-term psychodynamic psychotherapy individual + any SSRI</v>
      </c>
      <c r="E2105" s="35" t="str">
        <f>FIXED('WinBUGS output'!N2104,2)</f>
        <v>0.97</v>
      </c>
      <c r="F2105" s="35" t="str">
        <f>FIXED('WinBUGS output'!M2104,2)</f>
        <v>-0.19</v>
      </c>
      <c r="G2105" s="35" t="str">
        <f>FIXED('WinBUGS output'!O2104,2)</f>
        <v>2.09</v>
      </c>
      <c r="H2105" s="7"/>
      <c r="I2105" s="7"/>
      <c r="J2105" s="7"/>
      <c r="X2105" s="35" t="str">
        <f t="shared" si="76"/>
        <v>CBT group (under 15 sessions)</v>
      </c>
      <c r="Y2105" s="35" t="str">
        <f t="shared" si="77"/>
        <v>Short-term psychodynamic psychotherapy individual + any SSRI</v>
      </c>
      <c r="Z2105" s="35" t="str">
        <f>FIXED(EXP('WinBUGS output'!N2104),2)</f>
        <v>2.64</v>
      </c>
      <c r="AA2105" s="35" t="str">
        <f>FIXED(EXP('WinBUGS output'!M2104),2)</f>
        <v>0.83</v>
      </c>
      <c r="AB2105" s="35" t="str">
        <f>FIXED(EXP('WinBUGS output'!O2104),2)</f>
        <v>8.04</v>
      </c>
    </row>
    <row r="2106" spans="1:28" x14ac:dyDescent="0.25">
      <c r="A2106" s="37">
        <v>52</v>
      </c>
      <c r="B2106" s="37">
        <v>64</v>
      </c>
      <c r="C2106" s="35" t="str">
        <f>VLOOKUP(A2106,'WinBUGS output'!A:C,3,FALSE)</f>
        <v>CBT group (under 15 sessions)</v>
      </c>
      <c r="D2106" s="35" t="str">
        <f>VLOOKUP(B2106,'WinBUGS output'!A:C,3,FALSE)</f>
        <v>CBT individual (over 15 sessions) + Pill placebo</v>
      </c>
      <c r="E2106" s="35" t="str">
        <f>FIXED('WinBUGS output'!N2105,2)</f>
        <v>1.71</v>
      </c>
      <c r="F2106" s="35" t="str">
        <f>FIXED('WinBUGS output'!M2105,2)</f>
        <v>0.56</v>
      </c>
      <c r="G2106" s="35" t="str">
        <f>FIXED('WinBUGS output'!O2105,2)</f>
        <v>2.87</v>
      </c>
      <c r="H2106" s="7"/>
      <c r="I2106" s="7"/>
      <c r="J2106" s="7"/>
      <c r="X2106" s="35" t="str">
        <f t="shared" si="76"/>
        <v>CBT group (under 15 sessions)</v>
      </c>
      <c r="Y2106" s="35" t="str">
        <f t="shared" si="77"/>
        <v>CBT individual (over 15 sessions) + Pill placebo</v>
      </c>
      <c r="Z2106" s="35" t="str">
        <f>FIXED(EXP('WinBUGS output'!N2105),2)</f>
        <v>5.51</v>
      </c>
      <c r="AA2106" s="35" t="str">
        <f>FIXED(EXP('WinBUGS output'!M2105),2)</f>
        <v>1.74</v>
      </c>
      <c r="AB2106" s="35" t="str">
        <f>FIXED(EXP('WinBUGS output'!O2105),2)</f>
        <v>17.64</v>
      </c>
    </row>
    <row r="2107" spans="1:28" x14ac:dyDescent="0.25">
      <c r="A2107" s="37">
        <v>52</v>
      </c>
      <c r="B2107" s="37">
        <v>65</v>
      </c>
      <c r="C2107" s="35" t="str">
        <f>VLOOKUP(A2107,'WinBUGS output'!A:C,3,FALSE)</f>
        <v>CBT group (under 15 sessions)</v>
      </c>
      <c r="D2107" s="35" t="str">
        <f>VLOOKUP(B2107,'WinBUGS output'!A:C,3,FALSE)</f>
        <v xml:space="preserve">Interpersonal psychotherapy (IPT) + Pill placebo </v>
      </c>
      <c r="E2107" s="35" t="str">
        <f>FIXED('WinBUGS output'!N2106,2)</f>
        <v>1.69</v>
      </c>
      <c r="F2107" s="35" t="str">
        <f>FIXED('WinBUGS output'!M2106,2)</f>
        <v>0.40</v>
      </c>
      <c r="G2107" s="35" t="str">
        <f>FIXED('WinBUGS output'!O2106,2)</f>
        <v>2.99</v>
      </c>
      <c r="H2107" s="7"/>
      <c r="I2107" s="7"/>
      <c r="J2107" s="7"/>
      <c r="X2107" s="35" t="str">
        <f t="shared" si="76"/>
        <v>CBT group (under 15 sessions)</v>
      </c>
      <c r="Y2107" s="35" t="str">
        <f t="shared" si="77"/>
        <v xml:space="preserve">Interpersonal psychotherapy (IPT) + Pill placebo </v>
      </c>
      <c r="Z2107" s="35" t="str">
        <f>FIXED(EXP('WinBUGS output'!N2106),2)</f>
        <v>5.42</v>
      </c>
      <c r="AA2107" s="35" t="str">
        <f>FIXED(EXP('WinBUGS output'!M2106),2)</f>
        <v>1.49</v>
      </c>
      <c r="AB2107" s="35" t="str">
        <f>FIXED(EXP('WinBUGS output'!O2106),2)</f>
        <v>19.93</v>
      </c>
    </row>
    <row r="2108" spans="1:28" x14ac:dyDescent="0.25">
      <c r="A2108" s="37">
        <v>52</v>
      </c>
      <c r="B2108" s="37">
        <v>66</v>
      </c>
      <c r="C2108" s="35" t="str">
        <f>VLOOKUP(A2108,'WinBUGS output'!A:C,3,FALSE)</f>
        <v>CBT group (under 15 sessions)</v>
      </c>
      <c r="D2108" s="35" t="str">
        <f>VLOOKUP(B2108,'WinBUGS output'!A:C,3,FALSE)</f>
        <v>Exercise + Sertraline</v>
      </c>
      <c r="E2108" s="35" t="str">
        <f>FIXED('WinBUGS output'!N2107,2)</f>
        <v>1.57</v>
      </c>
      <c r="F2108" s="35" t="str">
        <f>FIXED('WinBUGS output'!M2107,2)</f>
        <v>0.41</v>
      </c>
      <c r="G2108" s="35" t="str">
        <f>FIXED('WinBUGS output'!O2107,2)</f>
        <v>2.72</v>
      </c>
      <c r="H2108" s="7"/>
      <c r="I2108" s="7"/>
      <c r="J2108" s="7"/>
      <c r="X2108" s="35" t="str">
        <f t="shared" si="76"/>
        <v>CBT group (under 15 sessions)</v>
      </c>
      <c r="Y2108" s="35" t="str">
        <f t="shared" si="77"/>
        <v>Exercise + Sertraline</v>
      </c>
      <c r="Z2108" s="35" t="str">
        <f>FIXED(EXP('WinBUGS output'!N2107),2)</f>
        <v>4.80</v>
      </c>
      <c r="AA2108" s="35" t="str">
        <f>FIXED(EXP('WinBUGS output'!M2107),2)</f>
        <v>1.51</v>
      </c>
      <c r="AB2108" s="35" t="str">
        <f>FIXED(EXP('WinBUGS output'!O2107),2)</f>
        <v>15.20</v>
      </c>
    </row>
    <row r="2109" spans="1:28" x14ac:dyDescent="0.25">
      <c r="A2109" s="37">
        <v>52</v>
      </c>
      <c r="B2109" s="37">
        <v>67</v>
      </c>
      <c r="C2109" s="35" t="str">
        <f>VLOOKUP(A2109,'WinBUGS output'!A:C,3,FALSE)</f>
        <v>CBT group (under 15 sessions)</v>
      </c>
      <c r="D2109" s="35" t="str">
        <f>VLOOKUP(B2109,'WinBUGS output'!A:C,3,FALSE)</f>
        <v>Cognitive bibliotherapy + escitalopram</v>
      </c>
      <c r="E2109" s="35" t="str">
        <f>FIXED('WinBUGS output'!N2108,2)</f>
        <v>0.08</v>
      </c>
      <c r="F2109" s="35" t="str">
        <f>FIXED('WinBUGS output'!M2108,2)</f>
        <v>-1.16</v>
      </c>
      <c r="G2109" s="35" t="str">
        <f>FIXED('WinBUGS output'!O2108,2)</f>
        <v>1.32</v>
      </c>
      <c r="H2109" s="7"/>
      <c r="I2109" s="7"/>
      <c r="J2109" s="7"/>
      <c r="X2109" s="35" t="str">
        <f t="shared" si="76"/>
        <v>CBT group (under 15 sessions)</v>
      </c>
      <c r="Y2109" s="35" t="str">
        <f t="shared" si="77"/>
        <v>Cognitive bibliotherapy + escitalopram</v>
      </c>
      <c r="Z2109" s="35" t="str">
        <f>FIXED(EXP('WinBUGS output'!N2108),2)</f>
        <v>1.08</v>
      </c>
      <c r="AA2109" s="35" t="str">
        <f>FIXED(EXP('WinBUGS output'!M2108),2)</f>
        <v>0.31</v>
      </c>
      <c r="AB2109" s="35" t="str">
        <f>FIXED(EXP('WinBUGS output'!O2108),2)</f>
        <v>3.74</v>
      </c>
    </row>
    <row r="2110" spans="1:28" x14ac:dyDescent="0.25">
      <c r="A2110" s="37">
        <v>53</v>
      </c>
      <c r="B2110" s="37">
        <v>54</v>
      </c>
      <c r="C2110" s="35" t="str">
        <f>VLOOKUP(A2110,'WinBUGS output'!A:C,3,FALSE)</f>
        <v>CBT group (under 15 sessions) + TAU</v>
      </c>
      <c r="D2110" s="35" t="str">
        <f>VLOOKUP(B2110,'WinBUGS output'!A:C,3,FALSE)</f>
        <v>Coping with Depression course (group)</v>
      </c>
      <c r="E2110" s="35" t="str">
        <f>FIXED('WinBUGS output'!N2109,2)</f>
        <v>-0.38</v>
      </c>
      <c r="F2110" s="35" t="str">
        <f>FIXED('WinBUGS output'!M2109,2)</f>
        <v>-1.39</v>
      </c>
      <c r="G2110" s="35" t="str">
        <f>FIXED('WinBUGS output'!O2109,2)</f>
        <v>0.28</v>
      </c>
      <c r="H2110" s="7"/>
      <c r="I2110" s="7"/>
      <c r="J2110" s="7"/>
      <c r="X2110" s="35" t="str">
        <f t="shared" si="76"/>
        <v>CBT group (under 15 sessions) + TAU</v>
      </c>
      <c r="Y2110" s="35" t="str">
        <f t="shared" si="77"/>
        <v>Coping with Depression course (group)</v>
      </c>
      <c r="Z2110" s="35" t="str">
        <f>FIXED(EXP('WinBUGS output'!N2109),2)</f>
        <v>0.68</v>
      </c>
      <c r="AA2110" s="35" t="str">
        <f>FIXED(EXP('WinBUGS output'!M2109),2)</f>
        <v>0.25</v>
      </c>
      <c r="AB2110" s="35" t="str">
        <f>FIXED(EXP('WinBUGS output'!O2109),2)</f>
        <v>1.32</v>
      </c>
    </row>
    <row r="2111" spans="1:28" x14ac:dyDescent="0.25">
      <c r="A2111" s="37">
        <v>53</v>
      </c>
      <c r="B2111" s="37">
        <v>55</v>
      </c>
      <c r="C2111" s="35" t="str">
        <f>VLOOKUP(A2111,'WinBUGS output'!A:C,3,FALSE)</f>
        <v>CBT group (under 15 sessions) + TAU</v>
      </c>
      <c r="D2111" s="35" t="str">
        <f>VLOOKUP(B2111,'WinBUGS output'!A:C,3,FALSE)</f>
        <v>Third-wave cognitive therapy group</v>
      </c>
      <c r="E2111" s="35" t="str">
        <f>FIXED('WinBUGS output'!N2110,2)</f>
        <v>-0.36</v>
      </c>
      <c r="F2111" s="35" t="str">
        <f>FIXED('WinBUGS output'!M2110,2)</f>
        <v>-1.29</v>
      </c>
      <c r="G2111" s="35" t="str">
        <f>FIXED('WinBUGS output'!O2110,2)</f>
        <v>0.29</v>
      </c>
      <c r="H2111" s="7"/>
      <c r="I2111" s="7"/>
      <c r="J2111" s="7"/>
      <c r="X2111" s="35" t="str">
        <f t="shared" si="76"/>
        <v>CBT group (under 15 sessions) + TAU</v>
      </c>
      <c r="Y2111" s="35" t="str">
        <f t="shared" si="77"/>
        <v>Third-wave cognitive therapy group</v>
      </c>
      <c r="Z2111" s="35" t="str">
        <f>FIXED(EXP('WinBUGS output'!N2110),2)</f>
        <v>0.70</v>
      </c>
      <c r="AA2111" s="35" t="str">
        <f>FIXED(EXP('WinBUGS output'!M2110),2)</f>
        <v>0.27</v>
      </c>
      <c r="AB2111" s="35" t="str">
        <f>FIXED(EXP('WinBUGS output'!O2110),2)</f>
        <v>1.33</v>
      </c>
    </row>
    <row r="2112" spans="1:28" x14ac:dyDescent="0.25">
      <c r="A2112" s="37">
        <v>53</v>
      </c>
      <c r="B2112" s="37">
        <v>56</v>
      </c>
      <c r="C2112" s="35" t="str">
        <f>VLOOKUP(A2112,'WinBUGS output'!A:C,3,FALSE)</f>
        <v>CBT group (under 15 sessions) + TAU</v>
      </c>
      <c r="D2112" s="35" t="str">
        <f>VLOOKUP(B2112,'WinBUGS output'!A:C,3,FALSE)</f>
        <v>Third-wave cognitive therapy group + TAU</v>
      </c>
      <c r="E2112" s="35" t="str">
        <f>FIXED('WinBUGS output'!N2111,2)</f>
        <v>-0.17</v>
      </c>
      <c r="F2112" s="35" t="str">
        <f>FIXED('WinBUGS output'!M2111,2)</f>
        <v>-1.14</v>
      </c>
      <c r="G2112" s="35" t="str">
        <f>FIXED('WinBUGS output'!O2111,2)</f>
        <v>0.58</v>
      </c>
      <c r="H2112" s="7"/>
      <c r="I2112" s="7"/>
      <c r="J2112" s="7"/>
      <c r="X2112" s="35" t="str">
        <f t="shared" si="76"/>
        <v>CBT group (under 15 sessions) + TAU</v>
      </c>
      <c r="Y2112" s="35" t="str">
        <f t="shared" si="77"/>
        <v>Third-wave cognitive therapy group + TAU</v>
      </c>
      <c r="Z2112" s="35" t="str">
        <f>FIXED(EXP('WinBUGS output'!N2111),2)</f>
        <v>0.84</v>
      </c>
      <c r="AA2112" s="35" t="str">
        <f>FIXED(EXP('WinBUGS output'!M2111),2)</f>
        <v>0.32</v>
      </c>
      <c r="AB2112" s="35" t="str">
        <f>FIXED(EXP('WinBUGS output'!O2111),2)</f>
        <v>1.79</v>
      </c>
    </row>
    <row r="2113" spans="1:28" x14ac:dyDescent="0.25">
      <c r="A2113" s="37">
        <v>53</v>
      </c>
      <c r="B2113" s="37">
        <v>57</v>
      </c>
      <c r="C2113" s="35" t="str">
        <f>VLOOKUP(A2113,'WinBUGS output'!A:C,3,FALSE)</f>
        <v>CBT group (under 15 sessions) + TAU</v>
      </c>
      <c r="D2113" s="35" t="str">
        <f>VLOOKUP(B2113,'WinBUGS output'!A:C,3,FALSE)</f>
        <v>CBT individual (over 15 sessions) + any TCA</v>
      </c>
      <c r="E2113" s="35" t="str">
        <f>FIXED('WinBUGS output'!N2112,2)</f>
        <v>0.62</v>
      </c>
      <c r="F2113" s="35" t="str">
        <f>FIXED('WinBUGS output'!M2112,2)</f>
        <v>-0.40</v>
      </c>
      <c r="G2113" s="35" t="str">
        <f>FIXED('WinBUGS output'!O2112,2)</f>
        <v>1.59</v>
      </c>
      <c r="H2113" s="7"/>
      <c r="I2113" s="7"/>
      <c r="J2113" s="7"/>
      <c r="X2113" s="35" t="str">
        <f t="shared" si="76"/>
        <v>CBT group (under 15 sessions) + TAU</v>
      </c>
      <c r="Y2113" s="35" t="str">
        <f t="shared" si="77"/>
        <v>CBT individual (over 15 sessions) + any TCA</v>
      </c>
      <c r="Z2113" s="35" t="str">
        <f>FIXED(EXP('WinBUGS output'!N2112),2)</f>
        <v>1.87</v>
      </c>
      <c r="AA2113" s="35" t="str">
        <f>FIXED(EXP('WinBUGS output'!M2112),2)</f>
        <v>0.67</v>
      </c>
      <c r="AB2113" s="35" t="str">
        <f>FIXED(EXP('WinBUGS output'!O2112),2)</f>
        <v>4.88</v>
      </c>
    </row>
    <row r="2114" spans="1:28" x14ac:dyDescent="0.25">
      <c r="A2114" s="37">
        <v>53</v>
      </c>
      <c r="B2114" s="37">
        <v>58</v>
      </c>
      <c r="C2114" s="35" t="str">
        <f>VLOOKUP(A2114,'WinBUGS output'!A:C,3,FALSE)</f>
        <v>CBT group (under 15 sessions) + TAU</v>
      </c>
      <c r="D2114" s="35" t="str">
        <f>VLOOKUP(B2114,'WinBUGS output'!A:C,3,FALSE)</f>
        <v>CBT individual (over 15 sessions) + imipramine</v>
      </c>
      <c r="E2114" s="35" t="str">
        <f>FIXED('WinBUGS output'!N2113,2)</f>
        <v>0.64</v>
      </c>
      <c r="F2114" s="35" t="str">
        <f>FIXED('WinBUGS output'!M2113,2)</f>
        <v>-0.46</v>
      </c>
      <c r="G2114" s="35" t="str">
        <f>FIXED('WinBUGS output'!O2113,2)</f>
        <v>1.70</v>
      </c>
      <c r="H2114" s="7"/>
      <c r="I2114" s="7"/>
      <c r="J2114" s="7"/>
      <c r="X2114" s="35" t="str">
        <f t="shared" si="76"/>
        <v>CBT group (under 15 sessions) + TAU</v>
      </c>
      <c r="Y2114" s="35" t="str">
        <f t="shared" si="77"/>
        <v>CBT individual (over 15 sessions) + imipramine</v>
      </c>
      <c r="Z2114" s="35" t="str">
        <f>FIXED(EXP('WinBUGS output'!N2113),2)</f>
        <v>1.90</v>
      </c>
      <c r="AA2114" s="35" t="str">
        <f>FIXED(EXP('WinBUGS output'!M2113),2)</f>
        <v>0.63</v>
      </c>
      <c r="AB2114" s="35" t="str">
        <f>FIXED(EXP('WinBUGS output'!O2113),2)</f>
        <v>5.46</v>
      </c>
    </row>
    <row r="2115" spans="1:28" x14ac:dyDescent="0.25">
      <c r="A2115" s="37">
        <v>53</v>
      </c>
      <c r="B2115" s="37">
        <v>59</v>
      </c>
      <c r="C2115" s="35" t="str">
        <f>VLOOKUP(A2115,'WinBUGS output'!A:C,3,FALSE)</f>
        <v>CBT group (under 15 sessions) + TAU</v>
      </c>
      <c r="D2115" s="35" t="str">
        <f>VLOOKUP(B2115,'WinBUGS output'!A:C,3,FALSE)</f>
        <v>Supportive psychotherapy + any SSRI</v>
      </c>
      <c r="E2115" s="35" t="str">
        <f>FIXED('WinBUGS output'!N2114,2)</f>
        <v>1.02</v>
      </c>
      <c r="F2115" s="35" t="str">
        <f>FIXED('WinBUGS output'!M2114,2)</f>
        <v>-0.60</v>
      </c>
      <c r="G2115" s="35" t="str">
        <f>FIXED('WinBUGS output'!O2114,2)</f>
        <v>2.65</v>
      </c>
      <c r="H2115" s="7"/>
      <c r="I2115" s="7"/>
      <c r="J2115" s="7"/>
      <c r="X2115" s="35" t="str">
        <f t="shared" si="76"/>
        <v>CBT group (under 15 sessions) + TAU</v>
      </c>
      <c r="Y2115" s="35" t="str">
        <f t="shared" si="77"/>
        <v>Supportive psychotherapy + any SSRI</v>
      </c>
      <c r="Z2115" s="35" t="str">
        <f>FIXED(EXP('WinBUGS output'!N2114),2)</f>
        <v>2.76</v>
      </c>
      <c r="AA2115" s="35" t="str">
        <f>FIXED(EXP('WinBUGS output'!M2114),2)</f>
        <v>0.55</v>
      </c>
      <c r="AB2115" s="35" t="str">
        <f>FIXED(EXP('WinBUGS output'!O2114),2)</f>
        <v>14.17</v>
      </c>
    </row>
    <row r="2116" spans="1:28" x14ac:dyDescent="0.25">
      <c r="A2116" s="37">
        <v>53</v>
      </c>
      <c r="B2116" s="37">
        <v>60</v>
      </c>
      <c r="C2116" s="35" t="str">
        <f>VLOOKUP(A2116,'WinBUGS output'!A:C,3,FALSE)</f>
        <v>CBT group (under 15 sessions) + TAU</v>
      </c>
      <c r="D2116" s="35" t="str">
        <f>VLOOKUP(B2116,'WinBUGS output'!A:C,3,FALSE)</f>
        <v>Interpersonal psychotherapy (IPT) + any AD</v>
      </c>
      <c r="E2116" s="35" t="str">
        <f>FIXED('WinBUGS output'!N2115,2)</f>
        <v>1.19</v>
      </c>
      <c r="F2116" s="35" t="str">
        <f>FIXED('WinBUGS output'!M2115,2)</f>
        <v>-0.04</v>
      </c>
      <c r="G2116" s="35" t="str">
        <f>FIXED('WinBUGS output'!O2115,2)</f>
        <v>2.39</v>
      </c>
      <c r="H2116" s="7"/>
      <c r="I2116" s="7"/>
      <c r="J2116" s="7"/>
      <c r="X2116" s="35" t="str">
        <f t="shared" si="76"/>
        <v>CBT group (under 15 sessions) + TAU</v>
      </c>
      <c r="Y2116" s="35" t="str">
        <f t="shared" si="77"/>
        <v>Interpersonal psychotherapy (IPT) + any AD</v>
      </c>
      <c r="Z2116" s="35" t="str">
        <f>FIXED(EXP('WinBUGS output'!N2115),2)</f>
        <v>3.29</v>
      </c>
      <c r="AA2116" s="35" t="str">
        <f>FIXED(EXP('WinBUGS output'!M2115),2)</f>
        <v>0.96</v>
      </c>
      <c r="AB2116" s="35" t="str">
        <f>FIXED(EXP('WinBUGS output'!O2115),2)</f>
        <v>10.94</v>
      </c>
    </row>
    <row r="2117" spans="1:28" x14ac:dyDescent="0.25">
      <c r="A2117" s="37">
        <v>53</v>
      </c>
      <c r="B2117" s="37">
        <v>61</v>
      </c>
      <c r="C2117" s="35" t="str">
        <f>VLOOKUP(A2117,'WinBUGS output'!A:C,3,FALSE)</f>
        <v>CBT group (under 15 sessions) + TAU</v>
      </c>
      <c r="D2117" s="35" t="str">
        <f>VLOOKUP(B2117,'WinBUGS output'!A:C,3,FALSE)</f>
        <v>Interpersonal psychotherapy (IPT) + imipramine</v>
      </c>
      <c r="E2117" s="35" t="str">
        <f>FIXED('WinBUGS output'!N2116,2)</f>
        <v>1.21</v>
      </c>
      <c r="F2117" s="35" t="str">
        <f>FIXED('WinBUGS output'!M2116,2)</f>
        <v>-0.15</v>
      </c>
      <c r="G2117" s="35" t="str">
        <f>FIXED('WinBUGS output'!O2116,2)</f>
        <v>2.56</v>
      </c>
      <c r="H2117" s="7"/>
      <c r="I2117" s="7"/>
      <c r="J2117" s="7"/>
      <c r="X2117" s="35" t="str">
        <f t="shared" ref="X2117:X2120" si="78">C2117</f>
        <v>CBT group (under 15 sessions) + TAU</v>
      </c>
      <c r="Y2117" s="35" t="str">
        <f t="shared" ref="Y2117:Y2120" si="79">D2117</f>
        <v>Interpersonal psychotherapy (IPT) + imipramine</v>
      </c>
      <c r="Z2117" s="35" t="str">
        <f>FIXED(EXP('WinBUGS output'!N2116),2)</f>
        <v>3.35</v>
      </c>
      <c r="AA2117" s="35" t="str">
        <f>FIXED(EXP('WinBUGS output'!M2116),2)</f>
        <v>0.86</v>
      </c>
      <c r="AB2117" s="35" t="str">
        <f>FIXED(EXP('WinBUGS output'!O2116),2)</f>
        <v>12.99</v>
      </c>
    </row>
    <row r="2118" spans="1:28" x14ac:dyDescent="0.25">
      <c r="A2118" s="37">
        <v>53</v>
      </c>
      <c r="B2118" s="37">
        <v>62</v>
      </c>
      <c r="C2118" s="35" t="str">
        <f>VLOOKUP(A2118,'WinBUGS output'!A:C,3,FALSE)</f>
        <v>CBT group (under 15 sessions) + TAU</v>
      </c>
      <c r="D2118" s="35" t="str">
        <f>VLOOKUP(B2118,'WinBUGS output'!A:C,3,FALSE)</f>
        <v>Short-term psychodynamic psychotherapy individual + Any AD</v>
      </c>
      <c r="E2118" s="35" t="str">
        <f>FIXED('WinBUGS output'!N2117,2)</f>
        <v>0.96</v>
      </c>
      <c r="F2118" s="35" t="str">
        <f>FIXED('WinBUGS output'!M2117,2)</f>
        <v>-0.19</v>
      </c>
      <c r="G2118" s="35" t="str">
        <f>FIXED('WinBUGS output'!O2117,2)</f>
        <v>2.05</v>
      </c>
      <c r="H2118" s="7"/>
      <c r="I2118" s="7"/>
      <c r="J2118" s="7"/>
      <c r="X2118" s="35" t="str">
        <f t="shared" si="78"/>
        <v>CBT group (under 15 sessions) + TAU</v>
      </c>
      <c r="Y2118" s="35" t="str">
        <f t="shared" si="79"/>
        <v>Short-term psychodynamic psychotherapy individual + Any AD</v>
      </c>
      <c r="Z2118" s="35" t="str">
        <f>FIXED(EXP('WinBUGS output'!N2117),2)</f>
        <v>2.60</v>
      </c>
      <c r="AA2118" s="35" t="str">
        <f>FIXED(EXP('WinBUGS output'!M2117),2)</f>
        <v>0.83</v>
      </c>
      <c r="AB2118" s="35" t="str">
        <f>FIXED(EXP('WinBUGS output'!O2117),2)</f>
        <v>7.77</v>
      </c>
    </row>
    <row r="2119" spans="1:28" x14ac:dyDescent="0.25">
      <c r="A2119" s="37">
        <v>53</v>
      </c>
      <c r="B2119" s="37">
        <v>63</v>
      </c>
      <c r="C2119" s="35" t="str">
        <f>VLOOKUP(A2119,'WinBUGS output'!A:C,3,FALSE)</f>
        <v>CBT group (under 15 sessions) + TAU</v>
      </c>
      <c r="D2119" s="35" t="str">
        <f>VLOOKUP(B2119,'WinBUGS output'!A:C,3,FALSE)</f>
        <v>Short-term psychodynamic psychotherapy individual + any SSRI</v>
      </c>
      <c r="E2119" s="35" t="str">
        <f>FIXED('WinBUGS output'!N2118,2)</f>
        <v>0.81</v>
      </c>
      <c r="F2119" s="35" t="str">
        <f>FIXED('WinBUGS output'!M2118,2)</f>
        <v>-0.43</v>
      </c>
      <c r="G2119" s="35" t="str">
        <f>FIXED('WinBUGS output'!O2118,2)</f>
        <v>1.98</v>
      </c>
      <c r="H2119" s="7"/>
      <c r="I2119" s="7"/>
      <c r="J2119" s="7"/>
      <c r="X2119" s="35" t="str">
        <f t="shared" si="78"/>
        <v>CBT group (under 15 sessions) + TAU</v>
      </c>
      <c r="Y2119" s="35" t="str">
        <f t="shared" si="79"/>
        <v>Short-term psychodynamic psychotherapy individual + any SSRI</v>
      </c>
      <c r="Z2119" s="35" t="str">
        <f>FIXED(EXP('WinBUGS output'!N2118),2)</f>
        <v>2.25</v>
      </c>
      <c r="AA2119" s="35" t="str">
        <f>FIXED(EXP('WinBUGS output'!M2118),2)</f>
        <v>0.65</v>
      </c>
      <c r="AB2119" s="35" t="str">
        <f>FIXED(EXP('WinBUGS output'!O2118),2)</f>
        <v>7.26</v>
      </c>
    </row>
    <row r="2120" spans="1:28" x14ac:dyDescent="0.25">
      <c r="A2120" s="37">
        <v>53</v>
      </c>
      <c r="B2120" s="37">
        <v>64</v>
      </c>
      <c r="C2120" s="35" t="str">
        <f>VLOOKUP(A2120,'WinBUGS output'!A:C,3,FALSE)</f>
        <v>CBT group (under 15 sessions) + TAU</v>
      </c>
      <c r="D2120" s="35" t="str">
        <f>VLOOKUP(B2120,'WinBUGS output'!A:C,3,FALSE)</f>
        <v>CBT individual (over 15 sessions) + Pill placebo</v>
      </c>
      <c r="E2120" s="35" t="str">
        <f>FIXED('WinBUGS output'!N2119,2)</f>
        <v>1.55</v>
      </c>
      <c r="F2120" s="35" t="str">
        <f>FIXED('WinBUGS output'!M2119,2)</f>
        <v>0.31</v>
      </c>
      <c r="G2120" s="35" t="str">
        <f>FIXED('WinBUGS output'!O2119,2)</f>
        <v>2.76</v>
      </c>
      <c r="H2120" s="7"/>
      <c r="I2120" s="7"/>
      <c r="J2120" s="7"/>
      <c r="X2120" s="35" t="str">
        <f t="shared" si="78"/>
        <v>CBT group (under 15 sessions) + TAU</v>
      </c>
      <c r="Y2120" s="35" t="str">
        <f t="shared" si="79"/>
        <v>CBT individual (over 15 sessions) + Pill placebo</v>
      </c>
      <c r="Z2120" s="35" t="str">
        <f>FIXED(EXP('WinBUGS output'!N2119),2)</f>
        <v>4.72</v>
      </c>
      <c r="AA2120" s="35" t="str">
        <f>FIXED(EXP('WinBUGS output'!M2119),2)</f>
        <v>1.36</v>
      </c>
      <c r="AB2120" s="35" t="str">
        <f>FIXED(EXP('WinBUGS output'!O2119),2)</f>
        <v>15.78</v>
      </c>
    </row>
    <row r="2121" spans="1:28" x14ac:dyDescent="0.25">
      <c r="A2121" s="37">
        <v>53</v>
      </c>
      <c r="B2121" s="37">
        <v>65</v>
      </c>
      <c r="C2121" s="35" t="str">
        <f>VLOOKUP(A2121,'WinBUGS output'!A:C,3,FALSE)</f>
        <v>CBT group (under 15 sessions) + TAU</v>
      </c>
      <c r="D2121" s="35" t="str">
        <f>VLOOKUP(B2121,'WinBUGS output'!A:C,3,FALSE)</f>
        <v xml:space="preserve">Interpersonal psychotherapy (IPT) + Pill placebo </v>
      </c>
      <c r="E2121" s="35" t="str">
        <f>FIXED('WinBUGS output'!N2120,2)</f>
        <v>1.53</v>
      </c>
      <c r="F2121" s="35" t="str">
        <f>FIXED('WinBUGS output'!M2120,2)</f>
        <v>0.16</v>
      </c>
      <c r="G2121" s="35" t="str">
        <f>FIXED('WinBUGS output'!O2120,2)</f>
        <v>2.89</v>
      </c>
      <c r="H2121" s="7"/>
      <c r="I2121" s="7"/>
      <c r="J2121" s="7"/>
      <c r="X2121" s="35" t="str">
        <f>C2121</f>
        <v>CBT group (under 15 sessions) + TAU</v>
      </c>
      <c r="Y2121" s="35" t="str">
        <f>D2121</f>
        <v xml:space="preserve">Interpersonal psychotherapy (IPT) + Pill placebo </v>
      </c>
      <c r="Z2121" s="35" t="str">
        <f>FIXED(EXP('WinBUGS output'!N2120),2)</f>
        <v>4.64</v>
      </c>
      <c r="AA2121" s="35" t="str">
        <f>FIXED(EXP('WinBUGS output'!M2120),2)</f>
        <v>1.18</v>
      </c>
      <c r="AB2121" s="35" t="str">
        <f>FIXED(EXP('WinBUGS output'!O2120),2)</f>
        <v>17.99</v>
      </c>
    </row>
    <row r="2122" spans="1:28" x14ac:dyDescent="0.25">
      <c r="A2122" s="37">
        <v>53</v>
      </c>
      <c r="B2122" s="37">
        <v>66</v>
      </c>
      <c r="C2122" s="35" t="str">
        <f>VLOOKUP(A2122,'WinBUGS output'!A:C,3,FALSE)</f>
        <v>CBT group (under 15 sessions) + TAU</v>
      </c>
      <c r="D2122" s="35" t="str">
        <f>VLOOKUP(B2122,'WinBUGS output'!A:C,3,FALSE)</f>
        <v>Exercise + Sertraline</v>
      </c>
      <c r="E2122" s="35" t="str">
        <f>FIXED('WinBUGS output'!N2121,2)</f>
        <v>1.41</v>
      </c>
      <c r="F2122" s="35" t="str">
        <f>FIXED('WinBUGS output'!M2121,2)</f>
        <v>0.14</v>
      </c>
      <c r="G2122" s="35" t="str">
        <f>FIXED('WinBUGS output'!O2121,2)</f>
        <v>2.65</v>
      </c>
      <c r="H2122" s="7"/>
      <c r="I2122" s="7"/>
      <c r="J2122" s="7"/>
      <c r="X2122" s="35" t="str">
        <f t="shared" ref="X2122:X2185" si="80">C2122</f>
        <v>CBT group (under 15 sessions) + TAU</v>
      </c>
      <c r="Y2122" s="35" t="str">
        <f t="shared" ref="Y2122:Y2185" si="81">D2122</f>
        <v>Exercise + Sertraline</v>
      </c>
      <c r="Z2122" s="35" t="str">
        <f>FIXED(EXP('WinBUGS output'!N2121),2)</f>
        <v>4.11</v>
      </c>
      <c r="AA2122" s="35" t="str">
        <f>FIXED(EXP('WinBUGS output'!M2121),2)</f>
        <v>1.16</v>
      </c>
      <c r="AB2122" s="35" t="str">
        <f>FIXED(EXP('WinBUGS output'!O2121),2)</f>
        <v>14.13</v>
      </c>
    </row>
    <row r="2123" spans="1:28" x14ac:dyDescent="0.25">
      <c r="A2123" s="37">
        <v>53</v>
      </c>
      <c r="B2123" s="37">
        <v>67</v>
      </c>
      <c r="C2123" s="35" t="str">
        <f>VLOOKUP(A2123,'WinBUGS output'!A:C,3,FALSE)</f>
        <v>CBT group (under 15 sessions) + TAU</v>
      </c>
      <c r="D2123" s="35" t="str">
        <f>VLOOKUP(B2123,'WinBUGS output'!A:C,3,FALSE)</f>
        <v>Cognitive bibliotherapy + escitalopram</v>
      </c>
      <c r="E2123" s="35" t="str">
        <f>FIXED('WinBUGS output'!N2122,2)</f>
        <v>-0.07</v>
      </c>
      <c r="F2123" s="35" t="str">
        <f>FIXED('WinBUGS output'!M2122,2)</f>
        <v>-1.42</v>
      </c>
      <c r="G2123" s="35" t="str">
        <f>FIXED('WinBUGS output'!O2122,2)</f>
        <v>1.24</v>
      </c>
      <c r="H2123" s="7"/>
      <c r="I2123" s="7"/>
      <c r="J2123" s="7"/>
      <c r="X2123" s="35" t="str">
        <f t="shared" si="80"/>
        <v>CBT group (under 15 sessions) + TAU</v>
      </c>
      <c r="Y2123" s="35" t="str">
        <f t="shared" si="81"/>
        <v>Cognitive bibliotherapy + escitalopram</v>
      </c>
      <c r="Z2123" s="35" t="str">
        <f>FIXED(EXP('WinBUGS output'!N2122),2)</f>
        <v>0.93</v>
      </c>
      <c r="AA2123" s="35" t="str">
        <f>FIXED(EXP('WinBUGS output'!M2122),2)</f>
        <v>0.24</v>
      </c>
      <c r="AB2123" s="35" t="str">
        <f>FIXED(EXP('WinBUGS output'!O2122),2)</f>
        <v>3.44</v>
      </c>
    </row>
    <row r="2124" spans="1:28" x14ac:dyDescent="0.25">
      <c r="A2124" s="37">
        <v>54</v>
      </c>
      <c r="B2124" s="37">
        <v>55</v>
      </c>
      <c r="C2124" s="35" t="str">
        <f>VLOOKUP(A2124,'WinBUGS output'!A:C,3,FALSE)</f>
        <v>Coping with Depression course (group)</v>
      </c>
      <c r="D2124" s="35" t="str">
        <f>VLOOKUP(B2124,'WinBUGS output'!A:C,3,FALSE)</f>
        <v>Third-wave cognitive therapy group</v>
      </c>
      <c r="E2124" s="35" t="str">
        <f>FIXED('WinBUGS output'!N2123,2)</f>
        <v>0.02</v>
      </c>
      <c r="F2124" s="35" t="str">
        <f>FIXED('WinBUGS output'!M2123,2)</f>
        <v>-0.66</v>
      </c>
      <c r="G2124" s="35" t="str">
        <f>FIXED('WinBUGS output'!O2123,2)</f>
        <v>0.77</v>
      </c>
      <c r="H2124" s="7"/>
      <c r="I2124" s="7"/>
      <c r="J2124" s="7"/>
      <c r="X2124" s="35" t="str">
        <f t="shared" si="80"/>
        <v>Coping with Depression course (group)</v>
      </c>
      <c r="Y2124" s="35" t="str">
        <f t="shared" si="81"/>
        <v>Third-wave cognitive therapy group</v>
      </c>
      <c r="Z2124" s="35" t="str">
        <f>FIXED(EXP('WinBUGS output'!N2123),2)</f>
        <v>1.02</v>
      </c>
      <c r="AA2124" s="35" t="str">
        <f>FIXED(EXP('WinBUGS output'!M2123),2)</f>
        <v>0.52</v>
      </c>
      <c r="AB2124" s="35" t="str">
        <f>FIXED(EXP('WinBUGS output'!O2123),2)</f>
        <v>2.15</v>
      </c>
    </row>
    <row r="2125" spans="1:28" x14ac:dyDescent="0.25">
      <c r="A2125" s="37">
        <v>54</v>
      </c>
      <c r="B2125" s="37">
        <v>56</v>
      </c>
      <c r="C2125" s="35" t="str">
        <f>VLOOKUP(A2125,'WinBUGS output'!A:C,3,FALSE)</f>
        <v>Coping with Depression course (group)</v>
      </c>
      <c r="D2125" s="35" t="str">
        <f>VLOOKUP(B2125,'WinBUGS output'!A:C,3,FALSE)</f>
        <v>Third-wave cognitive therapy group + TAU</v>
      </c>
      <c r="E2125" s="35" t="str">
        <f>FIXED('WinBUGS output'!N2124,2)</f>
        <v>0.18</v>
      </c>
      <c r="F2125" s="35" t="str">
        <f>FIXED('WinBUGS output'!M2124,2)</f>
        <v>-0.56</v>
      </c>
      <c r="G2125" s="35" t="str">
        <f>FIXED('WinBUGS output'!O2124,2)</f>
        <v>1.17</v>
      </c>
      <c r="H2125" s="7"/>
      <c r="I2125" s="7"/>
      <c r="J2125" s="7"/>
      <c r="X2125" s="35" t="str">
        <f t="shared" si="80"/>
        <v>Coping with Depression course (group)</v>
      </c>
      <c r="Y2125" s="35" t="str">
        <f t="shared" si="81"/>
        <v>Third-wave cognitive therapy group + TAU</v>
      </c>
      <c r="Z2125" s="35" t="str">
        <f>FIXED(EXP('WinBUGS output'!N2124),2)</f>
        <v>1.20</v>
      </c>
      <c r="AA2125" s="35" t="str">
        <f>FIXED(EXP('WinBUGS output'!M2124),2)</f>
        <v>0.57</v>
      </c>
      <c r="AB2125" s="35" t="str">
        <f>FIXED(EXP('WinBUGS output'!O2124),2)</f>
        <v>3.21</v>
      </c>
    </row>
    <row r="2126" spans="1:28" x14ac:dyDescent="0.25">
      <c r="A2126" s="37">
        <v>54</v>
      </c>
      <c r="B2126" s="37">
        <v>57</v>
      </c>
      <c r="C2126" s="35" t="str">
        <f>VLOOKUP(A2126,'WinBUGS output'!A:C,3,FALSE)</f>
        <v>Coping with Depression course (group)</v>
      </c>
      <c r="D2126" s="35" t="str">
        <f>VLOOKUP(B2126,'WinBUGS output'!A:C,3,FALSE)</f>
        <v>CBT individual (over 15 sessions) + any TCA</v>
      </c>
      <c r="E2126" s="35" t="str">
        <f>FIXED('WinBUGS output'!N2125,2)</f>
        <v>1.05</v>
      </c>
      <c r="F2126" s="35" t="str">
        <f>FIXED('WinBUGS output'!M2125,2)</f>
        <v>0.10</v>
      </c>
      <c r="G2126" s="35" t="str">
        <f>FIXED('WinBUGS output'!O2125,2)</f>
        <v>2.02</v>
      </c>
      <c r="H2126" s="7"/>
      <c r="I2126" s="7"/>
      <c r="J2126" s="7"/>
      <c r="X2126" s="35" t="str">
        <f t="shared" si="80"/>
        <v>Coping with Depression course (group)</v>
      </c>
      <c r="Y2126" s="35" t="str">
        <f t="shared" si="81"/>
        <v>CBT individual (over 15 sessions) + any TCA</v>
      </c>
      <c r="Z2126" s="35" t="str">
        <f>FIXED(EXP('WinBUGS output'!N2125),2)</f>
        <v>2.85</v>
      </c>
      <c r="AA2126" s="35" t="str">
        <f>FIXED(EXP('WinBUGS output'!M2125),2)</f>
        <v>1.10</v>
      </c>
      <c r="AB2126" s="35" t="str">
        <f>FIXED(EXP('WinBUGS output'!O2125),2)</f>
        <v>7.55</v>
      </c>
    </row>
    <row r="2127" spans="1:28" x14ac:dyDescent="0.25">
      <c r="A2127" s="37">
        <v>54</v>
      </c>
      <c r="B2127" s="37">
        <v>58</v>
      </c>
      <c r="C2127" s="35" t="str">
        <f>VLOOKUP(A2127,'WinBUGS output'!A:C,3,FALSE)</f>
        <v>Coping with Depression course (group)</v>
      </c>
      <c r="D2127" s="35" t="str">
        <f>VLOOKUP(B2127,'WinBUGS output'!A:C,3,FALSE)</f>
        <v>CBT individual (over 15 sessions) + imipramine</v>
      </c>
      <c r="E2127" s="35" t="str">
        <f>FIXED('WinBUGS output'!N2126,2)</f>
        <v>1.07</v>
      </c>
      <c r="F2127" s="35" t="str">
        <f>FIXED('WinBUGS output'!M2126,2)</f>
        <v>0.04</v>
      </c>
      <c r="G2127" s="35" t="str">
        <f>FIXED('WinBUGS output'!O2126,2)</f>
        <v>2.13</v>
      </c>
      <c r="H2127" s="7"/>
      <c r="I2127" s="7"/>
      <c r="J2127" s="7"/>
      <c r="X2127" s="35" t="str">
        <f t="shared" si="80"/>
        <v>Coping with Depression course (group)</v>
      </c>
      <c r="Y2127" s="35" t="str">
        <f t="shared" si="81"/>
        <v>CBT individual (over 15 sessions) + imipramine</v>
      </c>
      <c r="Z2127" s="35" t="str">
        <f>FIXED(EXP('WinBUGS output'!N2126),2)</f>
        <v>2.91</v>
      </c>
      <c r="AA2127" s="35" t="str">
        <f>FIXED(EXP('WinBUGS output'!M2126),2)</f>
        <v>1.04</v>
      </c>
      <c r="AB2127" s="35" t="str">
        <f>FIXED(EXP('WinBUGS output'!O2126),2)</f>
        <v>8.39</v>
      </c>
    </row>
    <row r="2128" spans="1:28" x14ac:dyDescent="0.25">
      <c r="A2128" s="37">
        <v>54</v>
      </c>
      <c r="B2128" s="37">
        <v>59</v>
      </c>
      <c r="C2128" s="35" t="str">
        <f>VLOOKUP(A2128,'WinBUGS output'!A:C,3,FALSE)</f>
        <v>Coping with Depression course (group)</v>
      </c>
      <c r="D2128" s="35" t="str">
        <f>VLOOKUP(B2128,'WinBUGS output'!A:C,3,FALSE)</f>
        <v>Supportive psychotherapy + any SSRI</v>
      </c>
      <c r="E2128" s="35" t="str">
        <f>FIXED('WinBUGS output'!N2127,2)</f>
        <v>1.45</v>
      </c>
      <c r="F2128" s="35" t="str">
        <f>FIXED('WinBUGS output'!M2127,2)</f>
        <v>-0.14</v>
      </c>
      <c r="G2128" s="35" t="str">
        <f>FIXED('WinBUGS output'!O2127,2)</f>
        <v>3.07</v>
      </c>
      <c r="H2128" s="7"/>
      <c r="I2128" s="7"/>
      <c r="J2128" s="7"/>
      <c r="X2128" s="35" t="str">
        <f t="shared" si="80"/>
        <v>Coping with Depression course (group)</v>
      </c>
      <c r="Y2128" s="35" t="str">
        <f t="shared" si="81"/>
        <v>Supportive psychotherapy + any SSRI</v>
      </c>
      <c r="Z2128" s="35" t="str">
        <f>FIXED(EXP('WinBUGS output'!N2127),2)</f>
        <v>4.25</v>
      </c>
      <c r="AA2128" s="35" t="str">
        <f>FIXED(EXP('WinBUGS output'!M2127),2)</f>
        <v>0.87</v>
      </c>
      <c r="AB2128" s="35" t="str">
        <f>FIXED(EXP('WinBUGS output'!O2127),2)</f>
        <v>21.56</v>
      </c>
    </row>
    <row r="2129" spans="1:28" x14ac:dyDescent="0.25">
      <c r="A2129" s="37">
        <v>54</v>
      </c>
      <c r="B2129" s="37">
        <v>60</v>
      </c>
      <c r="C2129" s="35" t="str">
        <f>VLOOKUP(A2129,'WinBUGS output'!A:C,3,FALSE)</f>
        <v>Coping with Depression course (group)</v>
      </c>
      <c r="D2129" s="35" t="str">
        <f>VLOOKUP(B2129,'WinBUGS output'!A:C,3,FALSE)</f>
        <v>Interpersonal psychotherapy (IPT) + any AD</v>
      </c>
      <c r="E2129" s="35" t="str">
        <f>FIXED('WinBUGS output'!N2128,2)</f>
        <v>1.62</v>
      </c>
      <c r="F2129" s="35" t="str">
        <f>FIXED('WinBUGS output'!M2128,2)</f>
        <v>0.43</v>
      </c>
      <c r="G2129" s="35" t="str">
        <f>FIXED('WinBUGS output'!O2128,2)</f>
        <v>2.83</v>
      </c>
      <c r="H2129" s="7"/>
      <c r="I2129" s="7"/>
      <c r="J2129" s="7"/>
      <c r="X2129" s="35" t="str">
        <f t="shared" si="80"/>
        <v>Coping with Depression course (group)</v>
      </c>
      <c r="Y2129" s="35" t="str">
        <f t="shared" si="81"/>
        <v>Interpersonal psychotherapy (IPT) + any AD</v>
      </c>
      <c r="Z2129" s="35" t="str">
        <f>FIXED(EXP('WinBUGS output'!N2128),2)</f>
        <v>5.05</v>
      </c>
      <c r="AA2129" s="35" t="str">
        <f>FIXED(EXP('WinBUGS output'!M2128),2)</f>
        <v>1.54</v>
      </c>
      <c r="AB2129" s="35" t="str">
        <f>FIXED(EXP('WinBUGS output'!O2128),2)</f>
        <v>16.89</v>
      </c>
    </row>
    <row r="2130" spans="1:28" x14ac:dyDescent="0.25">
      <c r="A2130" s="37">
        <v>54</v>
      </c>
      <c r="B2130" s="37">
        <v>61</v>
      </c>
      <c r="C2130" s="35" t="str">
        <f>VLOOKUP(A2130,'WinBUGS output'!A:C,3,FALSE)</f>
        <v>Coping with Depression course (group)</v>
      </c>
      <c r="D2130" s="35" t="str">
        <f>VLOOKUP(B2130,'WinBUGS output'!A:C,3,FALSE)</f>
        <v>Interpersonal psychotherapy (IPT) + imipramine</v>
      </c>
      <c r="E2130" s="35" t="str">
        <f>FIXED('WinBUGS output'!N2129,2)</f>
        <v>1.64</v>
      </c>
      <c r="F2130" s="35" t="str">
        <f>FIXED('WinBUGS output'!M2129,2)</f>
        <v>0.32</v>
      </c>
      <c r="G2130" s="35" t="str">
        <f>FIXED('WinBUGS output'!O2129,2)</f>
        <v>2.99</v>
      </c>
      <c r="H2130" s="7"/>
      <c r="I2130" s="7"/>
      <c r="J2130" s="7"/>
      <c r="X2130" s="35" t="str">
        <f t="shared" si="80"/>
        <v>Coping with Depression course (group)</v>
      </c>
      <c r="Y2130" s="35" t="str">
        <f t="shared" si="81"/>
        <v>Interpersonal psychotherapy (IPT) + imipramine</v>
      </c>
      <c r="Z2130" s="35" t="str">
        <f>FIXED(EXP('WinBUGS output'!N2129),2)</f>
        <v>5.14</v>
      </c>
      <c r="AA2130" s="35" t="str">
        <f>FIXED(EXP('WinBUGS output'!M2129),2)</f>
        <v>1.38</v>
      </c>
      <c r="AB2130" s="35" t="str">
        <f>FIXED(EXP('WinBUGS output'!O2129),2)</f>
        <v>19.97</v>
      </c>
    </row>
    <row r="2131" spans="1:28" x14ac:dyDescent="0.25">
      <c r="A2131" s="37">
        <v>54</v>
      </c>
      <c r="B2131" s="37">
        <v>62</v>
      </c>
      <c r="C2131" s="35" t="str">
        <f>VLOOKUP(A2131,'WinBUGS output'!A:C,3,FALSE)</f>
        <v>Coping with Depression course (group)</v>
      </c>
      <c r="D2131" s="35" t="str">
        <f>VLOOKUP(B2131,'WinBUGS output'!A:C,3,FALSE)</f>
        <v>Short-term psychodynamic psychotherapy individual + Any AD</v>
      </c>
      <c r="E2131" s="35" t="str">
        <f>FIXED('WinBUGS output'!N2130,2)</f>
        <v>1.38</v>
      </c>
      <c r="F2131" s="35" t="str">
        <f>FIXED('WinBUGS output'!M2130,2)</f>
        <v>0.29</v>
      </c>
      <c r="G2131" s="35" t="str">
        <f>FIXED('WinBUGS output'!O2130,2)</f>
        <v>2.48</v>
      </c>
      <c r="H2131" s="7"/>
      <c r="I2131" s="7"/>
      <c r="J2131" s="7"/>
      <c r="X2131" s="35" t="str">
        <f t="shared" si="80"/>
        <v>Coping with Depression course (group)</v>
      </c>
      <c r="Y2131" s="35" t="str">
        <f t="shared" si="81"/>
        <v>Short-term psychodynamic psychotherapy individual + Any AD</v>
      </c>
      <c r="Z2131" s="35" t="str">
        <f>FIXED(EXP('WinBUGS output'!N2130),2)</f>
        <v>3.97</v>
      </c>
      <c r="AA2131" s="35" t="str">
        <f>FIXED(EXP('WinBUGS output'!M2130),2)</f>
        <v>1.34</v>
      </c>
      <c r="AB2131" s="35" t="str">
        <f>FIXED(EXP('WinBUGS output'!O2130),2)</f>
        <v>11.95</v>
      </c>
    </row>
    <row r="2132" spans="1:28" x14ac:dyDescent="0.25">
      <c r="A2132" s="37">
        <v>54</v>
      </c>
      <c r="B2132" s="37">
        <v>63</v>
      </c>
      <c r="C2132" s="35" t="str">
        <f>VLOOKUP(A2132,'WinBUGS output'!A:C,3,FALSE)</f>
        <v>Coping with Depression course (group)</v>
      </c>
      <c r="D2132" s="35" t="str">
        <f>VLOOKUP(B2132,'WinBUGS output'!A:C,3,FALSE)</f>
        <v>Short-term psychodynamic psychotherapy individual + any SSRI</v>
      </c>
      <c r="E2132" s="35" t="str">
        <f>FIXED('WinBUGS output'!N2131,2)</f>
        <v>1.24</v>
      </c>
      <c r="F2132" s="35" t="str">
        <f>FIXED('WinBUGS output'!M2131,2)</f>
        <v>0.05</v>
      </c>
      <c r="G2132" s="35" t="str">
        <f>FIXED('WinBUGS output'!O2131,2)</f>
        <v>2.42</v>
      </c>
      <c r="H2132" s="7"/>
      <c r="I2132" s="7"/>
      <c r="J2132" s="7"/>
      <c r="X2132" s="35" t="str">
        <f t="shared" si="80"/>
        <v>Coping with Depression course (group)</v>
      </c>
      <c r="Y2132" s="35" t="str">
        <f t="shared" si="81"/>
        <v>Short-term psychodynamic psychotherapy individual + any SSRI</v>
      </c>
      <c r="Z2132" s="35" t="str">
        <f>FIXED(EXP('WinBUGS output'!N2131),2)</f>
        <v>3.45</v>
      </c>
      <c r="AA2132" s="35" t="str">
        <f>FIXED(EXP('WinBUGS output'!M2131),2)</f>
        <v>1.05</v>
      </c>
      <c r="AB2132" s="35" t="str">
        <f>FIXED(EXP('WinBUGS output'!O2131),2)</f>
        <v>11.21</v>
      </c>
    </row>
    <row r="2133" spans="1:28" x14ac:dyDescent="0.25">
      <c r="A2133" s="37">
        <v>54</v>
      </c>
      <c r="B2133" s="37">
        <v>64</v>
      </c>
      <c r="C2133" s="35" t="str">
        <f>VLOOKUP(A2133,'WinBUGS output'!A:C,3,FALSE)</f>
        <v>Coping with Depression course (group)</v>
      </c>
      <c r="D2133" s="35" t="str">
        <f>VLOOKUP(B2133,'WinBUGS output'!A:C,3,FALSE)</f>
        <v>CBT individual (over 15 sessions) + Pill placebo</v>
      </c>
      <c r="E2133" s="35" t="str">
        <f>FIXED('WinBUGS output'!N2132,2)</f>
        <v>1.98</v>
      </c>
      <c r="F2133" s="35" t="str">
        <f>FIXED('WinBUGS output'!M2132,2)</f>
        <v>0.80</v>
      </c>
      <c r="G2133" s="35" t="str">
        <f>FIXED('WinBUGS output'!O2132,2)</f>
        <v>3.18</v>
      </c>
      <c r="H2133" s="7"/>
      <c r="I2133" s="7"/>
      <c r="J2133" s="7"/>
      <c r="X2133" s="35" t="str">
        <f t="shared" si="80"/>
        <v>Coping with Depression course (group)</v>
      </c>
      <c r="Y2133" s="35" t="str">
        <f t="shared" si="81"/>
        <v>CBT individual (over 15 sessions) + Pill placebo</v>
      </c>
      <c r="Z2133" s="35" t="str">
        <f>FIXED(EXP('WinBUGS output'!N2132),2)</f>
        <v>7.21</v>
      </c>
      <c r="AA2133" s="35" t="str">
        <f>FIXED(EXP('WinBUGS output'!M2132),2)</f>
        <v>2.22</v>
      </c>
      <c r="AB2133" s="35" t="str">
        <f>FIXED(EXP('WinBUGS output'!O2132),2)</f>
        <v>24.12</v>
      </c>
    </row>
    <row r="2134" spans="1:28" x14ac:dyDescent="0.25">
      <c r="A2134" s="37">
        <v>54</v>
      </c>
      <c r="B2134" s="37">
        <v>65</v>
      </c>
      <c r="C2134" s="35" t="str">
        <f>VLOOKUP(A2134,'WinBUGS output'!A:C,3,FALSE)</f>
        <v>Coping with Depression course (group)</v>
      </c>
      <c r="D2134" s="35" t="str">
        <f>VLOOKUP(B2134,'WinBUGS output'!A:C,3,FALSE)</f>
        <v xml:space="preserve">Interpersonal psychotherapy (IPT) + Pill placebo </v>
      </c>
      <c r="E2134" s="35" t="str">
        <f>FIXED('WinBUGS output'!N2133,2)</f>
        <v>1.96</v>
      </c>
      <c r="F2134" s="35" t="str">
        <f>FIXED('WinBUGS output'!M2133,2)</f>
        <v>0.63</v>
      </c>
      <c r="G2134" s="35" t="str">
        <f>FIXED('WinBUGS output'!O2133,2)</f>
        <v>3.31</v>
      </c>
      <c r="H2134" s="7"/>
      <c r="I2134" s="7"/>
      <c r="J2134" s="7"/>
      <c r="X2134" s="35" t="str">
        <f t="shared" si="80"/>
        <v>Coping with Depression course (group)</v>
      </c>
      <c r="Y2134" s="35" t="str">
        <f t="shared" si="81"/>
        <v xml:space="preserve">Interpersonal psychotherapy (IPT) + Pill placebo </v>
      </c>
      <c r="Z2134" s="35" t="str">
        <f>FIXED(EXP('WinBUGS output'!N2133),2)</f>
        <v>7.13</v>
      </c>
      <c r="AA2134" s="35" t="str">
        <f>FIXED(EXP('WinBUGS output'!M2133),2)</f>
        <v>1.89</v>
      </c>
      <c r="AB2134" s="35" t="str">
        <f>FIXED(EXP('WinBUGS output'!O2133),2)</f>
        <v>27.30</v>
      </c>
    </row>
    <row r="2135" spans="1:28" x14ac:dyDescent="0.25">
      <c r="A2135" s="37">
        <v>54</v>
      </c>
      <c r="B2135" s="37">
        <v>66</v>
      </c>
      <c r="C2135" s="35" t="str">
        <f>VLOOKUP(A2135,'WinBUGS output'!A:C,3,FALSE)</f>
        <v>Coping with Depression course (group)</v>
      </c>
      <c r="D2135" s="35" t="str">
        <f>VLOOKUP(B2135,'WinBUGS output'!A:C,3,FALSE)</f>
        <v>Exercise + Sertraline</v>
      </c>
      <c r="E2135" s="35" t="str">
        <f>FIXED('WinBUGS output'!N2134,2)</f>
        <v>1.84</v>
      </c>
      <c r="F2135" s="35" t="str">
        <f>FIXED('WinBUGS output'!M2134,2)</f>
        <v>0.62</v>
      </c>
      <c r="G2135" s="35" t="str">
        <f>FIXED('WinBUGS output'!O2134,2)</f>
        <v>3.06</v>
      </c>
      <c r="H2135" s="7"/>
      <c r="I2135" s="7"/>
      <c r="J2135" s="7"/>
      <c r="X2135" s="35" t="str">
        <f t="shared" si="80"/>
        <v>Coping with Depression course (group)</v>
      </c>
      <c r="Y2135" s="35" t="str">
        <f t="shared" si="81"/>
        <v>Exercise + Sertraline</v>
      </c>
      <c r="Z2135" s="35" t="str">
        <f>FIXED(EXP('WinBUGS output'!N2134),2)</f>
        <v>6.32</v>
      </c>
      <c r="AA2135" s="35" t="str">
        <f>FIXED(EXP('WinBUGS output'!M2134),2)</f>
        <v>1.85</v>
      </c>
      <c r="AB2135" s="35" t="str">
        <f>FIXED(EXP('WinBUGS output'!O2134),2)</f>
        <v>21.31</v>
      </c>
    </row>
    <row r="2136" spans="1:28" x14ac:dyDescent="0.25">
      <c r="A2136" s="37">
        <v>54</v>
      </c>
      <c r="B2136" s="37">
        <v>67</v>
      </c>
      <c r="C2136" s="35" t="str">
        <f>VLOOKUP(A2136,'WinBUGS output'!A:C,3,FALSE)</f>
        <v>Coping with Depression course (group)</v>
      </c>
      <c r="D2136" s="35" t="str">
        <f>VLOOKUP(B2136,'WinBUGS output'!A:C,3,FALSE)</f>
        <v>Cognitive bibliotherapy + escitalopram</v>
      </c>
      <c r="E2136" s="35" t="str">
        <f>FIXED('WinBUGS output'!N2135,2)</f>
        <v>0.35</v>
      </c>
      <c r="F2136" s="35" t="str">
        <f>FIXED('WinBUGS output'!M2135,2)</f>
        <v>-0.94</v>
      </c>
      <c r="G2136" s="35" t="str">
        <f>FIXED('WinBUGS output'!O2135,2)</f>
        <v>1.66</v>
      </c>
      <c r="H2136" s="7"/>
      <c r="I2136" s="7"/>
      <c r="J2136" s="7"/>
      <c r="X2136" s="35" t="str">
        <f t="shared" si="80"/>
        <v>Coping with Depression course (group)</v>
      </c>
      <c r="Y2136" s="35" t="str">
        <f t="shared" si="81"/>
        <v>Cognitive bibliotherapy + escitalopram</v>
      </c>
      <c r="Z2136" s="35" t="str">
        <f>FIXED(EXP('WinBUGS output'!N2135),2)</f>
        <v>1.42</v>
      </c>
      <c r="AA2136" s="35" t="str">
        <f>FIXED(EXP('WinBUGS output'!M2135),2)</f>
        <v>0.39</v>
      </c>
      <c r="AB2136" s="35" t="str">
        <f>FIXED(EXP('WinBUGS output'!O2135),2)</f>
        <v>5.27</v>
      </c>
    </row>
    <row r="2137" spans="1:28" x14ac:dyDescent="0.25">
      <c r="A2137" s="37">
        <v>55</v>
      </c>
      <c r="B2137" s="37">
        <v>56</v>
      </c>
      <c r="C2137" s="35" t="str">
        <f>VLOOKUP(A2137,'WinBUGS output'!A:C,3,FALSE)</f>
        <v>Third-wave cognitive therapy group</v>
      </c>
      <c r="D2137" s="35" t="str">
        <f>VLOOKUP(B2137,'WinBUGS output'!A:C,3,FALSE)</f>
        <v>Third-wave cognitive therapy group + TAU</v>
      </c>
      <c r="E2137" s="35" t="str">
        <f>FIXED('WinBUGS output'!N2136,2)</f>
        <v>0.15</v>
      </c>
      <c r="F2137" s="35" t="str">
        <f>FIXED('WinBUGS output'!M2136,2)</f>
        <v>-0.58</v>
      </c>
      <c r="G2137" s="35" t="str">
        <f>FIXED('WinBUGS output'!O2136,2)</f>
        <v>1.08</v>
      </c>
      <c r="H2137" s="7"/>
      <c r="I2137" s="7"/>
      <c r="J2137" s="7"/>
      <c r="X2137" s="35" t="str">
        <f t="shared" si="80"/>
        <v>Third-wave cognitive therapy group</v>
      </c>
      <c r="Y2137" s="35" t="str">
        <f t="shared" si="81"/>
        <v>Third-wave cognitive therapy group + TAU</v>
      </c>
      <c r="Z2137" s="35" t="str">
        <f>FIXED(EXP('WinBUGS output'!N2136),2)</f>
        <v>1.17</v>
      </c>
      <c r="AA2137" s="35" t="str">
        <f>FIXED(EXP('WinBUGS output'!M2136),2)</f>
        <v>0.56</v>
      </c>
      <c r="AB2137" s="35" t="str">
        <f>FIXED(EXP('WinBUGS output'!O2136),2)</f>
        <v>2.95</v>
      </c>
    </row>
    <row r="2138" spans="1:28" x14ac:dyDescent="0.25">
      <c r="A2138" s="37">
        <v>55</v>
      </c>
      <c r="B2138" s="37">
        <v>57</v>
      </c>
      <c r="C2138" s="35" t="str">
        <f>VLOOKUP(A2138,'WinBUGS output'!A:C,3,FALSE)</f>
        <v>Third-wave cognitive therapy group</v>
      </c>
      <c r="D2138" s="35" t="str">
        <f>VLOOKUP(B2138,'WinBUGS output'!A:C,3,FALSE)</f>
        <v>CBT individual (over 15 sessions) + any TCA</v>
      </c>
      <c r="E2138" s="35" t="str">
        <f>FIXED('WinBUGS output'!N2137,2)</f>
        <v>1.02</v>
      </c>
      <c r="F2138" s="35" t="str">
        <f>FIXED('WinBUGS output'!M2137,2)</f>
        <v>0.09</v>
      </c>
      <c r="G2138" s="35" t="str">
        <f>FIXED('WinBUGS output'!O2137,2)</f>
        <v>1.94</v>
      </c>
      <c r="H2138" s="7"/>
      <c r="I2138" s="7"/>
      <c r="J2138" s="7"/>
      <c r="X2138" s="35" t="str">
        <f t="shared" si="80"/>
        <v>Third-wave cognitive therapy group</v>
      </c>
      <c r="Y2138" s="35" t="str">
        <f t="shared" si="81"/>
        <v>CBT individual (over 15 sessions) + any TCA</v>
      </c>
      <c r="Z2138" s="35" t="str">
        <f>FIXED(EXP('WinBUGS output'!N2137),2)</f>
        <v>2.76</v>
      </c>
      <c r="AA2138" s="35" t="str">
        <f>FIXED(EXP('WinBUGS output'!M2137),2)</f>
        <v>1.10</v>
      </c>
      <c r="AB2138" s="35" t="str">
        <f>FIXED(EXP('WinBUGS output'!O2137),2)</f>
        <v>6.97</v>
      </c>
    </row>
    <row r="2139" spans="1:28" x14ac:dyDescent="0.25">
      <c r="A2139" s="37">
        <v>55</v>
      </c>
      <c r="B2139" s="37">
        <v>58</v>
      </c>
      <c r="C2139" s="35" t="str">
        <f>VLOOKUP(A2139,'WinBUGS output'!A:C,3,FALSE)</f>
        <v>Third-wave cognitive therapy group</v>
      </c>
      <c r="D2139" s="35" t="str">
        <f>VLOOKUP(B2139,'WinBUGS output'!A:C,3,FALSE)</f>
        <v>CBT individual (over 15 sessions) + imipramine</v>
      </c>
      <c r="E2139" s="35" t="str">
        <f>FIXED('WinBUGS output'!N2138,2)</f>
        <v>1.03</v>
      </c>
      <c r="F2139" s="35" t="str">
        <f>FIXED('WinBUGS output'!M2138,2)</f>
        <v>0.03</v>
      </c>
      <c r="G2139" s="35" t="str">
        <f>FIXED('WinBUGS output'!O2138,2)</f>
        <v>2.06</v>
      </c>
      <c r="H2139" s="7"/>
      <c r="I2139" s="7"/>
      <c r="J2139" s="7"/>
      <c r="X2139" s="35" t="str">
        <f t="shared" si="80"/>
        <v>Third-wave cognitive therapy group</v>
      </c>
      <c r="Y2139" s="35" t="str">
        <f t="shared" si="81"/>
        <v>CBT individual (over 15 sessions) + imipramine</v>
      </c>
      <c r="Z2139" s="35" t="str">
        <f>FIXED(EXP('WinBUGS output'!N2138),2)</f>
        <v>2.81</v>
      </c>
      <c r="AA2139" s="35" t="str">
        <f>FIXED(EXP('WinBUGS output'!M2138),2)</f>
        <v>1.03</v>
      </c>
      <c r="AB2139" s="35" t="str">
        <f>FIXED(EXP('WinBUGS output'!O2138),2)</f>
        <v>7.85</v>
      </c>
    </row>
    <row r="2140" spans="1:28" x14ac:dyDescent="0.25">
      <c r="A2140" s="37">
        <v>55</v>
      </c>
      <c r="B2140" s="37">
        <v>59</v>
      </c>
      <c r="C2140" s="35" t="str">
        <f>VLOOKUP(A2140,'WinBUGS output'!A:C,3,FALSE)</f>
        <v>Third-wave cognitive therapy group</v>
      </c>
      <c r="D2140" s="35" t="str">
        <f>VLOOKUP(B2140,'WinBUGS output'!A:C,3,FALSE)</f>
        <v>Supportive psychotherapy + any SSRI</v>
      </c>
      <c r="E2140" s="35" t="str">
        <f>FIXED('WinBUGS output'!N2139,2)</f>
        <v>1.41</v>
      </c>
      <c r="F2140" s="35" t="str">
        <f>FIXED('WinBUGS output'!M2139,2)</f>
        <v>-0.15</v>
      </c>
      <c r="G2140" s="35" t="str">
        <f>FIXED('WinBUGS output'!O2139,2)</f>
        <v>3.01</v>
      </c>
      <c r="H2140" s="7"/>
      <c r="I2140" s="7"/>
      <c r="J2140" s="7"/>
      <c r="X2140" s="35" t="str">
        <f t="shared" si="80"/>
        <v>Third-wave cognitive therapy group</v>
      </c>
      <c r="Y2140" s="35" t="str">
        <f t="shared" si="81"/>
        <v>Supportive psychotherapy + any SSRI</v>
      </c>
      <c r="Z2140" s="35" t="str">
        <f>FIXED(EXP('WinBUGS output'!N2139),2)</f>
        <v>4.11</v>
      </c>
      <c r="AA2140" s="35" t="str">
        <f>FIXED(EXP('WinBUGS output'!M2139),2)</f>
        <v>0.86</v>
      </c>
      <c r="AB2140" s="35" t="str">
        <f>FIXED(EXP('WinBUGS output'!O2139),2)</f>
        <v>20.25</v>
      </c>
    </row>
    <row r="2141" spans="1:28" x14ac:dyDescent="0.25">
      <c r="A2141" s="37">
        <v>55</v>
      </c>
      <c r="B2141" s="37">
        <v>60</v>
      </c>
      <c r="C2141" s="35" t="str">
        <f>VLOOKUP(A2141,'WinBUGS output'!A:C,3,FALSE)</f>
        <v>Third-wave cognitive therapy group</v>
      </c>
      <c r="D2141" s="35" t="str">
        <f>VLOOKUP(B2141,'WinBUGS output'!A:C,3,FALSE)</f>
        <v>Interpersonal psychotherapy (IPT) + any AD</v>
      </c>
      <c r="E2141" s="35" t="str">
        <f>FIXED('WinBUGS output'!N2140,2)</f>
        <v>1.59</v>
      </c>
      <c r="F2141" s="35" t="str">
        <f>FIXED('WinBUGS output'!M2140,2)</f>
        <v>0.42</v>
      </c>
      <c r="G2141" s="35" t="str">
        <f>FIXED('WinBUGS output'!O2140,2)</f>
        <v>2.76</v>
      </c>
      <c r="H2141" s="7"/>
      <c r="I2141" s="7"/>
      <c r="J2141" s="7"/>
      <c r="X2141" s="35" t="str">
        <f t="shared" si="80"/>
        <v>Third-wave cognitive therapy group</v>
      </c>
      <c r="Y2141" s="35" t="str">
        <f t="shared" si="81"/>
        <v>Interpersonal psychotherapy (IPT) + any AD</v>
      </c>
      <c r="Z2141" s="35" t="str">
        <f>FIXED(EXP('WinBUGS output'!N2140),2)</f>
        <v>4.89</v>
      </c>
      <c r="AA2141" s="35" t="str">
        <f>FIXED(EXP('WinBUGS output'!M2140),2)</f>
        <v>1.53</v>
      </c>
      <c r="AB2141" s="35" t="str">
        <f>FIXED(EXP('WinBUGS output'!O2140),2)</f>
        <v>15.82</v>
      </c>
    </row>
    <row r="2142" spans="1:28" x14ac:dyDescent="0.25">
      <c r="A2142" s="37">
        <v>55</v>
      </c>
      <c r="B2142" s="37">
        <v>61</v>
      </c>
      <c r="C2142" s="35" t="str">
        <f>VLOOKUP(A2142,'WinBUGS output'!A:C,3,FALSE)</f>
        <v>Third-wave cognitive therapy group</v>
      </c>
      <c r="D2142" s="35" t="str">
        <f>VLOOKUP(B2142,'WinBUGS output'!A:C,3,FALSE)</f>
        <v>Interpersonal psychotherapy (IPT) + imipramine</v>
      </c>
      <c r="E2142" s="35" t="str">
        <f>FIXED('WinBUGS output'!N2141,2)</f>
        <v>1.61</v>
      </c>
      <c r="F2142" s="35" t="str">
        <f>FIXED('WinBUGS output'!M2141,2)</f>
        <v>0.31</v>
      </c>
      <c r="G2142" s="35" t="str">
        <f>FIXED('WinBUGS output'!O2141,2)</f>
        <v>2.94</v>
      </c>
      <c r="H2142" s="7"/>
      <c r="I2142" s="7"/>
      <c r="J2142" s="7"/>
      <c r="X2142" s="35" t="str">
        <f t="shared" si="80"/>
        <v>Third-wave cognitive therapy group</v>
      </c>
      <c r="Y2142" s="35" t="str">
        <f t="shared" si="81"/>
        <v>Interpersonal psychotherapy (IPT) + imipramine</v>
      </c>
      <c r="Z2142" s="35" t="str">
        <f>FIXED(EXP('WinBUGS output'!N2141),2)</f>
        <v>4.99</v>
      </c>
      <c r="AA2142" s="35" t="str">
        <f>FIXED(EXP('WinBUGS output'!M2141),2)</f>
        <v>1.36</v>
      </c>
      <c r="AB2142" s="35" t="str">
        <f>FIXED(EXP('WinBUGS output'!O2141),2)</f>
        <v>18.84</v>
      </c>
    </row>
    <row r="2143" spans="1:28" x14ac:dyDescent="0.25">
      <c r="A2143" s="37">
        <v>55</v>
      </c>
      <c r="B2143" s="37">
        <v>62</v>
      </c>
      <c r="C2143" s="35" t="str">
        <f>VLOOKUP(A2143,'WinBUGS output'!A:C,3,FALSE)</f>
        <v>Third-wave cognitive therapy group</v>
      </c>
      <c r="D2143" s="35" t="str">
        <f>VLOOKUP(B2143,'WinBUGS output'!A:C,3,FALSE)</f>
        <v>Short-term psychodynamic psychotherapy individual + Any AD</v>
      </c>
      <c r="E2143" s="35" t="str">
        <f>FIXED('WinBUGS output'!N2142,2)</f>
        <v>1.35</v>
      </c>
      <c r="F2143" s="35" t="str">
        <f>FIXED('WinBUGS output'!M2142,2)</f>
        <v>0.29</v>
      </c>
      <c r="G2143" s="35" t="str">
        <f>FIXED('WinBUGS output'!O2142,2)</f>
        <v>2.41</v>
      </c>
      <c r="H2143" s="7"/>
      <c r="I2143" s="7"/>
      <c r="J2143" s="7"/>
      <c r="X2143" s="35" t="str">
        <f t="shared" si="80"/>
        <v>Third-wave cognitive therapy group</v>
      </c>
      <c r="Y2143" s="35" t="str">
        <f t="shared" si="81"/>
        <v>Short-term psychodynamic psychotherapy individual + Any AD</v>
      </c>
      <c r="Z2143" s="35" t="str">
        <f>FIXED(EXP('WinBUGS output'!N2142),2)</f>
        <v>3.84</v>
      </c>
      <c r="AA2143" s="35" t="str">
        <f>FIXED(EXP('WinBUGS output'!M2142),2)</f>
        <v>1.34</v>
      </c>
      <c r="AB2143" s="35" t="str">
        <f>FIXED(EXP('WinBUGS output'!O2142),2)</f>
        <v>11.13</v>
      </c>
    </row>
    <row r="2144" spans="1:28" x14ac:dyDescent="0.25">
      <c r="A2144" s="37">
        <v>55</v>
      </c>
      <c r="B2144" s="37">
        <v>63</v>
      </c>
      <c r="C2144" s="35" t="str">
        <f>VLOOKUP(A2144,'WinBUGS output'!A:C,3,FALSE)</f>
        <v>Third-wave cognitive therapy group</v>
      </c>
      <c r="D2144" s="35" t="str">
        <f>VLOOKUP(B2144,'WinBUGS output'!A:C,3,FALSE)</f>
        <v>Short-term psychodynamic psychotherapy individual + any SSRI</v>
      </c>
      <c r="E2144" s="35" t="str">
        <f>FIXED('WinBUGS output'!N2143,2)</f>
        <v>1.21</v>
      </c>
      <c r="F2144" s="35" t="str">
        <f>FIXED('WinBUGS output'!M2143,2)</f>
        <v>0.04</v>
      </c>
      <c r="G2144" s="35" t="str">
        <f>FIXED('WinBUGS output'!O2143,2)</f>
        <v>2.35</v>
      </c>
      <c r="H2144" s="7"/>
      <c r="I2144" s="7"/>
      <c r="J2144" s="7"/>
      <c r="X2144" s="35" t="str">
        <f t="shared" si="80"/>
        <v>Third-wave cognitive therapy group</v>
      </c>
      <c r="Y2144" s="35" t="str">
        <f t="shared" si="81"/>
        <v>Short-term psychodynamic psychotherapy individual + any SSRI</v>
      </c>
      <c r="Z2144" s="35" t="str">
        <f>FIXED(EXP('WinBUGS output'!N2143),2)</f>
        <v>3.34</v>
      </c>
      <c r="AA2144" s="35" t="str">
        <f>FIXED(EXP('WinBUGS output'!M2143),2)</f>
        <v>1.04</v>
      </c>
      <c r="AB2144" s="35" t="str">
        <f>FIXED(EXP('WinBUGS output'!O2143),2)</f>
        <v>10.44</v>
      </c>
    </row>
    <row r="2145" spans="1:28" x14ac:dyDescent="0.25">
      <c r="A2145" s="37">
        <v>55</v>
      </c>
      <c r="B2145" s="37">
        <v>64</v>
      </c>
      <c r="C2145" s="35" t="str">
        <f>VLOOKUP(A2145,'WinBUGS output'!A:C,3,FALSE)</f>
        <v>Third-wave cognitive therapy group</v>
      </c>
      <c r="D2145" s="35" t="str">
        <f>VLOOKUP(B2145,'WinBUGS output'!A:C,3,FALSE)</f>
        <v>CBT individual (over 15 sessions) + Pill placebo</v>
      </c>
      <c r="E2145" s="35" t="str">
        <f>FIXED('WinBUGS output'!N2144,2)</f>
        <v>1.94</v>
      </c>
      <c r="F2145" s="35" t="str">
        <f>FIXED('WinBUGS output'!M2144,2)</f>
        <v>0.79</v>
      </c>
      <c r="G2145" s="35" t="str">
        <f>FIXED('WinBUGS output'!O2144,2)</f>
        <v>3.12</v>
      </c>
      <c r="H2145" s="7"/>
      <c r="I2145" s="7"/>
      <c r="J2145" s="7"/>
      <c r="X2145" s="35" t="str">
        <f t="shared" si="80"/>
        <v>Third-wave cognitive therapy group</v>
      </c>
      <c r="Y2145" s="35" t="str">
        <f t="shared" si="81"/>
        <v>CBT individual (over 15 sessions) + Pill placebo</v>
      </c>
      <c r="Z2145" s="35" t="str">
        <f>FIXED(EXP('WinBUGS output'!N2144),2)</f>
        <v>6.97</v>
      </c>
      <c r="AA2145" s="35" t="str">
        <f>FIXED(EXP('WinBUGS output'!M2144),2)</f>
        <v>2.20</v>
      </c>
      <c r="AB2145" s="35" t="str">
        <f>FIXED(EXP('WinBUGS output'!O2144),2)</f>
        <v>22.65</v>
      </c>
    </row>
    <row r="2146" spans="1:28" x14ac:dyDescent="0.25">
      <c r="A2146" s="37">
        <v>55</v>
      </c>
      <c r="B2146" s="37">
        <v>65</v>
      </c>
      <c r="C2146" s="35" t="str">
        <f>VLOOKUP(A2146,'WinBUGS output'!A:C,3,FALSE)</f>
        <v>Third-wave cognitive therapy group</v>
      </c>
      <c r="D2146" s="35" t="str">
        <f>VLOOKUP(B2146,'WinBUGS output'!A:C,3,FALSE)</f>
        <v xml:space="preserve">Interpersonal psychotherapy (IPT) + Pill placebo </v>
      </c>
      <c r="E2146" s="35" t="str">
        <f>FIXED('WinBUGS output'!N2145,2)</f>
        <v>1.93</v>
      </c>
      <c r="F2146" s="35" t="str">
        <f>FIXED('WinBUGS output'!M2145,2)</f>
        <v>0.63</v>
      </c>
      <c r="G2146" s="35" t="str">
        <f>FIXED('WinBUGS output'!O2145,2)</f>
        <v>3.24</v>
      </c>
      <c r="H2146" s="7"/>
      <c r="I2146" s="7"/>
      <c r="J2146" s="7"/>
      <c r="X2146" s="35" t="str">
        <f t="shared" si="80"/>
        <v>Third-wave cognitive therapy group</v>
      </c>
      <c r="Y2146" s="35" t="str">
        <f t="shared" si="81"/>
        <v xml:space="preserve">Interpersonal psychotherapy (IPT) + Pill placebo </v>
      </c>
      <c r="Z2146" s="35" t="str">
        <f>FIXED(EXP('WinBUGS output'!N2145),2)</f>
        <v>6.89</v>
      </c>
      <c r="AA2146" s="35" t="str">
        <f>FIXED(EXP('WinBUGS output'!M2145),2)</f>
        <v>1.87</v>
      </c>
      <c r="AB2146" s="35" t="str">
        <f>FIXED(EXP('WinBUGS output'!O2145),2)</f>
        <v>25.61</v>
      </c>
    </row>
    <row r="2147" spans="1:28" x14ac:dyDescent="0.25">
      <c r="A2147" s="37">
        <v>55</v>
      </c>
      <c r="B2147" s="37">
        <v>66</v>
      </c>
      <c r="C2147" s="35" t="str">
        <f>VLOOKUP(A2147,'WinBUGS output'!A:C,3,FALSE)</f>
        <v>Third-wave cognitive therapy group</v>
      </c>
      <c r="D2147" s="35" t="str">
        <f>VLOOKUP(B2147,'WinBUGS output'!A:C,3,FALSE)</f>
        <v>Exercise + Sertraline</v>
      </c>
      <c r="E2147" s="35" t="str">
        <f>FIXED('WinBUGS output'!N2146,2)</f>
        <v>1.81</v>
      </c>
      <c r="F2147" s="35" t="str">
        <f>FIXED('WinBUGS output'!M2146,2)</f>
        <v>0.61</v>
      </c>
      <c r="G2147" s="35" t="str">
        <f>FIXED('WinBUGS output'!O2146,2)</f>
        <v>3.00</v>
      </c>
      <c r="H2147" s="7"/>
      <c r="I2147" s="7"/>
      <c r="J2147" s="7"/>
      <c r="X2147" s="35" t="str">
        <f t="shared" si="80"/>
        <v>Third-wave cognitive therapy group</v>
      </c>
      <c r="Y2147" s="35" t="str">
        <f t="shared" si="81"/>
        <v>Exercise + Sertraline</v>
      </c>
      <c r="Z2147" s="35" t="str">
        <f>FIXED(EXP('WinBUGS output'!N2146),2)</f>
        <v>6.12</v>
      </c>
      <c r="AA2147" s="35" t="str">
        <f>FIXED(EXP('WinBUGS output'!M2146),2)</f>
        <v>1.84</v>
      </c>
      <c r="AB2147" s="35" t="str">
        <f>FIXED(EXP('WinBUGS output'!O2146),2)</f>
        <v>20.05</v>
      </c>
    </row>
    <row r="2148" spans="1:28" x14ac:dyDescent="0.25">
      <c r="A2148" s="37">
        <v>55</v>
      </c>
      <c r="B2148" s="37">
        <v>67</v>
      </c>
      <c r="C2148" s="35" t="str">
        <f>VLOOKUP(A2148,'WinBUGS output'!A:C,3,FALSE)</f>
        <v>Third-wave cognitive therapy group</v>
      </c>
      <c r="D2148" s="35" t="str">
        <f>VLOOKUP(B2148,'WinBUGS output'!A:C,3,FALSE)</f>
        <v>Cognitive bibliotherapy + escitalopram</v>
      </c>
      <c r="E2148" s="35" t="str">
        <f>FIXED('WinBUGS output'!N2147,2)</f>
        <v>0.32</v>
      </c>
      <c r="F2148" s="35" t="str">
        <f>FIXED('WinBUGS output'!M2147,2)</f>
        <v>-0.94</v>
      </c>
      <c r="G2148" s="35" t="str">
        <f>FIXED('WinBUGS output'!O2147,2)</f>
        <v>1.60</v>
      </c>
      <c r="H2148" s="7"/>
      <c r="I2148" s="7"/>
      <c r="J2148" s="7"/>
      <c r="X2148" s="35" t="str">
        <f t="shared" si="80"/>
        <v>Third-wave cognitive therapy group</v>
      </c>
      <c r="Y2148" s="35" t="str">
        <f t="shared" si="81"/>
        <v>Cognitive bibliotherapy + escitalopram</v>
      </c>
      <c r="Z2148" s="35" t="str">
        <f>FIXED(EXP('WinBUGS output'!N2147),2)</f>
        <v>1.37</v>
      </c>
      <c r="AA2148" s="35" t="str">
        <f>FIXED(EXP('WinBUGS output'!M2147),2)</f>
        <v>0.39</v>
      </c>
      <c r="AB2148" s="35" t="str">
        <f>FIXED(EXP('WinBUGS output'!O2147),2)</f>
        <v>4.95</v>
      </c>
    </row>
    <row r="2149" spans="1:28" x14ac:dyDescent="0.25">
      <c r="A2149" s="37">
        <v>56</v>
      </c>
      <c r="B2149" s="37">
        <v>57</v>
      </c>
      <c r="C2149" s="35" t="str">
        <f>VLOOKUP(A2149,'WinBUGS output'!A:C,3,FALSE)</f>
        <v>Third-wave cognitive therapy group + TAU</v>
      </c>
      <c r="D2149" s="35" t="str">
        <f>VLOOKUP(B2149,'WinBUGS output'!A:C,3,FALSE)</f>
        <v>CBT individual (over 15 sessions) + any TCA</v>
      </c>
      <c r="E2149" s="35" t="str">
        <f>FIXED('WinBUGS output'!N2148,2)</f>
        <v>0.83</v>
      </c>
      <c r="F2149" s="35" t="str">
        <f>FIXED('WinBUGS output'!M2148,2)</f>
        <v>-0.23</v>
      </c>
      <c r="G2149" s="35" t="str">
        <f>FIXED('WinBUGS output'!O2148,2)</f>
        <v>1.86</v>
      </c>
      <c r="H2149" s="7"/>
      <c r="I2149" s="7"/>
      <c r="J2149" s="7"/>
      <c r="X2149" s="35" t="str">
        <f t="shared" si="80"/>
        <v>Third-wave cognitive therapy group + TAU</v>
      </c>
      <c r="Y2149" s="35" t="str">
        <f t="shared" si="81"/>
        <v>CBT individual (over 15 sessions) + any TCA</v>
      </c>
      <c r="Z2149" s="35" t="str">
        <f>FIXED(EXP('WinBUGS output'!N2148),2)</f>
        <v>2.30</v>
      </c>
      <c r="AA2149" s="35" t="str">
        <f>FIXED(EXP('WinBUGS output'!M2148),2)</f>
        <v>0.80</v>
      </c>
      <c r="AB2149" s="35" t="str">
        <f>FIXED(EXP('WinBUGS output'!O2148),2)</f>
        <v>6.41</v>
      </c>
    </row>
    <row r="2150" spans="1:28" x14ac:dyDescent="0.25">
      <c r="A2150" s="37">
        <v>56</v>
      </c>
      <c r="B2150" s="37">
        <v>58</v>
      </c>
      <c r="C2150" s="35" t="str">
        <f>VLOOKUP(A2150,'WinBUGS output'!A:C,3,FALSE)</f>
        <v>Third-wave cognitive therapy group + TAU</v>
      </c>
      <c r="D2150" s="35" t="str">
        <f>VLOOKUP(B2150,'WinBUGS output'!A:C,3,FALSE)</f>
        <v>CBT individual (over 15 sessions) + imipramine</v>
      </c>
      <c r="E2150" s="35" t="str">
        <f>FIXED('WinBUGS output'!N2149,2)</f>
        <v>0.85</v>
      </c>
      <c r="F2150" s="35" t="str">
        <f>FIXED('WinBUGS output'!M2149,2)</f>
        <v>-0.27</v>
      </c>
      <c r="G2150" s="35" t="str">
        <f>FIXED('WinBUGS output'!O2149,2)</f>
        <v>1.97</v>
      </c>
      <c r="H2150" s="7"/>
      <c r="I2150" s="7"/>
      <c r="J2150" s="7"/>
      <c r="X2150" s="35" t="str">
        <f t="shared" si="80"/>
        <v>Third-wave cognitive therapy group + TAU</v>
      </c>
      <c r="Y2150" s="35" t="str">
        <f t="shared" si="81"/>
        <v>CBT individual (over 15 sessions) + imipramine</v>
      </c>
      <c r="Z2150" s="35" t="str">
        <f>FIXED(EXP('WinBUGS output'!N2149),2)</f>
        <v>2.34</v>
      </c>
      <c r="AA2150" s="35" t="str">
        <f>FIXED(EXP('WinBUGS output'!M2149),2)</f>
        <v>0.76</v>
      </c>
      <c r="AB2150" s="35" t="str">
        <f>FIXED(EXP('WinBUGS output'!O2149),2)</f>
        <v>7.16</v>
      </c>
    </row>
    <row r="2151" spans="1:28" x14ac:dyDescent="0.25">
      <c r="A2151" s="37">
        <v>56</v>
      </c>
      <c r="B2151" s="37">
        <v>59</v>
      </c>
      <c r="C2151" s="35" t="str">
        <f>VLOOKUP(A2151,'WinBUGS output'!A:C,3,FALSE)</f>
        <v>Third-wave cognitive therapy group + TAU</v>
      </c>
      <c r="D2151" s="35" t="str">
        <f>VLOOKUP(B2151,'WinBUGS output'!A:C,3,FALSE)</f>
        <v>Supportive psychotherapy + any SSRI</v>
      </c>
      <c r="E2151" s="35" t="str">
        <f>FIXED('WinBUGS output'!N2150,2)</f>
        <v>1.22</v>
      </c>
      <c r="F2151" s="35" t="str">
        <f>FIXED('WinBUGS output'!M2150,2)</f>
        <v>-0.41</v>
      </c>
      <c r="G2151" s="35" t="str">
        <f>FIXED('WinBUGS output'!O2150,2)</f>
        <v>2.88</v>
      </c>
      <c r="H2151" s="7"/>
      <c r="I2151" s="7"/>
      <c r="J2151" s="7"/>
      <c r="X2151" s="35" t="str">
        <f t="shared" si="80"/>
        <v>Third-wave cognitive therapy group + TAU</v>
      </c>
      <c r="Y2151" s="35" t="str">
        <f t="shared" si="81"/>
        <v>Supportive psychotherapy + any SSRI</v>
      </c>
      <c r="Z2151" s="35" t="str">
        <f>FIXED(EXP('WinBUGS output'!N2150),2)</f>
        <v>3.39</v>
      </c>
      <c r="AA2151" s="35" t="str">
        <f>FIXED(EXP('WinBUGS output'!M2150),2)</f>
        <v>0.67</v>
      </c>
      <c r="AB2151" s="35" t="str">
        <f>FIXED(EXP('WinBUGS output'!O2150),2)</f>
        <v>17.89</v>
      </c>
    </row>
    <row r="2152" spans="1:28" x14ac:dyDescent="0.25">
      <c r="A2152" s="37">
        <v>56</v>
      </c>
      <c r="B2152" s="37">
        <v>60</v>
      </c>
      <c r="C2152" s="35" t="str">
        <f>VLOOKUP(A2152,'WinBUGS output'!A:C,3,FALSE)</f>
        <v>Third-wave cognitive therapy group + TAU</v>
      </c>
      <c r="D2152" s="35" t="str">
        <f>VLOOKUP(B2152,'WinBUGS output'!A:C,3,FALSE)</f>
        <v>Interpersonal psychotherapy (IPT) + any AD</v>
      </c>
      <c r="E2152" s="35" t="str">
        <f>FIXED('WinBUGS output'!N2151,2)</f>
        <v>1.40</v>
      </c>
      <c r="F2152" s="35" t="str">
        <f>FIXED('WinBUGS output'!M2151,2)</f>
        <v>0.13</v>
      </c>
      <c r="G2152" s="35" t="str">
        <f>FIXED('WinBUGS output'!O2151,2)</f>
        <v>2.66</v>
      </c>
      <c r="H2152" s="7"/>
      <c r="I2152" s="7"/>
      <c r="J2152" s="7"/>
      <c r="X2152" s="35" t="str">
        <f t="shared" si="80"/>
        <v>Third-wave cognitive therapy group + TAU</v>
      </c>
      <c r="Y2152" s="35" t="str">
        <f t="shared" si="81"/>
        <v>Interpersonal psychotherapy (IPT) + any AD</v>
      </c>
      <c r="Z2152" s="35" t="str">
        <f>FIXED(EXP('WinBUGS output'!N2151),2)</f>
        <v>4.06</v>
      </c>
      <c r="AA2152" s="35" t="str">
        <f>FIXED(EXP('WinBUGS output'!M2151),2)</f>
        <v>1.14</v>
      </c>
      <c r="AB2152" s="35" t="str">
        <f>FIXED(EXP('WinBUGS output'!O2151),2)</f>
        <v>14.30</v>
      </c>
    </row>
    <row r="2153" spans="1:28" x14ac:dyDescent="0.25">
      <c r="A2153" s="37">
        <v>56</v>
      </c>
      <c r="B2153" s="37">
        <v>61</v>
      </c>
      <c r="C2153" s="35" t="str">
        <f>VLOOKUP(A2153,'WinBUGS output'!A:C,3,FALSE)</f>
        <v>Third-wave cognitive therapy group + TAU</v>
      </c>
      <c r="D2153" s="35" t="str">
        <f>VLOOKUP(B2153,'WinBUGS output'!A:C,3,FALSE)</f>
        <v>Interpersonal psychotherapy (IPT) + imipramine</v>
      </c>
      <c r="E2153" s="35" t="str">
        <f>FIXED('WinBUGS output'!N2152,2)</f>
        <v>1.42</v>
      </c>
      <c r="F2153" s="35" t="str">
        <f>FIXED('WinBUGS output'!M2152,2)</f>
        <v>0.02</v>
      </c>
      <c r="G2153" s="35" t="str">
        <f>FIXED('WinBUGS output'!O2152,2)</f>
        <v>2.82</v>
      </c>
      <c r="H2153" s="7"/>
      <c r="I2153" s="7"/>
      <c r="J2153" s="7"/>
      <c r="X2153" s="35" t="str">
        <f t="shared" si="80"/>
        <v>Third-wave cognitive therapy group + TAU</v>
      </c>
      <c r="Y2153" s="35" t="str">
        <f t="shared" si="81"/>
        <v>Interpersonal psychotherapy (IPT) + imipramine</v>
      </c>
      <c r="Z2153" s="35" t="str">
        <f>FIXED(EXP('WinBUGS output'!N2152),2)</f>
        <v>4.14</v>
      </c>
      <c r="AA2153" s="35" t="str">
        <f>FIXED(EXP('WinBUGS output'!M2152),2)</f>
        <v>1.02</v>
      </c>
      <c r="AB2153" s="35" t="str">
        <f>FIXED(EXP('WinBUGS output'!O2152),2)</f>
        <v>16.84</v>
      </c>
    </row>
    <row r="2154" spans="1:28" x14ac:dyDescent="0.25">
      <c r="A2154" s="37">
        <v>56</v>
      </c>
      <c r="B2154" s="37">
        <v>62</v>
      </c>
      <c r="C2154" s="35" t="str">
        <f>VLOOKUP(A2154,'WinBUGS output'!A:C,3,FALSE)</f>
        <v>Third-wave cognitive therapy group + TAU</v>
      </c>
      <c r="D2154" s="35" t="str">
        <f>VLOOKUP(B2154,'WinBUGS output'!A:C,3,FALSE)</f>
        <v>Short-term psychodynamic psychotherapy individual + Any AD</v>
      </c>
      <c r="E2154" s="35" t="str">
        <f>FIXED('WinBUGS output'!N2153,2)</f>
        <v>1.16</v>
      </c>
      <c r="F2154" s="35" t="str">
        <f>FIXED('WinBUGS output'!M2153,2)</f>
        <v>-0.01</v>
      </c>
      <c r="G2154" s="35" t="str">
        <f>FIXED('WinBUGS output'!O2153,2)</f>
        <v>2.31</v>
      </c>
      <c r="H2154" s="7"/>
      <c r="I2154" s="7"/>
      <c r="J2154" s="7"/>
      <c r="X2154" s="35" t="str">
        <f t="shared" si="80"/>
        <v>Third-wave cognitive therapy group + TAU</v>
      </c>
      <c r="Y2154" s="35" t="str">
        <f t="shared" si="81"/>
        <v>Short-term psychodynamic psychotherapy individual + Any AD</v>
      </c>
      <c r="Z2154" s="35" t="str">
        <f>FIXED(EXP('WinBUGS output'!N2153),2)</f>
        <v>3.19</v>
      </c>
      <c r="AA2154" s="35" t="str">
        <f>FIXED(EXP('WinBUGS output'!M2153),2)</f>
        <v>0.99</v>
      </c>
      <c r="AB2154" s="35" t="str">
        <f>FIXED(EXP('WinBUGS output'!O2153),2)</f>
        <v>10.08</v>
      </c>
    </row>
    <row r="2155" spans="1:28" x14ac:dyDescent="0.25">
      <c r="A2155" s="37">
        <v>56</v>
      </c>
      <c r="B2155" s="37">
        <v>63</v>
      </c>
      <c r="C2155" s="35" t="str">
        <f>VLOOKUP(A2155,'WinBUGS output'!A:C,3,FALSE)</f>
        <v>Third-wave cognitive therapy group + TAU</v>
      </c>
      <c r="D2155" s="35" t="str">
        <f>VLOOKUP(B2155,'WinBUGS output'!A:C,3,FALSE)</f>
        <v>Short-term psychodynamic psychotherapy individual + any SSRI</v>
      </c>
      <c r="E2155" s="35" t="str">
        <f>FIXED('WinBUGS output'!N2154,2)</f>
        <v>1.02</v>
      </c>
      <c r="F2155" s="35" t="str">
        <f>FIXED('WinBUGS output'!M2154,2)</f>
        <v>-0.24</v>
      </c>
      <c r="G2155" s="35" t="str">
        <f>FIXED('WinBUGS output'!O2154,2)</f>
        <v>2.23</v>
      </c>
      <c r="H2155" s="7"/>
      <c r="I2155" s="7"/>
      <c r="J2155" s="7"/>
      <c r="X2155" s="35" t="str">
        <f t="shared" si="80"/>
        <v>Third-wave cognitive therapy group + TAU</v>
      </c>
      <c r="Y2155" s="35" t="str">
        <f t="shared" si="81"/>
        <v>Short-term psychodynamic psychotherapy individual + any SSRI</v>
      </c>
      <c r="Z2155" s="35" t="str">
        <f>FIXED(EXP('WinBUGS output'!N2154),2)</f>
        <v>2.77</v>
      </c>
      <c r="AA2155" s="35" t="str">
        <f>FIXED(EXP('WinBUGS output'!M2154),2)</f>
        <v>0.79</v>
      </c>
      <c r="AB2155" s="35" t="str">
        <f>FIXED(EXP('WinBUGS output'!O2154),2)</f>
        <v>9.34</v>
      </c>
    </row>
    <row r="2156" spans="1:28" x14ac:dyDescent="0.25">
      <c r="A2156" s="37">
        <v>56</v>
      </c>
      <c r="B2156" s="37">
        <v>64</v>
      </c>
      <c r="C2156" s="35" t="str">
        <f>VLOOKUP(A2156,'WinBUGS output'!A:C,3,FALSE)</f>
        <v>Third-wave cognitive therapy group + TAU</v>
      </c>
      <c r="D2156" s="35" t="str">
        <f>VLOOKUP(B2156,'WinBUGS output'!A:C,3,FALSE)</f>
        <v>CBT individual (over 15 sessions) + Pill placebo</v>
      </c>
      <c r="E2156" s="35" t="str">
        <f>FIXED('WinBUGS output'!N2155,2)</f>
        <v>1.76</v>
      </c>
      <c r="F2156" s="35" t="str">
        <f>FIXED('WinBUGS output'!M2155,2)</f>
        <v>0.49</v>
      </c>
      <c r="G2156" s="35" t="str">
        <f>FIXED('WinBUGS output'!O2155,2)</f>
        <v>3.01</v>
      </c>
      <c r="H2156" s="7"/>
      <c r="I2156" s="7"/>
      <c r="J2156" s="7"/>
      <c r="X2156" s="35" t="str">
        <f t="shared" si="80"/>
        <v>Third-wave cognitive therapy group + TAU</v>
      </c>
      <c r="Y2156" s="35" t="str">
        <f t="shared" si="81"/>
        <v>CBT individual (over 15 sessions) + Pill placebo</v>
      </c>
      <c r="Z2156" s="35" t="str">
        <f>FIXED(EXP('WinBUGS output'!N2155),2)</f>
        <v>5.80</v>
      </c>
      <c r="AA2156" s="35" t="str">
        <f>FIXED(EXP('WinBUGS output'!M2155),2)</f>
        <v>1.63</v>
      </c>
      <c r="AB2156" s="35" t="str">
        <f>FIXED(EXP('WinBUGS output'!O2155),2)</f>
        <v>20.23</v>
      </c>
    </row>
    <row r="2157" spans="1:28" x14ac:dyDescent="0.25">
      <c r="A2157" s="37">
        <v>56</v>
      </c>
      <c r="B2157" s="37">
        <v>65</v>
      </c>
      <c r="C2157" s="35" t="str">
        <f>VLOOKUP(A2157,'WinBUGS output'!A:C,3,FALSE)</f>
        <v>Third-wave cognitive therapy group + TAU</v>
      </c>
      <c r="D2157" s="35" t="str">
        <f>VLOOKUP(B2157,'WinBUGS output'!A:C,3,FALSE)</f>
        <v xml:space="preserve">Interpersonal psychotherapy (IPT) + Pill placebo </v>
      </c>
      <c r="E2157" s="35" t="str">
        <f>FIXED('WinBUGS output'!N2156,2)</f>
        <v>1.75</v>
      </c>
      <c r="F2157" s="35" t="str">
        <f>FIXED('WinBUGS output'!M2156,2)</f>
        <v>0.35</v>
      </c>
      <c r="G2157" s="35" t="str">
        <f>FIXED('WinBUGS output'!O2156,2)</f>
        <v>3.13</v>
      </c>
      <c r="H2157" s="7"/>
      <c r="I2157" s="7"/>
      <c r="J2157" s="7"/>
      <c r="X2157" s="35" t="str">
        <f t="shared" si="80"/>
        <v>Third-wave cognitive therapy group + TAU</v>
      </c>
      <c r="Y2157" s="35" t="str">
        <f t="shared" si="81"/>
        <v xml:space="preserve">Interpersonal psychotherapy (IPT) + Pill placebo </v>
      </c>
      <c r="Z2157" s="35" t="str">
        <f>FIXED(EXP('WinBUGS output'!N2156),2)</f>
        <v>5.73</v>
      </c>
      <c r="AA2157" s="35" t="str">
        <f>FIXED(EXP('WinBUGS output'!M2156),2)</f>
        <v>1.42</v>
      </c>
      <c r="AB2157" s="35" t="str">
        <f>FIXED(EXP('WinBUGS output'!O2156),2)</f>
        <v>22.97</v>
      </c>
    </row>
    <row r="2158" spans="1:28" x14ac:dyDescent="0.25">
      <c r="A2158" s="37">
        <v>56</v>
      </c>
      <c r="B2158" s="37">
        <v>66</v>
      </c>
      <c r="C2158" s="35" t="str">
        <f>VLOOKUP(A2158,'WinBUGS output'!A:C,3,FALSE)</f>
        <v>Third-wave cognitive therapy group + TAU</v>
      </c>
      <c r="D2158" s="35" t="str">
        <f>VLOOKUP(B2158,'WinBUGS output'!A:C,3,FALSE)</f>
        <v>Exercise + Sertraline</v>
      </c>
      <c r="E2158" s="35" t="str">
        <f>FIXED('WinBUGS output'!N2157,2)</f>
        <v>1.62</v>
      </c>
      <c r="F2158" s="35" t="str">
        <f>FIXED('WinBUGS output'!M2157,2)</f>
        <v>0.33</v>
      </c>
      <c r="G2158" s="35" t="str">
        <f>FIXED('WinBUGS output'!O2157,2)</f>
        <v>2.89</v>
      </c>
      <c r="H2158" s="7"/>
      <c r="I2158" s="7"/>
      <c r="J2158" s="7"/>
      <c r="X2158" s="35" t="str">
        <f t="shared" si="80"/>
        <v>Third-wave cognitive therapy group + TAU</v>
      </c>
      <c r="Y2158" s="35" t="str">
        <f t="shared" si="81"/>
        <v>Exercise + Sertraline</v>
      </c>
      <c r="Z2158" s="35" t="str">
        <f>FIXED(EXP('WinBUGS output'!N2157),2)</f>
        <v>5.07</v>
      </c>
      <c r="AA2158" s="35" t="str">
        <f>FIXED(EXP('WinBUGS output'!M2157),2)</f>
        <v>1.39</v>
      </c>
      <c r="AB2158" s="35" t="str">
        <f>FIXED(EXP('WinBUGS output'!O2157),2)</f>
        <v>18.01</v>
      </c>
    </row>
    <row r="2159" spans="1:28" x14ac:dyDescent="0.25">
      <c r="A2159" s="37">
        <v>56</v>
      </c>
      <c r="B2159" s="37">
        <v>67</v>
      </c>
      <c r="C2159" s="35" t="str">
        <f>VLOOKUP(A2159,'WinBUGS output'!A:C,3,FALSE)</f>
        <v>Third-wave cognitive therapy group + TAU</v>
      </c>
      <c r="D2159" s="35" t="str">
        <f>VLOOKUP(B2159,'WinBUGS output'!A:C,3,FALSE)</f>
        <v>Cognitive bibliotherapy + escitalopram</v>
      </c>
      <c r="E2159" s="35" t="str">
        <f>FIXED('WinBUGS output'!N2158,2)</f>
        <v>0.13</v>
      </c>
      <c r="F2159" s="35" t="str">
        <f>FIXED('WinBUGS output'!M2158,2)</f>
        <v>-1.24</v>
      </c>
      <c r="G2159" s="35" t="str">
        <f>FIXED('WinBUGS output'!O2158,2)</f>
        <v>1.48</v>
      </c>
      <c r="H2159" s="7"/>
      <c r="I2159" s="7"/>
      <c r="J2159" s="7"/>
      <c r="X2159" s="35" t="str">
        <f t="shared" si="80"/>
        <v>Third-wave cognitive therapy group + TAU</v>
      </c>
      <c r="Y2159" s="35" t="str">
        <f t="shared" si="81"/>
        <v>Cognitive bibliotherapy + escitalopram</v>
      </c>
      <c r="Z2159" s="35" t="str">
        <f>FIXED(EXP('WinBUGS output'!N2158),2)</f>
        <v>1.14</v>
      </c>
      <c r="AA2159" s="35" t="str">
        <f>FIXED(EXP('WinBUGS output'!M2158),2)</f>
        <v>0.29</v>
      </c>
      <c r="AB2159" s="35" t="str">
        <f>FIXED(EXP('WinBUGS output'!O2158),2)</f>
        <v>4.41</v>
      </c>
    </row>
    <row r="2160" spans="1:28" x14ac:dyDescent="0.25">
      <c r="A2160" s="37">
        <v>57</v>
      </c>
      <c r="B2160" s="37">
        <v>58</v>
      </c>
      <c r="C2160" s="35" t="str">
        <f>VLOOKUP(A2160,'WinBUGS output'!A:C,3,FALSE)</f>
        <v>CBT individual (over 15 sessions) + any TCA</v>
      </c>
      <c r="D2160" s="35" t="str">
        <f>VLOOKUP(B2160,'WinBUGS output'!A:C,3,FALSE)</f>
        <v>CBT individual (over 15 sessions) + imipramine</v>
      </c>
      <c r="E2160" s="35" t="str">
        <f>FIXED('WinBUGS output'!N2159,2)</f>
        <v>0.01</v>
      </c>
      <c r="F2160" s="35" t="str">
        <f>FIXED('WinBUGS output'!M2159,2)</f>
        <v>-0.76</v>
      </c>
      <c r="G2160" s="35" t="str">
        <f>FIXED('WinBUGS output'!O2159,2)</f>
        <v>0.82</v>
      </c>
      <c r="H2160" s="7"/>
      <c r="I2160" s="7"/>
      <c r="J2160" s="7"/>
      <c r="X2160" s="35" t="str">
        <f t="shared" si="80"/>
        <v>CBT individual (over 15 sessions) + any TCA</v>
      </c>
      <c r="Y2160" s="35" t="str">
        <f t="shared" si="81"/>
        <v>CBT individual (over 15 sessions) + imipramine</v>
      </c>
      <c r="Z2160" s="35" t="str">
        <f>FIXED(EXP('WinBUGS output'!N2159),2)</f>
        <v>1.01</v>
      </c>
      <c r="AA2160" s="35" t="str">
        <f>FIXED(EXP('WinBUGS output'!M2159),2)</f>
        <v>0.47</v>
      </c>
      <c r="AB2160" s="35" t="str">
        <f>FIXED(EXP('WinBUGS output'!O2159),2)</f>
        <v>2.27</v>
      </c>
    </row>
    <row r="2161" spans="1:28" x14ac:dyDescent="0.25">
      <c r="A2161" s="37">
        <v>57</v>
      </c>
      <c r="B2161" s="37">
        <v>59</v>
      </c>
      <c r="C2161" s="35" t="str">
        <f>VLOOKUP(A2161,'WinBUGS output'!A:C,3,FALSE)</f>
        <v>CBT individual (over 15 sessions) + any TCA</v>
      </c>
      <c r="D2161" s="35" t="str">
        <f>VLOOKUP(B2161,'WinBUGS output'!A:C,3,FALSE)</f>
        <v>Supportive psychotherapy + any SSRI</v>
      </c>
      <c r="E2161" s="35" t="str">
        <f>FIXED('WinBUGS output'!N2160,2)</f>
        <v>0.40</v>
      </c>
      <c r="F2161" s="35" t="str">
        <f>FIXED('WinBUGS output'!M2160,2)</f>
        <v>-1.21</v>
      </c>
      <c r="G2161" s="35" t="str">
        <f>FIXED('WinBUGS output'!O2160,2)</f>
        <v>2.04</v>
      </c>
      <c r="H2161" s="7"/>
      <c r="I2161" s="7"/>
      <c r="J2161" s="7"/>
      <c r="X2161" s="35" t="str">
        <f t="shared" si="80"/>
        <v>CBT individual (over 15 sessions) + any TCA</v>
      </c>
      <c r="Y2161" s="35" t="str">
        <f t="shared" si="81"/>
        <v>Supportive psychotherapy + any SSRI</v>
      </c>
      <c r="Z2161" s="35" t="str">
        <f>FIXED(EXP('WinBUGS output'!N2160),2)</f>
        <v>1.49</v>
      </c>
      <c r="AA2161" s="35" t="str">
        <f>FIXED(EXP('WinBUGS output'!M2160),2)</f>
        <v>0.30</v>
      </c>
      <c r="AB2161" s="35" t="str">
        <f>FIXED(EXP('WinBUGS output'!O2160),2)</f>
        <v>7.70</v>
      </c>
    </row>
    <row r="2162" spans="1:28" x14ac:dyDescent="0.25">
      <c r="A2162" s="37">
        <v>57</v>
      </c>
      <c r="B2162" s="37">
        <v>60</v>
      </c>
      <c r="C2162" s="35" t="str">
        <f>VLOOKUP(A2162,'WinBUGS output'!A:C,3,FALSE)</f>
        <v>CBT individual (over 15 sessions) + any TCA</v>
      </c>
      <c r="D2162" s="35" t="str">
        <f>VLOOKUP(B2162,'WinBUGS output'!A:C,3,FALSE)</f>
        <v>Interpersonal psychotherapy (IPT) + any AD</v>
      </c>
      <c r="E2162" s="35" t="str">
        <f>FIXED('WinBUGS output'!N2161,2)</f>
        <v>0.57</v>
      </c>
      <c r="F2162" s="35" t="str">
        <f>FIXED('WinBUGS output'!M2161,2)</f>
        <v>-0.61</v>
      </c>
      <c r="G2162" s="35" t="str">
        <f>FIXED('WinBUGS output'!O2161,2)</f>
        <v>1.76</v>
      </c>
      <c r="H2162" s="7"/>
      <c r="I2162" s="7"/>
      <c r="J2162" s="7"/>
      <c r="X2162" s="35" t="str">
        <f t="shared" si="80"/>
        <v>CBT individual (over 15 sessions) + any TCA</v>
      </c>
      <c r="Y2162" s="35" t="str">
        <f t="shared" si="81"/>
        <v>Interpersonal psychotherapy (IPT) + any AD</v>
      </c>
      <c r="Z2162" s="35" t="str">
        <f>FIXED(EXP('WinBUGS output'!N2161),2)</f>
        <v>1.77</v>
      </c>
      <c r="AA2162" s="35" t="str">
        <f>FIXED(EXP('WinBUGS output'!M2161),2)</f>
        <v>0.54</v>
      </c>
      <c r="AB2162" s="35" t="str">
        <f>FIXED(EXP('WinBUGS output'!O2161),2)</f>
        <v>5.84</v>
      </c>
    </row>
    <row r="2163" spans="1:28" x14ac:dyDescent="0.25">
      <c r="A2163" s="37">
        <v>57</v>
      </c>
      <c r="B2163" s="37">
        <v>61</v>
      </c>
      <c r="C2163" s="35" t="str">
        <f>VLOOKUP(A2163,'WinBUGS output'!A:C,3,FALSE)</f>
        <v>CBT individual (over 15 sessions) + any TCA</v>
      </c>
      <c r="D2163" s="35" t="str">
        <f>VLOOKUP(B2163,'WinBUGS output'!A:C,3,FALSE)</f>
        <v>Interpersonal psychotherapy (IPT) + imipramine</v>
      </c>
      <c r="E2163" s="35" t="str">
        <f>FIXED('WinBUGS output'!N2162,2)</f>
        <v>0.59</v>
      </c>
      <c r="F2163" s="35" t="str">
        <f>FIXED('WinBUGS output'!M2162,2)</f>
        <v>-0.71</v>
      </c>
      <c r="G2163" s="35" t="str">
        <f>FIXED('WinBUGS output'!O2162,2)</f>
        <v>1.93</v>
      </c>
      <c r="H2163" s="7"/>
      <c r="I2163" s="7"/>
      <c r="J2163" s="7"/>
      <c r="X2163" s="35" t="str">
        <f t="shared" si="80"/>
        <v>CBT individual (over 15 sessions) + any TCA</v>
      </c>
      <c r="Y2163" s="35" t="str">
        <f t="shared" si="81"/>
        <v>Interpersonal psychotherapy (IPT) + imipramine</v>
      </c>
      <c r="Z2163" s="35" t="str">
        <f>FIXED(EXP('WinBUGS output'!N2162),2)</f>
        <v>1.81</v>
      </c>
      <c r="AA2163" s="35" t="str">
        <f>FIXED(EXP('WinBUGS output'!M2162),2)</f>
        <v>0.49</v>
      </c>
      <c r="AB2163" s="35" t="str">
        <f>FIXED(EXP('WinBUGS output'!O2162),2)</f>
        <v>6.86</v>
      </c>
    </row>
    <row r="2164" spans="1:28" x14ac:dyDescent="0.25">
      <c r="A2164" s="37">
        <v>57</v>
      </c>
      <c r="B2164" s="37">
        <v>62</v>
      </c>
      <c r="C2164" s="35" t="str">
        <f>VLOOKUP(A2164,'WinBUGS output'!A:C,3,FALSE)</f>
        <v>CBT individual (over 15 sessions) + any TCA</v>
      </c>
      <c r="D2164" s="35" t="str">
        <f>VLOOKUP(B2164,'WinBUGS output'!A:C,3,FALSE)</f>
        <v>Short-term psychodynamic psychotherapy individual + Any AD</v>
      </c>
      <c r="E2164" s="35" t="str">
        <f>FIXED('WinBUGS output'!N2163,2)</f>
        <v>0.33</v>
      </c>
      <c r="F2164" s="35" t="str">
        <f>FIXED('WinBUGS output'!M2163,2)</f>
        <v>-0.78</v>
      </c>
      <c r="G2164" s="35" t="str">
        <f>FIXED('WinBUGS output'!O2163,2)</f>
        <v>1.44</v>
      </c>
      <c r="H2164" s="7"/>
      <c r="I2164" s="7"/>
      <c r="J2164" s="7"/>
      <c r="X2164" s="35" t="str">
        <f t="shared" si="80"/>
        <v>CBT individual (over 15 sessions) + any TCA</v>
      </c>
      <c r="Y2164" s="35" t="str">
        <f t="shared" si="81"/>
        <v>Short-term psychodynamic psychotherapy individual + Any AD</v>
      </c>
      <c r="Z2164" s="35" t="str">
        <f>FIXED(EXP('WinBUGS output'!N2163),2)</f>
        <v>1.39</v>
      </c>
      <c r="AA2164" s="35" t="str">
        <f>FIXED(EXP('WinBUGS output'!M2163),2)</f>
        <v>0.46</v>
      </c>
      <c r="AB2164" s="35" t="str">
        <f>FIXED(EXP('WinBUGS output'!O2163),2)</f>
        <v>4.21</v>
      </c>
    </row>
    <row r="2165" spans="1:28" x14ac:dyDescent="0.25">
      <c r="A2165" s="37">
        <v>57</v>
      </c>
      <c r="B2165" s="37">
        <v>63</v>
      </c>
      <c r="C2165" s="35" t="str">
        <f>VLOOKUP(A2165,'WinBUGS output'!A:C,3,FALSE)</f>
        <v>CBT individual (over 15 sessions) + any TCA</v>
      </c>
      <c r="D2165" s="35" t="str">
        <f>VLOOKUP(B2165,'WinBUGS output'!A:C,3,FALSE)</f>
        <v>Short-term psychodynamic psychotherapy individual + any SSRI</v>
      </c>
      <c r="E2165" s="35" t="str">
        <f>FIXED('WinBUGS output'!N2164,2)</f>
        <v>0.19</v>
      </c>
      <c r="F2165" s="35" t="str">
        <f>FIXED('WinBUGS output'!M2164,2)</f>
        <v>-1.03</v>
      </c>
      <c r="G2165" s="35" t="str">
        <f>FIXED('WinBUGS output'!O2164,2)</f>
        <v>1.38</v>
      </c>
      <c r="H2165" s="7"/>
      <c r="I2165" s="7"/>
      <c r="J2165" s="7"/>
      <c r="X2165" s="35" t="str">
        <f t="shared" si="80"/>
        <v>CBT individual (over 15 sessions) + any TCA</v>
      </c>
      <c r="Y2165" s="35" t="str">
        <f t="shared" si="81"/>
        <v>Short-term psychodynamic psychotherapy individual + any SSRI</v>
      </c>
      <c r="Z2165" s="35" t="str">
        <f>FIXED(EXP('WinBUGS output'!N2164),2)</f>
        <v>1.21</v>
      </c>
      <c r="AA2165" s="35" t="str">
        <f>FIXED(EXP('WinBUGS output'!M2164),2)</f>
        <v>0.36</v>
      </c>
      <c r="AB2165" s="35" t="str">
        <f>FIXED(EXP('WinBUGS output'!O2164),2)</f>
        <v>3.96</v>
      </c>
    </row>
    <row r="2166" spans="1:28" x14ac:dyDescent="0.25">
      <c r="A2166" s="37">
        <v>57</v>
      </c>
      <c r="B2166" s="37">
        <v>64</v>
      </c>
      <c r="C2166" s="35" t="str">
        <f>VLOOKUP(A2166,'WinBUGS output'!A:C,3,FALSE)</f>
        <v>CBT individual (over 15 sessions) + any TCA</v>
      </c>
      <c r="D2166" s="35" t="str">
        <f>VLOOKUP(B2166,'WinBUGS output'!A:C,3,FALSE)</f>
        <v>CBT individual (over 15 sessions) + Pill placebo</v>
      </c>
      <c r="E2166" s="35" t="str">
        <f>FIXED('WinBUGS output'!N2165,2)</f>
        <v>0.93</v>
      </c>
      <c r="F2166" s="35" t="str">
        <f>FIXED('WinBUGS output'!M2165,2)</f>
        <v>-0.14</v>
      </c>
      <c r="G2166" s="35" t="str">
        <f>FIXED('WinBUGS output'!O2165,2)</f>
        <v>2.00</v>
      </c>
      <c r="H2166" s="7"/>
      <c r="I2166" s="7"/>
      <c r="J2166" s="7"/>
      <c r="X2166" s="35" t="str">
        <f t="shared" si="80"/>
        <v>CBT individual (over 15 sessions) + any TCA</v>
      </c>
      <c r="Y2166" s="35" t="str">
        <f t="shared" si="81"/>
        <v>CBT individual (over 15 sessions) + Pill placebo</v>
      </c>
      <c r="Z2166" s="35" t="str">
        <f>FIXED(EXP('WinBUGS output'!N2165),2)</f>
        <v>2.53</v>
      </c>
      <c r="AA2166" s="35" t="str">
        <f>FIXED(EXP('WinBUGS output'!M2165),2)</f>
        <v>0.87</v>
      </c>
      <c r="AB2166" s="35" t="str">
        <f>FIXED(EXP('WinBUGS output'!O2165),2)</f>
        <v>7.40</v>
      </c>
    </row>
    <row r="2167" spans="1:28" x14ac:dyDescent="0.25">
      <c r="A2167" s="37">
        <v>57</v>
      </c>
      <c r="B2167" s="37">
        <v>65</v>
      </c>
      <c r="C2167" s="35" t="str">
        <f>VLOOKUP(A2167,'WinBUGS output'!A:C,3,FALSE)</f>
        <v>CBT individual (over 15 sessions) + any TCA</v>
      </c>
      <c r="D2167" s="35" t="str">
        <f>VLOOKUP(B2167,'WinBUGS output'!A:C,3,FALSE)</f>
        <v xml:space="preserve">Interpersonal psychotherapy (IPT) + Pill placebo </v>
      </c>
      <c r="E2167" s="35" t="str">
        <f>FIXED('WinBUGS output'!N2166,2)</f>
        <v>0.91</v>
      </c>
      <c r="F2167" s="35" t="str">
        <f>FIXED('WinBUGS output'!M2166,2)</f>
        <v>-0.33</v>
      </c>
      <c r="G2167" s="35" t="str">
        <f>FIXED('WinBUGS output'!O2166,2)</f>
        <v>2.15</v>
      </c>
      <c r="H2167" s="7"/>
      <c r="I2167" s="7"/>
      <c r="J2167" s="7"/>
      <c r="X2167" s="35" t="str">
        <f t="shared" si="80"/>
        <v>CBT individual (over 15 sessions) + any TCA</v>
      </c>
      <c r="Y2167" s="35" t="str">
        <f t="shared" si="81"/>
        <v xml:space="preserve">Interpersonal psychotherapy (IPT) + Pill placebo </v>
      </c>
      <c r="Z2167" s="35" t="str">
        <f>FIXED(EXP('WinBUGS output'!N2166),2)</f>
        <v>2.49</v>
      </c>
      <c r="AA2167" s="35" t="str">
        <f>FIXED(EXP('WinBUGS output'!M2166),2)</f>
        <v>0.72</v>
      </c>
      <c r="AB2167" s="35" t="str">
        <f>FIXED(EXP('WinBUGS output'!O2166),2)</f>
        <v>8.55</v>
      </c>
    </row>
    <row r="2168" spans="1:28" x14ac:dyDescent="0.25">
      <c r="A2168" s="37">
        <v>57</v>
      </c>
      <c r="B2168" s="37">
        <v>66</v>
      </c>
      <c r="C2168" s="35" t="str">
        <f>VLOOKUP(A2168,'WinBUGS output'!A:C,3,FALSE)</f>
        <v>CBT individual (over 15 sessions) + any TCA</v>
      </c>
      <c r="D2168" s="35" t="str">
        <f>VLOOKUP(B2168,'WinBUGS output'!A:C,3,FALSE)</f>
        <v>Exercise + Sertraline</v>
      </c>
      <c r="E2168" s="35" t="str">
        <f>FIXED('WinBUGS output'!N2167,2)</f>
        <v>0.79</v>
      </c>
      <c r="F2168" s="35" t="str">
        <f>FIXED('WinBUGS output'!M2167,2)</f>
        <v>-0.47</v>
      </c>
      <c r="G2168" s="35" t="str">
        <f>FIXED('WinBUGS output'!O2167,2)</f>
        <v>2.05</v>
      </c>
      <c r="H2168" s="7"/>
      <c r="I2168" s="7"/>
      <c r="J2168" s="7"/>
      <c r="X2168" s="35" t="str">
        <f t="shared" si="80"/>
        <v>CBT individual (over 15 sessions) + any TCA</v>
      </c>
      <c r="Y2168" s="35" t="str">
        <f t="shared" si="81"/>
        <v>Exercise + Sertraline</v>
      </c>
      <c r="Z2168" s="35" t="str">
        <f>FIXED(EXP('WinBUGS output'!N2167),2)</f>
        <v>2.21</v>
      </c>
      <c r="AA2168" s="35" t="str">
        <f>FIXED(EXP('WinBUGS output'!M2167),2)</f>
        <v>0.62</v>
      </c>
      <c r="AB2168" s="35" t="str">
        <f>FIXED(EXP('WinBUGS output'!O2167),2)</f>
        <v>7.78</v>
      </c>
    </row>
    <row r="2169" spans="1:28" x14ac:dyDescent="0.25">
      <c r="A2169" s="37">
        <v>57</v>
      </c>
      <c r="B2169" s="37">
        <v>67</v>
      </c>
      <c r="C2169" s="35" t="str">
        <f>VLOOKUP(A2169,'WinBUGS output'!A:C,3,FALSE)</f>
        <v>CBT individual (over 15 sessions) + any TCA</v>
      </c>
      <c r="D2169" s="35" t="str">
        <f>VLOOKUP(B2169,'WinBUGS output'!A:C,3,FALSE)</f>
        <v>Cognitive bibliotherapy + escitalopram</v>
      </c>
      <c r="E2169" s="35" t="str">
        <f>FIXED('WinBUGS output'!N2168,2)</f>
        <v>-0.69</v>
      </c>
      <c r="F2169" s="35" t="str">
        <f>FIXED('WinBUGS output'!M2168,2)</f>
        <v>-2.02</v>
      </c>
      <c r="G2169" s="35" t="str">
        <f>FIXED('WinBUGS output'!O2168,2)</f>
        <v>0.64</v>
      </c>
      <c r="H2169" s="7"/>
      <c r="I2169" s="7"/>
      <c r="J2169" s="7"/>
      <c r="X2169" s="35" t="str">
        <f t="shared" si="80"/>
        <v>CBT individual (over 15 sessions) + any TCA</v>
      </c>
      <c r="Y2169" s="35" t="str">
        <f t="shared" si="81"/>
        <v>Cognitive bibliotherapy + escitalopram</v>
      </c>
      <c r="Z2169" s="35" t="str">
        <f>FIXED(EXP('WinBUGS output'!N2168),2)</f>
        <v>0.50</v>
      </c>
      <c r="AA2169" s="35" t="str">
        <f>FIXED(EXP('WinBUGS output'!M2168),2)</f>
        <v>0.13</v>
      </c>
      <c r="AB2169" s="35" t="str">
        <f>FIXED(EXP('WinBUGS output'!O2168),2)</f>
        <v>1.90</v>
      </c>
    </row>
    <row r="2170" spans="1:28" x14ac:dyDescent="0.25">
      <c r="A2170" s="37">
        <v>58</v>
      </c>
      <c r="B2170" s="37">
        <v>59</v>
      </c>
      <c r="C2170" s="35" t="str">
        <f>VLOOKUP(A2170,'WinBUGS output'!A:C,3,FALSE)</f>
        <v>CBT individual (over 15 sessions) + imipramine</v>
      </c>
      <c r="D2170" s="35" t="str">
        <f>VLOOKUP(B2170,'WinBUGS output'!A:C,3,FALSE)</f>
        <v>Supportive psychotherapy + any SSRI</v>
      </c>
      <c r="E2170" s="35" t="str">
        <f>FIXED('WinBUGS output'!N2169,2)</f>
        <v>0.37</v>
      </c>
      <c r="F2170" s="35" t="str">
        <f>FIXED('WinBUGS output'!M2169,2)</f>
        <v>-1.27</v>
      </c>
      <c r="G2170" s="35" t="str">
        <f>FIXED('WinBUGS output'!O2169,2)</f>
        <v>2.08</v>
      </c>
      <c r="H2170" s="7"/>
      <c r="I2170" s="7"/>
      <c r="J2170" s="7"/>
      <c r="X2170" s="35" t="str">
        <f t="shared" si="80"/>
        <v>CBT individual (over 15 sessions) + imipramine</v>
      </c>
      <c r="Y2170" s="35" t="str">
        <f t="shared" si="81"/>
        <v>Supportive psychotherapy + any SSRI</v>
      </c>
      <c r="Z2170" s="35" t="str">
        <f>FIXED(EXP('WinBUGS output'!N2169),2)</f>
        <v>1.45</v>
      </c>
      <c r="AA2170" s="35" t="str">
        <f>FIXED(EXP('WinBUGS output'!M2169),2)</f>
        <v>0.28</v>
      </c>
      <c r="AB2170" s="35" t="str">
        <f>FIXED(EXP('WinBUGS output'!O2169),2)</f>
        <v>7.96</v>
      </c>
    </row>
    <row r="2171" spans="1:28" x14ac:dyDescent="0.25">
      <c r="A2171" s="37">
        <v>58</v>
      </c>
      <c r="B2171" s="37">
        <v>60</v>
      </c>
      <c r="C2171" s="35" t="str">
        <f>VLOOKUP(A2171,'WinBUGS output'!A:C,3,FALSE)</f>
        <v>CBT individual (over 15 sessions) + imipramine</v>
      </c>
      <c r="D2171" s="35" t="str">
        <f>VLOOKUP(B2171,'WinBUGS output'!A:C,3,FALSE)</f>
        <v>Interpersonal psychotherapy (IPT) + any AD</v>
      </c>
      <c r="E2171" s="35" t="str">
        <f>FIXED('WinBUGS output'!N2170,2)</f>
        <v>0.55</v>
      </c>
      <c r="F2171" s="35" t="str">
        <f>FIXED('WinBUGS output'!M2170,2)</f>
        <v>-0.73</v>
      </c>
      <c r="G2171" s="35" t="str">
        <f>FIXED('WinBUGS output'!O2170,2)</f>
        <v>1.83</v>
      </c>
      <c r="H2171" s="7"/>
      <c r="I2171" s="7"/>
      <c r="J2171" s="7"/>
      <c r="X2171" s="35" t="str">
        <f t="shared" si="80"/>
        <v>CBT individual (over 15 sessions) + imipramine</v>
      </c>
      <c r="Y2171" s="35" t="str">
        <f t="shared" si="81"/>
        <v>Interpersonal psychotherapy (IPT) + any AD</v>
      </c>
      <c r="Z2171" s="35" t="str">
        <f>FIXED(EXP('WinBUGS output'!N2170),2)</f>
        <v>1.74</v>
      </c>
      <c r="AA2171" s="35" t="str">
        <f>FIXED(EXP('WinBUGS output'!M2170),2)</f>
        <v>0.48</v>
      </c>
      <c r="AB2171" s="35" t="str">
        <f>FIXED(EXP('WinBUGS output'!O2170),2)</f>
        <v>6.21</v>
      </c>
    </row>
    <row r="2172" spans="1:28" x14ac:dyDescent="0.25">
      <c r="A2172" s="37">
        <v>58</v>
      </c>
      <c r="B2172" s="37">
        <v>61</v>
      </c>
      <c r="C2172" s="35" t="str">
        <f>VLOOKUP(A2172,'WinBUGS output'!A:C,3,FALSE)</f>
        <v>CBT individual (over 15 sessions) + imipramine</v>
      </c>
      <c r="D2172" s="35" t="str">
        <f>VLOOKUP(B2172,'WinBUGS output'!A:C,3,FALSE)</f>
        <v>Interpersonal psychotherapy (IPT) + imipramine</v>
      </c>
      <c r="E2172" s="35" t="str">
        <f>FIXED('WinBUGS output'!N2171,2)</f>
        <v>0.57</v>
      </c>
      <c r="F2172" s="35" t="str">
        <f>FIXED('WinBUGS output'!M2171,2)</f>
        <v>-0.83</v>
      </c>
      <c r="G2172" s="35" t="str">
        <f>FIXED('WinBUGS output'!O2171,2)</f>
        <v>1.97</v>
      </c>
      <c r="H2172" s="7"/>
      <c r="I2172" s="7"/>
      <c r="J2172" s="7"/>
      <c r="X2172" s="35" t="str">
        <f t="shared" si="80"/>
        <v>CBT individual (over 15 sessions) + imipramine</v>
      </c>
      <c r="Y2172" s="35" t="str">
        <f t="shared" si="81"/>
        <v>Interpersonal psychotherapy (IPT) + imipramine</v>
      </c>
      <c r="Z2172" s="35" t="str">
        <f>FIXED(EXP('WinBUGS output'!N2171),2)</f>
        <v>1.77</v>
      </c>
      <c r="AA2172" s="35" t="str">
        <f>FIXED(EXP('WinBUGS output'!M2171),2)</f>
        <v>0.44</v>
      </c>
      <c r="AB2172" s="35" t="str">
        <f>FIXED(EXP('WinBUGS output'!O2171),2)</f>
        <v>7.20</v>
      </c>
    </row>
    <row r="2173" spans="1:28" x14ac:dyDescent="0.25">
      <c r="A2173" s="37">
        <v>58</v>
      </c>
      <c r="B2173" s="37">
        <v>62</v>
      </c>
      <c r="C2173" s="35" t="str">
        <f>VLOOKUP(A2173,'WinBUGS output'!A:C,3,FALSE)</f>
        <v>CBT individual (over 15 sessions) + imipramine</v>
      </c>
      <c r="D2173" s="35" t="str">
        <f>VLOOKUP(B2173,'WinBUGS output'!A:C,3,FALSE)</f>
        <v>Short-term psychodynamic psychotherapy individual + Any AD</v>
      </c>
      <c r="E2173" s="35" t="str">
        <f>FIXED('WinBUGS output'!N2172,2)</f>
        <v>0.31</v>
      </c>
      <c r="F2173" s="35" t="str">
        <f>FIXED('WinBUGS output'!M2172,2)</f>
        <v>-0.88</v>
      </c>
      <c r="G2173" s="35" t="str">
        <f>FIXED('WinBUGS output'!O2172,2)</f>
        <v>1.50</v>
      </c>
      <c r="H2173" s="7"/>
      <c r="I2173" s="7"/>
      <c r="J2173" s="7"/>
      <c r="X2173" s="35" t="str">
        <f t="shared" si="80"/>
        <v>CBT individual (over 15 sessions) + imipramine</v>
      </c>
      <c r="Y2173" s="35" t="str">
        <f t="shared" si="81"/>
        <v>Short-term psychodynamic psychotherapy individual + Any AD</v>
      </c>
      <c r="Z2173" s="35" t="str">
        <f>FIXED(EXP('WinBUGS output'!N2172),2)</f>
        <v>1.37</v>
      </c>
      <c r="AA2173" s="35" t="str">
        <f>FIXED(EXP('WinBUGS output'!M2172),2)</f>
        <v>0.41</v>
      </c>
      <c r="AB2173" s="35" t="str">
        <f>FIXED(EXP('WinBUGS output'!O2172),2)</f>
        <v>4.48</v>
      </c>
    </row>
    <row r="2174" spans="1:28" x14ac:dyDescent="0.25">
      <c r="A2174" s="37">
        <v>58</v>
      </c>
      <c r="B2174" s="37">
        <v>63</v>
      </c>
      <c r="C2174" s="35" t="str">
        <f>VLOOKUP(A2174,'WinBUGS output'!A:C,3,FALSE)</f>
        <v>CBT individual (over 15 sessions) + imipramine</v>
      </c>
      <c r="D2174" s="35" t="str">
        <f>VLOOKUP(B2174,'WinBUGS output'!A:C,3,FALSE)</f>
        <v>Short-term psychodynamic psychotherapy individual + any SSRI</v>
      </c>
      <c r="E2174" s="35" t="str">
        <f>FIXED('WinBUGS output'!N2173,2)</f>
        <v>0.17</v>
      </c>
      <c r="F2174" s="35" t="str">
        <f>FIXED('WinBUGS output'!M2173,2)</f>
        <v>-1.12</v>
      </c>
      <c r="G2174" s="35" t="str">
        <f>FIXED('WinBUGS output'!O2173,2)</f>
        <v>1.43</v>
      </c>
      <c r="H2174" s="7"/>
      <c r="I2174" s="7"/>
      <c r="J2174" s="7"/>
      <c r="X2174" s="35" t="str">
        <f t="shared" si="80"/>
        <v>CBT individual (over 15 sessions) + imipramine</v>
      </c>
      <c r="Y2174" s="35" t="str">
        <f t="shared" si="81"/>
        <v>Short-term psychodynamic psychotherapy individual + any SSRI</v>
      </c>
      <c r="Z2174" s="35" t="str">
        <f>FIXED(EXP('WinBUGS output'!N2173),2)</f>
        <v>1.19</v>
      </c>
      <c r="AA2174" s="35" t="str">
        <f>FIXED(EXP('WinBUGS output'!M2173),2)</f>
        <v>0.33</v>
      </c>
      <c r="AB2174" s="35" t="str">
        <f>FIXED(EXP('WinBUGS output'!O2173),2)</f>
        <v>4.19</v>
      </c>
    </row>
    <row r="2175" spans="1:28" x14ac:dyDescent="0.25">
      <c r="A2175" s="37">
        <v>58</v>
      </c>
      <c r="B2175" s="37">
        <v>64</v>
      </c>
      <c r="C2175" s="35" t="str">
        <f>VLOOKUP(A2175,'WinBUGS output'!A:C,3,FALSE)</f>
        <v>CBT individual (over 15 sessions) + imipramine</v>
      </c>
      <c r="D2175" s="35" t="str">
        <f>VLOOKUP(B2175,'WinBUGS output'!A:C,3,FALSE)</f>
        <v>CBT individual (over 15 sessions) + Pill placebo</v>
      </c>
      <c r="E2175" s="35" t="str">
        <f>FIXED('WinBUGS output'!N2174,2)</f>
        <v>0.91</v>
      </c>
      <c r="F2175" s="35" t="str">
        <f>FIXED('WinBUGS output'!M2174,2)</f>
        <v>-0.30</v>
      </c>
      <c r="G2175" s="35" t="str">
        <f>FIXED('WinBUGS output'!O2174,2)</f>
        <v>2.11</v>
      </c>
      <c r="H2175" s="7"/>
      <c r="I2175" s="7"/>
      <c r="J2175" s="7"/>
      <c r="X2175" s="35" t="str">
        <f t="shared" si="80"/>
        <v>CBT individual (over 15 sessions) + imipramine</v>
      </c>
      <c r="Y2175" s="35" t="str">
        <f t="shared" si="81"/>
        <v>CBT individual (over 15 sessions) + Pill placebo</v>
      </c>
      <c r="Z2175" s="35" t="str">
        <f>FIXED(EXP('WinBUGS output'!N2174),2)</f>
        <v>2.48</v>
      </c>
      <c r="AA2175" s="35" t="str">
        <f>FIXED(EXP('WinBUGS output'!M2174),2)</f>
        <v>0.74</v>
      </c>
      <c r="AB2175" s="35" t="str">
        <f>FIXED(EXP('WinBUGS output'!O2174),2)</f>
        <v>8.25</v>
      </c>
    </row>
    <row r="2176" spans="1:28" x14ac:dyDescent="0.25">
      <c r="A2176" s="37">
        <v>58</v>
      </c>
      <c r="B2176" s="37">
        <v>65</v>
      </c>
      <c r="C2176" s="35" t="str">
        <f>VLOOKUP(A2176,'WinBUGS output'!A:C,3,FALSE)</f>
        <v>CBT individual (over 15 sessions) + imipramine</v>
      </c>
      <c r="D2176" s="35" t="str">
        <f>VLOOKUP(B2176,'WinBUGS output'!A:C,3,FALSE)</f>
        <v xml:space="preserve">Interpersonal psychotherapy (IPT) + Pill placebo </v>
      </c>
      <c r="E2176" s="35" t="str">
        <f>FIXED('WinBUGS output'!N2175,2)</f>
        <v>0.89</v>
      </c>
      <c r="F2176" s="35" t="str">
        <f>FIXED('WinBUGS output'!M2175,2)</f>
        <v>-0.45</v>
      </c>
      <c r="G2176" s="35" t="str">
        <f>FIXED('WinBUGS output'!O2175,2)</f>
        <v>2.24</v>
      </c>
      <c r="H2176" s="7"/>
      <c r="I2176" s="7"/>
      <c r="J2176" s="7"/>
      <c r="X2176" s="35" t="str">
        <f t="shared" si="80"/>
        <v>CBT individual (over 15 sessions) + imipramine</v>
      </c>
      <c r="Y2176" s="35" t="str">
        <f t="shared" si="81"/>
        <v xml:space="preserve">Interpersonal psychotherapy (IPT) + Pill placebo </v>
      </c>
      <c r="Z2176" s="35" t="str">
        <f>FIXED(EXP('WinBUGS output'!N2175),2)</f>
        <v>2.44</v>
      </c>
      <c r="AA2176" s="35" t="str">
        <f>FIXED(EXP('WinBUGS output'!M2175),2)</f>
        <v>0.64</v>
      </c>
      <c r="AB2176" s="35" t="str">
        <f>FIXED(EXP('WinBUGS output'!O2175),2)</f>
        <v>9.37</v>
      </c>
    </row>
    <row r="2177" spans="1:28" x14ac:dyDescent="0.25">
      <c r="A2177" s="37">
        <v>58</v>
      </c>
      <c r="B2177" s="37">
        <v>66</v>
      </c>
      <c r="C2177" s="35" t="str">
        <f>VLOOKUP(A2177,'WinBUGS output'!A:C,3,FALSE)</f>
        <v>CBT individual (over 15 sessions) + imipramine</v>
      </c>
      <c r="D2177" s="35" t="str">
        <f>VLOOKUP(B2177,'WinBUGS output'!A:C,3,FALSE)</f>
        <v>Exercise + Sertraline</v>
      </c>
      <c r="E2177" s="35" t="str">
        <f>FIXED('WinBUGS output'!N2176,2)</f>
        <v>0.77</v>
      </c>
      <c r="F2177" s="35" t="str">
        <f>FIXED('WinBUGS output'!M2176,2)</f>
        <v>-0.55</v>
      </c>
      <c r="G2177" s="35" t="str">
        <f>FIXED('WinBUGS output'!O2176,2)</f>
        <v>2.09</v>
      </c>
      <c r="H2177" s="7"/>
      <c r="I2177" s="7"/>
      <c r="J2177" s="7"/>
      <c r="X2177" s="35" t="str">
        <f t="shared" si="80"/>
        <v>CBT individual (over 15 sessions) + imipramine</v>
      </c>
      <c r="Y2177" s="35" t="str">
        <f t="shared" si="81"/>
        <v>Exercise + Sertraline</v>
      </c>
      <c r="Z2177" s="35" t="str">
        <f>FIXED(EXP('WinBUGS output'!N2176),2)</f>
        <v>2.17</v>
      </c>
      <c r="AA2177" s="35" t="str">
        <f>FIXED(EXP('WinBUGS output'!M2176),2)</f>
        <v>0.58</v>
      </c>
      <c r="AB2177" s="35" t="str">
        <f>FIXED(EXP('WinBUGS output'!O2176),2)</f>
        <v>8.11</v>
      </c>
    </row>
    <row r="2178" spans="1:28" x14ac:dyDescent="0.25">
      <c r="A2178" s="37">
        <v>58</v>
      </c>
      <c r="B2178" s="37">
        <v>67</v>
      </c>
      <c r="C2178" s="35" t="str">
        <f>VLOOKUP(A2178,'WinBUGS output'!A:C,3,FALSE)</f>
        <v>CBT individual (over 15 sessions) + imipramine</v>
      </c>
      <c r="D2178" s="35" t="str">
        <f>VLOOKUP(B2178,'WinBUGS output'!A:C,3,FALSE)</f>
        <v>Cognitive bibliotherapy + escitalopram</v>
      </c>
      <c r="E2178" s="35" t="str">
        <f>FIXED('WinBUGS output'!N2177,2)</f>
        <v>-0.72</v>
      </c>
      <c r="F2178" s="35" t="str">
        <f>FIXED('WinBUGS output'!M2177,2)</f>
        <v>-2.11</v>
      </c>
      <c r="G2178" s="35" t="str">
        <f>FIXED('WinBUGS output'!O2177,2)</f>
        <v>0.68</v>
      </c>
      <c r="H2178" s="7"/>
      <c r="I2178" s="7"/>
      <c r="J2178" s="7"/>
      <c r="X2178" s="35" t="str">
        <f t="shared" si="80"/>
        <v>CBT individual (over 15 sessions) + imipramine</v>
      </c>
      <c r="Y2178" s="35" t="str">
        <f t="shared" si="81"/>
        <v>Cognitive bibliotherapy + escitalopram</v>
      </c>
      <c r="Z2178" s="35" t="str">
        <f>FIXED(EXP('WinBUGS output'!N2177),2)</f>
        <v>0.49</v>
      </c>
      <c r="AA2178" s="35" t="str">
        <f>FIXED(EXP('WinBUGS output'!M2177),2)</f>
        <v>0.12</v>
      </c>
      <c r="AB2178" s="35" t="str">
        <f>FIXED(EXP('WinBUGS output'!O2177),2)</f>
        <v>1.97</v>
      </c>
    </row>
    <row r="2179" spans="1:28" x14ac:dyDescent="0.25">
      <c r="A2179" s="37">
        <v>59</v>
      </c>
      <c r="B2179" s="37">
        <v>60</v>
      </c>
      <c r="C2179" s="35" t="str">
        <f>VLOOKUP(A2179,'WinBUGS output'!A:C,3,FALSE)</f>
        <v>Supportive psychotherapy + any SSRI</v>
      </c>
      <c r="D2179" s="35" t="str">
        <f>VLOOKUP(B2179,'WinBUGS output'!A:C,3,FALSE)</f>
        <v>Interpersonal psychotherapy (IPT) + any AD</v>
      </c>
      <c r="E2179" s="35" t="str">
        <f>FIXED('WinBUGS output'!N2178,2)</f>
        <v>0.17</v>
      </c>
      <c r="F2179" s="35" t="str">
        <f>FIXED('WinBUGS output'!M2178,2)</f>
        <v>-1.55</v>
      </c>
      <c r="G2179" s="35" t="str">
        <f>FIXED('WinBUGS output'!O2178,2)</f>
        <v>1.90</v>
      </c>
      <c r="H2179" s="7"/>
      <c r="I2179" s="7"/>
      <c r="J2179" s="7"/>
      <c r="X2179" s="35" t="str">
        <f t="shared" si="80"/>
        <v>Supportive psychotherapy + any SSRI</v>
      </c>
      <c r="Y2179" s="35" t="str">
        <f t="shared" si="81"/>
        <v>Interpersonal psychotherapy (IPT) + any AD</v>
      </c>
      <c r="Z2179" s="35" t="str">
        <f>FIXED(EXP('WinBUGS output'!N2178),2)</f>
        <v>1.18</v>
      </c>
      <c r="AA2179" s="35" t="str">
        <f>FIXED(EXP('WinBUGS output'!M2178),2)</f>
        <v>0.21</v>
      </c>
      <c r="AB2179" s="35" t="str">
        <f>FIXED(EXP('WinBUGS output'!O2178),2)</f>
        <v>6.71</v>
      </c>
    </row>
    <row r="2180" spans="1:28" x14ac:dyDescent="0.25">
      <c r="A2180" s="37">
        <v>59</v>
      </c>
      <c r="B2180" s="37">
        <v>61</v>
      </c>
      <c r="C2180" s="35" t="str">
        <f>VLOOKUP(A2180,'WinBUGS output'!A:C,3,FALSE)</f>
        <v>Supportive psychotherapy + any SSRI</v>
      </c>
      <c r="D2180" s="35" t="str">
        <f>VLOOKUP(B2180,'WinBUGS output'!A:C,3,FALSE)</f>
        <v>Interpersonal psychotherapy (IPT) + imipramine</v>
      </c>
      <c r="E2180" s="35" t="str">
        <f>FIXED('WinBUGS output'!N2179,2)</f>
        <v>0.18</v>
      </c>
      <c r="F2180" s="35" t="str">
        <f>FIXED('WinBUGS output'!M2179,2)</f>
        <v>-1.62</v>
      </c>
      <c r="G2180" s="35" t="str">
        <f>FIXED('WinBUGS output'!O2179,2)</f>
        <v>2.06</v>
      </c>
      <c r="H2180" s="7"/>
      <c r="I2180" s="7"/>
      <c r="J2180" s="7"/>
      <c r="X2180" s="35" t="str">
        <f t="shared" si="80"/>
        <v>Supportive psychotherapy + any SSRI</v>
      </c>
      <c r="Y2180" s="35" t="str">
        <f t="shared" si="81"/>
        <v>Interpersonal psychotherapy (IPT) + imipramine</v>
      </c>
      <c r="Z2180" s="35" t="str">
        <f>FIXED(EXP('WinBUGS output'!N2179),2)</f>
        <v>1.20</v>
      </c>
      <c r="AA2180" s="35" t="str">
        <f>FIXED(EXP('WinBUGS output'!M2179),2)</f>
        <v>0.20</v>
      </c>
      <c r="AB2180" s="35" t="str">
        <f>FIXED(EXP('WinBUGS output'!O2179),2)</f>
        <v>7.84</v>
      </c>
    </row>
    <row r="2181" spans="1:28" x14ac:dyDescent="0.25">
      <c r="A2181" s="37">
        <v>59</v>
      </c>
      <c r="B2181" s="37">
        <v>62</v>
      </c>
      <c r="C2181" s="35" t="str">
        <f>VLOOKUP(A2181,'WinBUGS output'!A:C,3,FALSE)</f>
        <v>Supportive psychotherapy + any SSRI</v>
      </c>
      <c r="D2181" s="35" t="str">
        <f>VLOOKUP(B2181,'WinBUGS output'!A:C,3,FALSE)</f>
        <v>Short-term psychodynamic psychotherapy individual + Any AD</v>
      </c>
      <c r="E2181" s="35" t="str">
        <f>FIXED('WinBUGS output'!N2180,2)</f>
        <v>-0.08</v>
      </c>
      <c r="F2181" s="35" t="str">
        <f>FIXED('WinBUGS output'!M2180,2)</f>
        <v>-1.34</v>
      </c>
      <c r="G2181" s="35" t="str">
        <f>FIXED('WinBUGS output'!O2180,2)</f>
        <v>1.26</v>
      </c>
      <c r="H2181" s="7"/>
      <c r="I2181" s="7"/>
      <c r="J2181" s="7"/>
      <c r="X2181" s="35" t="str">
        <f t="shared" si="80"/>
        <v>Supportive psychotherapy + any SSRI</v>
      </c>
      <c r="Y2181" s="35" t="str">
        <f t="shared" si="81"/>
        <v>Short-term psychodynamic psychotherapy individual + Any AD</v>
      </c>
      <c r="Z2181" s="35" t="str">
        <f>FIXED(EXP('WinBUGS output'!N2180),2)</f>
        <v>0.92</v>
      </c>
      <c r="AA2181" s="35" t="str">
        <f>FIXED(EXP('WinBUGS output'!M2180),2)</f>
        <v>0.26</v>
      </c>
      <c r="AB2181" s="35" t="str">
        <f>FIXED(EXP('WinBUGS output'!O2180),2)</f>
        <v>3.51</v>
      </c>
    </row>
    <row r="2182" spans="1:28" x14ac:dyDescent="0.25">
      <c r="A2182" s="37">
        <v>59</v>
      </c>
      <c r="B2182" s="37">
        <v>63</v>
      </c>
      <c r="C2182" s="35" t="str">
        <f>VLOOKUP(A2182,'WinBUGS output'!A:C,3,FALSE)</f>
        <v>Supportive psychotherapy + any SSRI</v>
      </c>
      <c r="D2182" s="35" t="str">
        <f>VLOOKUP(B2182,'WinBUGS output'!A:C,3,FALSE)</f>
        <v>Short-term psychodynamic psychotherapy individual + any SSRI</v>
      </c>
      <c r="E2182" s="35" t="str">
        <f>FIXED('WinBUGS output'!N2181,2)</f>
        <v>-0.21</v>
      </c>
      <c r="F2182" s="35" t="str">
        <f>FIXED('WinBUGS output'!M2181,2)</f>
        <v>-1.30</v>
      </c>
      <c r="G2182" s="35" t="str">
        <f>FIXED('WinBUGS output'!O2181,2)</f>
        <v>0.85</v>
      </c>
      <c r="H2182" s="7">
        <v>-0.2195</v>
      </c>
      <c r="I2182" s="7">
        <v>-1.226</v>
      </c>
      <c r="J2182" s="7">
        <v>0.78620000000000001</v>
      </c>
      <c r="X2182" s="35" t="str">
        <f t="shared" si="80"/>
        <v>Supportive psychotherapy + any SSRI</v>
      </c>
      <c r="Y2182" s="35" t="str">
        <f t="shared" si="81"/>
        <v>Short-term psychodynamic psychotherapy individual + any SSRI</v>
      </c>
      <c r="Z2182" s="35" t="str">
        <f>FIXED(EXP('WinBUGS output'!N2181),2)</f>
        <v>0.81</v>
      </c>
      <c r="AA2182" s="35" t="str">
        <f>FIXED(EXP('WinBUGS output'!M2181),2)</f>
        <v>0.27</v>
      </c>
      <c r="AB2182" s="35" t="str">
        <f>FIXED(EXP('WinBUGS output'!O2181),2)</f>
        <v>2.33</v>
      </c>
    </row>
    <row r="2183" spans="1:28" x14ac:dyDescent="0.25">
      <c r="A2183" s="37">
        <v>59</v>
      </c>
      <c r="B2183" s="37">
        <v>64</v>
      </c>
      <c r="C2183" s="35" t="str">
        <f>VLOOKUP(A2183,'WinBUGS output'!A:C,3,FALSE)</f>
        <v>Supportive psychotherapy + any SSRI</v>
      </c>
      <c r="D2183" s="35" t="str">
        <f>VLOOKUP(B2183,'WinBUGS output'!A:C,3,FALSE)</f>
        <v>CBT individual (over 15 sessions) + Pill placebo</v>
      </c>
      <c r="E2183" s="35" t="str">
        <f>FIXED('WinBUGS output'!N2182,2)</f>
        <v>0.53</v>
      </c>
      <c r="F2183" s="35" t="str">
        <f>FIXED('WinBUGS output'!M2182,2)</f>
        <v>-1.24</v>
      </c>
      <c r="G2183" s="35" t="str">
        <f>FIXED('WinBUGS output'!O2182,2)</f>
        <v>2.28</v>
      </c>
      <c r="H2183" s="7"/>
      <c r="I2183" s="7"/>
      <c r="J2183" s="7"/>
      <c r="X2183" s="35" t="str">
        <f t="shared" si="80"/>
        <v>Supportive psychotherapy + any SSRI</v>
      </c>
      <c r="Y2183" s="35" t="str">
        <f t="shared" si="81"/>
        <v>CBT individual (over 15 sessions) + Pill placebo</v>
      </c>
      <c r="Z2183" s="35" t="str">
        <f>FIXED(EXP('WinBUGS output'!N2182),2)</f>
        <v>1.70</v>
      </c>
      <c r="AA2183" s="35" t="str">
        <f>FIXED(EXP('WinBUGS output'!M2182),2)</f>
        <v>0.29</v>
      </c>
      <c r="AB2183" s="35" t="str">
        <f>FIXED(EXP('WinBUGS output'!O2182),2)</f>
        <v>9.76</v>
      </c>
    </row>
    <row r="2184" spans="1:28" x14ac:dyDescent="0.25">
      <c r="A2184" s="37">
        <v>59</v>
      </c>
      <c r="B2184" s="37">
        <v>65</v>
      </c>
      <c r="C2184" s="35" t="str">
        <f>VLOOKUP(A2184,'WinBUGS output'!A:C,3,FALSE)</f>
        <v>Supportive psychotherapy + any SSRI</v>
      </c>
      <c r="D2184" s="35" t="str">
        <f>VLOOKUP(B2184,'WinBUGS output'!A:C,3,FALSE)</f>
        <v xml:space="preserve">Interpersonal psychotherapy (IPT) + Pill placebo </v>
      </c>
      <c r="E2184" s="35" t="str">
        <f>FIXED('WinBUGS output'!N2183,2)</f>
        <v>0.52</v>
      </c>
      <c r="F2184" s="35" t="str">
        <f>FIXED('WinBUGS output'!M2183,2)</f>
        <v>-1.35</v>
      </c>
      <c r="G2184" s="35" t="str">
        <f>FIXED('WinBUGS output'!O2183,2)</f>
        <v>2.37</v>
      </c>
      <c r="H2184" s="7"/>
      <c r="I2184" s="7"/>
      <c r="J2184" s="7"/>
      <c r="X2184" s="35" t="str">
        <f t="shared" si="80"/>
        <v>Supportive psychotherapy + any SSRI</v>
      </c>
      <c r="Y2184" s="35" t="str">
        <f t="shared" si="81"/>
        <v xml:space="preserve">Interpersonal psychotherapy (IPT) + Pill placebo </v>
      </c>
      <c r="Z2184" s="35" t="str">
        <f>FIXED(EXP('WinBUGS output'!N2183),2)</f>
        <v>1.67</v>
      </c>
      <c r="AA2184" s="35" t="str">
        <f>FIXED(EXP('WinBUGS output'!M2183),2)</f>
        <v>0.26</v>
      </c>
      <c r="AB2184" s="35" t="str">
        <f>FIXED(EXP('WinBUGS output'!O2183),2)</f>
        <v>10.70</v>
      </c>
    </row>
    <row r="2185" spans="1:28" x14ac:dyDescent="0.25">
      <c r="A2185" s="37">
        <v>59</v>
      </c>
      <c r="B2185" s="37">
        <v>66</v>
      </c>
      <c r="C2185" s="35" t="str">
        <f>VLOOKUP(A2185,'WinBUGS output'!A:C,3,FALSE)</f>
        <v>Supportive psychotherapy + any SSRI</v>
      </c>
      <c r="D2185" s="35" t="str">
        <f>VLOOKUP(B2185,'WinBUGS output'!A:C,3,FALSE)</f>
        <v>Exercise + Sertraline</v>
      </c>
      <c r="E2185" s="35" t="str">
        <f>FIXED('WinBUGS output'!N2184,2)</f>
        <v>0.39</v>
      </c>
      <c r="F2185" s="35" t="str">
        <f>FIXED('WinBUGS output'!M2184,2)</f>
        <v>-1.41</v>
      </c>
      <c r="G2185" s="35" t="str">
        <f>FIXED('WinBUGS output'!O2184,2)</f>
        <v>2.18</v>
      </c>
      <c r="H2185" s="7"/>
      <c r="I2185" s="7"/>
      <c r="J2185" s="7"/>
      <c r="X2185" s="35" t="str">
        <f t="shared" si="80"/>
        <v>Supportive psychotherapy + any SSRI</v>
      </c>
      <c r="Y2185" s="35" t="str">
        <f t="shared" si="81"/>
        <v>Exercise + Sertraline</v>
      </c>
      <c r="Z2185" s="35" t="str">
        <f>FIXED(EXP('WinBUGS output'!N2184),2)</f>
        <v>1.48</v>
      </c>
      <c r="AA2185" s="35" t="str">
        <f>FIXED(EXP('WinBUGS output'!M2184),2)</f>
        <v>0.25</v>
      </c>
      <c r="AB2185" s="35" t="str">
        <f>FIXED(EXP('WinBUGS output'!O2184),2)</f>
        <v>8.87</v>
      </c>
    </row>
    <row r="2186" spans="1:28" x14ac:dyDescent="0.25">
      <c r="A2186" s="37">
        <v>59</v>
      </c>
      <c r="B2186" s="37">
        <v>67</v>
      </c>
      <c r="C2186" s="35" t="str">
        <f>VLOOKUP(A2186,'WinBUGS output'!A:C,3,FALSE)</f>
        <v>Supportive psychotherapy + any SSRI</v>
      </c>
      <c r="D2186" s="35" t="str">
        <f>VLOOKUP(B2186,'WinBUGS output'!A:C,3,FALSE)</f>
        <v>Cognitive bibliotherapy + escitalopram</v>
      </c>
      <c r="E2186" s="35" t="str">
        <f>FIXED('WinBUGS output'!N2185,2)</f>
        <v>-1.09</v>
      </c>
      <c r="F2186" s="35" t="str">
        <f>FIXED('WinBUGS output'!M2185,2)</f>
        <v>-2.94</v>
      </c>
      <c r="G2186" s="35" t="str">
        <f>FIXED('WinBUGS output'!O2185,2)</f>
        <v>0.75</v>
      </c>
      <c r="H2186" s="7"/>
      <c r="I2186" s="7"/>
      <c r="J2186" s="7"/>
      <c r="X2186" s="35" t="str">
        <f t="shared" ref="X2186:X2210" si="82">C2186</f>
        <v>Supportive psychotherapy + any SSRI</v>
      </c>
      <c r="Y2186" s="35" t="str">
        <f t="shared" ref="Y2186:Y2210" si="83">D2186</f>
        <v>Cognitive bibliotherapy + escitalopram</v>
      </c>
      <c r="Z2186" s="35" t="str">
        <f>FIXED(EXP('WinBUGS output'!N2185),2)</f>
        <v>0.33</v>
      </c>
      <c r="AA2186" s="35" t="str">
        <f>FIXED(EXP('WinBUGS output'!M2185),2)</f>
        <v>0.05</v>
      </c>
      <c r="AB2186" s="35" t="str">
        <f>FIXED(EXP('WinBUGS output'!O2185),2)</f>
        <v>2.13</v>
      </c>
    </row>
    <row r="2187" spans="1:28" x14ac:dyDescent="0.25">
      <c r="A2187" s="37">
        <v>60</v>
      </c>
      <c r="B2187" s="37">
        <v>61</v>
      </c>
      <c r="C2187" s="35" t="str">
        <f>VLOOKUP(A2187,'WinBUGS output'!A:C,3,FALSE)</f>
        <v>Interpersonal psychotherapy (IPT) + any AD</v>
      </c>
      <c r="D2187" s="35" t="str">
        <f>VLOOKUP(B2187,'WinBUGS output'!A:C,3,FALSE)</f>
        <v>Interpersonal psychotherapy (IPT) + imipramine</v>
      </c>
      <c r="E2187" s="35" t="str">
        <f>FIXED('WinBUGS output'!N2186,2)</f>
        <v>0.01</v>
      </c>
      <c r="F2187" s="35" t="str">
        <f>FIXED('WinBUGS output'!M2186,2)</f>
        <v>-0.71</v>
      </c>
      <c r="G2187" s="35" t="str">
        <f>FIXED('WinBUGS output'!O2186,2)</f>
        <v>0.80</v>
      </c>
      <c r="H2187" s="7"/>
      <c r="I2187" s="7"/>
      <c r="J2187" s="7"/>
      <c r="X2187" s="35" t="str">
        <f t="shared" si="82"/>
        <v>Interpersonal psychotherapy (IPT) + any AD</v>
      </c>
      <c r="Y2187" s="35" t="str">
        <f t="shared" si="83"/>
        <v>Interpersonal psychotherapy (IPT) + imipramine</v>
      </c>
      <c r="Z2187" s="35" t="str">
        <f>FIXED(EXP('WinBUGS output'!N2186),2)</f>
        <v>1.01</v>
      </c>
      <c r="AA2187" s="35" t="str">
        <f>FIXED(EXP('WinBUGS output'!M2186),2)</f>
        <v>0.49</v>
      </c>
      <c r="AB2187" s="35" t="str">
        <f>FIXED(EXP('WinBUGS output'!O2186),2)</f>
        <v>2.23</v>
      </c>
    </row>
    <row r="2188" spans="1:28" x14ac:dyDescent="0.25">
      <c r="A2188" s="37">
        <v>60</v>
      </c>
      <c r="B2188" s="37">
        <v>62</v>
      </c>
      <c r="C2188" s="35" t="str">
        <f>VLOOKUP(A2188,'WinBUGS output'!A:C,3,FALSE)</f>
        <v>Interpersonal psychotherapy (IPT) + any AD</v>
      </c>
      <c r="D2188" s="35" t="str">
        <f>VLOOKUP(B2188,'WinBUGS output'!A:C,3,FALSE)</f>
        <v>Short-term psychodynamic psychotherapy individual + Any AD</v>
      </c>
      <c r="E2188" s="35" t="str">
        <f>FIXED('WinBUGS output'!N2187,2)</f>
        <v>-0.24</v>
      </c>
      <c r="F2188" s="35" t="str">
        <f>FIXED('WinBUGS output'!M2187,2)</f>
        <v>-1.49</v>
      </c>
      <c r="G2188" s="35" t="str">
        <f>FIXED('WinBUGS output'!O2187,2)</f>
        <v>1.00</v>
      </c>
      <c r="H2188" s="7"/>
      <c r="I2188" s="7"/>
      <c r="J2188" s="7"/>
      <c r="X2188" s="35" t="str">
        <f t="shared" si="82"/>
        <v>Interpersonal psychotherapy (IPT) + any AD</v>
      </c>
      <c r="Y2188" s="35" t="str">
        <f t="shared" si="83"/>
        <v>Short-term psychodynamic psychotherapy individual + Any AD</v>
      </c>
      <c r="Z2188" s="35" t="str">
        <f>FIXED(EXP('WinBUGS output'!N2187),2)</f>
        <v>0.79</v>
      </c>
      <c r="AA2188" s="35" t="str">
        <f>FIXED(EXP('WinBUGS output'!M2187),2)</f>
        <v>0.23</v>
      </c>
      <c r="AB2188" s="35" t="str">
        <f>FIXED(EXP('WinBUGS output'!O2187),2)</f>
        <v>2.71</v>
      </c>
    </row>
    <row r="2189" spans="1:28" x14ac:dyDescent="0.25">
      <c r="A2189" s="37">
        <v>60</v>
      </c>
      <c r="B2189" s="37">
        <v>63</v>
      </c>
      <c r="C2189" s="35" t="str">
        <f>VLOOKUP(A2189,'WinBUGS output'!A:C,3,FALSE)</f>
        <v>Interpersonal psychotherapy (IPT) + any AD</v>
      </c>
      <c r="D2189" s="35" t="str">
        <f>VLOOKUP(B2189,'WinBUGS output'!A:C,3,FALSE)</f>
        <v>Short-term psychodynamic psychotherapy individual + any SSRI</v>
      </c>
      <c r="E2189" s="35" t="str">
        <f>FIXED('WinBUGS output'!N2188,2)</f>
        <v>-0.38</v>
      </c>
      <c r="F2189" s="35" t="str">
        <f>FIXED('WinBUGS output'!M2188,2)</f>
        <v>-1.77</v>
      </c>
      <c r="G2189" s="35" t="str">
        <f>FIXED('WinBUGS output'!O2188,2)</f>
        <v>0.93</v>
      </c>
      <c r="H2189" s="7"/>
      <c r="I2189" s="7"/>
      <c r="J2189" s="7"/>
      <c r="X2189" s="35" t="str">
        <f t="shared" si="82"/>
        <v>Interpersonal psychotherapy (IPT) + any AD</v>
      </c>
      <c r="Y2189" s="35" t="str">
        <f t="shared" si="83"/>
        <v>Short-term psychodynamic psychotherapy individual + any SSRI</v>
      </c>
      <c r="Z2189" s="35" t="str">
        <f>FIXED(EXP('WinBUGS output'!N2188),2)</f>
        <v>0.68</v>
      </c>
      <c r="AA2189" s="35" t="str">
        <f>FIXED(EXP('WinBUGS output'!M2188),2)</f>
        <v>0.17</v>
      </c>
      <c r="AB2189" s="35" t="str">
        <f>FIXED(EXP('WinBUGS output'!O2188),2)</f>
        <v>2.54</v>
      </c>
    </row>
    <row r="2190" spans="1:28" x14ac:dyDescent="0.25">
      <c r="A2190" s="37">
        <v>60</v>
      </c>
      <c r="B2190" s="37">
        <v>64</v>
      </c>
      <c r="C2190" s="35" t="str">
        <f>VLOOKUP(A2190,'WinBUGS output'!A:C,3,FALSE)</f>
        <v>Interpersonal psychotherapy (IPT) + any AD</v>
      </c>
      <c r="D2190" s="35" t="str">
        <f>VLOOKUP(B2190,'WinBUGS output'!A:C,3,FALSE)</f>
        <v>CBT individual (over 15 sessions) + Pill placebo</v>
      </c>
      <c r="E2190" s="35" t="str">
        <f>FIXED('WinBUGS output'!N2189,2)</f>
        <v>0.36</v>
      </c>
      <c r="F2190" s="35" t="str">
        <f>FIXED('WinBUGS output'!M2189,2)</f>
        <v>-0.95</v>
      </c>
      <c r="G2190" s="35" t="str">
        <f>FIXED('WinBUGS output'!O2189,2)</f>
        <v>1.64</v>
      </c>
      <c r="H2190" s="7"/>
      <c r="I2190" s="7"/>
      <c r="J2190" s="7"/>
      <c r="X2190" s="35" t="str">
        <f t="shared" si="82"/>
        <v>Interpersonal psychotherapy (IPT) + any AD</v>
      </c>
      <c r="Y2190" s="35" t="str">
        <f t="shared" si="83"/>
        <v>CBT individual (over 15 sessions) + Pill placebo</v>
      </c>
      <c r="Z2190" s="35" t="str">
        <f>FIXED(EXP('WinBUGS output'!N2189),2)</f>
        <v>1.43</v>
      </c>
      <c r="AA2190" s="35" t="str">
        <f>FIXED(EXP('WinBUGS output'!M2189),2)</f>
        <v>0.39</v>
      </c>
      <c r="AB2190" s="35" t="str">
        <f>FIXED(EXP('WinBUGS output'!O2189),2)</f>
        <v>5.14</v>
      </c>
    </row>
    <row r="2191" spans="1:28" x14ac:dyDescent="0.25">
      <c r="A2191" s="37">
        <v>60</v>
      </c>
      <c r="B2191" s="37">
        <v>65</v>
      </c>
      <c r="C2191" s="35" t="str">
        <f>VLOOKUP(A2191,'WinBUGS output'!A:C,3,FALSE)</f>
        <v>Interpersonal psychotherapy (IPT) + any AD</v>
      </c>
      <c r="D2191" s="35" t="str">
        <f>VLOOKUP(B2191,'WinBUGS output'!A:C,3,FALSE)</f>
        <v xml:space="preserve">Interpersonal psychotherapy (IPT) + Pill placebo </v>
      </c>
      <c r="E2191" s="35" t="str">
        <f>FIXED('WinBUGS output'!N2190,2)</f>
        <v>0.35</v>
      </c>
      <c r="F2191" s="35" t="str">
        <f>FIXED('WinBUGS output'!M2190,2)</f>
        <v>-1.04</v>
      </c>
      <c r="G2191" s="35" t="str">
        <f>FIXED('WinBUGS output'!O2190,2)</f>
        <v>1.71</v>
      </c>
      <c r="H2191" s="7"/>
      <c r="I2191" s="7"/>
      <c r="J2191" s="7"/>
      <c r="X2191" s="35" t="str">
        <f t="shared" si="82"/>
        <v>Interpersonal psychotherapy (IPT) + any AD</v>
      </c>
      <c r="Y2191" s="35" t="str">
        <f t="shared" si="83"/>
        <v xml:space="preserve">Interpersonal psychotherapy (IPT) + Pill placebo </v>
      </c>
      <c r="Z2191" s="35" t="str">
        <f>FIXED(EXP('WinBUGS output'!N2190),2)</f>
        <v>1.42</v>
      </c>
      <c r="AA2191" s="35" t="str">
        <f>FIXED(EXP('WinBUGS output'!M2190),2)</f>
        <v>0.35</v>
      </c>
      <c r="AB2191" s="35" t="str">
        <f>FIXED(EXP('WinBUGS output'!O2190),2)</f>
        <v>5.55</v>
      </c>
    </row>
    <row r="2192" spans="1:28" x14ac:dyDescent="0.25">
      <c r="A2192" s="37">
        <v>60</v>
      </c>
      <c r="B2192" s="37">
        <v>66</v>
      </c>
      <c r="C2192" s="35" t="str">
        <f>VLOOKUP(A2192,'WinBUGS output'!A:C,3,FALSE)</f>
        <v>Interpersonal psychotherapy (IPT) + any AD</v>
      </c>
      <c r="D2192" s="35" t="str">
        <f>VLOOKUP(B2192,'WinBUGS output'!A:C,3,FALSE)</f>
        <v>Exercise + Sertraline</v>
      </c>
      <c r="E2192" s="35" t="str">
        <f>FIXED('WinBUGS output'!N2191,2)</f>
        <v>0.22</v>
      </c>
      <c r="F2192" s="35" t="str">
        <f>FIXED('WinBUGS output'!M2191,2)</f>
        <v>-1.24</v>
      </c>
      <c r="G2192" s="35" t="str">
        <f>FIXED('WinBUGS output'!O2191,2)</f>
        <v>1.67</v>
      </c>
      <c r="H2192" s="7"/>
      <c r="I2192" s="7"/>
      <c r="J2192" s="7"/>
      <c r="X2192" s="35" t="str">
        <f t="shared" si="82"/>
        <v>Interpersonal psychotherapy (IPT) + any AD</v>
      </c>
      <c r="Y2192" s="35" t="str">
        <f t="shared" si="83"/>
        <v>Exercise + Sertraline</v>
      </c>
      <c r="Z2192" s="35" t="str">
        <f>FIXED(EXP('WinBUGS output'!N2191),2)</f>
        <v>1.25</v>
      </c>
      <c r="AA2192" s="35" t="str">
        <f>FIXED(EXP('WinBUGS output'!M2191),2)</f>
        <v>0.29</v>
      </c>
      <c r="AB2192" s="35" t="str">
        <f>FIXED(EXP('WinBUGS output'!O2191),2)</f>
        <v>5.29</v>
      </c>
    </row>
    <row r="2193" spans="1:28" x14ac:dyDescent="0.25">
      <c r="A2193" s="37">
        <v>60</v>
      </c>
      <c r="B2193" s="37">
        <v>67</v>
      </c>
      <c r="C2193" s="35" t="str">
        <f>VLOOKUP(A2193,'WinBUGS output'!A:C,3,FALSE)</f>
        <v>Interpersonal psychotherapy (IPT) + any AD</v>
      </c>
      <c r="D2193" s="35" t="str">
        <f>VLOOKUP(B2193,'WinBUGS output'!A:C,3,FALSE)</f>
        <v>Cognitive bibliotherapy + escitalopram</v>
      </c>
      <c r="E2193" s="35" t="str">
        <f>FIXED('WinBUGS output'!N2192,2)</f>
        <v>-1.28</v>
      </c>
      <c r="F2193" s="35" t="str">
        <f>FIXED('WinBUGS output'!M2192,2)</f>
        <v>-2.79</v>
      </c>
      <c r="G2193" s="35" t="str">
        <f>FIXED('WinBUGS output'!O2192,2)</f>
        <v>0.27</v>
      </c>
      <c r="H2193" s="7"/>
      <c r="I2193" s="7"/>
      <c r="J2193" s="7"/>
      <c r="X2193" s="35" t="str">
        <f t="shared" si="82"/>
        <v>Interpersonal psychotherapy (IPT) + any AD</v>
      </c>
      <c r="Y2193" s="35" t="str">
        <f t="shared" si="83"/>
        <v>Cognitive bibliotherapy + escitalopram</v>
      </c>
      <c r="Z2193" s="35" t="str">
        <f>FIXED(EXP('WinBUGS output'!N2192),2)</f>
        <v>0.28</v>
      </c>
      <c r="AA2193" s="35" t="str">
        <f>FIXED(EXP('WinBUGS output'!M2192),2)</f>
        <v>0.06</v>
      </c>
      <c r="AB2193" s="35" t="str">
        <f>FIXED(EXP('WinBUGS output'!O2192),2)</f>
        <v>1.31</v>
      </c>
    </row>
    <row r="2194" spans="1:28" x14ac:dyDescent="0.25">
      <c r="A2194" s="37">
        <v>61</v>
      </c>
      <c r="B2194" s="37">
        <v>62</v>
      </c>
      <c r="C2194" s="35" t="str">
        <f>VLOOKUP(A2194,'WinBUGS output'!A:C,3,FALSE)</f>
        <v>Interpersonal psychotherapy (IPT) + imipramine</v>
      </c>
      <c r="D2194" s="35" t="str">
        <f>VLOOKUP(B2194,'WinBUGS output'!A:C,3,FALSE)</f>
        <v>Short-term psychodynamic psychotherapy individual + Any AD</v>
      </c>
      <c r="E2194" s="35" t="str">
        <f>FIXED('WinBUGS output'!N2193,2)</f>
        <v>-0.26</v>
      </c>
      <c r="F2194" s="35" t="str">
        <f>FIXED('WinBUGS output'!M2193,2)</f>
        <v>-1.65</v>
      </c>
      <c r="G2194" s="35" t="str">
        <f>FIXED('WinBUGS output'!O2193,2)</f>
        <v>1.13</v>
      </c>
      <c r="H2194" s="7"/>
      <c r="I2194" s="7"/>
      <c r="J2194" s="7"/>
      <c r="X2194" s="35" t="str">
        <f t="shared" si="82"/>
        <v>Interpersonal psychotherapy (IPT) + imipramine</v>
      </c>
      <c r="Y2194" s="35" t="str">
        <f t="shared" si="83"/>
        <v>Short-term psychodynamic psychotherapy individual + Any AD</v>
      </c>
      <c r="Z2194" s="35" t="str">
        <f>FIXED(EXP('WinBUGS output'!N2193),2)</f>
        <v>0.77</v>
      </c>
      <c r="AA2194" s="35" t="str">
        <f>FIXED(EXP('WinBUGS output'!M2193),2)</f>
        <v>0.19</v>
      </c>
      <c r="AB2194" s="35" t="str">
        <f>FIXED(EXP('WinBUGS output'!O2193),2)</f>
        <v>3.10</v>
      </c>
    </row>
    <row r="2195" spans="1:28" x14ac:dyDescent="0.25">
      <c r="A2195" s="37">
        <v>61</v>
      </c>
      <c r="B2195" s="37">
        <v>63</v>
      </c>
      <c r="C2195" s="35" t="str">
        <f>VLOOKUP(A2195,'WinBUGS output'!A:C,3,FALSE)</f>
        <v>Interpersonal psychotherapy (IPT) + imipramine</v>
      </c>
      <c r="D2195" s="35" t="str">
        <f>VLOOKUP(B2195,'WinBUGS output'!A:C,3,FALSE)</f>
        <v>Short-term psychodynamic psychotherapy individual + any SSRI</v>
      </c>
      <c r="E2195" s="35" t="str">
        <f>FIXED('WinBUGS output'!N2194,2)</f>
        <v>-0.40</v>
      </c>
      <c r="F2195" s="35" t="str">
        <f>FIXED('WinBUGS output'!M2194,2)</f>
        <v>-1.94</v>
      </c>
      <c r="G2195" s="35" t="str">
        <f>FIXED('WinBUGS output'!O2194,2)</f>
        <v>1.04</v>
      </c>
      <c r="H2195" s="7"/>
      <c r="I2195" s="7"/>
      <c r="J2195" s="7"/>
      <c r="X2195" s="35" t="str">
        <f t="shared" si="82"/>
        <v>Interpersonal psychotherapy (IPT) + imipramine</v>
      </c>
      <c r="Y2195" s="35" t="str">
        <f t="shared" si="83"/>
        <v>Short-term psychodynamic psychotherapy individual + any SSRI</v>
      </c>
      <c r="Z2195" s="35" t="str">
        <f>FIXED(EXP('WinBUGS output'!N2194),2)</f>
        <v>0.67</v>
      </c>
      <c r="AA2195" s="35" t="str">
        <f>FIXED(EXP('WinBUGS output'!M2194),2)</f>
        <v>0.14</v>
      </c>
      <c r="AB2195" s="35" t="str">
        <f>FIXED(EXP('WinBUGS output'!O2194),2)</f>
        <v>2.82</v>
      </c>
    </row>
    <row r="2196" spans="1:28" x14ac:dyDescent="0.25">
      <c r="A2196" s="37">
        <v>61</v>
      </c>
      <c r="B2196" s="37">
        <v>64</v>
      </c>
      <c r="C2196" s="35" t="str">
        <f>VLOOKUP(A2196,'WinBUGS output'!A:C,3,FALSE)</f>
        <v>Interpersonal psychotherapy (IPT) + imipramine</v>
      </c>
      <c r="D2196" s="35" t="str">
        <f>VLOOKUP(B2196,'WinBUGS output'!A:C,3,FALSE)</f>
        <v>CBT individual (over 15 sessions) + Pill placebo</v>
      </c>
      <c r="E2196" s="35" t="str">
        <f>FIXED('WinBUGS output'!N2195,2)</f>
        <v>0.34</v>
      </c>
      <c r="F2196" s="35" t="str">
        <f>FIXED('WinBUGS output'!M2195,2)</f>
        <v>-1.07</v>
      </c>
      <c r="G2196" s="35" t="str">
        <f>FIXED('WinBUGS output'!O2195,2)</f>
        <v>1.70</v>
      </c>
      <c r="H2196" s="7"/>
      <c r="I2196" s="7"/>
      <c r="J2196" s="7"/>
      <c r="X2196" s="35" t="str">
        <f t="shared" si="82"/>
        <v>Interpersonal psychotherapy (IPT) + imipramine</v>
      </c>
      <c r="Y2196" s="35" t="str">
        <f t="shared" si="83"/>
        <v>CBT individual (over 15 sessions) + Pill placebo</v>
      </c>
      <c r="Z2196" s="35" t="str">
        <f>FIXED(EXP('WinBUGS output'!N2195),2)</f>
        <v>1.41</v>
      </c>
      <c r="AA2196" s="35" t="str">
        <f>FIXED(EXP('WinBUGS output'!M2195),2)</f>
        <v>0.34</v>
      </c>
      <c r="AB2196" s="35" t="str">
        <f>FIXED(EXP('WinBUGS output'!O2195),2)</f>
        <v>5.46</v>
      </c>
    </row>
    <row r="2197" spans="1:28" x14ac:dyDescent="0.25">
      <c r="A2197" s="37">
        <v>61</v>
      </c>
      <c r="B2197" s="37">
        <v>65</v>
      </c>
      <c r="C2197" s="35" t="str">
        <f>VLOOKUP(A2197,'WinBUGS output'!A:C,3,FALSE)</f>
        <v>Interpersonal psychotherapy (IPT) + imipramine</v>
      </c>
      <c r="D2197" s="35" t="str">
        <f>VLOOKUP(B2197,'WinBUGS output'!A:C,3,FALSE)</f>
        <v xml:space="preserve">Interpersonal psychotherapy (IPT) + Pill placebo </v>
      </c>
      <c r="E2197" s="35" t="str">
        <f>FIXED('WinBUGS output'!N2196,2)</f>
        <v>0.33</v>
      </c>
      <c r="F2197" s="35" t="str">
        <f>FIXED('WinBUGS output'!M2196,2)</f>
        <v>-1.12</v>
      </c>
      <c r="G2197" s="35" t="str">
        <f>FIXED('WinBUGS output'!O2196,2)</f>
        <v>1.73</v>
      </c>
      <c r="H2197" s="7">
        <v>0.186</v>
      </c>
      <c r="I2197" s="7">
        <v>-2.359</v>
      </c>
      <c r="J2197" s="7">
        <v>2.6150000000000002</v>
      </c>
      <c r="X2197" s="35" t="str">
        <f t="shared" si="82"/>
        <v>Interpersonal psychotherapy (IPT) + imipramine</v>
      </c>
      <c r="Y2197" s="35" t="str">
        <f t="shared" si="83"/>
        <v xml:space="preserve">Interpersonal psychotherapy (IPT) + Pill placebo </v>
      </c>
      <c r="Z2197" s="35" t="str">
        <f>FIXED(EXP('WinBUGS output'!N2196),2)</f>
        <v>1.39</v>
      </c>
      <c r="AA2197" s="35" t="str">
        <f>FIXED(EXP('WinBUGS output'!M2196),2)</f>
        <v>0.33</v>
      </c>
      <c r="AB2197" s="35" t="str">
        <f>FIXED(EXP('WinBUGS output'!O2196),2)</f>
        <v>5.66</v>
      </c>
    </row>
    <row r="2198" spans="1:28" x14ac:dyDescent="0.25">
      <c r="A2198" s="37">
        <v>61</v>
      </c>
      <c r="B2198" s="37">
        <v>66</v>
      </c>
      <c r="C2198" s="35" t="str">
        <f>VLOOKUP(A2198,'WinBUGS output'!A:C,3,FALSE)</f>
        <v>Interpersonal psychotherapy (IPT) + imipramine</v>
      </c>
      <c r="D2198" s="35" t="str">
        <f>VLOOKUP(B2198,'WinBUGS output'!A:C,3,FALSE)</f>
        <v>Exercise + Sertraline</v>
      </c>
      <c r="E2198" s="35" t="str">
        <f>FIXED('WinBUGS output'!N2197,2)</f>
        <v>0.21</v>
      </c>
      <c r="F2198" s="35" t="str">
        <f>FIXED('WinBUGS output'!M2197,2)</f>
        <v>-1.39</v>
      </c>
      <c r="G2198" s="35" t="str">
        <f>FIXED('WinBUGS output'!O2197,2)</f>
        <v>1.76</v>
      </c>
      <c r="H2198" s="7"/>
      <c r="I2198" s="7"/>
      <c r="J2198" s="7"/>
      <c r="X2198" s="35" t="str">
        <f t="shared" si="82"/>
        <v>Interpersonal psychotherapy (IPT) + imipramine</v>
      </c>
      <c r="Y2198" s="35" t="str">
        <f t="shared" si="83"/>
        <v>Exercise + Sertraline</v>
      </c>
      <c r="Z2198" s="35" t="str">
        <f>FIXED(EXP('WinBUGS output'!N2197),2)</f>
        <v>1.23</v>
      </c>
      <c r="AA2198" s="35" t="str">
        <f>FIXED(EXP('WinBUGS output'!M2197),2)</f>
        <v>0.25</v>
      </c>
      <c r="AB2198" s="35" t="str">
        <f>FIXED(EXP('WinBUGS output'!O2197),2)</f>
        <v>5.78</v>
      </c>
    </row>
    <row r="2199" spans="1:28" x14ac:dyDescent="0.25">
      <c r="A2199" s="37">
        <v>61</v>
      </c>
      <c r="B2199" s="37">
        <v>67</v>
      </c>
      <c r="C2199" s="35" t="str">
        <f>VLOOKUP(A2199,'WinBUGS output'!A:C,3,FALSE)</f>
        <v>Interpersonal psychotherapy (IPT) + imipramine</v>
      </c>
      <c r="D2199" s="35" t="str">
        <f>VLOOKUP(B2199,'WinBUGS output'!A:C,3,FALSE)</f>
        <v>Cognitive bibliotherapy + escitalopram</v>
      </c>
      <c r="E2199" s="35" t="str">
        <f>FIXED('WinBUGS output'!N2198,2)</f>
        <v>-1.29</v>
      </c>
      <c r="F2199" s="35" t="str">
        <f>FIXED('WinBUGS output'!M2198,2)</f>
        <v>-2.93</v>
      </c>
      <c r="G2199" s="35" t="str">
        <f>FIXED('WinBUGS output'!O2198,2)</f>
        <v>0.34</v>
      </c>
      <c r="H2199" s="7"/>
      <c r="I2199" s="7"/>
      <c r="J2199" s="7"/>
      <c r="X2199" s="35" t="str">
        <f t="shared" si="82"/>
        <v>Interpersonal psychotherapy (IPT) + imipramine</v>
      </c>
      <c r="Y2199" s="35" t="str">
        <f t="shared" si="83"/>
        <v>Cognitive bibliotherapy + escitalopram</v>
      </c>
      <c r="Z2199" s="35" t="str">
        <f>FIXED(EXP('WinBUGS output'!N2198),2)</f>
        <v>0.27</v>
      </c>
      <c r="AA2199" s="35" t="str">
        <f>FIXED(EXP('WinBUGS output'!M2198),2)</f>
        <v>0.05</v>
      </c>
      <c r="AB2199" s="35" t="str">
        <f>FIXED(EXP('WinBUGS output'!O2198),2)</f>
        <v>1.40</v>
      </c>
    </row>
    <row r="2200" spans="1:28" x14ac:dyDescent="0.25">
      <c r="A2200" s="37">
        <v>62</v>
      </c>
      <c r="B2200" s="37">
        <v>63</v>
      </c>
      <c r="C2200" s="35" t="str">
        <f>VLOOKUP(A2200,'WinBUGS output'!A:C,3,FALSE)</f>
        <v>Short-term psychodynamic psychotherapy individual + Any AD</v>
      </c>
      <c r="D2200" s="35" t="str">
        <f>VLOOKUP(B2200,'WinBUGS output'!A:C,3,FALSE)</f>
        <v>Short-term psychodynamic psychotherapy individual + any SSRI</v>
      </c>
      <c r="E2200" s="35" t="str">
        <f>FIXED('WinBUGS output'!N2199,2)</f>
        <v>-0.09</v>
      </c>
      <c r="F2200" s="35" t="str">
        <f>FIXED('WinBUGS output'!M2199,2)</f>
        <v>-1.00</v>
      </c>
      <c r="G2200" s="35" t="str">
        <f>FIXED('WinBUGS output'!O2199,2)</f>
        <v>0.48</v>
      </c>
      <c r="H2200" s="7"/>
      <c r="I2200" s="7"/>
      <c r="J2200" s="7"/>
      <c r="X2200" s="35" t="str">
        <f t="shared" si="82"/>
        <v>Short-term psychodynamic psychotherapy individual + Any AD</v>
      </c>
      <c r="Y2200" s="35" t="str">
        <f t="shared" si="83"/>
        <v>Short-term psychodynamic psychotherapy individual + any SSRI</v>
      </c>
      <c r="Z2200" s="35" t="str">
        <f>FIXED(EXP('WinBUGS output'!N2199),2)</f>
        <v>0.92</v>
      </c>
      <c r="AA2200" s="35" t="str">
        <f>FIXED(EXP('WinBUGS output'!M2199),2)</f>
        <v>0.37</v>
      </c>
      <c r="AB2200" s="35" t="str">
        <f>FIXED(EXP('WinBUGS output'!O2199),2)</f>
        <v>1.61</v>
      </c>
    </row>
    <row r="2201" spans="1:28" x14ac:dyDescent="0.25">
      <c r="A2201" s="37">
        <v>62</v>
      </c>
      <c r="B2201" s="37">
        <v>64</v>
      </c>
      <c r="C2201" s="35" t="str">
        <f>VLOOKUP(A2201,'WinBUGS output'!A:C,3,FALSE)</f>
        <v>Short-term psychodynamic psychotherapy individual + Any AD</v>
      </c>
      <c r="D2201" s="35" t="str">
        <f>VLOOKUP(B2201,'WinBUGS output'!A:C,3,FALSE)</f>
        <v>CBT individual (over 15 sessions) + Pill placebo</v>
      </c>
      <c r="E2201" s="35" t="str">
        <f>FIXED('WinBUGS output'!N2200,2)</f>
        <v>0.60</v>
      </c>
      <c r="F2201" s="35" t="str">
        <f>FIXED('WinBUGS output'!M2200,2)</f>
        <v>-0.71</v>
      </c>
      <c r="G2201" s="35" t="str">
        <f>FIXED('WinBUGS output'!O2200,2)</f>
        <v>1.91</v>
      </c>
      <c r="H2201" s="7"/>
      <c r="I2201" s="7"/>
      <c r="J2201" s="7"/>
      <c r="X2201" s="35" t="str">
        <f t="shared" si="82"/>
        <v>Short-term psychodynamic psychotherapy individual + Any AD</v>
      </c>
      <c r="Y2201" s="35" t="str">
        <f t="shared" si="83"/>
        <v>CBT individual (over 15 sessions) + Pill placebo</v>
      </c>
      <c r="Z2201" s="35" t="str">
        <f>FIXED(EXP('WinBUGS output'!N2200),2)</f>
        <v>1.82</v>
      </c>
      <c r="AA2201" s="35" t="str">
        <f>FIXED(EXP('WinBUGS output'!M2200),2)</f>
        <v>0.49</v>
      </c>
      <c r="AB2201" s="35" t="str">
        <f>FIXED(EXP('WinBUGS output'!O2200),2)</f>
        <v>6.78</v>
      </c>
    </row>
    <row r="2202" spans="1:28" x14ac:dyDescent="0.25">
      <c r="A2202" s="37">
        <v>62</v>
      </c>
      <c r="B2202" s="37">
        <v>65</v>
      </c>
      <c r="C2202" s="35" t="str">
        <f>VLOOKUP(A2202,'WinBUGS output'!A:C,3,FALSE)</f>
        <v>Short-term psychodynamic psychotherapy individual + Any AD</v>
      </c>
      <c r="D2202" s="35" t="str">
        <f>VLOOKUP(B2202,'WinBUGS output'!A:C,3,FALSE)</f>
        <v xml:space="preserve">Interpersonal psychotherapy (IPT) + Pill placebo </v>
      </c>
      <c r="E2202" s="35" t="str">
        <f>FIXED('WinBUGS output'!N2201,2)</f>
        <v>0.59</v>
      </c>
      <c r="F2202" s="35" t="str">
        <f>FIXED('WinBUGS output'!M2201,2)</f>
        <v>-0.87</v>
      </c>
      <c r="G2202" s="35" t="str">
        <f>FIXED('WinBUGS output'!O2201,2)</f>
        <v>2.02</v>
      </c>
      <c r="H2202" s="7"/>
      <c r="I2202" s="7"/>
      <c r="J2202" s="7"/>
      <c r="X2202" s="35" t="str">
        <f t="shared" si="82"/>
        <v>Short-term psychodynamic psychotherapy individual + Any AD</v>
      </c>
      <c r="Y2202" s="35" t="str">
        <f t="shared" si="83"/>
        <v xml:space="preserve">Interpersonal psychotherapy (IPT) + Pill placebo </v>
      </c>
      <c r="Z2202" s="35" t="str">
        <f>FIXED(EXP('WinBUGS output'!N2201),2)</f>
        <v>1.80</v>
      </c>
      <c r="AA2202" s="35" t="str">
        <f>FIXED(EXP('WinBUGS output'!M2201),2)</f>
        <v>0.42</v>
      </c>
      <c r="AB2202" s="35" t="str">
        <f>FIXED(EXP('WinBUGS output'!O2201),2)</f>
        <v>7.50</v>
      </c>
    </row>
    <row r="2203" spans="1:28" x14ac:dyDescent="0.25">
      <c r="A2203" s="37">
        <v>62</v>
      </c>
      <c r="B2203" s="37">
        <v>66</v>
      </c>
      <c r="C2203" s="35" t="str">
        <f>VLOOKUP(A2203,'WinBUGS output'!A:C,3,FALSE)</f>
        <v>Short-term psychodynamic psychotherapy individual + Any AD</v>
      </c>
      <c r="D2203" s="35" t="str">
        <f>VLOOKUP(B2203,'WinBUGS output'!A:C,3,FALSE)</f>
        <v>Exercise + Sertraline</v>
      </c>
      <c r="E2203" s="35" t="str">
        <f>FIXED('WinBUGS output'!N2202,2)</f>
        <v>0.46</v>
      </c>
      <c r="F2203" s="35" t="str">
        <f>FIXED('WinBUGS output'!M2202,2)</f>
        <v>-0.90</v>
      </c>
      <c r="G2203" s="35" t="str">
        <f>FIXED('WinBUGS output'!O2202,2)</f>
        <v>1.85</v>
      </c>
      <c r="H2203" s="7"/>
      <c r="I2203" s="7"/>
      <c r="J2203" s="7"/>
      <c r="X2203" s="35" t="str">
        <f t="shared" si="82"/>
        <v>Short-term psychodynamic psychotherapy individual + Any AD</v>
      </c>
      <c r="Y2203" s="35" t="str">
        <f t="shared" si="83"/>
        <v>Exercise + Sertraline</v>
      </c>
      <c r="Z2203" s="35" t="str">
        <f>FIXED(EXP('WinBUGS output'!N2202),2)</f>
        <v>1.58</v>
      </c>
      <c r="AA2203" s="35" t="str">
        <f>FIXED(EXP('WinBUGS output'!M2202),2)</f>
        <v>0.41</v>
      </c>
      <c r="AB2203" s="35" t="str">
        <f>FIXED(EXP('WinBUGS output'!O2202),2)</f>
        <v>6.39</v>
      </c>
    </row>
    <row r="2204" spans="1:28" x14ac:dyDescent="0.25">
      <c r="A2204" s="37">
        <v>62</v>
      </c>
      <c r="B2204" s="37">
        <v>67</v>
      </c>
      <c r="C2204" s="35" t="str">
        <f>VLOOKUP(A2204,'WinBUGS output'!A:C,3,FALSE)</f>
        <v>Short-term psychodynamic psychotherapy individual + Any AD</v>
      </c>
      <c r="D2204" s="35" t="str">
        <f>VLOOKUP(B2204,'WinBUGS output'!A:C,3,FALSE)</f>
        <v>Cognitive bibliotherapy + escitalopram</v>
      </c>
      <c r="E2204" s="35" t="str">
        <f>FIXED('WinBUGS output'!N2203,2)</f>
        <v>-1.03</v>
      </c>
      <c r="F2204" s="35" t="str">
        <f>FIXED('WinBUGS output'!M2203,2)</f>
        <v>-2.48</v>
      </c>
      <c r="G2204" s="35" t="str">
        <f>FIXED('WinBUGS output'!O2203,2)</f>
        <v>0.42</v>
      </c>
      <c r="H2204" s="7"/>
      <c r="I2204" s="7"/>
      <c r="J2204" s="7"/>
      <c r="X2204" s="35" t="str">
        <f t="shared" si="82"/>
        <v>Short-term psychodynamic psychotherapy individual + Any AD</v>
      </c>
      <c r="Y2204" s="35" t="str">
        <f t="shared" si="83"/>
        <v>Cognitive bibliotherapy + escitalopram</v>
      </c>
      <c r="Z2204" s="35" t="str">
        <f>FIXED(EXP('WinBUGS output'!N2203),2)</f>
        <v>0.36</v>
      </c>
      <c r="AA2204" s="35" t="str">
        <f>FIXED(EXP('WinBUGS output'!M2203),2)</f>
        <v>0.08</v>
      </c>
      <c r="AB2204" s="35" t="str">
        <f>FIXED(EXP('WinBUGS output'!O2203),2)</f>
        <v>1.53</v>
      </c>
    </row>
    <row r="2205" spans="1:28" x14ac:dyDescent="0.25">
      <c r="A2205" s="37">
        <v>63</v>
      </c>
      <c r="B2205" s="37">
        <v>64</v>
      </c>
      <c r="C2205" s="35" t="str">
        <f>VLOOKUP(A2205,'WinBUGS output'!A:C,3,FALSE)</f>
        <v>Short-term psychodynamic psychotherapy individual + any SSRI</v>
      </c>
      <c r="D2205" s="35" t="str">
        <f>VLOOKUP(B2205,'WinBUGS output'!A:C,3,FALSE)</f>
        <v>CBT individual (over 15 sessions) + Pill placebo</v>
      </c>
      <c r="E2205" s="35" t="str">
        <f>FIXED('WinBUGS output'!N2204,2)</f>
        <v>0.74</v>
      </c>
      <c r="F2205" s="35" t="str">
        <f>FIXED('WinBUGS output'!M2204,2)</f>
        <v>-0.63</v>
      </c>
      <c r="G2205" s="35" t="str">
        <f>FIXED('WinBUGS output'!O2204,2)</f>
        <v>2.15</v>
      </c>
      <c r="H2205" s="7"/>
      <c r="I2205" s="7"/>
      <c r="J2205" s="7"/>
      <c r="X2205" s="35" t="str">
        <f t="shared" si="82"/>
        <v>Short-term psychodynamic psychotherapy individual + any SSRI</v>
      </c>
      <c r="Y2205" s="35" t="str">
        <f t="shared" si="83"/>
        <v>CBT individual (over 15 sessions) + Pill placebo</v>
      </c>
      <c r="Z2205" s="35" t="str">
        <f>FIXED(EXP('WinBUGS output'!N2204),2)</f>
        <v>2.09</v>
      </c>
      <c r="AA2205" s="35" t="str">
        <f>FIXED(EXP('WinBUGS output'!M2204),2)</f>
        <v>0.53</v>
      </c>
      <c r="AB2205" s="35" t="str">
        <f>FIXED(EXP('WinBUGS output'!O2204),2)</f>
        <v>8.62</v>
      </c>
    </row>
    <row r="2206" spans="1:28" x14ac:dyDescent="0.25">
      <c r="A2206" s="37">
        <v>63</v>
      </c>
      <c r="B2206" s="37">
        <v>65</v>
      </c>
      <c r="C2206" s="35" t="str">
        <f>VLOOKUP(A2206,'WinBUGS output'!A:C,3,FALSE)</f>
        <v>Short-term psychodynamic psychotherapy individual + any SSRI</v>
      </c>
      <c r="D2206" s="35" t="str">
        <f>VLOOKUP(B2206,'WinBUGS output'!A:C,3,FALSE)</f>
        <v xml:space="preserve">Interpersonal psychotherapy (IPT) + Pill placebo </v>
      </c>
      <c r="E2206" s="35" t="str">
        <f>FIXED('WinBUGS output'!N2205,2)</f>
        <v>0.72</v>
      </c>
      <c r="F2206" s="35" t="str">
        <f>FIXED('WinBUGS output'!M2205,2)</f>
        <v>-0.77</v>
      </c>
      <c r="G2206" s="35" t="str">
        <f>FIXED('WinBUGS output'!O2205,2)</f>
        <v>2.26</v>
      </c>
      <c r="H2206" s="7"/>
      <c r="I2206" s="7"/>
      <c r="J2206" s="7"/>
      <c r="X2206" s="35" t="str">
        <f t="shared" si="82"/>
        <v>Short-term psychodynamic psychotherapy individual + any SSRI</v>
      </c>
      <c r="Y2206" s="35" t="str">
        <f t="shared" si="83"/>
        <v xml:space="preserve">Interpersonal psychotherapy (IPT) + Pill placebo </v>
      </c>
      <c r="Z2206" s="35" t="str">
        <f>FIXED(EXP('WinBUGS output'!N2205),2)</f>
        <v>2.06</v>
      </c>
      <c r="AA2206" s="35" t="str">
        <f>FIXED(EXP('WinBUGS output'!M2205),2)</f>
        <v>0.46</v>
      </c>
      <c r="AB2206" s="35" t="str">
        <f>FIXED(EXP('WinBUGS output'!O2205),2)</f>
        <v>9.54</v>
      </c>
    </row>
    <row r="2207" spans="1:28" x14ac:dyDescent="0.25">
      <c r="A2207" s="37">
        <v>63</v>
      </c>
      <c r="B2207" s="37">
        <v>66</v>
      </c>
      <c r="C2207" s="35" t="str">
        <f>VLOOKUP(A2207,'WinBUGS output'!A:C,3,FALSE)</f>
        <v>Short-term psychodynamic psychotherapy individual + any SSRI</v>
      </c>
      <c r="D2207" s="35" t="str">
        <f>VLOOKUP(B2207,'WinBUGS output'!A:C,3,FALSE)</f>
        <v>Exercise + Sertraline</v>
      </c>
      <c r="E2207" s="35" t="str">
        <f>FIXED('WinBUGS output'!N2206,2)</f>
        <v>0.60</v>
      </c>
      <c r="F2207" s="35" t="str">
        <f>FIXED('WinBUGS output'!M2206,2)</f>
        <v>-0.81</v>
      </c>
      <c r="G2207" s="35" t="str">
        <f>FIXED('WinBUGS output'!O2206,2)</f>
        <v>2.05</v>
      </c>
      <c r="H2207" s="7"/>
      <c r="I2207" s="7"/>
      <c r="J2207" s="7"/>
      <c r="X2207" s="35" t="str">
        <f t="shared" si="82"/>
        <v>Short-term psychodynamic psychotherapy individual + any SSRI</v>
      </c>
      <c r="Y2207" s="35" t="str">
        <f t="shared" si="83"/>
        <v>Exercise + Sertraline</v>
      </c>
      <c r="Z2207" s="35" t="str">
        <f>FIXED(EXP('WinBUGS output'!N2206),2)</f>
        <v>1.82</v>
      </c>
      <c r="AA2207" s="35" t="str">
        <f>FIXED(EXP('WinBUGS output'!M2206),2)</f>
        <v>0.45</v>
      </c>
      <c r="AB2207" s="35" t="str">
        <f>FIXED(EXP('WinBUGS output'!O2206),2)</f>
        <v>7.78</v>
      </c>
    </row>
    <row r="2208" spans="1:28" x14ac:dyDescent="0.25">
      <c r="A2208" s="37">
        <v>63</v>
      </c>
      <c r="B2208" s="37">
        <v>67</v>
      </c>
      <c r="C2208" s="35" t="str">
        <f>VLOOKUP(A2208,'WinBUGS output'!A:C,3,FALSE)</f>
        <v>Short-term psychodynamic psychotherapy individual + any SSRI</v>
      </c>
      <c r="D2208" s="35" t="str">
        <f>VLOOKUP(B2208,'WinBUGS output'!A:C,3,FALSE)</f>
        <v>Cognitive bibliotherapy + escitalopram</v>
      </c>
      <c r="E2208" s="35" t="str">
        <f>FIXED('WinBUGS output'!N2207,2)</f>
        <v>-0.89</v>
      </c>
      <c r="F2208" s="35" t="str">
        <f>FIXED('WinBUGS output'!M2207,2)</f>
        <v>-2.37</v>
      </c>
      <c r="G2208" s="35" t="str">
        <f>FIXED('WinBUGS output'!O2207,2)</f>
        <v>0.60</v>
      </c>
      <c r="H2208" s="7"/>
      <c r="I2208" s="7"/>
      <c r="J2208" s="7"/>
      <c r="X2208" s="35" t="str">
        <f t="shared" si="82"/>
        <v>Short-term psychodynamic psychotherapy individual + any SSRI</v>
      </c>
      <c r="Y2208" s="35" t="str">
        <f t="shared" si="83"/>
        <v>Cognitive bibliotherapy + escitalopram</v>
      </c>
      <c r="Z2208" s="35" t="str">
        <f>FIXED(EXP('WinBUGS output'!N2207),2)</f>
        <v>0.41</v>
      </c>
      <c r="AA2208" s="35" t="str">
        <f>FIXED(EXP('WinBUGS output'!M2207),2)</f>
        <v>0.09</v>
      </c>
      <c r="AB2208" s="35" t="str">
        <f>FIXED(EXP('WinBUGS output'!O2207),2)</f>
        <v>1.82</v>
      </c>
    </row>
    <row r="2209" spans="1:28" x14ac:dyDescent="0.25">
      <c r="A2209" s="37">
        <v>64</v>
      </c>
      <c r="B2209" s="37">
        <v>65</v>
      </c>
      <c r="C2209" s="35" t="str">
        <f>VLOOKUP(A2209,'WinBUGS output'!A:C,3,FALSE)</f>
        <v>CBT individual (over 15 sessions) + Pill placebo</v>
      </c>
      <c r="D2209" s="35" t="str">
        <f>VLOOKUP(B2209,'WinBUGS output'!A:C,3,FALSE)</f>
        <v xml:space="preserve">Interpersonal psychotherapy (IPT) + Pill placebo </v>
      </c>
      <c r="E2209" s="35" t="str">
        <f>FIXED('WinBUGS output'!N2208,2)</f>
        <v>-0.01</v>
      </c>
      <c r="F2209" s="35" t="str">
        <f>FIXED('WinBUGS output'!M2208,2)</f>
        <v>-0.78</v>
      </c>
      <c r="G2209" s="35" t="str">
        <f>FIXED('WinBUGS output'!O2208,2)</f>
        <v>0.73</v>
      </c>
      <c r="H2209" s="7"/>
      <c r="I2209" s="7"/>
      <c r="J2209" s="7"/>
      <c r="Q2209" s="12"/>
      <c r="R2209" s="12"/>
      <c r="S2209" s="12"/>
      <c r="T2209" s="12"/>
      <c r="X2209" s="35" t="str">
        <f t="shared" si="82"/>
        <v>CBT individual (over 15 sessions) + Pill placebo</v>
      </c>
      <c r="Y2209" s="35" t="str">
        <f t="shared" si="83"/>
        <v xml:space="preserve">Interpersonal psychotherapy (IPT) + Pill placebo </v>
      </c>
      <c r="Z2209" s="35" t="str">
        <f>FIXED(EXP('WinBUGS output'!N2208),2)</f>
        <v>0.99</v>
      </c>
      <c r="AA2209" s="35" t="str">
        <f>FIXED(EXP('WinBUGS output'!M2208),2)</f>
        <v>0.46</v>
      </c>
      <c r="AB2209" s="35" t="str">
        <f>FIXED(EXP('WinBUGS output'!O2208),2)</f>
        <v>2.07</v>
      </c>
    </row>
    <row r="2210" spans="1:28" x14ac:dyDescent="0.25">
      <c r="A2210" s="37">
        <v>64</v>
      </c>
      <c r="B2210" s="37">
        <v>66</v>
      </c>
      <c r="C2210" s="35" t="str">
        <f>VLOOKUP(A2210,'WinBUGS output'!A:C,3,FALSE)</f>
        <v>CBT individual (over 15 sessions) + Pill placebo</v>
      </c>
      <c r="D2210" s="35" t="str">
        <f>VLOOKUP(B2210,'WinBUGS output'!A:C,3,FALSE)</f>
        <v>Exercise + Sertraline</v>
      </c>
      <c r="E2210" s="35" t="str">
        <f>FIXED('WinBUGS output'!N2209,2)</f>
        <v>-0.13</v>
      </c>
      <c r="F2210" s="35" t="str">
        <f>FIXED('WinBUGS output'!M2209,2)</f>
        <v>-1.60</v>
      </c>
      <c r="G2210" s="35" t="str">
        <f>FIXED('WinBUGS output'!O2209,2)</f>
        <v>1.31</v>
      </c>
      <c r="H2210" s="7"/>
      <c r="I2210" s="7"/>
      <c r="J2210" s="7"/>
      <c r="Q2210" s="12"/>
      <c r="R2210" s="12"/>
      <c r="S2210" s="12"/>
      <c r="T2210" s="12"/>
      <c r="X2210" s="35" t="str">
        <f t="shared" si="82"/>
        <v>CBT individual (over 15 sessions) + Pill placebo</v>
      </c>
      <c r="Y2210" s="35" t="str">
        <f t="shared" si="83"/>
        <v>Exercise + Sertraline</v>
      </c>
      <c r="Z2210" s="35" t="str">
        <f>FIXED(EXP('WinBUGS output'!N2209),2)</f>
        <v>0.87</v>
      </c>
      <c r="AA2210" s="35" t="str">
        <f>FIXED(EXP('WinBUGS output'!M2209),2)</f>
        <v>0.20</v>
      </c>
      <c r="AB2210" s="35" t="str">
        <f>FIXED(EXP('WinBUGS output'!O2209),2)</f>
        <v>3.72</v>
      </c>
    </row>
    <row r="2211" spans="1:28" x14ac:dyDescent="0.25">
      <c r="A2211" s="37">
        <v>64</v>
      </c>
      <c r="B2211" s="37">
        <v>67</v>
      </c>
      <c r="C2211" s="35" t="str">
        <f>VLOOKUP(A2211,'WinBUGS output'!A:C,3,FALSE)</f>
        <v>CBT individual (over 15 sessions) + Pill placebo</v>
      </c>
      <c r="D2211" s="35" t="str">
        <f>VLOOKUP(B2211,'WinBUGS output'!A:C,3,FALSE)</f>
        <v>Cognitive bibliotherapy + escitalopram</v>
      </c>
      <c r="E2211" s="35" t="str">
        <f>FIXED('WinBUGS output'!N2210,2)</f>
        <v>-1.63</v>
      </c>
      <c r="F2211" s="35" t="str">
        <f>FIXED('WinBUGS output'!M2210,2)</f>
        <v>-3.13</v>
      </c>
      <c r="G2211" s="35" t="str">
        <f>FIXED('WinBUGS output'!O2210,2)</f>
        <v>-0.11</v>
      </c>
      <c r="H2211" s="7"/>
      <c r="I2211" s="7"/>
      <c r="J2211" s="7"/>
      <c r="X2211" s="35" t="str">
        <f>C2211</f>
        <v>CBT individual (over 15 sessions) + Pill placebo</v>
      </c>
      <c r="Y2211" s="35" t="str">
        <f>D2211</f>
        <v>Cognitive bibliotherapy + escitalopram</v>
      </c>
      <c r="Z2211" s="35" t="str">
        <f>FIXED(EXP('WinBUGS output'!N2210),2)</f>
        <v>0.20</v>
      </c>
      <c r="AA2211" s="35" t="str">
        <f>FIXED(EXP('WinBUGS output'!M2210),2)</f>
        <v>0.04</v>
      </c>
      <c r="AB2211" s="35" t="str">
        <f>FIXED(EXP('WinBUGS output'!O2210),2)</f>
        <v>0.89</v>
      </c>
    </row>
    <row r="2212" spans="1:28" x14ac:dyDescent="0.25">
      <c r="A2212" s="37">
        <v>65</v>
      </c>
      <c r="B2212" s="37">
        <v>66</v>
      </c>
      <c r="C2212" s="35" t="str">
        <f>VLOOKUP(A2212,'WinBUGS output'!A:C,3,FALSE)</f>
        <v xml:space="preserve">Interpersonal psychotherapy (IPT) + Pill placebo </v>
      </c>
      <c r="D2212" s="35" t="str">
        <f>VLOOKUP(B2212,'WinBUGS output'!A:C,3,FALSE)</f>
        <v>Exercise + Sertraline</v>
      </c>
      <c r="E2212" s="35" t="str">
        <f>FIXED('WinBUGS output'!N2211,2)</f>
        <v>-0.12</v>
      </c>
      <c r="F2212" s="35" t="str">
        <f>FIXED('WinBUGS output'!M2211,2)</f>
        <v>-1.71</v>
      </c>
      <c r="G2212" s="35" t="str">
        <f>FIXED('WinBUGS output'!O2211,2)</f>
        <v>1.45</v>
      </c>
      <c r="H2212" s="7"/>
      <c r="I2212" s="7"/>
      <c r="J2212" s="7"/>
      <c r="X2212" s="35" t="str">
        <f t="shared" ref="X2212:X2214" si="84">C2212</f>
        <v xml:space="preserve">Interpersonal psychotherapy (IPT) + Pill placebo </v>
      </c>
      <c r="Y2212" s="35" t="str">
        <f t="shared" ref="Y2212:Y2214" si="85">D2212</f>
        <v>Exercise + Sertraline</v>
      </c>
      <c r="Z2212" s="35" t="str">
        <f>FIXED(EXP('WinBUGS output'!N2211),2)</f>
        <v>0.89</v>
      </c>
      <c r="AA2212" s="35" t="str">
        <f>FIXED(EXP('WinBUGS output'!M2211),2)</f>
        <v>0.18</v>
      </c>
      <c r="AB2212" s="35" t="str">
        <f>FIXED(EXP('WinBUGS output'!O2211),2)</f>
        <v>4.25</v>
      </c>
    </row>
    <row r="2213" spans="1:28" x14ac:dyDescent="0.25">
      <c r="A2213" s="37">
        <v>65</v>
      </c>
      <c r="B2213" s="37">
        <v>67</v>
      </c>
      <c r="C2213" s="35" t="str">
        <f>VLOOKUP(A2213,'WinBUGS output'!A:C,3,FALSE)</f>
        <v xml:space="preserve">Interpersonal psychotherapy (IPT) + Pill placebo </v>
      </c>
      <c r="D2213" s="35" t="str">
        <f>VLOOKUP(B2213,'WinBUGS output'!A:C,3,FALSE)</f>
        <v>Cognitive bibliotherapy + escitalopram</v>
      </c>
      <c r="E2213" s="35" t="str">
        <f>FIXED('WinBUGS output'!N2212,2)</f>
        <v>-1.62</v>
      </c>
      <c r="F2213" s="35" t="str">
        <f>FIXED('WinBUGS output'!M2212,2)</f>
        <v>-3.23</v>
      </c>
      <c r="G2213" s="35" t="str">
        <f>FIXED('WinBUGS output'!O2212,2)</f>
        <v>0.00</v>
      </c>
      <c r="H2213" s="7"/>
      <c r="I2213" s="7"/>
      <c r="J2213" s="7"/>
      <c r="X2213" s="35" t="str">
        <f t="shared" si="84"/>
        <v xml:space="preserve">Interpersonal psychotherapy (IPT) + Pill placebo </v>
      </c>
      <c r="Y2213" s="35" t="str">
        <f t="shared" si="85"/>
        <v>Cognitive bibliotherapy + escitalopram</v>
      </c>
      <c r="Z2213" s="35" t="str">
        <f>FIXED(EXP('WinBUGS output'!N2212),2)</f>
        <v>0.20</v>
      </c>
      <c r="AA2213" s="35" t="str">
        <f>FIXED(EXP('WinBUGS output'!M2212),2)</f>
        <v>0.04</v>
      </c>
      <c r="AB2213" s="35" t="str">
        <f>FIXED(EXP('WinBUGS output'!O2212),2)</f>
        <v>1.00</v>
      </c>
    </row>
    <row r="2214" spans="1:28" x14ac:dyDescent="0.25">
      <c r="A2214" s="37">
        <v>66</v>
      </c>
      <c r="B2214" s="37">
        <v>67</v>
      </c>
      <c r="C2214" s="35" t="str">
        <f>VLOOKUP(A2214,'WinBUGS output'!A:C,3,FALSE)</f>
        <v>Exercise + Sertraline</v>
      </c>
      <c r="D2214" s="35" t="str">
        <f>VLOOKUP(B2214,'WinBUGS output'!A:C,3,FALSE)</f>
        <v>Cognitive bibliotherapy + escitalopram</v>
      </c>
      <c r="E2214" s="35" t="str">
        <f>FIXED('WinBUGS output'!N2213,2)</f>
        <v>-1.49</v>
      </c>
      <c r="F2214" s="35" t="str">
        <f>FIXED('WinBUGS output'!M2213,2)</f>
        <v>-2.99</v>
      </c>
      <c r="G2214" s="35" t="str">
        <f>FIXED('WinBUGS output'!O2213,2)</f>
        <v>0.01</v>
      </c>
      <c r="H2214" s="7"/>
      <c r="I2214" s="7"/>
      <c r="J2214" s="7"/>
      <c r="X2214" s="35" t="str">
        <f t="shared" si="84"/>
        <v>Exercise + Sertraline</v>
      </c>
      <c r="Y2214" s="35" t="str">
        <f t="shared" si="85"/>
        <v>Cognitive bibliotherapy + escitalopram</v>
      </c>
      <c r="Z2214" s="35" t="str">
        <f>FIXED(EXP('WinBUGS output'!N2213),2)</f>
        <v>0.23</v>
      </c>
      <c r="AA2214" s="35" t="str">
        <f>FIXED(EXP('WinBUGS output'!M2213),2)</f>
        <v>0.05</v>
      </c>
      <c r="AB2214" s="35" t="str">
        <f>FIXED(EXP('WinBUGS output'!O2213),2)</f>
        <v>1.01</v>
      </c>
    </row>
    <row r="2215" spans="1:28" x14ac:dyDescent="0.25">
      <c r="D2215"/>
      <c r="E2215"/>
      <c r="F2215"/>
      <c r="G2215" s="1"/>
      <c r="I2215" s="7"/>
      <c r="J2215" s="7"/>
      <c r="N2215"/>
      <c r="O2215"/>
      <c r="U2215" s="12"/>
    </row>
    <row r="2216" spans="1:28" x14ac:dyDescent="0.25">
      <c r="D2216"/>
      <c r="E2216"/>
      <c r="F2216"/>
      <c r="G2216" s="1"/>
      <c r="I2216" s="7"/>
      <c r="J2216" s="7"/>
      <c r="N2216"/>
      <c r="O2216"/>
      <c r="U2216" s="12"/>
    </row>
  </sheetData>
  <mergeCells count="9">
    <mergeCell ref="C1:J1"/>
    <mergeCell ref="P1:T1"/>
    <mergeCell ref="X1:AB1"/>
    <mergeCell ref="AF1:AJ1"/>
    <mergeCell ref="E2:G2"/>
    <mergeCell ref="H2:J2"/>
    <mergeCell ref="R2:T2"/>
    <mergeCell ref="Z2:AB2"/>
    <mergeCell ref="AH2:AJ2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10</vt:i4>
      </vt:variant>
    </vt:vector>
  </HeadingPairs>
  <TitlesOfParts>
    <vt:vector size="10" baseType="lpstr">
      <vt:lpstr>WinBUGS output</vt:lpstr>
      <vt:lpstr>Intervention and Class Codes</vt:lpstr>
      <vt:lpstr># of studies per comparison</vt:lpstr>
      <vt:lpstr>Network plots</vt:lpstr>
      <vt:lpstr>Data</vt:lpstr>
      <vt:lpstr>Model fit</vt:lpstr>
      <vt:lpstr>lor relative to pill placebo</vt:lpstr>
      <vt:lpstr>or relative to pill placebo</vt:lpstr>
      <vt:lpstr>Direct lors</vt:lpstr>
      <vt:lpstr>Ranks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Caitlin Daly</dc:creator>
  <cp:lastModifiedBy>Ifigeneia</cp:lastModifiedBy>
  <dcterms:created xsi:type="dcterms:W3CDTF">2017-11-07T14:33:01Z</dcterms:created>
  <dcterms:modified xsi:type="dcterms:W3CDTF">2017-12-11T09:33:15Z</dcterms:modified>
</cp:coreProperties>
</file>